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72E49B41-599A-4824-82E8-AA136477B645}" xr6:coauthVersionLast="45" xr6:coauthVersionMax="45" xr10:uidLastSave="{00000000-0000-0000-0000-000000000000}"/>
  <bookViews>
    <workbookView xWindow="1380" yWindow="0" windowWidth="21750" windowHeight="15750" tabRatio="651" xr2:uid="{00000000-000D-0000-FFFF-FFFF00000000}"/>
  </bookViews>
  <sheets>
    <sheet name="données fin 3e par district" sheetId="1" r:id="rId1"/>
    <sheet name="fin seconde" sheetId="2" r:id="rId2"/>
    <sheet name="affectation bep" sheetId="3" r:id="rId3"/>
    <sheet name="affectation cap nmp" sheetId="4" r:id="rId4"/>
    <sheet name="récap. post 3è" sheetId="5" r:id="rId5"/>
    <sheet name="affectation 1ere adaptation" sheetId="6" r:id="rId6"/>
    <sheet name="affectation 1ere profes." sheetId="7" r:id="rId7"/>
    <sheet name="recap. post bep" sheetId="8" r:id="rId8"/>
    <sheet name="BTS par section" sheetId="9" r:id="rId9"/>
    <sheet name="BTS par bac d'origine" sheetId="10" r:id="rId10"/>
    <sheet name="BTS par secteur" sheetId="11" r:id="rId11"/>
    <sheet name="STS par district" sheetId="12" r:id="rId12"/>
  </sheets>
  <definedNames>
    <definedName name="_xlnm.Print_Area" localSheetId="5">'affectation 1ere adaptation'!$A$1:$J$102</definedName>
    <definedName name="_xlnm.Print_Area" localSheetId="6">'affectation 1ere profes.'!$A$1:$J$216</definedName>
    <definedName name="_xlnm.Print_Area" localSheetId="2">'affectation bep'!$A$1:$J$339</definedName>
    <definedName name="_xlnm.Print_Area" localSheetId="3">'affectation cap nmp'!$A$1:$J$101</definedName>
    <definedName name="_xlnm.Print_Area" localSheetId="9">'BTS par bac d''origine'!$A$2:$AI$83</definedName>
    <definedName name="_xlnm.Print_Area" localSheetId="10">'BTS par secteur'!$AJ$3:$AY$19</definedName>
    <definedName name="_xlnm.Print_Area" localSheetId="8">'BTS par section'!$A$1:$J$183</definedName>
    <definedName name="_xlnm.Print_Area" localSheetId="1">'fin seconde'!$A$1:$R$153</definedName>
    <definedName name="_xlnm.Print_Area" localSheetId="7">'recap. post bep'!$A$1:$N$36</definedName>
    <definedName name="_xlnm.Print_Area" localSheetId="11">'STS par district'!$A$3:$N$26</definedName>
    <definedName name="_xlnm.Print_Titles" localSheetId="5">'affectation 1ere adaptation'!$2:$2</definedName>
    <definedName name="_xlnm.Print_Titles" localSheetId="6">'affectation 1ere profes.'!$2:$2</definedName>
    <definedName name="_xlnm.Print_Titles" localSheetId="2">'affectation bep'!$2:$2</definedName>
    <definedName name="_xlnm.Print_Titles" localSheetId="3">'affectation cap nmp'!$2:$2</definedName>
    <definedName name="_xlnm.Print_Titles" localSheetId="8">'BTS par section'!$3:$4</definedName>
    <definedName name="_xlnm.Print_Titles" localSheetId="1">'fin seconde'!$2:$3</definedName>
  </definedNames>
  <calcPr calcId="181029"/>
</workbook>
</file>

<file path=xl/calcChain.xml><?xml version="1.0" encoding="utf-8"?>
<calcChain xmlns="http://schemas.openxmlformats.org/spreadsheetml/2006/main">
  <c r="I23" i="12" l="1"/>
  <c r="F23" i="12"/>
  <c r="J22" i="12"/>
  <c r="J23" i="12" s="1"/>
  <c r="I22" i="12"/>
  <c r="G22" i="12"/>
  <c r="F22" i="12"/>
  <c r="E22" i="12"/>
  <c r="E23" i="12" s="1"/>
  <c r="D22" i="12"/>
  <c r="D23" i="12" s="1"/>
  <c r="M22" i="12" s="1"/>
  <c r="C22" i="12"/>
  <c r="C23" i="12" s="1"/>
  <c r="B22" i="12"/>
  <c r="H21" i="12"/>
  <c r="M20" i="12"/>
  <c r="H20" i="12"/>
  <c r="H19" i="12"/>
  <c r="M18" i="12"/>
  <c r="H18" i="12"/>
  <c r="H17" i="12"/>
  <c r="H16" i="12"/>
  <c r="J14" i="12"/>
  <c r="I14" i="12"/>
  <c r="H14" i="12"/>
  <c r="G14" i="12"/>
  <c r="G23" i="12" s="1"/>
  <c r="F14" i="12"/>
  <c r="E14" i="12"/>
  <c r="D14" i="12"/>
  <c r="C14" i="12"/>
  <c r="B14" i="12"/>
  <c r="H13" i="12"/>
  <c r="H12" i="12"/>
  <c r="M11" i="12"/>
  <c r="H11" i="12"/>
  <c r="H10" i="12"/>
  <c r="M9" i="12"/>
  <c r="H9" i="12"/>
  <c r="AY18" i="11"/>
  <c r="AX18" i="11"/>
  <c r="AW18" i="11"/>
  <c r="AV18" i="11"/>
  <c r="AU18" i="11"/>
  <c r="AT18" i="11"/>
  <c r="AR18" i="11"/>
  <c r="AQ18" i="11"/>
  <c r="AN18" i="11"/>
  <c r="AM18" i="11"/>
  <c r="AY17" i="11"/>
  <c r="AX17" i="11"/>
  <c r="AW17" i="11"/>
  <c r="AU17" i="11"/>
  <c r="AT17" i="11"/>
  <c r="AR17" i="11"/>
  <c r="AQ17" i="11"/>
  <c r="AM17" i="11"/>
  <c r="AL17" i="11"/>
  <c r="AY16" i="11"/>
  <c r="AX16" i="11"/>
  <c r="AW16" i="11"/>
  <c r="AU16" i="11"/>
  <c r="AT16" i="11"/>
  <c r="AS16" i="11"/>
  <c r="AR16" i="11"/>
  <c r="AQ16" i="11"/>
  <c r="AV9" i="11"/>
  <c r="AS9" i="11"/>
  <c r="AS18" i="11" s="1"/>
  <c r="AP9" i="11"/>
  <c r="AP18" i="11" s="1"/>
  <c r="AO9" i="11"/>
  <c r="AO18" i="11" s="1"/>
  <c r="AN9" i="11"/>
  <c r="AM9" i="11"/>
  <c r="AL9" i="11"/>
  <c r="AL18" i="11" s="1"/>
  <c r="AK9" i="11"/>
  <c r="AK18" i="11" s="1"/>
  <c r="AV8" i="11"/>
  <c r="AV17" i="11" s="1"/>
  <c r="AS8" i="11"/>
  <c r="AS17" i="11" s="1"/>
  <c r="AP8" i="11"/>
  <c r="AP17" i="11" s="1"/>
  <c r="AO8" i="11"/>
  <c r="AO17" i="11" s="1"/>
  <c r="AN8" i="11"/>
  <c r="AN17" i="11" s="1"/>
  <c r="AM8" i="11"/>
  <c r="AL8" i="11"/>
  <c r="AK8" i="11"/>
  <c r="AK17" i="11" s="1"/>
  <c r="AV7" i="11"/>
  <c r="AV16" i="11" s="1"/>
  <c r="AS7" i="11"/>
  <c r="AP7" i="11"/>
  <c r="AP16" i="11" s="1"/>
  <c r="AO7" i="11"/>
  <c r="AO16" i="11" s="1"/>
  <c r="AN7" i="11"/>
  <c r="AN16" i="11" s="1"/>
  <c r="AM7" i="11"/>
  <c r="AM16" i="11" s="1"/>
  <c r="AL7" i="11"/>
  <c r="AL16" i="11" s="1"/>
  <c r="AK7" i="11"/>
  <c r="AK16" i="11" s="1"/>
  <c r="AG81" i="10"/>
  <c r="AB81" i="10"/>
  <c r="Y81" i="10"/>
  <c r="T81" i="10"/>
  <c r="Q81" i="10"/>
  <c r="L81" i="10"/>
  <c r="I81" i="10"/>
  <c r="D81" i="10"/>
  <c r="AI80" i="10"/>
  <c r="AH80" i="10"/>
  <c r="AH81" i="10" s="1"/>
  <c r="AG80" i="10"/>
  <c r="AF80" i="10"/>
  <c r="AF81" i="10" s="1"/>
  <c r="AE80" i="10"/>
  <c r="AE81" i="10" s="1"/>
  <c r="AD80" i="10"/>
  <c r="AD81" i="10" s="1"/>
  <c r="AC80" i="10"/>
  <c r="AC81" i="10" s="1"/>
  <c r="AB80" i="10"/>
  <c r="AA80" i="10"/>
  <c r="Z80" i="10"/>
  <c r="Z81" i="10" s="1"/>
  <c r="Y80" i="10"/>
  <c r="X80" i="10"/>
  <c r="X81" i="10" s="1"/>
  <c r="W80" i="10"/>
  <c r="W81" i="10" s="1"/>
  <c r="V80" i="10"/>
  <c r="V81" i="10" s="1"/>
  <c r="U80" i="10"/>
  <c r="U81" i="10" s="1"/>
  <c r="T80" i="10"/>
  <c r="S80" i="10"/>
  <c r="R80" i="10"/>
  <c r="R81" i="10" s="1"/>
  <c r="Q80" i="10"/>
  <c r="P80" i="10"/>
  <c r="P81" i="10" s="1"/>
  <c r="O80" i="10"/>
  <c r="O81" i="10" s="1"/>
  <c r="N80" i="10"/>
  <c r="N81" i="10" s="1"/>
  <c r="M80" i="10"/>
  <c r="M81" i="10" s="1"/>
  <c r="L80" i="10"/>
  <c r="K80" i="10"/>
  <c r="J80" i="10"/>
  <c r="J81" i="10" s="1"/>
  <c r="I80" i="10"/>
  <c r="H80" i="10"/>
  <c r="H81" i="10" s="1"/>
  <c r="G80" i="10"/>
  <c r="G81" i="10" s="1"/>
  <c r="F80" i="10"/>
  <c r="F81" i="10" s="1"/>
  <c r="E80" i="10"/>
  <c r="E81" i="10" s="1"/>
  <c r="D80" i="10"/>
  <c r="C80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J181" i="9"/>
  <c r="E180" i="9"/>
  <c r="E182" i="9" s="1"/>
  <c r="J178" i="9"/>
  <c r="J176" i="9"/>
  <c r="J174" i="9"/>
  <c r="I172" i="9"/>
  <c r="H172" i="9"/>
  <c r="H180" i="9" s="1"/>
  <c r="H182" i="9" s="1"/>
  <c r="G172" i="9"/>
  <c r="J172" i="9" s="1"/>
  <c r="F172" i="9"/>
  <c r="E172" i="9"/>
  <c r="J171" i="9"/>
  <c r="J170" i="9"/>
  <c r="J168" i="9"/>
  <c r="J166" i="9"/>
  <c r="J164" i="9"/>
  <c r="J162" i="9"/>
  <c r="I160" i="9"/>
  <c r="H160" i="9"/>
  <c r="G160" i="9"/>
  <c r="J160" i="9" s="1"/>
  <c r="F160" i="9"/>
  <c r="E160" i="9"/>
  <c r="J159" i="9"/>
  <c r="J158" i="9"/>
  <c r="I156" i="9"/>
  <c r="H156" i="9"/>
  <c r="G156" i="9"/>
  <c r="J156" i="9" s="1"/>
  <c r="F156" i="9"/>
  <c r="E156" i="9"/>
  <c r="J155" i="9"/>
  <c r="J154" i="9"/>
  <c r="I152" i="9"/>
  <c r="H152" i="9"/>
  <c r="G152" i="9"/>
  <c r="J152" i="9" s="1"/>
  <c r="F152" i="9"/>
  <c r="E152" i="9"/>
  <c r="J151" i="9"/>
  <c r="J150" i="9"/>
  <c r="I148" i="9"/>
  <c r="H148" i="9"/>
  <c r="G148" i="9"/>
  <c r="J148" i="9" s="1"/>
  <c r="F148" i="9"/>
  <c r="E148" i="9"/>
  <c r="J147" i="9"/>
  <c r="J146" i="9"/>
  <c r="J145" i="9"/>
  <c r="J144" i="9"/>
  <c r="J143" i="9"/>
  <c r="J142" i="9"/>
  <c r="J141" i="9"/>
  <c r="J139" i="9"/>
  <c r="J137" i="9"/>
  <c r="J135" i="9"/>
  <c r="I133" i="9"/>
  <c r="H133" i="9"/>
  <c r="G133" i="9"/>
  <c r="J133" i="9" s="1"/>
  <c r="F133" i="9"/>
  <c r="E133" i="9"/>
  <c r="J132" i="9"/>
  <c r="J131" i="9"/>
  <c r="J130" i="9"/>
  <c r="J129" i="9"/>
  <c r="J128" i="9"/>
  <c r="J127" i="9"/>
  <c r="J126" i="9"/>
  <c r="J125" i="9"/>
  <c r="J124" i="9"/>
  <c r="J122" i="9"/>
  <c r="I122" i="9"/>
  <c r="H122" i="9"/>
  <c r="G122" i="9"/>
  <c r="F122" i="9"/>
  <c r="E122" i="9"/>
  <c r="J121" i="9"/>
  <c r="J120" i="9"/>
  <c r="J119" i="9"/>
  <c r="I117" i="9"/>
  <c r="H117" i="9"/>
  <c r="G117" i="9"/>
  <c r="J117" i="9" s="1"/>
  <c r="F117" i="9"/>
  <c r="E117" i="9"/>
  <c r="J116" i="9"/>
  <c r="J115" i="9"/>
  <c r="J113" i="9"/>
  <c r="J111" i="9"/>
  <c r="J109" i="9"/>
  <c r="I109" i="9"/>
  <c r="H109" i="9"/>
  <c r="G109" i="9"/>
  <c r="F109" i="9"/>
  <c r="E109" i="9"/>
  <c r="J108" i="9"/>
  <c r="J107" i="9"/>
  <c r="J106" i="9"/>
  <c r="J105" i="9"/>
  <c r="I103" i="9"/>
  <c r="H103" i="9"/>
  <c r="G103" i="9"/>
  <c r="J103" i="9" s="1"/>
  <c r="F103" i="9"/>
  <c r="E103" i="9"/>
  <c r="J102" i="9"/>
  <c r="J101" i="9"/>
  <c r="J100" i="9"/>
  <c r="I98" i="9"/>
  <c r="H98" i="9"/>
  <c r="G98" i="9"/>
  <c r="J98" i="9" s="1"/>
  <c r="F98" i="9"/>
  <c r="E98" i="9"/>
  <c r="J97" i="9"/>
  <c r="J96" i="9"/>
  <c r="J94" i="9"/>
  <c r="I90" i="9"/>
  <c r="H90" i="9"/>
  <c r="G90" i="9"/>
  <c r="J90" i="9" s="1"/>
  <c r="F90" i="9"/>
  <c r="F92" i="9" s="1"/>
  <c r="E90" i="9"/>
  <c r="J89" i="9"/>
  <c r="J88" i="9"/>
  <c r="J87" i="9"/>
  <c r="J85" i="9"/>
  <c r="I83" i="9"/>
  <c r="I92" i="9" s="1"/>
  <c r="H83" i="9"/>
  <c r="H92" i="9" s="1"/>
  <c r="G83" i="9"/>
  <c r="J83" i="9" s="1"/>
  <c r="F83" i="9"/>
  <c r="E83" i="9"/>
  <c r="E92" i="9" s="1"/>
  <c r="J82" i="9"/>
  <c r="J81" i="9"/>
  <c r="J80" i="9"/>
  <c r="J78" i="9"/>
  <c r="J76" i="9"/>
  <c r="J74" i="9"/>
  <c r="J72" i="9"/>
  <c r="J70" i="9"/>
  <c r="I70" i="9"/>
  <c r="H70" i="9"/>
  <c r="G70" i="9"/>
  <c r="F70" i="9"/>
  <c r="E70" i="9"/>
  <c r="J69" i="9"/>
  <c r="J68" i="9"/>
  <c r="J67" i="9"/>
  <c r="J66" i="9"/>
  <c r="I64" i="9"/>
  <c r="H64" i="9"/>
  <c r="G64" i="9"/>
  <c r="J64" i="9" s="1"/>
  <c r="F64" i="9"/>
  <c r="E64" i="9"/>
  <c r="J63" i="9"/>
  <c r="J62" i="9"/>
  <c r="J61" i="9"/>
  <c r="J59" i="9"/>
  <c r="J57" i="9"/>
  <c r="J55" i="9"/>
  <c r="J53" i="9"/>
  <c r="J51" i="9"/>
  <c r="J50" i="9"/>
  <c r="J48" i="9"/>
  <c r="J46" i="9"/>
  <c r="I44" i="9"/>
  <c r="H44" i="9"/>
  <c r="G44" i="9"/>
  <c r="F44" i="9"/>
  <c r="E44" i="9"/>
  <c r="J43" i="9"/>
  <c r="J42" i="9"/>
  <c r="J40" i="9"/>
  <c r="J38" i="9"/>
  <c r="J36" i="9"/>
  <c r="J34" i="9"/>
  <c r="J32" i="9"/>
  <c r="J30" i="9"/>
  <c r="J28" i="9"/>
  <c r="I26" i="9"/>
  <c r="H26" i="9"/>
  <c r="G26" i="9"/>
  <c r="J26" i="9" s="1"/>
  <c r="F26" i="9"/>
  <c r="E26" i="9"/>
  <c r="J25" i="9"/>
  <c r="J24" i="9"/>
  <c r="J23" i="9"/>
  <c r="I21" i="9"/>
  <c r="H21" i="9"/>
  <c r="G21" i="9"/>
  <c r="J21" i="9" s="1"/>
  <c r="F21" i="9"/>
  <c r="E21" i="9"/>
  <c r="J20" i="9"/>
  <c r="J19" i="9"/>
  <c r="I17" i="9"/>
  <c r="H17" i="9"/>
  <c r="G17" i="9"/>
  <c r="F17" i="9"/>
  <c r="E17" i="9"/>
  <c r="J16" i="9"/>
  <c r="J15" i="9"/>
  <c r="I13" i="9"/>
  <c r="H13" i="9"/>
  <c r="G13" i="9"/>
  <c r="J13" i="9" s="1"/>
  <c r="F13" i="9"/>
  <c r="E13" i="9"/>
  <c r="J12" i="9"/>
  <c r="J11" i="9"/>
  <c r="I9" i="9"/>
  <c r="H9" i="9"/>
  <c r="G9" i="9"/>
  <c r="J9" i="9" s="1"/>
  <c r="F9" i="9"/>
  <c r="E9" i="9"/>
  <c r="J8" i="9"/>
  <c r="J7" i="9"/>
  <c r="J5" i="9"/>
  <c r="J36" i="8"/>
  <c r="I36" i="8"/>
  <c r="D36" i="8"/>
  <c r="N30" i="8" s="1"/>
  <c r="B36" i="8"/>
  <c r="L33" i="8" s="1"/>
  <c r="J35" i="8"/>
  <c r="I35" i="8"/>
  <c r="H35" i="8"/>
  <c r="H36" i="8" s="1"/>
  <c r="G35" i="8"/>
  <c r="G36" i="8" s="1"/>
  <c r="F35" i="8"/>
  <c r="E35" i="8"/>
  <c r="E36" i="8" s="1"/>
  <c r="D35" i="8"/>
  <c r="C35" i="8"/>
  <c r="B35" i="8"/>
  <c r="L32" i="8"/>
  <c r="L31" i="8"/>
  <c r="L29" i="8"/>
  <c r="L28" i="8"/>
  <c r="J28" i="8"/>
  <c r="I28" i="8"/>
  <c r="H28" i="8"/>
  <c r="G28" i="8"/>
  <c r="F28" i="8"/>
  <c r="E28" i="8"/>
  <c r="D28" i="8"/>
  <c r="C28" i="8"/>
  <c r="B28" i="8"/>
  <c r="L27" i="8"/>
  <c r="P26" i="8"/>
  <c r="L26" i="8"/>
  <c r="J16" i="8"/>
  <c r="I16" i="8"/>
  <c r="I17" i="8" s="1"/>
  <c r="H16" i="8"/>
  <c r="G16" i="8"/>
  <c r="F16" i="8"/>
  <c r="E16" i="8"/>
  <c r="E17" i="8" s="1"/>
  <c r="D16" i="8"/>
  <c r="D17" i="8" s="1"/>
  <c r="C16" i="8"/>
  <c r="B16" i="8"/>
  <c r="F15" i="8"/>
  <c r="F14" i="8"/>
  <c r="F13" i="8"/>
  <c r="F12" i="8"/>
  <c r="F11" i="8"/>
  <c r="F10" i="8"/>
  <c r="J9" i="8"/>
  <c r="J17" i="8" s="1"/>
  <c r="I9" i="8"/>
  <c r="H9" i="8"/>
  <c r="H17" i="8" s="1"/>
  <c r="G9" i="8"/>
  <c r="G17" i="8" s="1"/>
  <c r="E9" i="8"/>
  <c r="D9" i="8"/>
  <c r="F9" i="8" s="1"/>
  <c r="C9" i="8"/>
  <c r="B9" i="8"/>
  <c r="B17" i="8" s="1"/>
  <c r="F8" i="8"/>
  <c r="F7" i="8"/>
  <c r="F6" i="8"/>
  <c r="F5" i="8"/>
  <c r="F4" i="8"/>
  <c r="H216" i="7"/>
  <c r="G216" i="7"/>
  <c r="J215" i="7"/>
  <c r="I215" i="7"/>
  <c r="I216" i="7" s="1"/>
  <c r="H215" i="7"/>
  <c r="G215" i="7"/>
  <c r="F215" i="7"/>
  <c r="F216" i="7" s="1"/>
  <c r="E215" i="7"/>
  <c r="J214" i="7"/>
  <c r="J213" i="7"/>
  <c r="J212" i="7"/>
  <c r="I212" i="7"/>
  <c r="H212" i="7"/>
  <c r="G212" i="7"/>
  <c r="F212" i="7"/>
  <c r="E212" i="7"/>
  <c r="J211" i="7"/>
  <c r="J210" i="7"/>
  <c r="I196" i="7"/>
  <c r="H196" i="7"/>
  <c r="G196" i="7"/>
  <c r="F196" i="7"/>
  <c r="E196" i="7"/>
  <c r="J195" i="7"/>
  <c r="J194" i="7"/>
  <c r="I192" i="7"/>
  <c r="H192" i="7"/>
  <c r="G192" i="7"/>
  <c r="F192" i="7"/>
  <c r="E192" i="7"/>
  <c r="J191" i="7"/>
  <c r="J190" i="7"/>
  <c r="J189" i="7"/>
  <c r="J188" i="7"/>
  <c r="J187" i="7"/>
  <c r="J186" i="7"/>
  <c r="I184" i="7"/>
  <c r="H184" i="7"/>
  <c r="G184" i="7"/>
  <c r="F184" i="7"/>
  <c r="E184" i="7"/>
  <c r="J183" i="7"/>
  <c r="J182" i="7"/>
  <c r="J181" i="7"/>
  <c r="J180" i="7"/>
  <c r="J179" i="7"/>
  <c r="I177" i="7"/>
  <c r="H177" i="7"/>
  <c r="G177" i="7"/>
  <c r="F177" i="7"/>
  <c r="E177" i="7"/>
  <c r="J176" i="7"/>
  <c r="J175" i="7"/>
  <c r="J174" i="7"/>
  <c r="J173" i="7"/>
  <c r="J172" i="7"/>
  <c r="J171" i="7"/>
  <c r="J170" i="7"/>
  <c r="J169" i="7"/>
  <c r="J168" i="7"/>
  <c r="J166" i="7"/>
  <c r="J165" i="7"/>
  <c r="J164" i="7"/>
  <c r="J163" i="7"/>
  <c r="J162" i="7"/>
  <c r="J161" i="7"/>
  <c r="J159" i="7"/>
  <c r="J157" i="7"/>
  <c r="J155" i="7"/>
  <c r="I153" i="7"/>
  <c r="H153" i="7"/>
  <c r="G153" i="7"/>
  <c r="F153" i="7"/>
  <c r="E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I139" i="7"/>
  <c r="H139" i="7"/>
  <c r="G139" i="7"/>
  <c r="F139" i="7"/>
  <c r="E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I124" i="7"/>
  <c r="H124" i="7"/>
  <c r="G124" i="7"/>
  <c r="F124" i="7"/>
  <c r="E124" i="7"/>
  <c r="J123" i="7"/>
  <c r="J122" i="7"/>
  <c r="I120" i="7"/>
  <c r="H120" i="7"/>
  <c r="G120" i="7"/>
  <c r="F120" i="7"/>
  <c r="E120" i="7"/>
  <c r="J119" i="7"/>
  <c r="J118" i="7"/>
  <c r="I116" i="7"/>
  <c r="H116" i="7"/>
  <c r="G116" i="7"/>
  <c r="F116" i="7"/>
  <c r="E116" i="7"/>
  <c r="J115" i="7"/>
  <c r="J114" i="7"/>
  <c r="I112" i="7"/>
  <c r="H112" i="7"/>
  <c r="G112" i="7"/>
  <c r="F112" i="7"/>
  <c r="E112" i="7"/>
  <c r="J111" i="7"/>
  <c r="J110" i="7"/>
  <c r="J108" i="7"/>
  <c r="I106" i="7"/>
  <c r="H106" i="7"/>
  <c r="G106" i="7"/>
  <c r="F106" i="7"/>
  <c r="E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I91" i="7"/>
  <c r="H91" i="7"/>
  <c r="G91" i="7"/>
  <c r="F91" i="7"/>
  <c r="E91" i="7"/>
  <c r="J90" i="7"/>
  <c r="J89" i="7"/>
  <c r="J88" i="7"/>
  <c r="J86" i="7"/>
  <c r="J84" i="7"/>
  <c r="J82" i="7"/>
  <c r="I80" i="7"/>
  <c r="H80" i="7"/>
  <c r="G80" i="7"/>
  <c r="F80" i="7"/>
  <c r="E80" i="7"/>
  <c r="J79" i="7"/>
  <c r="J78" i="7"/>
  <c r="I76" i="7"/>
  <c r="H76" i="7"/>
  <c r="G76" i="7"/>
  <c r="F76" i="7"/>
  <c r="E76" i="7"/>
  <c r="J75" i="7"/>
  <c r="J74" i="7"/>
  <c r="I72" i="7"/>
  <c r="H72" i="7"/>
  <c r="G72" i="7"/>
  <c r="F72" i="7"/>
  <c r="E72" i="7"/>
  <c r="J71" i="7"/>
  <c r="J70" i="7"/>
  <c r="J69" i="7"/>
  <c r="J68" i="7"/>
  <c r="J67" i="7"/>
  <c r="J66" i="7"/>
  <c r="J65" i="7"/>
  <c r="J64" i="7"/>
  <c r="I62" i="7"/>
  <c r="H62" i="7"/>
  <c r="G62" i="7"/>
  <c r="F62" i="7"/>
  <c r="E62" i="7"/>
  <c r="J61" i="7"/>
  <c r="J60" i="7"/>
  <c r="I58" i="7"/>
  <c r="H58" i="7"/>
  <c r="G58" i="7"/>
  <c r="F58" i="7"/>
  <c r="E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3" i="7"/>
  <c r="J41" i="7"/>
  <c r="I39" i="7"/>
  <c r="H39" i="7"/>
  <c r="G39" i="7"/>
  <c r="F39" i="7"/>
  <c r="E39" i="7"/>
  <c r="J38" i="7"/>
  <c r="J37" i="7"/>
  <c r="J35" i="7"/>
  <c r="I33" i="7"/>
  <c r="H33" i="7"/>
  <c r="G33" i="7"/>
  <c r="F33" i="7"/>
  <c r="E33" i="7"/>
  <c r="J32" i="7"/>
  <c r="J31" i="7"/>
  <c r="J30" i="7"/>
  <c r="J28" i="7"/>
  <c r="J26" i="7"/>
  <c r="J24" i="7"/>
  <c r="J22" i="7"/>
  <c r="J20" i="7"/>
  <c r="I18" i="7"/>
  <c r="H18" i="7"/>
  <c r="G18" i="7"/>
  <c r="F18" i="7"/>
  <c r="E18" i="7"/>
  <c r="J17" i="7"/>
  <c r="J16" i="7"/>
  <c r="J15" i="7"/>
  <c r="J13" i="7"/>
  <c r="J11" i="7"/>
  <c r="I9" i="7"/>
  <c r="H9" i="7"/>
  <c r="G9" i="7"/>
  <c r="F9" i="7"/>
  <c r="E9" i="7"/>
  <c r="J8" i="7"/>
  <c r="J7" i="7"/>
  <c r="I5" i="7"/>
  <c r="H5" i="7"/>
  <c r="G5" i="7"/>
  <c r="F5" i="7"/>
  <c r="E5" i="7"/>
  <c r="J4" i="7"/>
  <c r="J3" i="7"/>
  <c r="J102" i="6"/>
  <c r="I100" i="6"/>
  <c r="I97" i="6"/>
  <c r="H97" i="6"/>
  <c r="G97" i="6"/>
  <c r="F97" i="6"/>
  <c r="E97" i="6"/>
  <c r="J97" i="6" s="1"/>
  <c r="I96" i="6"/>
  <c r="H96" i="6"/>
  <c r="G96" i="6"/>
  <c r="J96" i="6" s="1"/>
  <c r="F96" i="6"/>
  <c r="E96" i="6"/>
  <c r="J93" i="6"/>
  <c r="I93" i="6"/>
  <c r="H93" i="6"/>
  <c r="G93" i="6"/>
  <c r="F93" i="6"/>
  <c r="F100" i="6" s="1"/>
  <c r="E93" i="6"/>
  <c r="J92" i="6"/>
  <c r="J91" i="6"/>
  <c r="J90" i="6"/>
  <c r="I88" i="6"/>
  <c r="H88" i="6"/>
  <c r="G88" i="6"/>
  <c r="G100" i="6" s="1"/>
  <c r="J100" i="6" s="1"/>
  <c r="F88" i="6"/>
  <c r="E88" i="6"/>
  <c r="J87" i="6"/>
  <c r="J86" i="6"/>
  <c r="J85" i="6"/>
  <c r="I83" i="6"/>
  <c r="H83" i="6"/>
  <c r="H100" i="6" s="1"/>
  <c r="G83" i="6"/>
  <c r="J83" i="6" s="1"/>
  <c r="F83" i="6"/>
  <c r="E83" i="6"/>
  <c r="E100" i="6" s="1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1" i="6"/>
  <c r="I61" i="6"/>
  <c r="H61" i="6"/>
  <c r="G61" i="6"/>
  <c r="F61" i="6"/>
  <c r="E61" i="6"/>
  <c r="J60" i="6"/>
  <c r="J59" i="6"/>
  <c r="J58" i="6"/>
  <c r="J57" i="6"/>
  <c r="I54" i="6"/>
  <c r="H54" i="6"/>
  <c r="G54" i="6"/>
  <c r="J54" i="6" s="1"/>
  <c r="F54" i="6"/>
  <c r="E54" i="6"/>
  <c r="J53" i="6"/>
  <c r="J52" i="6"/>
  <c r="J51" i="6"/>
  <c r="J50" i="6"/>
  <c r="J49" i="6"/>
  <c r="J48" i="6"/>
  <c r="J47" i="6"/>
  <c r="J46" i="6"/>
  <c r="J45" i="6"/>
  <c r="J44" i="6"/>
  <c r="J43" i="6"/>
  <c r="I41" i="6"/>
  <c r="H41" i="6"/>
  <c r="G41" i="6"/>
  <c r="F41" i="6"/>
  <c r="E41" i="6"/>
  <c r="J41" i="6" s="1"/>
  <c r="J40" i="6"/>
  <c r="J39" i="6"/>
  <c r="I37" i="6"/>
  <c r="H37" i="6"/>
  <c r="G37" i="6"/>
  <c r="F37" i="6"/>
  <c r="E37" i="6"/>
  <c r="J37" i="6" s="1"/>
  <c r="J36" i="6"/>
  <c r="J35" i="6"/>
  <c r="J33" i="6"/>
  <c r="J31" i="6"/>
  <c r="I31" i="6"/>
  <c r="H31" i="6"/>
  <c r="G31" i="6"/>
  <c r="F31" i="6"/>
  <c r="E31" i="6"/>
  <c r="J30" i="6"/>
  <c r="J29" i="6"/>
  <c r="J28" i="6"/>
  <c r="J27" i="6"/>
  <c r="J26" i="6"/>
  <c r="J25" i="6"/>
  <c r="J24" i="6"/>
  <c r="J23" i="6"/>
  <c r="J21" i="6"/>
  <c r="J19" i="6"/>
  <c r="J17" i="6"/>
  <c r="I15" i="6"/>
  <c r="H15" i="6"/>
  <c r="H99" i="6" s="1"/>
  <c r="G15" i="6"/>
  <c r="J15" i="6" s="1"/>
  <c r="F15" i="6"/>
  <c r="E15" i="6"/>
  <c r="J14" i="6"/>
  <c r="J13" i="6"/>
  <c r="J11" i="6"/>
  <c r="J9" i="6"/>
  <c r="J7" i="6"/>
  <c r="J5" i="6"/>
  <c r="I5" i="6"/>
  <c r="I99" i="6" s="1"/>
  <c r="H5" i="6"/>
  <c r="G5" i="6"/>
  <c r="F5" i="6"/>
  <c r="F99" i="6" s="1"/>
  <c r="E5" i="6"/>
  <c r="J4" i="6"/>
  <c r="J3" i="6"/>
  <c r="H37" i="5"/>
  <c r="E37" i="5"/>
  <c r="N36" i="5"/>
  <c r="J36" i="5"/>
  <c r="J37" i="5" s="1"/>
  <c r="I36" i="5"/>
  <c r="I37" i="5" s="1"/>
  <c r="H36" i="5"/>
  <c r="G36" i="5"/>
  <c r="G37" i="5" s="1"/>
  <c r="E36" i="5"/>
  <c r="D36" i="5"/>
  <c r="C36" i="5"/>
  <c r="B36" i="5"/>
  <c r="B37" i="5" s="1"/>
  <c r="F35" i="5"/>
  <c r="N34" i="5"/>
  <c r="F34" i="5"/>
  <c r="F33" i="5"/>
  <c r="N32" i="5"/>
  <c r="F32" i="5"/>
  <c r="F31" i="5"/>
  <c r="N30" i="5"/>
  <c r="F30" i="5"/>
  <c r="J29" i="5"/>
  <c r="I29" i="5"/>
  <c r="H29" i="5"/>
  <c r="G29" i="5"/>
  <c r="F29" i="5"/>
  <c r="E29" i="5"/>
  <c r="D29" i="5"/>
  <c r="C29" i="5"/>
  <c r="C37" i="5" s="1"/>
  <c r="B29" i="5"/>
  <c r="M29" i="5" s="1"/>
  <c r="N28" i="5"/>
  <c r="F28" i="5"/>
  <c r="F27" i="5"/>
  <c r="N26" i="5"/>
  <c r="F26" i="5"/>
  <c r="F25" i="5"/>
  <c r="N24" i="5"/>
  <c r="F24" i="5"/>
  <c r="P18" i="5"/>
  <c r="H18" i="5"/>
  <c r="E18" i="5"/>
  <c r="P15" i="5" s="1"/>
  <c r="I17" i="5"/>
  <c r="I18" i="5" s="1"/>
  <c r="H17" i="5"/>
  <c r="F17" i="5"/>
  <c r="E17" i="5"/>
  <c r="D17" i="5"/>
  <c r="D18" i="5" s="1"/>
  <c r="O8" i="5" s="1"/>
  <c r="C17" i="5"/>
  <c r="B17" i="5"/>
  <c r="B18" i="5" s="1"/>
  <c r="P16" i="5"/>
  <c r="G16" i="5"/>
  <c r="M15" i="5"/>
  <c r="G15" i="5"/>
  <c r="M14" i="5"/>
  <c r="G14" i="5"/>
  <c r="G13" i="5"/>
  <c r="G12" i="5"/>
  <c r="G11" i="5"/>
  <c r="I10" i="5"/>
  <c r="H10" i="5"/>
  <c r="F10" i="5"/>
  <c r="F18" i="5" s="1"/>
  <c r="E10" i="5"/>
  <c r="P10" i="5" s="1"/>
  <c r="D10" i="5"/>
  <c r="G10" i="5" s="1"/>
  <c r="C10" i="5"/>
  <c r="C18" i="5" s="1"/>
  <c r="B10" i="5"/>
  <c r="M10" i="5" s="1"/>
  <c r="G9" i="5"/>
  <c r="G8" i="5"/>
  <c r="G7" i="5"/>
  <c r="G6" i="5"/>
  <c r="N5" i="5"/>
  <c r="G5" i="5"/>
  <c r="J101" i="4"/>
  <c r="I99" i="4"/>
  <c r="F99" i="4"/>
  <c r="J96" i="4"/>
  <c r="J95" i="4"/>
  <c r="I92" i="4"/>
  <c r="H92" i="4"/>
  <c r="H99" i="4" s="1"/>
  <c r="G92" i="4"/>
  <c r="F92" i="4"/>
  <c r="E92" i="4"/>
  <c r="E99" i="4" s="1"/>
  <c r="J91" i="4"/>
  <c r="J90" i="4"/>
  <c r="I88" i="4"/>
  <c r="H88" i="4"/>
  <c r="G88" i="4"/>
  <c r="J88" i="4" s="1"/>
  <c r="F88" i="4"/>
  <c r="E88" i="4"/>
  <c r="J87" i="4"/>
  <c r="J86" i="4"/>
  <c r="J85" i="4"/>
  <c r="J84" i="4"/>
  <c r="J83" i="4"/>
  <c r="J82" i="4"/>
  <c r="J81" i="4"/>
  <c r="J80" i="4"/>
  <c r="J78" i="4"/>
  <c r="J76" i="4"/>
  <c r="I74" i="4"/>
  <c r="H74" i="4"/>
  <c r="G74" i="4"/>
  <c r="J74" i="4" s="1"/>
  <c r="F74" i="4"/>
  <c r="E74" i="4"/>
  <c r="E98" i="4" s="1"/>
  <c r="J73" i="4"/>
  <c r="J72" i="4"/>
  <c r="J71" i="4"/>
  <c r="J70" i="4"/>
  <c r="J69" i="4"/>
  <c r="J67" i="4"/>
  <c r="I67" i="4"/>
  <c r="H67" i="4"/>
  <c r="G67" i="4"/>
  <c r="F67" i="4"/>
  <c r="E67" i="4"/>
  <c r="J66" i="4"/>
  <c r="J65" i="4"/>
  <c r="J64" i="4"/>
  <c r="J63" i="4"/>
  <c r="J62" i="4"/>
  <c r="J61" i="4"/>
  <c r="J60" i="4"/>
  <c r="I58" i="4"/>
  <c r="H58" i="4"/>
  <c r="G58" i="4"/>
  <c r="J58" i="4" s="1"/>
  <c r="F58" i="4"/>
  <c r="E58" i="4"/>
  <c r="J57" i="4"/>
  <c r="J56" i="4"/>
  <c r="J55" i="4"/>
  <c r="J53" i="4"/>
  <c r="J51" i="4"/>
  <c r="I49" i="4"/>
  <c r="H49" i="4"/>
  <c r="G49" i="4"/>
  <c r="J49" i="4" s="1"/>
  <c r="F49" i="4"/>
  <c r="E49" i="4"/>
  <c r="J48" i="4"/>
  <c r="J47" i="4"/>
  <c r="I45" i="4"/>
  <c r="H45" i="4"/>
  <c r="G45" i="4"/>
  <c r="J45" i="4" s="1"/>
  <c r="F45" i="4"/>
  <c r="E45" i="4"/>
  <c r="J44" i="4"/>
  <c r="J43" i="4"/>
  <c r="J41" i="4"/>
  <c r="J39" i="4"/>
  <c r="J37" i="4"/>
  <c r="I37" i="4"/>
  <c r="H37" i="4"/>
  <c r="G37" i="4"/>
  <c r="F37" i="4"/>
  <c r="E37" i="4"/>
  <c r="J36" i="4"/>
  <c r="J35" i="4"/>
  <c r="J34" i="4"/>
  <c r="J33" i="4"/>
  <c r="I31" i="4"/>
  <c r="H31" i="4"/>
  <c r="G31" i="4"/>
  <c r="J31" i="4" s="1"/>
  <c r="F31" i="4"/>
  <c r="E31" i="4"/>
  <c r="J30" i="4"/>
  <c r="J29" i="4"/>
  <c r="J27" i="4"/>
  <c r="J25" i="4"/>
  <c r="J23" i="4"/>
  <c r="I21" i="4"/>
  <c r="H21" i="4"/>
  <c r="G21" i="4"/>
  <c r="J21" i="4" s="1"/>
  <c r="F21" i="4"/>
  <c r="E21" i="4"/>
  <c r="J20" i="4"/>
  <c r="J19" i="4"/>
  <c r="J17" i="4"/>
  <c r="J15" i="4"/>
  <c r="I13" i="4"/>
  <c r="H13" i="4"/>
  <c r="G13" i="4"/>
  <c r="F13" i="4"/>
  <c r="E13" i="4"/>
  <c r="J13" i="4" s="1"/>
  <c r="J12" i="4"/>
  <c r="J11" i="4"/>
  <c r="J10" i="4"/>
  <c r="J8" i="4"/>
  <c r="I8" i="4"/>
  <c r="H8" i="4"/>
  <c r="G8" i="4"/>
  <c r="F8" i="4"/>
  <c r="E8" i="4"/>
  <c r="J7" i="4"/>
  <c r="J6" i="4"/>
  <c r="J5" i="4"/>
  <c r="J4" i="4"/>
  <c r="J3" i="4"/>
  <c r="I343" i="3"/>
  <c r="H343" i="3"/>
  <c r="G343" i="3"/>
  <c r="F343" i="3"/>
  <c r="E343" i="3"/>
  <c r="J339" i="3"/>
  <c r="J337" i="3"/>
  <c r="J336" i="3"/>
  <c r="J334" i="3"/>
  <c r="J332" i="3"/>
  <c r="J331" i="3"/>
  <c r="J329" i="3"/>
  <c r="I329" i="3"/>
  <c r="H329" i="3"/>
  <c r="G329" i="3"/>
  <c r="F329" i="3"/>
  <c r="E329" i="3"/>
  <c r="J328" i="3"/>
  <c r="J327" i="3"/>
  <c r="J326" i="3"/>
  <c r="J325" i="3"/>
  <c r="J324" i="3"/>
  <c r="J323" i="3"/>
  <c r="J322" i="3"/>
  <c r="J321" i="3"/>
  <c r="J319" i="3"/>
  <c r="I317" i="3"/>
  <c r="H317" i="3"/>
  <c r="G317" i="3"/>
  <c r="J317" i="3" s="1"/>
  <c r="F317" i="3"/>
  <c r="E317" i="3"/>
  <c r="J316" i="3"/>
  <c r="J315" i="3"/>
  <c r="I314" i="3"/>
  <c r="H314" i="3"/>
  <c r="G314" i="3"/>
  <c r="J314" i="3" s="1"/>
  <c r="F314" i="3"/>
  <c r="E314" i="3"/>
  <c r="J313" i="3"/>
  <c r="J312" i="3"/>
  <c r="I310" i="3"/>
  <c r="H310" i="3"/>
  <c r="G310" i="3"/>
  <c r="J310" i="3" s="1"/>
  <c r="F310" i="3"/>
  <c r="E310" i="3"/>
  <c r="J309" i="3"/>
  <c r="J308" i="3"/>
  <c r="I306" i="3"/>
  <c r="H306" i="3"/>
  <c r="G306" i="3"/>
  <c r="J306" i="3" s="1"/>
  <c r="F306" i="3"/>
  <c r="E306" i="3"/>
  <c r="J305" i="3"/>
  <c r="J304" i="3"/>
  <c r="J303" i="3"/>
  <c r="J302" i="3"/>
  <c r="J300" i="3"/>
  <c r="J298" i="3"/>
  <c r="I298" i="3"/>
  <c r="H298" i="3"/>
  <c r="G298" i="3"/>
  <c r="F298" i="3"/>
  <c r="E298" i="3"/>
  <c r="J297" i="3"/>
  <c r="J296" i="3"/>
  <c r="J295" i="3"/>
  <c r="J294" i="3"/>
  <c r="J293" i="3"/>
  <c r="J292" i="3"/>
  <c r="J291" i="3"/>
  <c r="J290" i="3"/>
  <c r="J288" i="3"/>
  <c r="I288" i="3"/>
  <c r="H288" i="3"/>
  <c r="G288" i="3"/>
  <c r="F288" i="3"/>
  <c r="E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4" i="3"/>
  <c r="J262" i="3"/>
  <c r="I260" i="3"/>
  <c r="H260" i="3"/>
  <c r="G260" i="3"/>
  <c r="J260" i="3" s="1"/>
  <c r="F260" i="3"/>
  <c r="E260" i="3"/>
  <c r="J259" i="3"/>
  <c r="J258" i="3"/>
  <c r="J257" i="3"/>
  <c r="I255" i="3"/>
  <c r="H255" i="3"/>
  <c r="G255" i="3"/>
  <c r="J255" i="3" s="1"/>
  <c r="F255" i="3"/>
  <c r="E255" i="3"/>
  <c r="J254" i="3"/>
  <c r="J253" i="3"/>
  <c r="I251" i="3"/>
  <c r="H251" i="3"/>
  <c r="G251" i="3"/>
  <c r="J251" i="3" s="1"/>
  <c r="F251" i="3"/>
  <c r="E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7" i="3"/>
  <c r="I227" i="3"/>
  <c r="H227" i="3"/>
  <c r="G227" i="3"/>
  <c r="F227" i="3"/>
  <c r="E227" i="3"/>
  <c r="J226" i="3"/>
  <c r="J225" i="3"/>
  <c r="J223" i="3"/>
  <c r="I223" i="3"/>
  <c r="H223" i="3"/>
  <c r="G223" i="3"/>
  <c r="F223" i="3"/>
  <c r="E223" i="3"/>
  <c r="J222" i="3"/>
  <c r="J221" i="3"/>
  <c r="J219" i="3"/>
  <c r="I219" i="3"/>
  <c r="H219" i="3"/>
  <c r="G219" i="3"/>
  <c r="F219" i="3"/>
  <c r="E219" i="3"/>
  <c r="J218" i="3"/>
  <c r="J217" i="3"/>
  <c r="J215" i="3"/>
  <c r="I213" i="3"/>
  <c r="H213" i="3"/>
  <c r="G213" i="3"/>
  <c r="J213" i="3" s="1"/>
  <c r="F213" i="3"/>
  <c r="E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2" i="3"/>
  <c r="I190" i="3"/>
  <c r="H190" i="3"/>
  <c r="G190" i="3"/>
  <c r="J190" i="3" s="1"/>
  <c r="F190" i="3"/>
  <c r="E190" i="3"/>
  <c r="J189" i="3"/>
  <c r="J188" i="3"/>
  <c r="J186" i="3"/>
  <c r="I184" i="3"/>
  <c r="H184" i="3"/>
  <c r="G184" i="3"/>
  <c r="J184" i="3" s="1"/>
  <c r="F184" i="3"/>
  <c r="E184" i="3"/>
  <c r="J183" i="3"/>
  <c r="J182" i="3"/>
  <c r="I180" i="3"/>
  <c r="H180" i="3"/>
  <c r="G180" i="3"/>
  <c r="J180" i="3" s="1"/>
  <c r="F180" i="3"/>
  <c r="E180" i="3"/>
  <c r="J179" i="3"/>
  <c r="J178" i="3"/>
  <c r="J177" i="3"/>
  <c r="J176" i="3"/>
  <c r="J175" i="3"/>
  <c r="J174" i="3"/>
  <c r="J172" i="3"/>
  <c r="I172" i="3"/>
  <c r="H172" i="3"/>
  <c r="G172" i="3"/>
  <c r="F172" i="3"/>
  <c r="E172" i="3"/>
  <c r="J171" i="3"/>
  <c r="J170" i="3"/>
  <c r="J166" i="3"/>
  <c r="I166" i="3"/>
  <c r="H166" i="3"/>
  <c r="G166" i="3"/>
  <c r="F166" i="3"/>
  <c r="E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I144" i="3"/>
  <c r="H144" i="3"/>
  <c r="G144" i="3"/>
  <c r="J144" i="3" s="1"/>
  <c r="F144" i="3"/>
  <c r="E144" i="3"/>
  <c r="J143" i="3"/>
  <c r="J142" i="3"/>
  <c r="J141" i="3"/>
  <c r="J140" i="3"/>
  <c r="I138" i="3"/>
  <c r="H138" i="3"/>
  <c r="G138" i="3"/>
  <c r="J138" i="3" s="1"/>
  <c r="F138" i="3"/>
  <c r="E138" i="3"/>
  <c r="J137" i="3"/>
  <c r="J136" i="3"/>
  <c r="I134" i="3"/>
  <c r="H134" i="3"/>
  <c r="G134" i="3"/>
  <c r="J134" i="3" s="1"/>
  <c r="F134" i="3"/>
  <c r="E134" i="3"/>
  <c r="J133" i="3"/>
  <c r="J132" i="3"/>
  <c r="J131" i="3"/>
  <c r="J130" i="3"/>
  <c r="J129" i="3"/>
  <c r="J128" i="3"/>
  <c r="J127" i="3"/>
  <c r="I125" i="3"/>
  <c r="H125" i="3"/>
  <c r="G125" i="3"/>
  <c r="J125" i="3" s="1"/>
  <c r="F125" i="3"/>
  <c r="E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I108" i="3"/>
  <c r="H108" i="3"/>
  <c r="G108" i="3"/>
  <c r="J108" i="3" s="1"/>
  <c r="F108" i="3"/>
  <c r="E108" i="3"/>
  <c r="J107" i="3"/>
  <c r="J106" i="3"/>
  <c r="J105" i="3"/>
  <c r="J103" i="3"/>
  <c r="I103" i="3"/>
  <c r="H103" i="3"/>
  <c r="G103" i="3"/>
  <c r="F103" i="3"/>
  <c r="E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5" i="3"/>
  <c r="I83" i="3"/>
  <c r="H83" i="3"/>
  <c r="G83" i="3"/>
  <c r="J83" i="3" s="1"/>
  <c r="F83" i="3"/>
  <c r="E83" i="3"/>
  <c r="J82" i="3"/>
  <c r="J81" i="3"/>
  <c r="J80" i="3"/>
  <c r="J79" i="3"/>
  <c r="J78" i="3"/>
  <c r="J76" i="3"/>
  <c r="I74" i="3"/>
  <c r="H74" i="3"/>
  <c r="G74" i="3"/>
  <c r="J74" i="3" s="1"/>
  <c r="F74" i="3"/>
  <c r="E74" i="3"/>
  <c r="J73" i="3"/>
  <c r="J72" i="3"/>
  <c r="J71" i="3"/>
  <c r="J70" i="3"/>
  <c r="J69" i="3"/>
  <c r="J68" i="3"/>
  <c r="J67" i="3"/>
  <c r="J66" i="3"/>
  <c r="I64" i="3"/>
  <c r="H64" i="3"/>
  <c r="G64" i="3"/>
  <c r="F64" i="3"/>
  <c r="E64" i="3"/>
  <c r="J64" i="3" s="1"/>
  <c r="J63" i="3"/>
  <c r="J62" i="3"/>
  <c r="J61" i="3"/>
  <c r="J59" i="3"/>
  <c r="I59" i="3"/>
  <c r="H59" i="3"/>
  <c r="G59" i="3"/>
  <c r="F59" i="3"/>
  <c r="E59" i="3"/>
  <c r="J58" i="3"/>
  <c r="J57" i="3"/>
  <c r="J56" i="3"/>
  <c r="I54" i="3"/>
  <c r="H54" i="3"/>
  <c r="G54" i="3"/>
  <c r="J54" i="3" s="1"/>
  <c r="F54" i="3"/>
  <c r="E54" i="3"/>
  <c r="J53" i="3"/>
  <c r="J52" i="3"/>
  <c r="J51" i="3"/>
  <c r="J50" i="3"/>
  <c r="I48" i="3"/>
  <c r="H48" i="3"/>
  <c r="G48" i="3"/>
  <c r="J48" i="3" s="1"/>
  <c r="F48" i="3"/>
  <c r="E48" i="3"/>
  <c r="J47" i="3"/>
  <c r="J46" i="3"/>
  <c r="J45" i="3"/>
  <c r="J43" i="3"/>
  <c r="I43" i="3"/>
  <c r="H43" i="3"/>
  <c r="G43" i="3"/>
  <c r="F43" i="3"/>
  <c r="E43" i="3"/>
  <c r="J42" i="3"/>
  <c r="J41" i="3"/>
  <c r="J39" i="3"/>
  <c r="I39" i="3"/>
  <c r="H39" i="3"/>
  <c r="G39" i="3"/>
  <c r="F39" i="3"/>
  <c r="E39" i="3"/>
  <c r="J38" i="3"/>
  <c r="J37" i="3"/>
  <c r="J36" i="3"/>
  <c r="J35" i="3"/>
  <c r="J34" i="3"/>
  <c r="J33" i="3"/>
  <c r="I31" i="3"/>
  <c r="H31" i="3"/>
  <c r="G31" i="3"/>
  <c r="F31" i="3"/>
  <c r="E31" i="3"/>
  <c r="J31" i="3" s="1"/>
  <c r="J30" i="3"/>
  <c r="J29" i="3"/>
  <c r="I27" i="3"/>
  <c r="H27" i="3"/>
  <c r="G27" i="3"/>
  <c r="F27" i="3"/>
  <c r="E27" i="3"/>
  <c r="J27" i="3" s="1"/>
  <c r="J26" i="3"/>
  <c r="J25" i="3"/>
  <c r="J24" i="3"/>
  <c r="I22" i="3"/>
  <c r="H22" i="3"/>
  <c r="G22" i="3"/>
  <c r="J22" i="3" s="1"/>
  <c r="F22" i="3"/>
  <c r="E22" i="3"/>
  <c r="J21" i="3"/>
  <c r="J20" i="3"/>
  <c r="J16" i="3"/>
  <c r="J14" i="3"/>
  <c r="I12" i="3"/>
  <c r="H12" i="3"/>
  <c r="G12" i="3"/>
  <c r="J12" i="3" s="1"/>
  <c r="F12" i="3"/>
  <c r="E12" i="3"/>
  <c r="J11" i="3"/>
  <c r="J10" i="3"/>
  <c r="J9" i="3"/>
  <c r="J8" i="3"/>
  <c r="J7" i="3"/>
  <c r="J6" i="3"/>
  <c r="J5" i="3"/>
  <c r="J4" i="3"/>
  <c r="J3" i="3"/>
  <c r="L149" i="2"/>
  <c r="G149" i="2"/>
  <c r="N146" i="2"/>
  <c r="M146" i="2"/>
  <c r="L146" i="2"/>
  <c r="J146" i="2"/>
  <c r="I146" i="2"/>
  <c r="I149" i="2" s="1"/>
  <c r="G146" i="2"/>
  <c r="F146" i="2"/>
  <c r="F149" i="2" s="1"/>
  <c r="N145" i="2"/>
  <c r="O145" i="2" s="1"/>
  <c r="K145" i="2"/>
  <c r="H145" i="2"/>
  <c r="O144" i="2"/>
  <c r="N144" i="2"/>
  <c r="K144" i="2"/>
  <c r="H144" i="2"/>
  <c r="N143" i="2"/>
  <c r="O143" i="2" s="1"/>
  <c r="K143" i="2"/>
  <c r="H143" i="2"/>
  <c r="O142" i="2"/>
  <c r="N142" i="2"/>
  <c r="K142" i="2"/>
  <c r="H142" i="2"/>
  <c r="N141" i="2"/>
  <c r="O141" i="2" s="1"/>
  <c r="K141" i="2"/>
  <c r="H141" i="2"/>
  <c r="O140" i="2"/>
  <c r="N140" i="2"/>
  <c r="K140" i="2"/>
  <c r="H140" i="2"/>
  <c r="N139" i="2"/>
  <c r="O139" i="2" s="1"/>
  <c r="K139" i="2"/>
  <c r="H139" i="2"/>
  <c r="O138" i="2"/>
  <c r="N138" i="2"/>
  <c r="K138" i="2"/>
  <c r="H138" i="2"/>
  <c r="N137" i="2"/>
  <c r="O137" i="2" s="1"/>
  <c r="K137" i="2"/>
  <c r="H137" i="2"/>
  <c r="O136" i="2"/>
  <c r="N136" i="2"/>
  <c r="K136" i="2"/>
  <c r="H136" i="2"/>
  <c r="N135" i="2"/>
  <c r="O135" i="2" s="1"/>
  <c r="K135" i="2"/>
  <c r="H135" i="2"/>
  <c r="O134" i="2"/>
  <c r="N134" i="2"/>
  <c r="K134" i="2"/>
  <c r="H134" i="2"/>
  <c r="N133" i="2"/>
  <c r="O133" i="2" s="1"/>
  <c r="K133" i="2"/>
  <c r="H133" i="2"/>
  <c r="O132" i="2"/>
  <c r="N132" i="2"/>
  <c r="K132" i="2"/>
  <c r="H132" i="2"/>
  <c r="N131" i="2"/>
  <c r="O131" i="2" s="1"/>
  <c r="K131" i="2"/>
  <c r="H131" i="2"/>
  <c r="O130" i="2"/>
  <c r="N130" i="2"/>
  <c r="K130" i="2"/>
  <c r="H130" i="2"/>
  <c r="N129" i="2"/>
  <c r="O129" i="2" s="1"/>
  <c r="K129" i="2"/>
  <c r="H129" i="2"/>
  <c r="O128" i="2"/>
  <c r="N128" i="2"/>
  <c r="K128" i="2"/>
  <c r="H128" i="2"/>
  <c r="N127" i="2"/>
  <c r="O127" i="2" s="1"/>
  <c r="K127" i="2"/>
  <c r="H127" i="2"/>
  <c r="O126" i="2"/>
  <c r="N126" i="2"/>
  <c r="K126" i="2"/>
  <c r="H126" i="2"/>
  <c r="N125" i="2"/>
  <c r="O125" i="2" s="1"/>
  <c r="K125" i="2"/>
  <c r="H125" i="2"/>
  <c r="O124" i="2"/>
  <c r="N124" i="2"/>
  <c r="K124" i="2"/>
  <c r="H124" i="2"/>
  <c r="N123" i="2"/>
  <c r="O123" i="2" s="1"/>
  <c r="K123" i="2"/>
  <c r="H123" i="2"/>
  <c r="O122" i="2"/>
  <c r="N122" i="2"/>
  <c r="K122" i="2"/>
  <c r="K146" i="2" s="1"/>
  <c r="H122" i="2"/>
  <c r="M119" i="2"/>
  <c r="L119" i="2"/>
  <c r="J119" i="2"/>
  <c r="J149" i="2" s="1"/>
  <c r="I119" i="2"/>
  <c r="H119" i="2"/>
  <c r="G119" i="2"/>
  <c r="F119" i="2"/>
  <c r="O118" i="2"/>
  <c r="N118" i="2"/>
  <c r="K118" i="2"/>
  <c r="K119" i="2" s="1"/>
  <c r="H118" i="2"/>
  <c r="N117" i="2"/>
  <c r="K117" i="2"/>
  <c r="H117" i="2"/>
  <c r="M114" i="2"/>
  <c r="L114" i="2"/>
  <c r="J114" i="2"/>
  <c r="I114" i="2"/>
  <c r="G114" i="2"/>
  <c r="F114" i="2"/>
  <c r="O113" i="2"/>
  <c r="N113" i="2"/>
  <c r="K113" i="2"/>
  <c r="H113" i="2"/>
  <c r="N112" i="2"/>
  <c r="O112" i="2" s="1"/>
  <c r="K112" i="2"/>
  <c r="H112" i="2"/>
  <c r="O111" i="2"/>
  <c r="N111" i="2"/>
  <c r="K111" i="2"/>
  <c r="H111" i="2"/>
  <c r="N110" i="2"/>
  <c r="O110" i="2" s="1"/>
  <c r="K110" i="2"/>
  <c r="H110" i="2"/>
  <c r="O109" i="2"/>
  <c r="N109" i="2"/>
  <c r="K109" i="2"/>
  <c r="K114" i="2" s="1"/>
  <c r="H109" i="2"/>
  <c r="H114" i="2" s="1"/>
  <c r="N108" i="2"/>
  <c r="O108" i="2" s="1"/>
  <c r="K108" i="2"/>
  <c r="H108" i="2"/>
  <c r="O105" i="2"/>
  <c r="N105" i="2"/>
  <c r="K105" i="2"/>
  <c r="H105" i="2"/>
  <c r="M98" i="2"/>
  <c r="L98" i="2"/>
  <c r="J98" i="2"/>
  <c r="I98" i="2"/>
  <c r="G98" i="2"/>
  <c r="F98" i="2"/>
  <c r="O97" i="2"/>
  <c r="N97" i="2"/>
  <c r="K97" i="2"/>
  <c r="H97" i="2"/>
  <c r="N96" i="2"/>
  <c r="O96" i="2" s="1"/>
  <c r="K96" i="2"/>
  <c r="H96" i="2"/>
  <c r="O95" i="2"/>
  <c r="N95" i="2"/>
  <c r="K95" i="2"/>
  <c r="H95" i="2"/>
  <c r="N94" i="2"/>
  <c r="O94" i="2" s="1"/>
  <c r="K94" i="2"/>
  <c r="H94" i="2"/>
  <c r="O93" i="2"/>
  <c r="N93" i="2"/>
  <c r="K93" i="2"/>
  <c r="H93" i="2"/>
  <c r="N92" i="2"/>
  <c r="O92" i="2" s="1"/>
  <c r="K92" i="2"/>
  <c r="H92" i="2"/>
  <c r="O91" i="2"/>
  <c r="N91" i="2"/>
  <c r="K91" i="2"/>
  <c r="H91" i="2"/>
  <c r="N90" i="2"/>
  <c r="O90" i="2" s="1"/>
  <c r="K90" i="2"/>
  <c r="H90" i="2"/>
  <c r="O89" i="2"/>
  <c r="N89" i="2"/>
  <c r="K89" i="2"/>
  <c r="H89" i="2"/>
  <c r="N88" i="2"/>
  <c r="O88" i="2" s="1"/>
  <c r="K88" i="2"/>
  <c r="H88" i="2"/>
  <c r="O87" i="2"/>
  <c r="N87" i="2"/>
  <c r="K87" i="2"/>
  <c r="H87" i="2"/>
  <c r="N86" i="2"/>
  <c r="O86" i="2" s="1"/>
  <c r="K86" i="2"/>
  <c r="H86" i="2"/>
  <c r="O85" i="2"/>
  <c r="N85" i="2"/>
  <c r="K85" i="2"/>
  <c r="H85" i="2"/>
  <c r="N84" i="2"/>
  <c r="O84" i="2" s="1"/>
  <c r="K84" i="2"/>
  <c r="H84" i="2"/>
  <c r="M81" i="2"/>
  <c r="O81" i="2" s="1"/>
  <c r="L81" i="2"/>
  <c r="J81" i="2"/>
  <c r="I81" i="2"/>
  <c r="G81" i="2"/>
  <c r="F81" i="2"/>
  <c r="O80" i="2"/>
  <c r="N80" i="2"/>
  <c r="K80" i="2"/>
  <c r="H80" i="2"/>
  <c r="O79" i="2"/>
  <c r="N79" i="2"/>
  <c r="K79" i="2"/>
  <c r="H79" i="2"/>
  <c r="O78" i="2"/>
  <c r="N78" i="2"/>
  <c r="K78" i="2"/>
  <c r="H78" i="2"/>
  <c r="O77" i="2"/>
  <c r="N77" i="2"/>
  <c r="K77" i="2"/>
  <c r="H77" i="2"/>
  <c r="O76" i="2"/>
  <c r="N76" i="2"/>
  <c r="K76" i="2"/>
  <c r="H76" i="2"/>
  <c r="O75" i="2"/>
  <c r="N75" i="2"/>
  <c r="K75" i="2"/>
  <c r="H75" i="2"/>
  <c r="O74" i="2"/>
  <c r="N74" i="2"/>
  <c r="K74" i="2"/>
  <c r="H74" i="2"/>
  <c r="O73" i="2"/>
  <c r="N73" i="2"/>
  <c r="K73" i="2"/>
  <c r="H73" i="2"/>
  <c r="O71" i="2"/>
  <c r="N71" i="2"/>
  <c r="K71" i="2"/>
  <c r="H71" i="2"/>
  <c r="O70" i="2"/>
  <c r="N70" i="2"/>
  <c r="K70" i="2"/>
  <c r="H70" i="2"/>
  <c r="O69" i="2"/>
  <c r="N69" i="2"/>
  <c r="K69" i="2"/>
  <c r="H69" i="2"/>
  <c r="O68" i="2"/>
  <c r="N68" i="2"/>
  <c r="K68" i="2"/>
  <c r="H68" i="2"/>
  <c r="O67" i="2"/>
  <c r="N67" i="2"/>
  <c r="K67" i="2"/>
  <c r="H67" i="2"/>
  <c r="O66" i="2"/>
  <c r="N66" i="2"/>
  <c r="K66" i="2"/>
  <c r="H66" i="2"/>
  <c r="O65" i="2"/>
  <c r="N65" i="2"/>
  <c r="N81" i="2" s="1"/>
  <c r="K65" i="2"/>
  <c r="K81" i="2" s="1"/>
  <c r="H65" i="2"/>
  <c r="H81" i="2" s="1"/>
  <c r="M62" i="2"/>
  <c r="L62" i="2"/>
  <c r="J62" i="2"/>
  <c r="I62" i="2"/>
  <c r="G62" i="2"/>
  <c r="F62" i="2"/>
  <c r="O61" i="2"/>
  <c r="N61" i="2"/>
  <c r="K61" i="2"/>
  <c r="H61" i="2"/>
  <c r="N60" i="2"/>
  <c r="O60" i="2" s="1"/>
  <c r="K60" i="2"/>
  <c r="H60" i="2"/>
  <c r="O59" i="2"/>
  <c r="N59" i="2"/>
  <c r="K59" i="2"/>
  <c r="H59" i="2"/>
  <c r="N58" i="2"/>
  <c r="O58" i="2" s="1"/>
  <c r="K58" i="2"/>
  <c r="H58" i="2"/>
  <c r="O57" i="2"/>
  <c r="N57" i="2"/>
  <c r="K57" i="2"/>
  <c r="H57" i="2"/>
  <c r="N56" i="2"/>
  <c r="O56" i="2" s="1"/>
  <c r="K56" i="2"/>
  <c r="H56" i="2"/>
  <c r="O55" i="2"/>
  <c r="N55" i="2"/>
  <c r="K55" i="2"/>
  <c r="K62" i="2" s="1"/>
  <c r="H55" i="2"/>
  <c r="N54" i="2"/>
  <c r="O54" i="2" s="1"/>
  <c r="K54" i="2"/>
  <c r="H54" i="2"/>
  <c r="M51" i="2"/>
  <c r="O51" i="2" s="1"/>
  <c r="L51" i="2"/>
  <c r="J51" i="2"/>
  <c r="I51" i="2"/>
  <c r="G51" i="2"/>
  <c r="F51" i="2"/>
  <c r="N50" i="2"/>
  <c r="O50" i="2" s="1"/>
  <c r="K50" i="2"/>
  <c r="H50" i="2"/>
  <c r="O49" i="2"/>
  <c r="N49" i="2"/>
  <c r="K49" i="2"/>
  <c r="H49" i="2"/>
  <c r="N48" i="2"/>
  <c r="O48" i="2" s="1"/>
  <c r="K48" i="2"/>
  <c r="H48" i="2"/>
  <c r="O47" i="2"/>
  <c r="N47" i="2"/>
  <c r="K47" i="2"/>
  <c r="H47" i="2"/>
  <c r="N46" i="2"/>
  <c r="O46" i="2" s="1"/>
  <c r="K46" i="2"/>
  <c r="H46" i="2"/>
  <c r="O45" i="2"/>
  <c r="N45" i="2"/>
  <c r="K45" i="2"/>
  <c r="H45" i="2"/>
  <c r="N44" i="2"/>
  <c r="O44" i="2" s="1"/>
  <c r="K44" i="2"/>
  <c r="H44" i="2"/>
  <c r="O43" i="2"/>
  <c r="N43" i="2"/>
  <c r="K43" i="2"/>
  <c r="H43" i="2"/>
  <c r="N42" i="2"/>
  <c r="O42" i="2" s="1"/>
  <c r="K42" i="2"/>
  <c r="H42" i="2"/>
  <c r="O41" i="2"/>
  <c r="N41" i="2"/>
  <c r="K41" i="2"/>
  <c r="H41" i="2"/>
  <c r="N40" i="2"/>
  <c r="O40" i="2" s="1"/>
  <c r="K40" i="2"/>
  <c r="H40" i="2"/>
  <c r="O39" i="2"/>
  <c r="N39" i="2"/>
  <c r="K39" i="2"/>
  <c r="H39" i="2"/>
  <c r="N38" i="2"/>
  <c r="O38" i="2" s="1"/>
  <c r="K38" i="2"/>
  <c r="H38" i="2"/>
  <c r="O37" i="2"/>
  <c r="N37" i="2"/>
  <c r="K37" i="2"/>
  <c r="H37" i="2"/>
  <c r="N36" i="2"/>
  <c r="N51" i="2" s="1"/>
  <c r="K36" i="2"/>
  <c r="H36" i="2"/>
  <c r="O35" i="2"/>
  <c r="N35" i="2"/>
  <c r="K35" i="2"/>
  <c r="K51" i="2" s="1"/>
  <c r="H35" i="2"/>
  <c r="H51" i="2" s="1"/>
  <c r="M32" i="2"/>
  <c r="L32" i="2"/>
  <c r="K32" i="2"/>
  <c r="J32" i="2"/>
  <c r="I32" i="2"/>
  <c r="H32" i="2"/>
  <c r="G32" i="2"/>
  <c r="F32" i="2"/>
  <c r="N31" i="2"/>
  <c r="O31" i="2" s="1"/>
  <c r="K31" i="2"/>
  <c r="H31" i="2"/>
  <c r="N30" i="2"/>
  <c r="O30" i="2" s="1"/>
  <c r="K30" i="2"/>
  <c r="H30" i="2"/>
  <c r="N29" i="2"/>
  <c r="N32" i="2" s="1"/>
  <c r="O32" i="2" s="1"/>
  <c r="K29" i="2"/>
  <c r="H29" i="2"/>
  <c r="M26" i="2"/>
  <c r="O26" i="2" s="1"/>
  <c r="L26" i="2"/>
  <c r="J26" i="2"/>
  <c r="I26" i="2"/>
  <c r="G26" i="2"/>
  <c r="F26" i="2"/>
  <c r="N25" i="2"/>
  <c r="N26" i="2" s="1"/>
  <c r="K25" i="2"/>
  <c r="H25" i="2"/>
  <c r="O24" i="2"/>
  <c r="N24" i="2"/>
  <c r="K24" i="2"/>
  <c r="K26" i="2" s="1"/>
  <c r="H24" i="2"/>
  <c r="N21" i="2"/>
  <c r="O21" i="2" s="1"/>
  <c r="M21" i="2"/>
  <c r="L21" i="2"/>
  <c r="J21" i="2"/>
  <c r="I21" i="2"/>
  <c r="G21" i="2"/>
  <c r="F21" i="2"/>
  <c r="N20" i="2"/>
  <c r="O20" i="2" s="1"/>
  <c r="K20" i="2"/>
  <c r="K21" i="2" s="1"/>
  <c r="H20" i="2"/>
  <c r="O19" i="2"/>
  <c r="N19" i="2"/>
  <c r="K19" i="2"/>
  <c r="H19" i="2"/>
  <c r="H21" i="2" s="1"/>
  <c r="M16" i="2"/>
  <c r="L16" i="2"/>
  <c r="J16" i="2"/>
  <c r="I16" i="2"/>
  <c r="H16" i="2"/>
  <c r="G16" i="2"/>
  <c r="F16" i="2"/>
  <c r="O15" i="2"/>
  <c r="N15" i="2"/>
  <c r="K15" i="2"/>
  <c r="K16" i="2" s="1"/>
  <c r="H15" i="2"/>
  <c r="N14" i="2"/>
  <c r="O14" i="2" s="1"/>
  <c r="K14" i="2"/>
  <c r="H14" i="2"/>
  <c r="M11" i="2"/>
  <c r="L11" i="2"/>
  <c r="J11" i="2"/>
  <c r="I11" i="2"/>
  <c r="G11" i="2"/>
  <c r="F11" i="2"/>
  <c r="O10" i="2"/>
  <c r="N10" i="2"/>
  <c r="K10" i="2"/>
  <c r="H10" i="2"/>
  <c r="H11" i="2" s="1"/>
  <c r="N9" i="2"/>
  <c r="N11" i="2" s="1"/>
  <c r="O11" i="2" s="1"/>
  <c r="K9" i="2"/>
  <c r="K11" i="2" s="1"/>
  <c r="H9" i="2"/>
  <c r="M6" i="2"/>
  <c r="L6" i="2"/>
  <c r="J6" i="2"/>
  <c r="I6" i="2"/>
  <c r="G6" i="2"/>
  <c r="F6" i="2"/>
  <c r="N5" i="2"/>
  <c r="O5" i="2" s="1"/>
  <c r="K5" i="2"/>
  <c r="H5" i="2"/>
  <c r="H6" i="2" s="1"/>
  <c r="O4" i="2"/>
  <c r="N4" i="2"/>
  <c r="N6" i="2" s="1"/>
  <c r="O6" i="2" s="1"/>
  <c r="K4" i="2"/>
  <c r="K6" i="2" s="1"/>
  <c r="H4" i="2"/>
  <c r="L17" i="8" l="1"/>
  <c r="L15" i="8"/>
  <c r="L13" i="8"/>
  <c r="L11" i="8"/>
  <c r="L7" i="8"/>
  <c r="L5" i="8"/>
  <c r="L14" i="8"/>
  <c r="L8" i="8"/>
  <c r="L12" i="8"/>
  <c r="L6" i="8"/>
  <c r="L16" i="8"/>
  <c r="L10" i="8"/>
  <c r="L4" i="8"/>
  <c r="N16" i="2"/>
  <c r="O16" i="2" s="1"/>
  <c r="O29" i="2"/>
  <c r="F101" i="2"/>
  <c r="F152" i="2" s="1"/>
  <c r="O146" i="2"/>
  <c r="H98" i="4"/>
  <c r="N13" i="5"/>
  <c r="N8" i="5"/>
  <c r="N18" i="5"/>
  <c r="N16" i="5"/>
  <c r="N11" i="5"/>
  <c r="N6" i="5"/>
  <c r="N14" i="5"/>
  <c r="N9" i="5"/>
  <c r="N12" i="5"/>
  <c r="N7" i="5"/>
  <c r="N15" i="5"/>
  <c r="D37" i="5"/>
  <c r="F36" i="5"/>
  <c r="O36" i="5"/>
  <c r="J88" i="6"/>
  <c r="C17" i="8"/>
  <c r="M16" i="8"/>
  <c r="F180" i="9"/>
  <c r="F182" i="9" s="1"/>
  <c r="O9" i="2"/>
  <c r="O36" i="2"/>
  <c r="G101" i="2"/>
  <c r="N119" i="2"/>
  <c r="N149" i="2" s="1"/>
  <c r="N152" i="2" s="1"/>
  <c r="O117" i="2"/>
  <c r="G152" i="2"/>
  <c r="I98" i="4"/>
  <c r="O12" i="5"/>
  <c r="N37" i="5"/>
  <c r="N35" i="5"/>
  <c r="N33" i="5"/>
  <c r="N31" i="5"/>
  <c r="N29" i="5"/>
  <c r="N27" i="5"/>
  <c r="N25" i="5"/>
  <c r="N17" i="8"/>
  <c r="N15" i="8"/>
  <c r="N13" i="8"/>
  <c r="N11" i="8"/>
  <c r="N7" i="8"/>
  <c r="N5" i="8"/>
  <c r="N14" i="8"/>
  <c r="N12" i="8"/>
  <c r="N10" i="8"/>
  <c r="N8" i="8"/>
  <c r="N6" i="8"/>
  <c r="N4" i="8"/>
  <c r="J44" i="9"/>
  <c r="M13" i="12"/>
  <c r="H98" i="2"/>
  <c r="H101" i="2" s="1"/>
  <c r="G98" i="4"/>
  <c r="J98" i="4" s="1"/>
  <c r="O7" i="5"/>
  <c r="O17" i="5"/>
  <c r="K14" i="12"/>
  <c r="O25" i="2"/>
  <c r="J101" i="2"/>
  <c r="J152" i="2" s="1"/>
  <c r="K98" i="2"/>
  <c r="K101" i="2" s="1"/>
  <c r="O13" i="5"/>
  <c r="M5" i="5"/>
  <c r="M13" i="5"/>
  <c r="M8" i="5"/>
  <c r="M18" i="5"/>
  <c r="M16" i="5"/>
  <c r="M11" i="5"/>
  <c r="M6" i="5"/>
  <c r="M12" i="5"/>
  <c r="M7" i="5"/>
  <c r="P11" i="5"/>
  <c r="P6" i="5"/>
  <c r="P14" i="5"/>
  <c r="P9" i="5"/>
  <c r="P12" i="5"/>
  <c r="P7" i="5"/>
  <c r="G18" i="5"/>
  <c r="P5" i="5"/>
  <c r="P13" i="5"/>
  <c r="P8" i="5"/>
  <c r="N28" i="8"/>
  <c r="N35" i="8"/>
  <c r="I180" i="9"/>
  <c r="I182" i="9" s="1"/>
  <c r="L14" i="12"/>
  <c r="H26" i="2"/>
  <c r="I101" i="2"/>
  <c r="I152" i="2" s="1"/>
  <c r="H62" i="2"/>
  <c r="L101" i="2"/>
  <c r="L152" i="2" s="1"/>
  <c r="N17" i="5"/>
  <c r="E99" i="6"/>
  <c r="J17" i="9"/>
  <c r="C81" i="10"/>
  <c r="K81" i="10"/>
  <c r="S81" i="10"/>
  <c r="AA81" i="10"/>
  <c r="AI81" i="10"/>
  <c r="M14" i="12"/>
  <c r="M23" i="12" s="1"/>
  <c r="M16" i="12"/>
  <c r="B23" i="12"/>
  <c r="K22" i="12"/>
  <c r="O119" i="2"/>
  <c r="J92" i="4"/>
  <c r="G99" i="4"/>
  <c r="J99" i="4" s="1"/>
  <c r="O18" i="5"/>
  <c r="O16" i="5"/>
  <c r="O11" i="5"/>
  <c r="O6" i="5"/>
  <c r="O14" i="5"/>
  <c r="O9" i="5"/>
  <c r="O15" i="5"/>
  <c r="O5" i="5"/>
  <c r="G99" i="6"/>
  <c r="N25" i="8"/>
  <c r="N32" i="8"/>
  <c r="N27" i="8"/>
  <c r="N29" i="8"/>
  <c r="N36" i="8"/>
  <c r="N34" i="8"/>
  <c r="N24" i="8"/>
  <c r="N26" i="8"/>
  <c r="N33" i="8"/>
  <c r="N23" i="8"/>
  <c r="L21" i="12"/>
  <c r="L19" i="12"/>
  <c r="L17" i="12"/>
  <c r="L12" i="12"/>
  <c r="L10" i="12"/>
  <c r="L20" i="12"/>
  <c r="L18" i="12"/>
  <c r="L16" i="12"/>
  <c r="L13" i="12"/>
  <c r="L11" i="12"/>
  <c r="L9" i="12"/>
  <c r="K149" i="2"/>
  <c r="M101" i="2"/>
  <c r="M149" i="2"/>
  <c r="H146" i="2"/>
  <c r="H149" i="2" s="1"/>
  <c r="F98" i="4"/>
  <c r="M9" i="5"/>
  <c r="N10" i="5"/>
  <c r="G17" i="5"/>
  <c r="M37" i="5"/>
  <c r="M35" i="5"/>
  <c r="M33" i="5"/>
  <c r="M31" i="5"/>
  <c r="M27" i="5"/>
  <c r="M25" i="5"/>
  <c r="M34" i="5"/>
  <c r="M32" i="5"/>
  <c r="M30" i="5"/>
  <c r="M28" i="5"/>
  <c r="M26" i="5"/>
  <c r="M24" i="5"/>
  <c r="E216" i="7"/>
  <c r="J216" i="7" s="1"/>
  <c r="L9" i="8"/>
  <c r="N31" i="8"/>
  <c r="M21" i="12"/>
  <c r="M19" i="12"/>
  <c r="M17" i="12"/>
  <c r="M12" i="12"/>
  <c r="M10" i="12"/>
  <c r="H23" i="12"/>
  <c r="O10" i="5"/>
  <c r="M17" i="5"/>
  <c r="M36" i="5"/>
  <c r="N16" i="8"/>
  <c r="L24" i="8"/>
  <c r="L34" i="8"/>
  <c r="C36" i="8"/>
  <c r="F36" i="8" s="1"/>
  <c r="L36" i="8"/>
  <c r="G92" i="9"/>
  <c r="J92" i="9" s="1"/>
  <c r="L22" i="12"/>
  <c r="N62" i="2"/>
  <c r="O62" i="2" s="1"/>
  <c r="N98" i="2"/>
  <c r="N101" i="2" s="1"/>
  <c r="N114" i="2"/>
  <c r="O114" i="2" s="1"/>
  <c r="P17" i="5"/>
  <c r="L25" i="8"/>
  <c r="G180" i="9"/>
  <c r="N9" i="8"/>
  <c r="L30" i="8"/>
  <c r="L35" i="8"/>
  <c r="H22" i="12"/>
  <c r="L23" i="8"/>
  <c r="M152" i="2" l="1"/>
  <c r="O152" i="2" s="1"/>
  <c r="O149" i="2"/>
  <c r="O98" i="2"/>
  <c r="O101" i="2"/>
  <c r="J99" i="6"/>
  <c r="G182" i="9"/>
  <c r="J182" i="9" s="1"/>
  <c r="J180" i="9"/>
  <c r="M17" i="8"/>
  <c r="M15" i="8"/>
  <c r="M13" i="8"/>
  <c r="M11" i="8"/>
  <c r="M7" i="8"/>
  <c r="M5" i="8"/>
  <c r="M14" i="8"/>
  <c r="M12" i="8"/>
  <c r="M10" i="8"/>
  <c r="M8" i="8"/>
  <c r="M6" i="8"/>
  <c r="M4" i="8"/>
  <c r="M30" i="8"/>
  <c r="M25" i="8"/>
  <c r="M32" i="8"/>
  <c r="M27" i="8"/>
  <c r="M29" i="8"/>
  <c r="M31" i="8"/>
  <c r="M26" i="8"/>
  <c r="M24" i="8"/>
  <c r="M23" i="8"/>
  <c r="M34" i="8"/>
  <c r="M36" i="8"/>
  <c r="M33" i="8"/>
  <c r="H152" i="2"/>
  <c r="K23" i="12"/>
  <c r="M28" i="8"/>
  <c r="K21" i="12"/>
  <c r="K19" i="12"/>
  <c r="K17" i="12"/>
  <c r="K12" i="12"/>
  <c r="K10" i="12"/>
  <c r="K20" i="12"/>
  <c r="K18" i="12"/>
  <c r="K16" i="12"/>
  <c r="K13" i="12"/>
  <c r="K11" i="12"/>
  <c r="K9" i="12"/>
  <c r="O34" i="5"/>
  <c r="O32" i="5"/>
  <c r="O30" i="5"/>
  <c r="O28" i="5"/>
  <c r="O26" i="5"/>
  <c r="O24" i="5"/>
  <c r="F37" i="5"/>
  <c r="O35" i="5"/>
  <c r="O31" i="5"/>
  <c r="O27" i="5"/>
  <c r="O37" i="5"/>
  <c r="O33" i="5"/>
  <c r="O29" i="5"/>
  <c r="O25" i="5"/>
  <c r="L23" i="12"/>
  <c r="K152" i="2"/>
  <c r="M35" i="8"/>
  <c r="F17" i="8"/>
  <c r="M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4" authorId="0" shapeId="0" xr:uid="{00000000-0006-0000-0100-000001000000}">
      <text>
        <r>
          <rPr>
            <sz val="10"/>
            <rFont val="Arial"/>
          </rPr>
          <t>reference:F4,G4
mrs:(F4,+,10.0000)  (G4,+,10.0000)  
Rotate:True</t>
        </r>
      </text>
    </comment>
    <comment ref="K4" authorId="0" shapeId="0" xr:uid="{00000000-0006-0000-0100-000002000000}">
      <text>
        <r>
          <rPr>
            <sz val="10"/>
            <rFont val="Arial"/>
          </rPr>
          <t>reference:I4,J4
mrs:(I4,+,10.0000)  (J4,+,10.0000)  
Rotate:True</t>
        </r>
      </text>
    </comment>
    <comment ref="N4" authorId="0" shapeId="0" xr:uid="{00000000-0006-0000-0100-000003000000}">
      <text>
        <r>
          <rPr>
            <sz val="10"/>
            <rFont val="Arial"/>
          </rPr>
          <t>reference:L4,M4
mrs:(L4,+,10.0000)  (M4,+,10.0000)  
Rotate:True</t>
        </r>
      </text>
    </comment>
    <comment ref="O4" authorId="0" shapeId="0" xr:uid="{00000000-0006-0000-0100-000004000000}">
      <text>
        <r>
          <rPr>
            <sz val="10"/>
            <rFont val="Arial"/>
          </rPr>
          <t>reference:M4,N4
mrs:
Rotate:True</t>
        </r>
      </text>
    </comment>
    <comment ref="H5" authorId="0" shapeId="0" xr:uid="{00000000-0006-0000-0100-000005000000}">
      <text>
        <r>
          <rPr>
            <sz val="10"/>
            <rFont val="Arial"/>
          </rPr>
          <t>reference:F5,G5
mrs:(F5,+,10.0000)  (G5,+,10.0000)  
Rotate:True</t>
        </r>
      </text>
    </comment>
    <comment ref="K5" authorId="0" shapeId="0" xr:uid="{00000000-0006-0000-0100-000006000000}">
      <text>
        <r>
          <rPr>
            <sz val="10"/>
            <rFont val="Arial"/>
          </rPr>
          <t>reference:I5,J5
mrs:(I5,+,10.0000)  (J5,+,10.0000)  
Rotate:True</t>
        </r>
      </text>
    </comment>
    <comment ref="N5" authorId="0" shapeId="0" xr:uid="{00000000-0006-0000-0100-000007000000}">
      <text>
        <r>
          <rPr>
            <sz val="10"/>
            <rFont val="Arial"/>
          </rPr>
          <t>reference:L5,M5
mrs:(L5,+,10.0000)  (M5,+,10.0000)  
Rotate:True</t>
        </r>
      </text>
    </comment>
    <comment ref="O5" authorId="0" shapeId="0" xr:uid="{00000000-0006-0000-0100-000008000000}">
      <text>
        <r>
          <rPr>
            <sz val="10"/>
            <rFont val="Arial"/>
          </rPr>
          <t>reference:M5,N5
mrs:
Rotate:True</t>
        </r>
      </text>
    </comment>
    <comment ref="F6" authorId="0" shapeId="0" xr:uid="{00000000-0006-0000-0100-000009000000}">
      <text>
        <r>
          <rPr>
            <sz val="10"/>
            <rFont val="Arial"/>
          </rPr>
          <t>reference:F4,F5
mrs:(F4,+,10.0000)  (F5,+,10.0000)  
Rotate:True</t>
        </r>
      </text>
    </comment>
    <comment ref="G6" authorId="0" shapeId="0" xr:uid="{00000000-0006-0000-0100-00000A000000}">
      <text>
        <r>
          <rPr>
            <sz val="10"/>
            <rFont val="Arial"/>
          </rPr>
          <t>reference:G4,G5
mrs:(G4,+,10.0000)  (G5,+,10.0000)  
Rotate:True</t>
        </r>
      </text>
    </comment>
    <comment ref="H6" authorId="0" shapeId="0" xr:uid="{00000000-0006-0000-0100-00000B000000}">
      <text>
        <r>
          <rPr>
            <sz val="10"/>
            <rFont val="Arial"/>
          </rPr>
          <t>reference:H4,H5
mrs:(H4,+,10.0000)  (H5,+,10.0000)  
Rotate:True</t>
        </r>
      </text>
    </comment>
    <comment ref="I6" authorId="0" shapeId="0" xr:uid="{00000000-0006-0000-0100-00000C000000}">
      <text>
        <r>
          <rPr>
            <sz val="10"/>
            <rFont val="Arial"/>
          </rPr>
          <t>reference:I4,I5
mrs:(I4,+,10.0000)  (I5,+,10.0000)  
Rotate:True</t>
        </r>
      </text>
    </comment>
    <comment ref="J6" authorId="0" shapeId="0" xr:uid="{00000000-0006-0000-0100-00000D000000}">
      <text>
        <r>
          <rPr>
            <sz val="10"/>
            <rFont val="Arial"/>
          </rPr>
          <t>reference:J4,J5
mrs:(J4,+,10.0000)  (J5,+,10.0000)  
Rotate:True</t>
        </r>
      </text>
    </comment>
    <comment ref="K6" authorId="0" shapeId="0" xr:uid="{00000000-0006-0000-0100-00000E000000}">
      <text>
        <r>
          <rPr>
            <sz val="10"/>
            <rFont val="Arial"/>
          </rPr>
          <t>reference:K4,K5
mrs:(K4,+,10.0000)  (K5,+,10.0000)  
Rotate:True</t>
        </r>
      </text>
    </comment>
    <comment ref="L6" authorId="0" shapeId="0" xr:uid="{00000000-0006-0000-0100-00000F000000}">
      <text>
        <r>
          <rPr>
            <sz val="10"/>
            <rFont val="Arial"/>
          </rPr>
          <t>reference:L4,L5
mrs:(L4,+,10.0000)  (L5,+,10.0000)  
Rotate:True</t>
        </r>
      </text>
    </comment>
    <comment ref="M6" authorId="0" shapeId="0" xr:uid="{00000000-0006-0000-0100-000010000000}">
      <text>
        <r>
          <rPr>
            <sz val="10"/>
            <rFont val="Arial"/>
          </rPr>
          <t>reference:M4,M5
mrs:(M4,+,10.0000)  (M5,+,10.0000)  
Rotate:True</t>
        </r>
      </text>
    </comment>
    <comment ref="N6" authorId="0" shapeId="0" xr:uid="{00000000-0006-0000-0100-000011000000}">
      <text>
        <r>
          <rPr>
            <sz val="10"/>
            <rFont val="Arial"/>
          </rPr>
          <t>reference:N4,N5
mrs:(N4,+,10.0000)  (N5,+,10.0000)  
Rotate:True</t>
        </r>
      </text>
    </comment>
    <comment ref="O6" authorId="0" shapeId="0" xr:uid="{00000000-0006-0000-0100-000012000000}">
      <text>
        <r>
          <rPr>
            <sz val="10"/>
            <rFont val="Arial"/>
          </rPr>
          <t>reference:M6,N6
mrs:
Rotate:True</t>
        </r>
      </text>
    </comment>
    <comment ref="H9" authorId="0" shapeId="0" xr:uid="{00000000-0006-0000-0100-000013000000}">
      <text>
        <r>
          <rPr>
            <sz val="10"/>
            <rFont val="Arial"/>
          </rPr>
          <t>reference:F9,G9
mrs:(F9,+,10.0000)  (G9,+,10.0000)  
Rotate:True</t>
        </r>
      </text>
    </comment>
    <comment ref="K9" authorId="0" shapeId="0" xr:uid="{00000000-0006-0000-0100-000014000000}">
      <text>
        <r>
          <rPr>
            <sz val="10"/>
            <rFont val="Arial"/>
          </rPr>
          <t>reference:I9,J9
mrs:(I9,+,10.0000)  (J9,+,10.0000)  
Rotate:True</t>
        </r>
      </text>
    </comment>
    <comment ref="N9" authorId="0" shapeId="0" xr:uid="{00000000-0006-0000-0100-000015000000}">
      <text>
        <r>
          <rPr>
            <sz val="10"/>
            <rFont val="Arial"/>
          </rPr>
          <t>reference:L9,M9
mrs:(L9,+,10.0000)  (M9,+,10.0000)  
Rotate:True</t>
        </r>
      </text>
    </comment>
    <comment ref="O9" authorId="0" shapeId="0" xr:uid="{00000000-0006-0000-0100-000016000000}">
      <text>
        <r>
          <rPr>
            <sz val="10"/>
            <rFont val="Arial"/>
          </rPr>
          <t>reference:M9,N9
mrs:
Rotate:True</t>
        </r>
      </text>
    </comment>
    <comment ref="H10" authorId="0" shapeId="0" xr:uid="{00000000-0006-0000-0100-000017000000}">
      <text>
        <r>
          <rPr>
            <sz val="10"/>
            <rFont val="Arial"/>
          </rPr>
          <t>reference:F10,G10
mrs:(F10,+,10.0000)  (G10,+,10.0000)  
Rotate:True</t>
        </r>
      </text>
    </comment>
    <comment ref="K10" authorId="0" shapeId="0" xr:uid="{00000000-0006-0000-0100-000018000000}">
      <text>
        <r>
          <rPr>
            <sz val="10"/>
            <rFont val="Arial"/>
          </rPr>
          <t>reference:I10,J10
mrs:(I10,+,10.0000)  (J10,+,10.0000)  
Rotate:True</t>
        </r>
      </text>
    </comment>
    <comment ref="N10" authorId="0" shapeId="0" xr:uid="{00000000-0006-0000-0100-000019000000}">
      <text>
        <r>
          <rPr>
            <sz val="10"/>
            <rFont val="Arial"/>
          </rPr>
          <t>reference:L10,M10
mrs:(L10,+,10.0000)  (M10,+,10.0000)  
Rotate:True</t>
        </r>
      </text>
    </comment>
    <comment ref="O10" authorId="0" shapeId="0" xr:uid="{00000000-0006-0000-0100-00001A000000}">
      <text>
        <r>
          <rPr>
            <sz val="10"/>
            <rFont val="Arial"/>
          </rPr>
          <t>reference:M10,N10
mrs:
Rotate:True</t>
        </r>
      </text>
    </comment>
    <comment ref="F11" authorId="0" shapeId="0" xr:uid="{00000000-0006-0000-0100-00001B000000}">
      <text>
        <r>
          <rPr>
            <sz val="10"/>
            <rFont val="Arial"/>
          </rPr>
          <t>reference:F9,F10
mrs:(F9,+,10.0000)  (F10,+,10.0000)  
Rotate:True</t>
        </r>
      </text>
    </comment>
    <comment ref="G11" authorId="0" shapeId="0" xr:uid="{00000000-0006-0000-0100-00001C000000}">
      <text>
        <r>
          <rPr>
            <sz val="10"/>
            <rFont val="Arial"/>
          </rPr>
          <t>reference:G9,G10
mrs:(G9,+,10.0000)  (G10,+,10.0000)  
Rotate:True</t>
        </r>
      </text>
    </comment>
    <comment ref="H11" authorId="0" shapeId="0" xr:uid="{00000000-0006-0000-0100-00001D000000}">
      <text>
        <r>
          <rPr>
            <sz val="10"/>
            <rFont val="Arial"/>
          </rPr>
          <t>reference:H9,H10
mrs:(H9,+,10.0000)  (H10,+,10.0000)  
Rotate:True</t>
        </r>
      </text>
    </comment>
    <comment ref="I11" authorId="0" shapeId="0" xr:uid="{00000000-0006-0000-0100-00001E000000}">
      <text>
        <r>
          <rPr>
            <sz val="10"/>
            <rFont val="Arial"/>
          </rPr>
          <t>reference:I9,I10
mrs:(I9,+,10.0000)  (I10,+,10.0000)  
Rotate:True</t>
        </r>
      </text>
    </comment>
    <comment ref="J11" authorId="0" shapeId="0" xr:uid="{00000000-0006-0000-0100-00001F000000}">
      <text>
        <r>
          <rPr>
            <sz val="10"/>
            <rFont val="Arial"/>
          </rPr>
          <t>reference:J9,J10
mrs:(J9,+,10.0000)  (J10,+,10.0000)  
Rotate:True</t>
        </r>
      </text>
    </comment>
    <comment ref="K11" authorId="0" shapeId="0" xr:uid="{00000000-0006-0000-0100-000020000000}">
      <text>
        <r>
          <rPr>
            <sz val="10"/>
            <rFont val="Arial"/>
          </rPr>
          <t>reference:K9,K10
mrs:(K9,+,10.0000)  (K10,+,10.0000)  
Rotate:True</t>
        </r>
      </text>
    </comment>
    <comment ref="L11" authorId="0" shapeId="0" xr:uid="{00000000-0006-0000-0100-000021000000}">
      <text>
        <r>
          <rPr>
            <sz val="10"/>
            <rFont val="Arial"/>
          </rPr>
          <t>reference:L9,L10
mrs:(L9,+,10.0000)  (L10,+,10.0000)  
Rotate:True</t>
        </r>
      </text>
    </comment>
    <comment ref="M11" authorId="0" shapeId="0" xr:uid="{00000000-0006-0000-0100-000022000000}">
      <text>
        <r>
          <rPr>
            <sz val="10"/>
            <rFont val="Arial"/>
          </rPr>
          <t>reference:M9,M10
mrs:(M9,+,10.0000)  (M10,+,10.0000)  
Rotate:True</t>
        </r>
      </text>
    </comment>
    <comment ref="N11" authorId="0" shapeId="0" xr:uid="{00000000-0006-0000-0100-000023000000}">
      <text>
        <r>
          <rPr>
            <sz val="10"/>
            <rFont val="Arial"/>
          </rPr>
          <t>reference:N9,N10
mrs:(N9,+,10.0000)  (N10,+,10.0000)  
Rotate:True</t>
        </r>
      </text>
    </comment>
    <comment ref="O11" authorId="0" shapeId="0" xr:uid="{00000000-0006-0000-0100-000024000000}">
      <text>
        <r>
          <rPr>
            <sz val="10"/>
            <rFont val="Arial"/>
          </rPr>
          <t>reference:M11,N11
mrs:
Rotate:True</t>
        </r>
      </text>
    </comment>
    <comment ref="H14" authorId="0" shapeId="0" xr:uid="{00000000-0006-0000-0100-000025000000}">
      <text>
        <r>
          <rPr>
            <sz val="10"/>
            <rFont val="Arial"/>
          </rPr>
          <t>reference:F14,G14
mrs:(F14,+,10.0000)  (G14,+,10.0000)  
Rotate:True</t>
        </r>
      </text>
    </comment>
    <comment ref="K14" authorId="0" shapeId="0" xr:uid="{00000000-0006-0000-0100-000026000000}">
      <text>
        <r>
          <rPr>
            <sz val="10"/>
            <rFont val="Arial"/>
          </rPr>
          <t>reference:I14,J14
mrs:(I14,+,10.0000)  (J14,+,10.0000)  
Rotate:True</t>
        </r>
      </text>
    </comment>
    <comment ref="N14" authorId="0" shapeId="0" xr:uid="{00000000-0006-0000-0100-000027000000}">
      <text>
        <r>
          <rPr>
            <sz val="10"/>
            <rFont val="Arial"/>
          </rPr>
          <t>reference:L14,M14
mrs:(L14,+,10.0000)  (M14,+,10.0000)  
Rotate:True</t>
        </r>
      </text>
    </comment>
    <comment ref="O14" authorId="0" shapeId="0" xr:uid="{00000000-0006-0000-0100-000028000000}">
      <text>
        <r>
          <rPr>
            <sz val="10"/>
            <rFont val="Arial"/>
          </rPr>
          <t>reference:M14,N14
mrs:
Rotate:True</t>
        </r>
      </text>
    </comment>
    <comment ref="H15" authorId="0" shapeId="0" xr:uid="{00000000-0006-0000-0100-000029000000}">
      <text>
        <r>
          <rPr>
            <sz val="10"/>
            <rFont val="Arial"/>
          </rPr>
          <t>reference:F15,G15
mrs:(F15,+,10.0000)  (G15,+,10.0000)  
Rotate:True</t>
        </r>
      </text>
    </comment>
    <comment ref="K15" authorId="0" shapeId="0" xr:uid="{00000000-0006-0000-0100-00002A000000}">
      <text>
        <r>
          <rPr>
            <sz val="10"/>
            <rFont val="Arial"/>
          </rPr>
          <t>reference:I15,J15
mrs:(I15,+,10.0000)  (J15,+,10.0000)  
Rotate:True</t>
        </r>
      </text>
    </comment>
    <comment ref="N15" authorId="0" shapeId="0" xr:uid="{00000000-0006-0000-0100-00002B000000}">
      <text>
        <r>
          <rPr>
            <sz val="10"/>
            <rFont val="Arial"/>
          </rPr>
          <t>reference:L15,M15
mrs:(L15,+,10.0000)  (M15,+,10.0000)  
Rotate:True</t>
        </r>
      </text>
    </comment>
    <comment ref="O15" authorId="0" shapeId="0" xr:uid="{00000000-0006-0000-0100-00002C000000}">
      <text>
        <r>
          <rPr>
            <sz val="10"/>
            <rFont val="Arial"/>
          </rPr>
          <t>reference:M15,N15
mrs:
Rotate:True</t>
        </r>
      </text>
    </comment>
    <comment ref="F16" authorId="0" shapeId="0" xr:uid="{00000000-0006-0000-0100-00002D000000}">
      <text>
        <r>
          <rPr>
            <sz val="10"/>
            <rFont val="Arial"/>
          </rPr>
          <t>reference:F14,F15
mrs:(F14,+,10.0000)  (F15,+,10.0000)  
Rotate:True</t>
        </r>
      </text>
    </comment>
    <comment ref="G16" authorId="0" shapeId="0" xr:uid="{00000000-0006-0000-0100-00002E000000}">
      <text>
        <r>
          <rPr>
            <sz val="10"/>
            <rFont val="Arial"/>
          </rPr>
          <t>reference:G14,G15
mrs:(G14,+,10.0000)  (G15,+,10.0000)  
Rotate:True</t>
        </r>
      </text>
    </comment>
    <comment ref="H16" authorId="0" shapeId="0" xr:uid="{00000000-0006-0000-0100-00002F000000}">
      <text>
        <r>
          <rPr>
            <sz val="10"/>
            <rFont val="Arial"/>
          </rPr>
          <t>reference:H14,H15
mrs:(H14,+,10.0000)  (H15,+,10.0000)  
Rotate:True</t>
        </r>
      </text>
    </comment>
    <comment ref="I16" authorId="0" shapeId="0" xr:uid="{00000000-0006-0000-0100-000030000000}">
      <text>
        <r>
          <rPr>
            <sz val="10"/>
            <rFont val="Arial"/>
          </rPr>
          <t>reference:I14,I15
mrs:(I14,+,10.0000)  (I15,+,10.0000)  
Rotate:True</t>
        </r>
      </text>
    </comment>
    <comment ref="J16" authorId="0" shapeId="0" xr:uid="{00000000-0006-0000-0100-000031000000}">
      <text>
        <r>
          <rPr>
            <sz val="10"/>
            <rFont val="Arial"/>
          </rPr>
          <t>reference:J14,J15
mrs:(J14,+,10.0000)  (J15,+,10.0000)  
Rotate:True</t>
        </r>
      </text>
    </comment>
    <comment ref="K16" authorId="0" shapeId="0" xr:uid="{00000000-0006-0000-0100-000032000000}">
      <text>
        <r>
          <rPr>
            <sz val="10"/>
            <rFont val="Arial"/>
          </rPr>
          <t>reference:K14,K15
mrs:(K14,+,10.0000)  (K15,+,10.0000)  
Rotate:True</t>
        </r>
      </text>
    </comment>
    <comment ref="L16" authorId="0" shapeId="0" xr:uid="{00000000-0006-0000-0100-000033000000}">
      <text>
        <r>
          <rPr>
            <sz val="10"/>
            <rFont val="Arial"/>
          </rPr>
          <t>reference:L14,L15
mrs:(L14,+,10.0000)  (L15,+,10.0000)  
Rotate:True</t>
        </r>
      </text>
    </comment>
    <comment ref="M16" authorId="0" shapeId="0" xr:uid="{00000000-0006-0000-0100-000034000000}">
      <text>
        <r>
          <rPr>
            <sz val="10"/>
            <rFont val="Arial"/>
          </rPr>
          <t>reference:M14,M15
mrs:(M14,+,10.0000)  (M15,+,10.0000)  
Rotate:True</t>
        </r>
      </text>
    </comment>
    <comment ref="N16" authorId="0" shapeId="0" xr:uid="{00000000-0006-0000-0100-000035000000}">
      <text>
        <r>
          <rPr>
            <sz val="10"/>
            <rFont val="Arial"/>
          </rPr>
          <t>reference:N14,N15
mrs:(N14,+,10.0000)  (N15,+,10.0000)  
Rotate:True</t>
        </r>
      </text>
    </comment>
    <comment ref="O16" authorId="0" shapeId="0" xr:uid="{00000000-0006-0000-0100-000036000000}">
      <text>
        <r>
          <rPr>
            <sz val="10"/>
            <rFont val="Arial"/>
          </rPr>
          <t>reference:M16,N16
mrs:
Rotate:True</t>
        </r>
      </text>
    </comment>
    <comment ref="H19" authorId="0" shapeId="0" xr:uid="{00000000-0006-0000-0100-000037000000}">
      <text>
        <r>
          <rPr>
            <sz val="10"/>
            <rFont val="Arial"/>
          </rPr>
          <t>reference:F19,G19
mrs:(F19,+,10.0000)  (G19,+,10.0000)  
Rotate:True</t>
        </r>
      </text>
    </comment>
    <comment ref="K19" authorId="0" shapeId="0" xr:uid="{00000000-0006-0000-0100-000038000000}">
      <text>
        <r>
          <rPr>
            <sz val="10"/>
            <rFont val="Arial"/>
          </rPr>
          <t>reference:I19,J19
mrs:(I19,+,10.0000)  (J19,+,10.0000)  
Rotate:True</t>
        </r>
      </text>
    </comment>
    <comment ref="N19" authorId="0" shapeId="0" xr:uid="{00000000-0006-0000-0100-000039000000}">
      <text>
        <r>
          <rPr>
            <sz val="10"/>
            <rFont val="Arial"/>
          </rPr>
          <t>reference:L19,M19
mrs:(L19,+,10.0000)  (M19,+,10.0000)  
Rotate:True</t>
        </r>
      </text>
    </comment>
    <comment ref="O19" authorId="0" shapeId="0" xr:uid="{00000000-0006-0000-0100-00003A000000}">
      <text>
        <r>
          <rPr>
            <sz val="10"/>
            <rFont val="Arial"/>
          </rPr>
          <t>reference:M19,N19
mrs:
Rotate:True</t>
        </r>
      </text>
    </comment>
    <comment ref="H20" authorId="0" shapeId="0" xr:uid="{00000000-0006-0000-0100-00003B000000}">
      <text>
        <r>
          <rPr>
            <sz val="10"/>
            <rFont val="Arial"/>
          </rPr>
          <t>reference:F20,G20
mrs:(F20,+,10.0000)  (G20,+,10.0000)  
Rotate:True</t>
        </r>
      </text>
    </comment>
    <comment ref="K20" authorId="0" shapeId="0" xr:uid="{00000000-0006-0000-0100-00003C000000}">
      <text>
        <r>
          <rPr>
            <sz val="10"/>
            <rFont val="Arial"/>
          </rPr>
          <t>reference:I20,J20
mrs:(I20,+,10.0000)  (J20,+,10.0000)  
Rotate:True</t>
        </r>
      </text>
    </comment>
    <comment ref="N20" authorId="0" shapeId="0" xr:uid="{00000000-0006-0000-0100-00003D000000}">
      <text>
        <r>
          <rPr>
            <sz val="10"/>
            <rFont val="Arial"/>
          </rPr>
          <t>reference:L20,M20
mrs:(L20,+,10.0000)  (M20,+,10.0000)  
Rotate:True</t>
        </r>
      </text>
    </comment>
    <comment ref="O20" authorId="0" shapeId="0" xr:uid="{00000000-0006-0000-0100-00003E000000}">
      <text>
        <r>
          <rPr>
            <sz val="10"/>
            <rFont val="Arial"/>
          </rPr>
          <t>reference:M20,N20
mrs:
Rotate:True</t>
        </r>
      </text>
    </comment>
    <comment ref="F21" authorId="0" shapeId="0" xr:uid="{00000000-0006-0000-0100-00003F000000}">
      <text>
        <r>
          <rPr>
            <sz val="10"/>
            <rFont val="Arial"/>
          </rPr>
          <t>reference:F19,F20
mrs:(F19,+,10.0000)  (F20,+,10.0000)  
Rotate:True</t>
        </r>
      </text>
    </comment>
    <comment ref="G21" authorId="0" shapeId="0" xr:uid="{00000000-0006-0000-0100-000040000000}">
      <text>
        <r>
          <rPr>
            <sz val="10"/>
            <rFont val="Arial"/>
          </rPr>
          <t>reference:G19,G20
mrs:(G19,+,10.0000)  (G20,+,10.0000)  
Rotate:True</t>
        </r>
      </text>
    </comment>
    <comment ref="H21" authorId="0" shapeId="0" xr:uid="{00000000-0006-0000-0100-000041000000}">
      <text>
        <r>
          <rPr>
            <sz val="10"/>
            <rFont val="Arial"/>
          </rPr>
          <t>reference:H19,H20
mrs:(H19,+,10.0000)  (H20,+,10.0000)  
Rotate:True</t>
        </r>
      </text>
    </comment>
    <comment ref="I21" authorId="0" shapeId="0" xr:uid="{00000000-0006-0000-0100-000042000000}">
      <text>
        <r>
          <rPr>
            <sz val="10"/>
            <rFont val="Arial"/>
          </rPr>
          <t>reference:I19,I20
mrs:(I19,+,10.0000)  (I20,+,10.0000)  
Rotate:True</t>
        </r>
      </text>
    </comment>
    <comment ref="J21" authorId="0" shapeId="0" xr:uid="{00000000-0006-0000-0100-000043000000}">
      <text>
        <r>
          <rPr>
            <sz val="10"/>
            <rFont val="Arial"/>
          </rPr>
          <t>reference:J19,J20
mrs:(J19,+,10.0000)  (J20,+,10.0000)  
Rotate:True</t>
        </r>
      </text>
    </comment>
    <comment ref="K21" authorId="0" shapeId="0" xr:uid="{00000000-0006-0000-0100-000044000000}">
      <text>
        <r>
          <rPr>
            <sz val="10"/>
            <rFont val="Arial"/>
          </rPr>
          <t>reference:K19,K20
mrs:(K19,+,10.0000)  (K20,+,10.0000)  
Rotate:True</t>
        </r>
      </text>
    </comment>
    <comment ref="L21" authorId="0" shapeId="0" xr:uid="{00000000-0006-0000-0100-000045000000}">
      <text>
        <r>
          <rPr>
            <sz val="10"/>
            <rFont val="Arial"/>
          </rPr>
          <t>reference:L19,L20
mrs:(L19,+,10.0000)  (L20,+,10.0000)  
Rotate:True</t>
        </r>
      </text>
    </comment>
    <comment ref="M21" authorId="0" shapeId="0" xr:uid="{00000000-0006-0000-0100-000046000000}">
      <text>
        <r>
          <rPr>
            <sz val="10"/>
            <rFont val="Arial"/>
          </rPr>
          <t>reference:M19,M20
mrs:(M19,+,10.0000)  (M20,+,10.0000)  
Rotate:True</t>
        </r>
      </text>
    </comment>
    <comment ref="N21" authorId="0" shapeId="0" xr:uid="{00000000-0006-0000-0100-000047000000}">
      <text>
        <r>
          <rPr>
            <sz val="10"/>
            <rFont val="Arial"/>
          </rPr>
          <t>reference:N19,N20
mrs:(N19,+,10.0000)  (N20,+,10.0000)  
Rotate:True</t>
        </r>
      </text>
    </comment>
    <comment ref="O21" authorId="0" shapeId="0" xr:uid="{00000000-0006-0000-0100-000048000000}">
      <text>
        <r>
          <rPr>
            <sz val="10"/>
            <rFont val="Arial"/>
          </rPr>
          <t>reference:M21,N21
mrs:
Rotate:True</t>
        </r>
      </text>
    </comment>
    <comment ref="H24" authorId="0" shapeId="0" xr:uid="{00000000-0006-0000-0100-000049000000}">
      <text>
        <r>
          <rPr>
            <sz val="10"/>
            <rFont val="Arial"/>
          </rPr>
          <t>reference:F24,G24
mrs:(F24,+,10.0000)  (G24,+,10.0000)  
Rotate:True</t>
        </r>
      </text>
    </comment>
    <comment ref="K24" authorId="0" shapeId="0" xr:uid="{00000000-0006-0000-0100-00004A000000}">
      <text>
        <r>
          <rPr>
            <sz val="10"/>
            <rFont val="Arial"/>
          </rPr>
          <t>reference:I24,J24
mrs:(I24,+,10.0000)  (J24,+,10.0000)  
Rotate:True</t>
        </r>
      </text>
    </comment>
    <comment ref="N24" authorId="0" shapeId="0" xr:uid="{00000000-0006-0000-0100-00004B000000}">
      <text>
        <r>
          <rPr>
            <sz val="10"/>
            <rFont val="Arial"/>
          </rPr>
          <t>reference:L24,M24
mrs:(L24,+,10.0000)  (M24,+,10.0000)  
Rotate:True</t>
        </r>
      </text>
    </comment>
    <comment ref="O24" authorId="0" shapeId="0" xr:uid="{00000000-0006-0000-0100-00004C000000}">
      <text>
        <r>
          <rPr>
            <sz val="10"/>
            <rFont val="Arial"/>
          </rPr>
          <t>reference:M24,N24
mrs:
Rotate:True</t>
        </r>
      </text>
    </comment>
    <comment ref="H25" authorId="0" shapeId="0" xr:uid="{00000000-0006-0000-0100-00004D000000}">
      <text>
        <r>
          <rPr>
            <sz val="10"/>
            <rFont val="Arial"/>
          </rPr>
          <t>reference:F25,G25
mrs:(F25,+,10.0000)  (G25,+,10.0000)  
Rotate:True</t>
        </r>
      </text>
    </comment>
    <comment ref="K25" authorId="0" shapeId="0" xr:uid="{00000000-0006-0000-0100-00004E000000}">
      <text>
        <r>
          <rPr>
            <sz val="10"/>
            <rFont val="Arial"/>
          </rPr>
          <t>reference:I25,J25
mrs:(I25,+,10.0000)  (J25,+,10.0000)  
Rotate:True</t>
        </r>
      </text>
    </comment>
    <comment ref="N25" authorId="0" shapeId="0" xr:uid="{00000000-0006-0000-0100-00004F000000}">
      <text>
        <r>
          <rPr>
            <sz val="10"/>
            <rFont val="Arial"/>
          </rPr>
          <t>reference:L25,M25
mrs:(L25,+,10.0000)  (M25,+,10.0000)  
Rotate:True</t>
        </r>
      </text>
    </comment>
    <comment ref="O25" authorId="0" shapeId="0" xr:uid="{00000000-0006-0000-0100-000050000000}">
      <text>
        <r>
          <rPr>
            <sz val="10"/>
            <rFont val="Arial"/>
          </rPr>
          <t>reference:M25,N25
mrs:
Rotate:True</t>
        </r>
      </text>
    </comment>
    <comment ref="F26" authorId="0" shapeId="0" xr:uid="{00000000-0006-0000-0100-000051000000}">
      <text>
        <r>
          <rPr>
            <sz val="10"/>
            <rFont val="Arial"/>
          </rPr>
          <t>reference:F24,F25
mrs:(F24,+,10.0000)  (F25,+,10.0000)  
Rotate:True</t>
        </r>
      </text>
    </comment>
    <comment ref="G26" authorId="0" shapeId="0" xr:uid="{00000000-0006-0000-0100-000052000000}">
      <text>
        <r>
          <rPr>
            <sz val="10"/>
            <rFont val="Arial"/>
          </rPr>
          <t>reference:G24,G25
mrs:(G24,+,10.0000)  (G25,+,10.0000)  
Rotate:True</t>
        </r>
      </text>
    </comment>
    <comment ref="H26" authorId="0" shapeId="0" xr:uid="{00000000-0006-0000-0100-000053000000}">
      <text>
        <r>
          <rPr>
            <sz val="10"/>
            <rFont val="Arial"/>
          </rPr>
          <t>reference:H24,H25
mrs:(H24,+,10.0000)  (H25,+,10.0000)  
Rotate:True</t>
        </r>
      </text>
    </comment>
    <comment ref="I26" authorId="0" shapeId="0" xr:uid="{00000000-0006-0000-0100-000054000000}">
      <text>
        <r>
          <rPr>
            <sz val="10"/>
            <rFont val="Arial"/>
          </rPr>
          <t>reference:I24,I25
mrs:(I24,+,10.0000)  (I25,+,10.0000)  
Rotate:True</t>
        </r>
      </text>
    </comment>
    <comment ref="J26" authorId="0" shapeId="0" xr:uid="{00000000-0006-0000-0100-000055000000}">
      <text>
        <r>
          <rPr>
            <sz val="10"/>
            <rFont val="Arial"/>
          </rPr>
          <t>reference:J24,J25
mrs:(J24,+,10.0000)  (J25,+,10.0000)  
Rotate:True</t>
        </r>
      </text>
    </comment>
    <comment ref="K26" authorId="0" shapeId="0" xr:uid="{00000000-0006-0000-0100-000056000000}">
      <text>
        <r>
          <rPr>
            <sz val="10"/>
            <rFont val="Arial"/>
          </rPr>
          <t>reference:K24,K25
mrs:(K24,+,10.0000)  (K25,+,10.0000)  
Rotate:True</t>
        </r>
      </text>
    </comment>
    <comment ref="L26" authorId="0" shapeId="0" xr:uid="{00000000-0006-0000-0100-000057000000}">
      <text>
        <r>
          <rPr>
            <sz val="10"/>
            <rFont val="Arial"/>
          </rPr>
          <t>reference:L24,L25
mrs:(L24,+,10.0000)  (L25,+,10.0000)  
Rotate:True</t>
        </r>
      </text>
    </comment>
    <comment ref="M26" authorId="0" shapeId="0" xr:uid="{00000000-0006-0000-0100-000058000000}">
      <text>
        <r>
          <rPr>
            <sz val="10"/>
            <rFont val="Arial"/>
          </rPr>
          <t>reference:M24,M25
mrs:(M24,+,10.0000)  (M25,+,10.0000)  
Rotate:True</t>
        </r>
      </text>
    </comment>
    <comment ref="N26" authorId="0" shapeId="0" xr:uid="{00000000-0006-0000-0100-000059000000}">
      <text>
        <r>
          <rPr>
            <sz val="10"/>
            <rFont val="Arial"/>
          </rPr>
          <t>reference:N24,N25
mrs:(N24,+,10.0000)  (N25,+,10.0000)  
Rotate:True</t>
        </r>
      </text>
    </comment>
    <comment ref="O26" authorId="0" shapeId="0" xr:uid="{00000000-0006-0000-0100-00005A000000}">
      <text>
        <r>
          <rPr>
            <sz val="10"/>
            <rFont val="Arial"/>
          </rPr>
          <t>reference:M26,N26
mrs:
Rotate:True</t>
        </r>
      </text>
    </comment>
    <comment ref="H29" authorId="0" shapeId="0" xr:uid="{00000000-0006-0000-0100-00005B000000}">
      <text>
        <r>
          <rPr>
            <sz val="10"/>
            <rFont val="Arial"/>
          </rPr>
          <t>reference:F29,G29
mrs:(F29,+,10.0000)  (G29,+,10.0000)  
Rotate:True</t>
        </r>
      </text>
    </comment>
    <comment ref="K29" authorId="0" shapeId="0" xr:uid="{00000000-0006-0000-0100-00005C000000}">
      <text>
        <r>
          <rPr>
            <sz val="10"/>
            <rFont val="Arial"/>
          </rPr>
          <t>reference:I29,J29
mrs:(I29,+,10.0000)  (J29,+,10.0000)  
Rotate:True</t>
        </r>
      </text>
    </comment>
    <comment ref="N29" authorId="0" shapeId="0" xr:uid="{00000000-0006-0000-0100-00005D000000}">
      <text>
        <r>
          <rPr>
            <sz val="10"/>
            <rFont val="Arial"/>
          </rPr>
          <t>reference:L29,M29
mrs:(L29,+,10.0000)  (M29,+,10.0000)  
Rotate:True</t>
        </r>
      </text>
    </comment>
    <comment ref="O29" authorId="0" shapeId="0" xr:uid="{00000000-0006-0000-0100-00005E000000}">
      <text>
        <r>
          <rPr>
            <sz val="10"/>
            <rFont val="Arial"/>
          </rPr>
          <t>reference:M29,N29
mrs:
Rotate:True</t>
        </r>
      </text>
    </comment>
    <comment ref="H30" authorId="0" shapeId="0" xr:uid="{00000000-0006-0000-0100-00005F000000}">
      <text>
        <r>
          <rPr>
            <sz val="10"/>
            <rFont val="Arial"/>
          </rPr>
          <t>reference:F30,G30
mrs:(F30,+,10.0000)  (G30,+,10.0000)  
Rotate:True</t>
        </r>
      </text>
    </comment>
    <comment ref="K30" authorId="0" shapeId="0" xr:uid="{00000000-0006-0000-0100-000060000000}">
      <text>
        <r>
          <rPr>
            <sz val="10"/>
            <rFont val="Arial"/>
          </rPr>
          <t>reference:I30,J30
mrs:(I30,+,10.0000)  (J30,+,10.0000)  
Rotate:True</t>
        </r>
      </text>
    </comment>
    <comment ref="N30" authorId="0" shapeId="0" xr:uid="{00000000-0006-0000-0100-000061000000}">
      <text>
        <r>
          <rPr>
            <sz val="10"/>
            <rFont val="Arial"/>
          </rPr>
          <t>reference:L30,M30
mrs:(L30,+,10.0000)  (M30,+,10.0000)  
Rotate:True</t>
        </r>
      </text>
    </comment>
    <comment ref="O30" authorId="0" shapeId="0" xr:uid="{00000000-0006-0000-0100-000062000000}">
      <text>
        <r>
          <rPr>
            <sz val="10"/>
            <rFont val="Arial"/>
          </rPr>
          <t>reference:M30,N30
mrs:
Rotate:True</t>
        </r>
      </text>
    </comment>
    <comment ref="H31" authorId="0" shapeId="0" xr:uid="{00000000-0006-0000-0100-000063000000}">
      <text>
        <r>
          <rPr>
            <sz val="10"/>
            <rFont val="Arial"/>
          </rPr>
          <t>reference:F31,G31
mrs:(F31,+,10.0000)  (G31,+,10.0000)  
Rotate:True</t>
        </r>
      </text>
    </comment>
    <comment ref="K31" authorId="0" shapeId="0" xr:uid="{00000000-0006-0000-0100-000064000000}">
      <text>
        <r>
          <rPr>
            <sz val="10"/>
            <rFont val="Arial"/>
          </rPr>
          <t>reference:I31,J31
mrs:(I31,+,10.0000)  (J31,+,10.0000)  
Rotate:True</t>
        </r>
      </text>
    </comment>
    <comment ref="N31" authorId="0" shapeId="0" xr:uid="{00000000-0006-0000-0100-000065000000}">
      <text>
        <r>
          <rPr>
            <sz val="10"/>
            <rFont val="Arial"/>
          </rPr>
          <t>reference:L31,M31
mrs:(L31,+,10.0000)  (M31,+,10.0000)  
Rotate:True</t>
        </r>
      </text>
    </comment>
    <comment ref="O31" authorId="0" shapeId="0" xr:uid="{00000000-0006-0000-0100-000066000000}">
      <text>
        <r>
          <rPr>
            <sz val="10"/>
            <rFont val="Arial"/>
          </rPr>
          <t>reference:M31,N31
mrs:
Rotate:True</t>
        </r>
      </text>
    </comment>
    <comment ref="F32" authorId="0" shapeId="0" xr:uid="{00000000-0006-0000-0100-000067000000}">
      <text>
        <r>
          <rPr>
            <sz val="10"/>
            <rFont val="Arial"/>
          </rPr>
          <t>reference:F29,F30,F31
mrs:(F29,+,10.0000)  (F30,+,10.0000)  (F31,+,10.0000)  
Rotate:True</t>
        </r>
      </text>
    </comment>
    <comment ref="G32" authorId="0" shapeId="0" xr:uid="{00000000-0006-0000-0100-000068000000}">
      <text>
        <r>
          <rPr>
            <sz val="10"/>
            <rFont val="Arial"/>
          </rPr>
          <t>reference:G29,G30,G31
mrs:(G29,+,10.0000)  (G30,+,10.0000)  (G31,+,10.0000)  
Rotate:True</t>
        </r>
      </text>
    </comment>
    <comment ref="H32" authorId="0" shapeId="0" xr:uid="{00000000-0006-0000-0100-000069000000}">
      <text>
        <r>
          <rPr>
            <sz val="10"/>
            <rFont val="Arial"/>
          </rPr>
          <t>reference:H29,H30,H31
mrs:(H29,+,10.0000)  (H30,+,10.0000)  (H31,+,10.0000)  
Rotate:True</t>
        </r>
      </text>
    </comment>
    <comment ref="I32" authorId="0" shapeId="0" xr:uid="{00000000-0006-0000-0100-00006A000000}">
      <text>
        <r>
          <rPr>
            <sz val="10"/>
            <rFont val="Arial"/>
          </rPr>
          <t>reference:I29,I30,I31
mrs:(I29,+,10.0000)  (I30,+,10.0000)  (I31,+,10.0000)  
Rotate:True</t>
        </r>
      </text>
    </comment>
    <comment ref="J32" authorId="0" shapeId="0" xr:uid="{00000000-0006-0000-0100-00006B000000}">
      <text>
        <r>
          <rPr>
            <sz val="10"/>
            <rFont val="Arial"/>
          </rPr>
          <t>reference:J29,J30,J31
mrs:(J29,+,10.0000)  (J30,+,10.0000)  (J31,+,10.0000)  
Rotate:True</t>
        </r>
      </text>
    </comment>
    <comment ref="K32" authorId="0" shapeId="0" xr:uid="{00000000-0006-0000-0100-00006C000000}">
      <text>
        <r>
          <rPr>
            <sz val="10"/>
            <rFont val="Arial"/>
          </rPr>
          <t>reference:K29,K30,K31
mrs:(K29,+,10.0000)  (K30,+,10.0000)  (K31,+,10.0000)  
Rotate:True</t>
        </r>
      </text>
    </comment>
    <comment ref="L32" authorId="0" shapeId="0" xr:uid="{00000000-0006-0000-0100-00006D000000}">
      <text>
        <r>
          <rPr>
            <sz val="10"/>
            <rFont val="Arial"/>
          </rPr>
          <t>reference:L29,L30,L31
mrs:(L29,+,10.0000)  (L30,+,10.0000)  (L31,+,10.0000)  
Rotate:True</t>
        </r>
      </text>
    </comment>
    <comment ref="M32" authorId="0" shapeId="0" xr:uid="{00000000-0006-0000-0100-00006E000000}">
      <text>
        <r>
          <rPr>
            <sz val="10"/>
            <rFont val="Arial"/>
          </rPr>
          <t>reference:M29,M30,M31
mrs:(M29,+,10.0000)  (M30,+,10.0000)  (M31,+,10.0000)  
Rotate:True</t>
        </r>
      </text>
    </comment>
    <comment ref="N32" authorId="0" shapeId="0" xr:uid="{00000000-0006-0000-0100-00006F000000}">
      <text>
        <r>
          <rPr>
            <sz val="10"/>
            <rFont val="Arial"/>
          </rPr>
          <t>reference:N29,N30,N31
mrs:(N29,+,10.0000)  (N30,+,10.0000)  (N31,+,10.0000)  
Rotate:True</t>
        </r>
      </text>
    </comment>
    <comment ref="O32" authorId="0" shapeId="0" xr:uid="{00000000-0006-0000-0100-000070000000}">
      <text>
        <r>
          <rPr>
            <sz val="10"/>
            <rFont val="Arial"/>
          </rPr>
          <t>reference:M32,N32
mrs:
Rotate:True</t>
        </r>
      </text>
    </comment>
    <comment ref="H35" authorId="0" shapeId="0" xr:uid="{00000000-0006-0000-0100-000071000000}">
      <text>
        <r>
          <rPr>
            <sz val="10"/>
            <rFont val="Arial"/>
          </rPr>
          <t>reference:F35,G35
mrs:(F35,+,10.0000)  (G35,+,10.0000)  
Rotate:True</t>
        </r>
      </text>
    </comment>
    <comment ref="K35" authorId="0" shapeId="0" xr:uid="{00000000-0006-0000-0100-000072000000}">
      <text>
        <r>
          <rPr>
            <sz val="10"/>
            <rFont val="Arial"/>
          </rPr>
          <t>reference:I35,J35
mrs:(I35,+,10.0000)  (J35,+,10.0000)  
Rotate:True</t>
        </r>
      </text>
    </comment>
    <comment ref="N35" authorId="0" shapeId="0" xr:uid="{00000000-0006-0000-0100-000073000000}">
      <text>
        <r>
          <rPr>
            <sz val="10"/>
            <rFont val="Arial"/>
          </rPr>
          <t>reference:L35,M35
mrs:(L35,+,10.0000)  (M35,+,10.0000)  
Rotate:True</t>
        </r>
      </text>
    </comment>
    <comment ref="O35" authorId="0" shapeId="0" xr:uid="{00000000-0006-0000-0100-000074000000}">
      <text>
        <r>
          <rPr>
            <sz val="10"/>
            <rFont val="Arial"/>
          </rPr>
          <t>reference:M35,N35
mrs:
Rotate:True</t>
        </r>
      </text>
    </comment>
    <comment ref="H36" authorId="0" shapeId="0" xr:uid="{00000000-0006-0000-0100-000075000000}">
      <text>
        <r>
          <rPr>
            <sz val="10"/>
            <rFont val="Arial"/>
          </rPr>
          <t>reference:F36,G36
mrs:(F36,+,10.0000)  (G36,+,10.0000)  
Rotate:True</t>
        </r>
      </text>
    </comment>
    <comment ref="K36" authorId="0" shapeId="0" xr:uid="{00000000-0006-0000-0100-000076000000}">
      <text>
        <r>
          <rPr>
            <sz val="10"/>
            <rFont val="Arial"/>
          </rPr>
          <t>reference:I36,J36
mrs:(I36,+,10.0000)  (J36,+,10.0000)  
Rotate:True</t>
        </r>
      </text>
    </comment>
    <comment ref="N36" authorId="0" shapeId="0" xr:uid="{00000000-0006-0000-0100-000077000000}">
      <text>
        <r>
          <rPr>
            <sz val="10"/>
            <rFont val="Arial"/>
          </rPr>
          <t>reference:L36,M36
mrs:(L36,+,10.0000)  (M36,+,10.0000)  
Rotate:True</t>
        </r>
      </text>
    </comment>
    <comment ref="O36" authorId="0" shapeId="0" xr:uid="{00000000-0006-0000-0100-000078000000}">
      <text>
        <r>
          <rPr>
            <sz val="10"/>
            <rFont val="Arial"/>
          </rPr>
          <t>reference:M36,N36
mrs:
Rotate:True</t>
        </r>
      </text>
    </comment>
    <comment ref="H37" authorId="0" shapeId="0" xr:uid="{00000000-0006-0000-0100-000079000000}">
      <text>
        <r>
          <rPr>
            <sz val="10"/>
            <rFont val="Arial"/>
          </rPr>
          <t>reference:F37,G37
mrs:(F37,+,10.0000)  (G37,+,10.0000)  
Rotate:True</t>
        </r>
      </text>
    </comment>
    <comment ref="K37" authorId="0" shapeId="0" xr:uid="{00000000-0006-0000-0100-00007A000000}">
      <text>
        <r>
          <rPr>
            <sz val="10"/>
            <rFont val="Arial"/>
          </rPr>
          <t>reference:I37,J37
mrs:(I37,+,10.0000)  (J37,+,10.0000)  
Rotate:True</t>
        </r>
      </text>
    </comment>
    <comment ref="N37" authorId="0" shapeId="0" xr:uid="{00000000-0006-0000-0100-00007B000000}">
      <text>
        <r>
          <rPr>
            <sz val="10"/>
            <rFont val="Arial"/>
          </rPr>
          <t>reference:L37,M37
mrs:(L37,+,10.0000)  (M37,+,10.0000)  
Rotate:True</t>
        </r>
      </text>
    </comment>
    <comment ref="O37" authorId="0" shapeId="0" xr:uid="{00000000-0006-0000-0100-00007C000000}">
      <text>
        <r>
          <rPr>
            <sz val="10"/>
            <rFont val="Arial"/>
          </rPr>
          <t>reference:M37,N37
mrs:
Rotate:True</t>
        </r>
      </text>
    </comment>
    <comment ref="H38" authorId="0" shapeId="0" xr:uid="{00000000-0006-0000-0100-00007D000000}">
      <text>
        <r>
          <rPr>
            <sz val="10"/>
            <rFont val="Arial"/>
          </rPr>
          <t>reference:F38,G38
mrs:(F38,+,10.0000)  (G38,+,10.0000)  
Rotate:True</t>
        </r>
      </text>
    </comment>
    <comment ref="K38" authorId="0" shapeId="0" xr:uid="{00000000-0006-0000-0100-00007E000000}">
      <text>
        <r>
          <rPr>
            <sz val="10"/>
            <rFont val="Arial"/>
          </rPr>
          <t>reference:I38,J38
mrs:(I38,+,10.0000)  (J38,+,10.0000)  
Rotate:True</t>
        </r>
      </text>
    </comment>
    <comment ref="N38" authorId="0" shapeId="0" xr:uid="{00000000-0006-0000-0100-00007F000000}">
      <text>
        <r>
          <rPr>
            <sz val="10"/>
            <rFont val="Arial"/>
          </rPr>
          <t>reference:L38,M38
mrs:(L38,+,10.0000)  (M38,+,10.0000)  
Rotate:True</t>
        </r>
      </text>
    </comment>
    <comment ref="O38" authorId="0" shapeId="0" xr:uid="{00000000-0006-0000-0100-000080000000}">
      <text>
        <r>
          <rPr>
            <sz val="10"/>
            <rFont val="Arial"/>
          </rPr>
          <t>reference:M38,N38
mrs:
Rotate:True</t>
        </r>
      </text>
    </comment>
    <comment ref="H39" authorId="0" shapeId="0" xr:uid="{00000000-0006-0000-0100-000081000000}">
      <text>
        <r>
          <rPr>
            <sz val="10"/>
            <rFont val="Arial"/>
          </rPr>
          <t>reference:F39,G39
mrs:(F39,+,10.0000)  (G39,+,10.0000)  
Rotate:True</t>
        </r>
      </text>
    </comment>
    <comment ref="K39" authorId="0" shapeId="0" xr:uid="{00000000-0006-0000-0100-000082000000}">
      <text>
        <r>
          <rPr>
            <sz val="10"/>
            <rFont val="Arial"/>
          </rPr>
          <t>reference:I39,J39
mrs:(I39,+,10.0000)  (J39,+,10.0000)  
Rotate:True</t>
        </r>
      </text>
    </comment>
    <comment ref="N39" authorId="0" shapeId="0" xr:uid="{00000000-0006-0000-0100-000083000000}">
      <text>
        <r>
          <rPr>
            <sz val="10"/>
            <rFont val="Arial"/>
          </rPr>
          <t>reference:L39,M39
mrs:(L39,+,10.0000)  (M39,+,10.0000)  
Rotate:True</t>
        </r>
      </text>
    </comment>
    <comment ref="O39" authorId="0" shapeId="0" xr:uid="{00000000-0006-0000-0100-000084000000}">
      <text>
        <r>
          <rPr>
            <sz val="10"/>
            <rFont val="Arial"/>
          </rPr>
          <t>reference:M39,N39
mrs:
Rotate:True</t>
        </r>
      </text>
    </comment>
    <comment ref="H40" authorId="0" shapeId="0" xr:uid="{00000000-0006-0000-0100-000085000000}">
      <text>
        <r>
          <rPr>
            <sz val="10"/>
            <rFont val="Arial"/>
          </rPr>
          <t>reference:F40,G40
mrs:(F40,+,10.0000)  (G40,+,10.0000)  
Rotate:True</t>
        </r>
      </text>
    </comment>
    <comment ref="K40" authorId="0" shapeId="0" xr:uid="{00000000-0006-0000-0100-000086000000}">
      <text>
        <r>
          <rPr>
            <sz val="10"/>
            <rFont val="Arial"/>
          </rPr>
          <t>reference:I40,J40
mrs:(I40,+,10.0000)  (J40,+,10.0000)  
Rotate:True</t>
        </r>
      </text>
    </comment>
    <comment ref="N40" authorId="0" shapeId="0" xr:uid="{00000000-0006-0000-0100-000087000000}">
      <text>
        <r>
          <rPr>
            <sz val="10"/>
            <rFont val="Arial"/>
          </rPr>
          <t>reference:L40,M40
mrs:(L40,+,10.0000)  (M40,+,10.0000)  
Rotate:True</t>
        </r>
      </text>
    </comment>
    <comment ref="O40" authorId="0" shapeId="0" xr:uid="{00000000-0006-0000-0100-000088000000}">
      <text>
        <r>
          <rPr>
            <sz val="10"/>
            <rFont val="Arial"/>
          </rPr>
          <t>reference:M40,N40
mrs:
Rotate:True</t>
        </r>
      </text>
    </comment>
    <comment ref="H41" authorId="0" shapeId="0" xr:uid="{00000000-0006-0000-0100-000089000000}">
      <text>
        <r>
          <rPr>
            <sz val="10"/>
            <rFont val="Arial"/>
          </rPr>
          <t>reference:F41,G41
mrs:(F41,+,10.0000)  (G41,+,10.0000)  
Rotate:True</t>
        </r>
      </text>
    </comment>
    <comment ref="K41" authorId="0" shapeId="0" xr:uid="{00000000-0006-0000-0100-00008A000000}">
      <text>
        <r>
          <rPr>
            <sz val="10"/>
            <rFont val="Arial"/>
          </rPr>
          <t>reference:I41,J41
mrs:(I41,+,10.0000)  (J41,+,10.0000)  
Rotate:True</t>
        </r>
      </text>
    </comment>
    <comment ref="N41" authorId="0" shapeId="0" xr:uid="{00000000-0006-0000-0100-00008B000000}">
      <text>
        <r>
          <rPr>
            <sz val="10"/>
            <rFont val="Arial"/>
          </rPr>
          <t>reference:L41,M41
mrs:(L41,+,10.0000)  (M41,+,10.0000)  
Rotate:True</t>
        </r>
      </text>
    </comment>
    <comment ref="O41" authorId="0" shapeId="0" xr:uid="{00000000-0006-0000-0100-00008C000000}">
      <text>
        <r>
          <rPr>
            <sz val="10"/>
            <rFont val="Arial"/>
          </rPr>
          <t>reference:M41,N41
mrs:
Rotate:True</t>
        </r>
      </text>
    </comment>
    <comment ref="H42" authorId="0" shapeId="0" xr:uid="{00000000-0006-0000-0100-00008D000000}">
      <text>
        <r>
          <rPr>
            <sz val="10"/>
            <rFont val="Arial"/>
          </rPr>
          <t>reference:F42,G42
mrs:(F42,+,10.0000)  (G42,+,10.0000)  
Rotate:True</t>
        </r>
      </text>
    </comment>
    <comment ref="K42" authorId="0" shapeId="0" xr:uid="{00000000-0006-0000-0100-00008E000000}">
      <text>
        <r>
          <rPr>
            <sz val="10"/>
            <rFont val="Arial"/>
          </rPr>
          <t>reference:I42,J42
mrs:(I42,+,10.0000)  (J42,+,10.0000)  
Rotate:True</t>
        </r>
      </text>
    </comment>
    <comment ref="N42" authorId="0" shapeId="0" xr:uid="{00000000-0006-0000-0100-00008F000000}">
      <text>
        <r>
          <rPr>
            <sz val="10"/>
            <rFont val="Arial"/>
          </rPr>
          <t>reference:L42,M42
mrs:(L42,+,10.0000)  (M42,+,10.0000)  
Rotate:True</t>
        </r>
      </text>
    </comment>
    <comment ref="O42" authorId="0" shapeId="0" xr:uid="{00000000-0006-0000-0100-000090000000}">
      <text>
        <r>
          <rPr>
            <sz val="10"/>
            <rFont val="Arial"/>
          </rPr>
          <t>reference:M42,N42
mrs:
Rotate:True</t>
        </r>
      </text>
    </comment>
    <comment ref="H43" authorId="0" shapeId="0" xr:uid="{00000000-0006-0000-0100-000091000000}">
      <text>
        <r>
          <rPr>
            <sz val="10"/>
            <rFont val="Arial"/>
          </rPr>
          <t>reference:F43,G43
mrs:(F43,+,10.0000)  (G43,+,10.0000)  
Rotate:True</t>
        </r>
      </text>
    </comment>
    <comment ref="K43" authorId="0" shapeId="0" xr:uid="{00000000-0006-0000-0100-000092000000}">
      <text>
        <r>
          <rPr>
            <sz val="10"/>
            <rFont val="Arial"/>
          </rPr>
          <t>reference:I43,J43
mrs:(I43,+,10.0000)  (J43,+,10.0000)  
Rotate:True</t>
        </r>
      </text>
    </comment>
    <comment ref="N43" authorId="0" shapeId="0" xr:uid="{00000000-0006-0000-0100-000093000000}">
      <text>
        <r>
          <rPr>
            <sz val="10"/>
            <rFont val="Arial"/>
          </rPr>
          <t>reference:L43,M43
mrs:(L43,+,10.0000)  (M43,+,10.0000)  
Rotate:True</t>
        </r>
      </text>
    </comment>
    <comment ref="O43" authorId="0" shapeId="0" xr:uid="{00000000-0006-0000-0100-000094000000}">
      <text>
        <r>
          <rPr>
            <sz val="10"/>
            <rFont val="Arial"/>
          </rPr>
          <t>reference:M43,N43
mrs:
Rotate:True</t>
        </r>
      </text>
    </comment>
    <comment ref="H44" authorId="0" shapeId="0" xr:uid="{00000000-0006-0000-0100-000095000000}">
      <text>
        <r>
          <rPr>
            <sz val="10"/>
            <rFont val="Arial"/>
          </rPr>
          <t>reference:F44,G44
mrs:(F44,+,10.0000)  (G44,+,10.0000)  
Rotate:True</t>
        </r>
      </text>
    </comment>
    <comment ref="K44" authorId="0" shapeId="0" xr:uid="{00000000-0006-0000-0100-000096000000}">
      <text>
        <r>
          <rPr>
            <sz val="10"/>
            <rFont val="Arial"/>
          </rPr>
          <t>reference:I44,J44
mrs:(I44,+,10.0000)  (J44,+,10.0000)  
Rotate:True</t>
        </r>
      </text>
    </comment>
    <comment ref="N44" authorId="0" shapeId="0" xr:uid="{00000000-0006-0000-0100-000097000000}">
      <text>
        <r>
          <rPr>
            <sz val="10"/>
            <rFont val="Arial"/>
          </rPr>
          <t>reference:L44,M44
mrs:(L44,+,10.0000)  (M44,+,10.0000)  
Rotate:True</t>
        </r>
      </text>
    </comment>
    <comment ref="O44" authorId="0" shapeId="0" xr:uid="{00000000-0006-0000-0100-000098000000}">
      <text>
        <r>
          <rPr>
            <sz val="10"/>
            <rFont val="Arial"/>
          </rPr>
          <t>reference:M44,N44
mrs:
Rotate:True</t>
        </r>
      </text>
    </comment>
    <comment ref="H45" authorId="0" shapeId="0" xr:uid="{00000000-0006-0000-0100-000099000000}">
      <text>
        <r>
          <rPr>
            <sz val="10"/>
            <rFont val="Arial"/>
          </rPr>
          <t>reference:F45,G45
mrs:(F45,+,10.0000)  (G45,+,10.0000)  
Rotate:True</t>
        </r>
      </text>
    </comment>
    <comment ref="K45" authorId="0" shapeId="0" xr:uid="{00000000-0006-0000-0100-00009A000000}">
      <text>
        <r>
          <rPr>
            <sz val="10"/>
            <rFont val="Arial"/>
          </rPr>
          <t>reference:I45,J45
mrs:(I45,+,10.0000)  (J45,+,10.0000)  
Rotate:True</t>
        </r>
      </text>
    </comment>
    <comment ref="N45" authorId="0" shapeId="0" xr:uid="{00000000-0006-0000-0100-00009B000000}">
      <text>
        <r>
          <rPr>
            <sz val="10"/>
            <rFont val="Arial"/>
          </rPr>
          <t>reference:L45,M45
mrs:(L45,+,10.0000)  (M45,+,10.0000)  
Rotate:True</t>
        </r>
      </text>
    </comment>
    <comment ref="O45" authorId="0" shapeId="0" xr:uid="{00000000-0006-0000-0100-00009C000000}">
      <text>
        <r>
          <rPr>
            <sz val="10"/>
            <rFont val="Arial"/>
          </rPr>
          <t>reference:M45,N45
mrs:
Rotate:True</t>
        </r>
      </text>
    </comment>
    <comment ref="H46" authorId="0" shapeId="0" xr:uid="{00000000-0006-0000-0100-00009D000000}">
      <text>
        <r>
          <rPr>
            <sz val="10"/>
            <rFont val="Arial"/>
          </rPr>
          <t>reference:F46,G46
mrs:(F46,+,10.0000)  (G46,+,10.0000)  
Rotate:True</t>
        </r>
      </text>
    </comment>
    <comment ref="K46" authorId="0" shapeId="0" xr:uid="{00000000-0006-0000-0100-00009E000000}">
      <text>
        <r>
          <rPr>
            <sz val="10"/>
            <rFont val="Arial"/>
          </rPr>
          <t>reference:I46,J46
mrs:(I46,+,10.0000)  (J46,+,10.0000)  
Rotate:True</t>
        </r>
      </text>
    </comment>
    <comment ref="N46" authorId="0" shapeId="0" xr:uid="{00000000-0006-0000-0100-00009F000000}">
      <text>
        <r>
          <rPr>
            <sz val="10"/>
            <rFont val="Arial"/>
          </rPr>
          <t>reference:L46,M46
mrs:(L46,+,10.0000)  (M46,+,10.0000)  
Rotate:True</t>
        </r>
      </text>
    </comment>
    <comment ref="O46" authorId="0" shapeId="0" xr:uid="{00000000-0006-0000-0100-0000A0000000}">
      <text>
        <r>
          <rPr>
            <sz val="10"/>
            <rFont val="Arial"/>
          </rPr>
          <t>reference:M46,N46
mrs:
Rotate:True</t>
        </r>
      </text>
    </comment>
    <comment ref="H47" authorId="0" shapeId="0" xr:uid="{00000000-0006-0000-0100-0000A1000000}">
      <text>
        <r>
          <rPr>
            <sz val="10"/>
            <rFont val="Arial"/>
          </rPr>
          <t>reference:F47,G47
mrs:(F47,+,10.0000)  (G47,+,10.0000)  
Rotate:True</t>
        </r>
      </text>
    </comment>
    <comment ref="K47" authorId="0" shapeId="0" xr:uid="{00000000-0006-0000-0100-0000A2000000}">
      <text>
        <r>
          <rPr>
            <sz val="10"/>
            <rFont val="Arial"/>
          </rPr>
          <t>reference:I47,J47
mrs:(I47,+,10.0000)  (J47,+,10.0000)  
Rotate:True</t>
        </r>
      </text>
    </comment>
    <comment ref="N47" authorId="0" shapeId="0" xr:uid="{00000000-0006-0000-0100-0000A3000000}">
      <text>
        <r>
          <rPr>
            <sz val="10"/>
            <rFont val="Arial"/>
          </rPr>
          <t>reference:L47,M47
mrs:(L47,+,10.0000)  (M47,+,10.0000)  
Rotate:True</t>
        </r>
      </text>
    </comment>
    <comment ref="O47" authorId="0" shapeId="0" xr:uid="{00000000-0006-0000-0100-0000A4000000}">
      <text>
        <r>
          <rPr>
            <sz val="10"/>
            <rFont val="Arial"/>
          </rPr>
          <t>reference:M47,N47
mrs:
Rotate:True</t>
        </r>
      </text>
    </comment>
    <comment ref="H48" authorId="0" shapeId="0" xr:uid="{00000000-0006-0000-0100-0000A5000000}">
      <text>
        <r>
          <rPr>
            <sz val="10"/>
            <rFont val="Arial"/>
          </rPr>
          <t>reference:F48,G48
mrs:(F48,+,10.0000)  (G48,+,10.0000)  
Rotate:True</t>
        </r>
      </text>
    </comment>
    <comment ref="K48" authorId="0" shapeId="0" xr:uid="{00000000-0006-0000-0100-0000A6000000}">
      <text>
        <r>
          <rPr>
            <sz val="10"/>
            <rFont val="Arial"/>
          </rPr>
          <t>reference:I48,J48
mrs:(I48,+,10.0000)  (J48,+,10.0000)  
Rotate:True</t>
        </r>
      </text>
    </comment>
    <comment ref="N48" authorId="0" shapeId="0" xr:uid="{00000000-0006-0000-0100-0000A7000000}">
      <text>
        <r>
          <rPr>
            <sz val="10"/>
            <rFont val="Arial"/>
          </rPr>
          <t>reference:L48,M48
mrs:(L48,+,10.0000)  (M48,+,10.0000)  
Rotate:True</t>
        </r>
      </text>
    </comment>
    <comment ref="O48" authorId="0" shapeId="0" xr:uid="{00000000-0006-0000-0100-0000A8000000}">
      <text>
        <r>
          <rPr>
            <sz val="10"/>
            <rFont val="Arial"/>
          </rPr>
          <t>reference:M48,N48
mrs:
Rotate:True</t>
        </r>
      </text>
    </comment>
    <comment ref="H49" authorId="0" shapeId="0" xr:uid="{00000000-0006-0000-0100-0000A9000000}">
      <text>
        <r>
          <rPr>
            <sz val="10"/>
            <rFont val="Arial"/>
          </rPr>
          <t>reference:F49,G49
mrs:(F49,+,10.0000)  (G49,+,10.0000)  
Rotate:True</t>
        </r>
      </text>
    </comment>
    <comment ref="K49" authorId="0" shapeId="0" xr:uid="{00000000-0006-0000-0100-0000AA000000}">
      <text>
        <r>
          <rPr>
            <sz val="10"/>
            <rFont val="Arial"/>
          </rPr>
          <t>reference:I49,J49
mrs:(I49,+,10.0000)  (J49,+,10.0000)  
Rotate:True</t>
        </r>
      </text>
    </comment>
    <comment ref="N49" authorId="0" shapeId="0" xr:uid="{00000000-0006-0000-0100-0000AB000000}">
      <text>
        <r>
          <rPr>
            <sz val="10"/>
            <rFont val="Arial"/>
          </rPr>
          <t>reference:L49,M49
mrs:(L49,+,10.0000)  (M49,+,10.0000)  
Rotate:True</t>
        </r>
      </text>
    </comment>
    <comment ref="O49" authorId="0" shapeId="0" xr:uid="{00000000-0006-0000-0100-0000AC000000}">
      <text>
        <r>
          <rPr>
            <sz val="10"/>
            <rFont val="Arial"/>
          </rPr>
          <t>reference:M49,N49
mrs:
Rotate:True</t>
        </r>
      </text>
    </comment>
    <comment ref="H50" authorId="0" shapeId="0" xr:uid="{00000000-0006-0000-0100-0000AD000000}">
      <text>
        <r>
          <rPr>
            <sz val="10"/>
            <rFont val="Arial"/>
          </rPr>
          <t>reference:F50,G50
mrs:(F50,+,10.0000)  (G50,+,10.0000)  
Rotate:True</t>
        </r>
      </text>
    </comment>
    <comment ref="K50" authorId="0" shapeId="0" xr:uid="{00000000-0006-0000-0100-0000AE000000}">
      <text>
        <r>
          <rPr>
            <sz val="10"/>
            <rFont val="Arial"/>
          </rPr>
          <t>reference:I50,J50
mrs:(I50,+,10.0000)  (J50,+,10.0000)  
Rotate:True</t>
        </r>
      </text>
    </comment>
    <comment ref="N50" authorId="0" shapeId="0" xr:uid="{00000000-0006-0000-0100-0000AF000000}">
      <text>
        <r>
          <rPr>
            <sz val="10"/>
            <rFont val="Arial"/>
          </rPr>
          <t>reference:L50,M50
mrs:(L50,+,10.0000)  (M50,+,10.0000)  
Rotate:True</t>
        </r>
      </text>
    </comment>
    <comment ref="O50" authorId="0" shapeId="0" xr:uid="{00000000-0006-0000-0100-0000B0000000}">
      <text>
        <r>
          <rPr>
            <sz val="10"/>
            <rFont val="Arial"/>
          </rPr>
          <t>reference:M50,N50
mrs:
Rotate:True</t>
        </r>
      </text>
    </comment>
    <comment ref="F51" authorId="0" shapeId="0" xr:uid="{00000000-0006-0000-0100-0000B1000000}">
      <text>
        <r>
          <rPr>
            <sz val="10"/>
            <rFont val="Arial"/>
          </rPr>
          <t>reference:F35,F36,F37,F38,F39,F40,F41,F42,F43,F44,F45,F46,F47,F48,F49,F50
mrs:(F35,+,10.0000)  (F36,+,10.0000)  (F37,+,10.0000)  (F38,+,10.0000)  (F39,+,10.0000)  (F40,+,10.0000)  (F41,+,10.0000)  (F42,+,10.0000)  (F43,+,10.0000)  (F44,+,10.0000)  (F45,+,10.0000)  (F46,+,10.0000)  (F47,+,10.0000)  (F48,+,10.0000)  (F49,+,10.0000)  (F50,+,10.0000)  
Rotate:True</t>
        </r>
      </text>
    </comment>
    <comment ref="G51" authorId="0" shapeId="0" xr:uid="{00000000-0006-0000-0100-0000B2000000}">
      <text>
        <r>
          <rPr>
            <sz val="10"/>
            <rFont val="Arial"/>
          </rPr>
          <t>reference:G35,G36,G37,G38,G39,G40,G41,G42,G43,G44,G45,G46,G47,G48,G49,G50
mrs:(G35,+,10.0000)  (G36,+,10.0000)  (G37,+,10.0000)  (G38,+,10.0000)  (G39,+,10.0000)  (G40,+,10.0000)  (G41,+,10.0000)  (G42,+,10.0000)  (G43,+,10.0000)  (G44,+,10.0000)  (G45,+,10.0000)  (G46,+,10.0000)  (G47,+,10.0000)  (G48,+,10.0000)  (G49,+,10.0000)  (G50,+,10.0000)  
Rotate:True</t>
        </r>
      </text>
    </comment>
    <comment ref="H51" authorId="0" shapeId="0" xr:uid="{00000000-0006-0000-0100-0000B3000000}">
      <text>
        <r>
          <rPr>
            <sz val="10"/>
            <rFont val="Arial"/>
          </rPr>
          <t>reference:H35,H36,H37,H38,H39,H40,H41,H42,H43,H44,H45,H46,H47,H48,H49,H50
mrs:(H35,+,10.0000)  (H36,+,10.0000)  (H37,+,10.0000)  (H38,+,10.0000)  (H39,+,10.0000)  (H40,+,10.0000)  (H41,+,10.0000)  (H42,+,10.0000)  (H43,+,10.0000)  (H44,+,10.0000)  (H45,+,10.0000)  (H46,+,10.0000)  (H47,+,10.0000)  (H48,+,10.0000)  (H49,+,10.0000)  (H50,+,10.0000)  
Rotate:True</t>
        </r>
      </text>
    </comment>
    <comment ref="I51" authorId="0" shapeId="0" xr:uid="{00000000-0006-0000-0100-0000B4000000}">
      <text>
        <r>
          <rPr>
            <sz val="10"/>
            <rFont val="Arial"/>
          </rPr>
          <t>reference:I35,I36,I37,I38,I39,I40,I41,I42,I43,I44,I45,I46,I47,I48,I49,I50
mrs:(I35,+,10.0000)  (I36,+,10.0000)  (I37,+,10.0000)  (I38,+,10.0000)  (I39,+,10.0000)  (I40,+,10.0000)  (I41,+,10.0000)  (I42,+,10.0000)  (I43,+,10.0000)  (I44,+,10.0000)  (I45,+,10.0000)  (I46,+,10.0000)  (I47,+,10.0000)  (I48,+,10.0000)  (I49,+,10.0000)  (I50,+,10.0000)  
Rotate:True</t>
        </r>
      </text>
    </comment>
    <comment ref="J51" authorId="0" shapeId="0" xr:uid="{00000000-0006-0000-0100-0000B5000000}">
      <text>
        <r>
          <rPr>
            <sz val="10"/>
            <rFont val="Arial"/>
          </rPr>
          <t>reference:J35,J36,J37,J38,J39,J40,J41,J42,J43,J44,J45,J46,J47,J48,J49,J50
mrs:(J35,+,10.0000)  (J36,+,10.0000)  (J37,+,10.0000)  (J38,+,10.0000)  (J39,+,10.0000)  (J40,+,10.0000)  (J41,+,10.0000)  (J42,+,10.0000)  (J43,+,10.0000)  (J44,+,10.0000)  (J45,+,10.0000)  (J46,+,10.0000)  (J47,+,10.0000)  (J48,+,10.0000)  (J49,+,10.0000)  (J50,+,10.0000)  
Rotate:True</t>
        </r>
      </text>
    </comment>
    <comment ref="K51" authorId="0" shapeId="0" xr:uid="{00000000-0006-0000-0100-0000B6000000}">
      <text>
        <r>
          <rPr>
            <sz val="10"/>
            <rFont val="Arial"/>
          </rPr>
          <t>reference:K35,K36,K37,K38,K39,K40,K41,K42,K43,K44,K45,K46,K47,K48,K49,K50
mrs:(K35,+,10.0000)  (K36,+,10.0000)  (K37,+,10.0000)  (K38,+,10.0000)  (K39,+,10.0000)  (K40,+,10.0000)  (K41,+,10.0000)  (K42,+,10.0000)  (K43,+,10.0000)  (K44,+,10.0000)  (K45,+,10.0000)  (K46,+,10.0000)  (K47,+,10.0000)  (K48,+,10.0000)  (K49,+,10.0000)  (K50,+,10.0000)  
Rotate:True</t>
        </r>
      </text>
    </comment>
    <comment ref="L51" authorId="0" shapeId="0" xr:uid="{00000000-0006-0000-0100-0000B7000000}">
      <text>
        <r>
          <rPr>
            <sz val="10"/>
            <rFont val="Arial"/>
          </rPr>
          <t>reference:L35,L36,L37,L38,L39,L40,L41,L42,L43,L44,L45,L46,L47,L48,L49,L50
mrs:(L35,+,10.0000)  (L36,+,10.0000)  (L37,+,10.0000)  (L38,+,10.0000)  (L39,+,10.0000)  (L40,+,10.0000)  (L41,+,10.0000)  (L42,+,10.0000)  (L43,+,10.0000)  (L44,+,10.0000)  (L45,+,10.0000)  (L46,+,10.0000)  (L47,+,10.0000)  (L48,+,10.0000)  (L49,+,10.0000)  (L50,+,10.0000)  
Rotate:True</t>
        </r>
      </text>
    </comment>
    <comment ref="M51" authorId="0" shapeId="0" xr:uid="{00000000-0006-0000-0100-0000B8000000}">
      <text>
        <r>
          <rPr>
            <sz val="10"/>
            <rFont val="Arial"/>
          </rPr>
          <t>reference:M35,M36,M37,M38,M39,M40,M41,M42,M43,M44,M45,M46,M47,M48,M49,M50
mrs:(M35,+,10.0000)  (M36,+,10.0000)  (M37,+,10.0000)  (M38,+,10.0000)  (M39,+,10.0000)  (M40,+,10.0000)  (M41,+,10.0000)  (M42,+,10.0000)  (M43,+,10.0000)  (M44,+,10.0000)  (M45,+,10.0000)  (M46,+,10.0000)  (M47,+,10.0000)  (M48,+,10.0000)  (M49,+,10.0000)  (M50,+,10.0000)  
Rotate:True</t>
        </r>
      </text>
    </comment>
    <comment ref="N51" authorId="0" shapeId="0" xr:uid="{00000000-0006-0000-0100-0000B9000000}">
      <text>
        <r>
          <rPr>
            <sz val="10"/>
            <rFont val="Arial"/>
          </rPr>
          <t>reference:N35,N36,N37,N38,N39,N40,N41,N42,N43,N44,N45,N46,N47,N48,N49,N50
mrs:(N35,+,10.0000)  (N36,+,10.0000)  (N37,+,10.0000)  (N38,+,10.0000)  (N39,+,10.0000)  (N40,+,10.0000)  (N41,+,10.0000)  (N42,+,10.0000)  (N43,+,10.0000)  (N44,+,10.0000)  (N45,+,10.0000)  (N46,+,10.0000)  (N47,+,10.0000)  (N48,+,10.0000)  (N49,+,10.0000)  (N50,+,10.0000)  
Rotate:True</t>
        </r>
      </text>
    </comment>
    <comment ref="O51" authorId="0" shapeId="0" xr:uid="{00000000-0006-0000-0100-0000BA000000}">
      <text>
        <r>
          <rPr>
            <sz val="10"/>
            <rFont val="Arial"/>
          </rPr>
          <t>reference:M51,N51
mrs:
Rotate:True</t>
        </r>
      </text>
    </comment>
    <comment ref="H54" authorId="0" shapeId="0" xr:uid="{00000000-0006-0000-0100-0000BB000000}">
      <text>
        <r>
          <rPr>
            <sz val="10"/>
            <rFont val="Arial"/>
          </rPr>
          <t>reference:F54,G54
mrs:(F54,+,10.0000)  (G54,+,10.0000)  
Rotate:True</t>
        </r>
      </text>
    </comment>
    <comment ref="K54" authorId="0" shapeId="0" xr:uid="{00000000-0006-0000-0100-0000BC000000}">
      <text>
        <r>
          <rPr>
            <sz val="10"/>
            <rFont val="Arial"/>
          </rPr>
          <t>reference:I54,J54
mrs:(I54,+,10.0000)  (J54,+,10.0000)  
Rotate:True</t>
        </r>
      </text>
    </comment>
    <comment ref="N54" authorId="0" shapeId="0" xr:uid="{00000000-0006-0000-0100-0000BD000000}">
      <text>
        <r>
          <rPr>
            <sz val="10"/>
            <rFont val="Arial"/>
          </rPr>
          <t>reference:L54,M54
mrs:(L54,+,10.0000)  (M54,+,10.0000)  
Rotate:True</t>
        </r>
      </text>
    </comment>
    <comment ref="O54" authorId="0" shapeId="0" xr:uid="{00000000-0006-0000-0100-0000BE000000}">
      <text>
        <r>
          <rPr>
            <sz val="10"/>
            <rFont val="Arial"/>
          </rPr>
          <t>reference:M54,N54
mrs:
Rotate:True</t>
        </r>
      </text>
    </comment>
    <comment ref="H55" authorId="0" shapeId="0" xr:uid="{00000000-0006-0000-0100-0000BF000000}">
      <text>
        <r>
          <rPr>
            <sz val="10"/>
            <rFont val="Arial"/>
          </rPr>
          <t>reference:F55,G55
mrs:(F55,+,10.0000)  (G55,+,10.0000)  
Rotate:True</t>
        </r>
      </text>
    </comment>
    <comment ref="K55" authorId="0" shapeId="0" xr:uid="{00000000-0006-0000-0100-0000C0000000}">
      <text>
        <r>
          <rPr>
            <sz val="10"/>
            <rFont val="Arial"/>
          </rPr>
          <t>reference:I55,J55
mrs:(I55,+,10.0000)  (J55,+,10.0000)  
Rotate:True</t>
        </r>
      </text>
    </comment>
    <comment ref="N55" authorId="0" shapeId="0" xr:uid="{00000000-0006-0000-0100-0000C1000000}">
      <text>
        <r>
          <rPr>
            <sz val="10"/>
            <rFont val="Arial"/>
          </rPr>
          <t>reference:L55,M55
mrs:(L55,+,10.0000)  (M55,+,10.0000)  
Rotate:True</t>
        </r>
      </text>
    </comment>
    <comment ref="O55" authorId="0" shapeId="0" xr:uid="{00000000-0006-0000-0100-0000C2000000}">
      <text>
        <r>
          <rPr>
            <sz val="10"/>
            <rFont val="Arial"/>
          </rPr>
          <t>reference:M55,N55
mrs:
Rotate:True</t>
        </r>
      </text>
    </comment>
    <comment ref="H56" authorId="0" shapeId="0" xr:uid="{00000000-0006-0000-0100-0000C3000000}">
      <text>
        <r>
          <rPr>
            <sz val="10"/>
            <rFont val="Arial"/>
          </rPr>
          <t>reference:F56,G56
mrs:(F56,+,10.0000)  (G56,+,10.0000)  
Rotate:True</t>
        </r>
      </text>
    </comment>
    <comment ref="K56" authorId="0" shapeId="0" xr:uid="{00000000-0006-0000-0100-0000C4000000}">
      <text>
        <r>
          <rPr>
            <sz val="10"/>
            <rFont val="Arial"/>
          </rPr>
          <t>reference:I56,J56
mrs:(I56,+,10.0000)  (J56,+,10.0000)  
Rotate:True</t>
        </r>
      </text>
    </comment>
    <comment ref="N56" authorId="0" shapeId="0" xr:uid="{00000000-0006-0000-0100-0000C5000000}">
      <text>
        <r>
          <rPr>
            <sz val="10"/>
            <rFont val="Arial"/>
          </rPr>
          <t>reference:L56,M56
mrs:(L56,+,10.0000)  (M56,+,10.0000)  
Rotate:True</t>
        </r>
      </text>
    </comment>
    <comment ref="O56" authorId="0" shapeId="0" xr:uid="{00000000-0006-0000-0100-0000C6000000}">
      <text>
        <r>
          <rPr>
            <sz val="10"/>
            <rFont val="Arial"/>
          </rPr>
          <t>reference:M56,N56
mrs:
Rotate:True</t>
        </r>
      </text>
    </comment>
    <comment ref="H57" authorId="0" shapeId="0" xr:uid="{00000000-0006-0000-0100-0000C7000000}">
      <text>
        <r>
          <rPr>
            <sz val="10"/>
            <rFont val="Arial"/>
          </rPr>
          <t>reference:F57,G57
mrs:(F57,+,10.0000)  (G57,+,10.0000)  
Rotate:True</t>
        </r>
      </text>
    </comment>
    <comment ref="K57" authorId="0" shapeId="0" xr:uid="{00000000-0006-0000-0100-0000C8000000}">
      <text>
        <r>
          <rPr>
            <sz val="10"/>
            <rFont val="Arial"/>
          </rPr>
          <t>reference:I57,J57
mrs:(I57,+,10.0000)  (J57,+,10.0000)  
Rotate:True</t>
        </r>
      </text>
    </comment>
    <comment ref="N57" authorId="0" shapeId="0" xr:uid="{00000000-0006-0000-0100-0000C9000000}">
      <text>
        <r>
          <rPr>
            <sz val="10"/>
            <rFont val="Arial"/>
          </rPr>
          <t>reference:L57,M57
mrs:(L57,+,10.0000)  (M57,+,10.0000)  
Rotate:True</t>
        </r>
      </text>
    </comment>
    <comment ref="O57" authorId="0" shapeId="0" xr:uid="{00000000-0006-0000-0100-0000CA000000}">
      <text>
        <r>
          <rPr>
            <sz val="10"/>
            <rFont val="Arial"/>
          </rPr>
          <t>reference:M57,N57
mrs:
Rotate:True</t>
        </r>
      </text>
    </comment>
    <comment ref="H58" authorId="0" shapeId="0" xr:uid="{00000000-0006-0000-0100-0000CB000000}">
      <text>
        <r>
          <rPr>
            <sz val="10"/>
            <rFont val="Arial"/>
          </rPr>
          <t>reference:F58,G58
mrs:(F58,+,10.0000)  (G58,+,10.0000)  
Rotate:True</t>
        </r>
      </text>
    </comment>
    <comment ref="K58" authorId="0" shapeId="0" xr:uid="{00000000-0006-0000-0100-0000CC000000}">
      <text>
        <r>
          <rPr>
            <sz val="10"/>
            <rFont val="Arial"/>
          </rPr>
          <t>reference:I58,J58
mrs:(I58,+,10.0000)  (J58,+,10.0000)  
Rotate:True</t>
        </r>
      </text>
    </comment>
    <comment ref="N58" authorId="0" shapeId="0" xr:uid="{00000000-0006-0000-0100-0000CD000000}">
      <text>
        <r>
          <rPr>
            <sz val="10"/>
            <rFont val="Arial"/>
          </rPr>
          <t>reference:L58,M58
mrs:(L58,+,10.0000)  (M58,+,10.0000)  
Rotate:True</t>
        </r>
      </text>
    </comment>
    <comment ref="O58" authorId="0" shapeId="0" xr:uid="{00000000-0006-0000-0100-0000CE000000}">
      <text>
        <r>
          <rPr>
            <sz val="10"/>
            <rFont val="Arial"/>
          </rPr>
          <t>reference:M58,N58
mrs:
Rotate:True</t>
        </r>
      </text>
    </comment>
    <comment ref="H59" authorId="0" shapeId="0" xr:uid="{00000000-0006-0000-0100-0000CF000000}">
      <text>
        <r>
          <rPr>
            <sz val="10"/>
            <rFont val="Arial"/>
          </rPr>
          <t>reference:F59,G59
mrs:(F59,+,10.0000)  (G59,+,10.0000)  
Rotate:True</t>
        </r>
      </text>
    </comment>
    <comment ref="K59" authorId="0" shapeId="0" xr:uid="{00000000-0006-0000-0100-0000D0000000}">
      <text>
        <r>
          <rPr>
            <sz val="10"/>
            <rFont val="Arial"/>
          </rPr>
          <t>reference:I59,J59
mrs:(I59,+,10.0000)  (J59,+,10.0000)  
Rotate:True</t>
        </r>
      </text>
    </comment>
    <comment ref="N59" authorId="0" shapeId="0" xr:uid="{00000000-0006-0000-0100-0000D1000000}">
      <text>
        <r>
          <rPr>
            <sz val="10"/>
            <rFont val="Arial"/>
          </rPr>
          <t>reference:L59,M59
mrs:(L59,+,10.0000)  (M59,+,10.0000)  
Rotate:True</t>
        </r>
      </text>
    </comment>
    <comment ref="O59" authorId="0" shapeId="0" xr:uid="{00000000-0006-0000-0100-0000D2000000}">
      <text>
        <r>
          <rPr>
            <sz val="10"/>
            <rFont val="Arial"/>
          </rPr>
          <t>reference:M59,N59
mrs:
Rotate:True</t>
        </r>
      </text>
    </comment>
    <comment ref="H60" authorId="0" shapeId="0" xr:uid="{00000000-0006-0000-0100-0000D3000000}">
      <text>
        <r>
          <rPr>
            <sz val="10"/>
            <rFont val="Arial"/>
          </rPr>
          <t>reference:F60,G60
mrs:(F60,+,10.0000)  (G60,+,10.0000)  
Rotate:True</t>
        </r>
      </text>
    </comment>
    <comment ref="K60" authorId="0" shapeId="0" xr:uid="{00000000-0006-0000-0100-0000D4000000}">
      <text>
        <r>
          <rPr>
            <sz val="10"/>
            <rFont val="Arial"/>
          </rPr>
          <t>reference:I60,J60
mrs:(I60,+,10.0000)  (J60,+,10.0000)  
Rotate:True</t>
        </r>
      </text>
    </comment>
    <comment ref="N60" authorId="0" shapeId="0" xr:uid="{00000000-0006-0000-0100-0000D5000000}">
      <text>
        <r>
          <rPr>
            <sz val="10"/>
            <rFont val="Arial"/>
          </rPr>
          <t>reference:L60,M60
mrs:(L60,+,10.0000)  (M60,+,10.0000)  
Rotate:True</t>
        </r>
      </text>
    </comment>
    <comment ref="O60" authorId="0" shapeId="0" xr:uid="{00000000-0006-0000-0100-0000D6000000}">
      <text>
        <r>
          <rPr>
            <sz val="10"/>
            <rFont val="Arial"/>
          </rPr>
          <t>reference:M60,N60
mrs:
Rotate:True</t>
        </r>
      </text>
    </comment>
    <comment ref="H61" authorId="0" shapeId="0" xr:uid="{00000000-0006-0000-0100-0000D7000000}">
      <text>
        <r>
          <rPr>
            <sz val="10"/>
            <rFont val="Arial"/>
          </rPr>
          <t>reference:F61,G61
mrs:(F61,+,10.0000)  (G61,+,10.0000)  
Rotate:True</t>
        </r>
      </text>
    </comment>
    <comment ref="K61" authorId="0" shapeId="0" xr:uid="{00000000-0006-0000-0100-0000D8000000}">
      <text>
        <r>
          <rPr>
            <sz val="10"/>
            <rFont val="Arial"/>
          </rPr>
          <t>reference:I61,J61
mrs:(I61,+,10.0000)  (J61,+,10.0000)  
Rotate:True</t>
        </r>
      </text>
    </comment>
    <comment ref="N61" authorId="0" shapeId="0" xr:uid="{00000000-0006-0000-0100-0000D9000000}">
      <text>
        <r>
          <rPr>
            <sz val="10"/>
            <rFont val="Arial"/>
          </rPr>
          <t>reference:L61,M61
mrs:(L61,+,10.0000)  (M61,+,10.0000)  
Rotate:True</t>
        </r>
      </text>
    </comment>
    <comment ref="O61" authorId="0" shapeId="0" xr:uid="{00000000-0006-0000-0100-0000DA000000}">
      <text>
        <r>
          <rPr>
            <sz val="10"/>
            <rFont val="Arial"/>
          </rPr>
          <t>reference:M61,N61
mrs:
Rotate:True</t>
        </r>
      </text>
    </comment>
    <comment ref="F62" authorId="0" shapeId="0" xr:uid="{00000000-0006-0000-0100-0000DB000000}">
      <text>
        <r>
          <rPr>
            <sz val="10"/>
            <rFont val="Arial"/>
          </rPr>
          <t>reference:F54,F55,F56,F57,F58,F59,F60,F61
mrs:(F54,+,10.0000)  (F55,+,10.0000)  (F56,+,10.0000)  (F57,+,10.0000)  (F58,+,10.0000)  (F59,+,10.0000)  (F60,+,10.0000)  (F61,+,10.0000)  
Rotate:True</t>
        </r>
      </text>
    </comment>
    <comment ref="G62" authorId="0" shapeId="0" xr:uid="{00000000-0006-0000-0100-0000DC000000}">
      <text>
        <r>
          <rPr>
            <sz val="10"/>
            <rFont val="Arial"/>
          </rPr>
          <t>reference:G54,G55,G56,G57,G58,G59,G60,G61
mrs:(G54,+,10.0000)  (G55,+,10.0000)  (G56,+,10.0000)  (G57,+,10.0000)  (G58,+,10.0000)  (G59,+,10.0000)  (G60,+,10.0000)  (G61,+,10.0000)  
Rotate:True</t>
        </r>
      </text>
    </comment>
    <comment ref="H62" authorId="0" shapeId="0" xr:uid="{00000000-0006-0000-0100-0000DD000000}">
      <text>
        <r>
          <rPr>
            <sz val="10"/>
            <rFont val="Arial"/>
          </rPr>
          <t>reference:H54,H55,H56,H57,H58,H59,H60,H61
mrs:(H54,+,10.0000)  (H55,+,10.0000)  (H56,+,10.0000)  (H57,+,10.0000)  (H58,+,10.0000)  (H59,+,10.0000)  (H60,+,10.0000)  (H61,+,10.0000)  
Rotate:True</t>
        </r>
      </text>
    </comment>
    <comment ref="I62" authorId="0" shapeId="0" xr:uid="{00000000-0006-0000-0100-0000DE000000}">
      <text>
        <r>
          <rPr>
            <sz val="10"/>
            <rFont val="Arial"/>
          </rPr>
          <t>reference:I54,I55,I56,I57,I58,I59,I60,I61
mrs:(I54,+,10.0000)  (I55,+,10.0000)  (I56,+,10.0000)  (I57,+,10.0000)  (I58,+,10.0000)  (I59,+,10.0000)  (I60,+,10.0000)  (I61,+,10.0000)  
Rotate:True</t>
        </r>
      </text>
    </comment>
    <comment ref="J62" authorId="0" shapeId="0" xr:uid="{00000000-0006-0000-0100-0000DF000000}">
      <text>
        <r>
          <rPr>
            <sz val="10"/>
            <rFont val="Arial"/>
          </rPr>
          <t>reference:J54,J55,J56,J57,J58,J59,J60,J61
mrs:(J54,+,10.0000)  (J55,+,10.0000)  (J56,+,10.0000)  (J57,+,10.0000)  (J58,+,10.0000)  (J59,+,10.0000)  (J60,+,10.0000)  (J61,+,10.0000)  
Rotate:True</t>
        </r>
      </text>
    </comment>
    <comment ref="K62" authorId="0" shapeId="0" xr:uid="{00000000-0006-0000-0100-0000E0000000}">
      <text>
        <r>
          <rPr>
            <sz val="10"/>
            <rFont val="Arial"/>
          </rPr>
          <t>reference:K54,K55,K56,K57,K58,K59,K60,K61
mrs:(K54,+,10.0000)  (K55,+,10.0000)  (K56,+,10.0000)  (K57,+,10.0000)  (K58,+,10.0000)  (K59,+,10.0000)  (K60,+,10.0000)  (K61,+,10.0000)  
Rotate:True</t>
        </r>
      </text>
    </comment>
    <comment ref="L62" authorId="0" shapeId="0" xr:uid="{00000000-0006-0000-0100-0000E1000000}">
      <text>
        <r>
          <rPr>
            <sz val="10"/>
            <rFont val="Arial"/>
          </rPr>
          <t>reference:L54,L55,L56,L57,L58,L59,L60,L61
mrs:(L54,+,10.0000)  (L55,+,10.0000)  (L56,+,10.0000)  (L57,+,10.0000)  (L58,+,10.0000)  (L59,+,10.0000)  (L60,+,10.0000)  (L61,+,10.0000)  
Rotate:True</t>
        </r>
      </text>
    </comment>
    <comment ref="M62" authorId="0" shapeId="0" xr:uid="{00000000-0006-0000-0100-0000E2000000}">
      <text>
        <r>
          <rPr>
            <sz val="10"/>
            <rFont val="Arial"/>
          </rPr>
          <t>reference:M54,M55,M56,M57,M58,M59,M60,M61
mrs:(M54,+,10.0000)  (M55,+,10.0000)  (M56,+,10.0000)  (M57,+,10.0000)  (M58,+,10.0000)  (M59,+,10.0000)  (M60,+,10.0000)  (M61,+,10.0000)  
Rotate:True</t>
        </r>
      </text>
    </comment>
    <comment ref="N62" authorId="0" shapeId="0" xr:uid="{00000000-0006-0000-0100-0000E3000000}">
      <text>
        <r>
          <rPr>
            <sz val="10"/>
            <rFont val="Arial"/>
          </rPr>
          <t>reference:N54,N55,N56,N57,N58,N59,N60,N61
mrs:(N54,+,10.0000)  (N55,+,10.0000)  (N56,+,10.0000)  (N57,+,10.0000)  (N58,+,10.0000)  (N59,+,10.0000)  (N60,+,10.0000)  (N61,+,10.0000)  
Rotate:True</t>
        </r>
      </text>
    </comment>
    <comment ref="O62" authorId="0" shapeId="0" xr:uid="{00000000-0006-0000-0100-0000E4000000}">
      <text>
        <r>
          <rPr>
            <sz val="10"/>
            <rFont val="Arial"/>
          </rPr>
          <t>reference:M62,N62
mrs:
Rotate:True</t>
        </r>
      </text>
    </comment>
    <comment ref="H65" authorId="0" shapeId="0" xr:uid="{00000000-0006-0000-0100-0000E5000000}">
      <text>
        <r>
          <rPr>
            <sz val="10"/>
            <rFont val="Arial"/>
          </rPr>
          <t>reference:F65,G65
mrs:(F65,+,10.0000)  (G65,+,10.0000)  
Rotate:True</t>
        </r>
      </text>
    </comment>
    <comment ref="K65" authorId="0" shapeId="0" xr:uid="{00000000-0006-0000-0100-0000E6000000}">
      <text>
        <r>
          <rPr>
            <sz val="10"/>
            <rFont val="Arial"/>
          </rPr>
          <t>reference:I65,J65
mrs:(I65,+,10.0000)  (J65,+,10.0000)  
Rotate:True</t>
        </r>
      </text>
    </comment>
    <comment ref="N65" authorId="0" shapeId="0" xr:uid="{00000000-0006-0000-0100-0000E7000000}">
      <text>
        <r>
          <rPr>
            <sz val="10"/>
            <rFont val="Arial"/>
          </rPr>
          <t>reference:L65,M65
mrs:(L65,+,10.0000)  (M65,+,10.0000)  
Rotate:True</t>
        </r>
      </text>
    </comment>
    <comment ref="O65" authorId="0" shapeId="0" xr:uid="{00000000-0006-0000-0100-0000E8000000}">
      <text>
        <r>
          <rPr>
            <sz val="10"/>
            <rFont val="Arial"/>
          </rPr>
          <t>reference:M65,N65
mrs:
Rotate:True</t>
        </r>
      </text>
    </comment>
    <comment ref="H66" authorId="0" shapeId="0" xr:uid="{00000000-0006-0000-0100-0000E9000000}">
      <text>
        <r>
          <rPr>
            <sz val="10"/>
            <rFont val="Arial"/>
          </rPr>
          <t>reference:F66,G66
mrs:(F66,+,10.0000)  (G66,+,10.0000)  
Rotate:True</t>
        </r>
      </text>
    </comment>
    <comment ref="K66" authorId="0" shapeId="0" xr:uid="{00000000-0006-0000-0100-0000EA000000}">
      <text>
        <r>
          <rPr>
            <sz val="10"/>
            <rFont val="Arial"/>
          </rPr>
          <t>reference:I66,J66
mrs:(I66,+,10.0000)  (J66,+,10.0000)  
Rotate:True</t>
        </r>
      </text>
    </comment>
    <comment ref="N66" authorId="0" shapeId="0" xr:uid="{00000000-0006-0000-0100-0000EB000000}">
      <text>
        <r>
          <rPr>
            <sz val="10"/>
            <rFont val="Arial"/>
          </rPr>
          <t>reference:L66,M66
mrs:(L66,+,10.0000)  (M66,+,10.0000)  
Rotate:True</t>
        </r>
      </text>
    </comment>
    <comment ref="O66" authorId="0" shapeId="0" xr:uid="{00000000-0006-0000-0100-0000EC000000}">
      <text>
        <r>
          <rPr>
            <sz val="10"/>
            <rFont val="Arial"/>
          </rPr>
          <t>reference:M66,N66
mrs:
Rotate:True</t>
        </r>
      </text>
    </comment>
    <comment ref="H67" authorId="0" shapeId="0" xr:uid="{00000000-0006-0000-0100-0000ED000000}">
      <text>
        <r>
          <rPr>
            <sz val="10"/>
            <rFont val="Arial"/>
          </rPr>
          <t>reference:F67,G67
mrs:(F67,+,10.0000)  (G67,+,10.0000)  
Rotate:True</t>
        </r>
      </text>
    </comment>
    <comment ref="K67" authorId="0" shapeId="0" xr:uid="{00000000-0006-0000-0100-0000EE000000}">
      <text>
        <r>
          <rPr>
            <sz val="10"/>
            <rFont val="Arial"/>
          </rPr>
          <t>reference:I67,J67
mrs:(I67,+,10.0000)  (J67,+,10.0000)  
Rotate:True</t>
        </r>
      </text>
    </comment>
    <comment ref="N67" authorId="0" shapeId="0" xr:uid="{00000000-0006-0000-0100-0000EF000000}">
      <text>
        <r>
          <rPr>
            <sz val="10"/>
            <rFont val="Arial"/>
          </rPr>
          <t>reference:L67,M67
mrs:(L67,+,10.0000)  (M67,+,10.0000)  
Rotate:True</t>
        </r>
      </text>
    </comment>
    <comment ref="O67" authorId="0" shapeId="0" xr:uid="{00000000-0006-0000-0100-0000F0000000}">
      <text>
        <r>
          <rPr>
            <sz val="10"/>
            <rFont val="Arial"/>
          </rPr>
          <t>reference:M67,N67
mrs:
Rotate:True</t>
        </r>
      </text>
    </comment>
    <comment ref="H68" authorId="0" shapeId="0" xr:uid="{00000000-0006-0000-0100-0000F1000000}">
      <text>
        <r>
          <rPr>
            <sz val="10"/>
            <rFont val="Arial"/>
          </rPr>
          <t>reference:F68,G68
mrs:(F68,+,10.0000)  (G68,+,10.0000)  
Rotate:True</t>
        </r>
      </text>
    </comment>
    <comment ref="K68" authorId="0" shapeId="0" xr:uid="{00000000-0006-0000-0100-0000F2000000}">
      <text>
        <r>
          <rPr>
            <sz val="10"/>
            <rFont val="Arial"/>
          </rPr>
          <t>reference:I68,J68
mrs:(I68,+,10.0000)  (J68,+,10.0000)  
Rotate:True</t>
        </r>
      </text>
    </comment>
    <comment ref="N68" authorId="0" shapeId="0" xr:uid="{00000000-0006-0000-0100-0000F3000000}">
      <text>
        <r>
          <rPr>
            <sz val="10"/>
            <rFont val="Arial"/>
          </rPr>
          <t>reference:L68,M68
mrs:(L68,+,10.0000)  (M68,+,10.0000)  
Rotate:True</t>
        </r>
      </text>
    </comment>
    <comment ref="O68" authorId="0" shapeId="0" xr:uid="{00000000-0006-0000-0100-0000F4000000}">
      <text>
        <r>
          <rPr>
            <sz val="10"/>
            <rFont val="Arial"/>
          </rPr>
          <t>reference:M68,N68
mrs:
Rotate:True</t>
        </r>
      </text>
    </comment>
    <comment ref="H69" authorId="0" shapeId="0" xr:uid="{00000000-0006-0000-0100-0000F5000000}">
      <text>
        <r>
          <rPr>
            <sz val="10"/>
            <rFont val="Arial"/>
          </rPr>
          <t>reference:F69,G69
mrs:(F69,+,10.0000)  (G69,+,10.0000)  
Rotate:True</t>
        </r>
      </text>
    </comment>
    <comment ref="K69" authorId="0" shapeId="0" xr:uid="{00000000-0006-0000-0100-0000F6000000}">
      <text>
        <r>
          <rPr>
            <sz val="10"/>
            <rFont val="Arial"/>
          </rPr>
          <t>reference:I69,J69
mrs:(I69,+,10.0000)  (J69,+,10.0000)  
Rotate:True</t>
        </r>
      </text>
    </comment>
    <comment ref="N69" authorId="0" shapeId="0" xr:uid="{00000000-0006-0000-0100-0000F7000000}">
      <text>
        <r>
          <rPr>
            <sz val="10"/>
            <rFont val="Arial"/>
          </rPr>
          <t>reference:L69,M69
mrs:(L69,+,10.0000)  (M69,+,10.0000)  
Rotate:True</t>
        </r>
      </text>
    </comment>
    <comment ref="O69" authorId="0" shapeId="0" xr:uid="{00000000-0006-0000-0100-0000F8000000}">
      <text>
        <r>
          <rPr>
            <sz val="10"/>
            <rFont val="Arial"/>
          </rPr>
          <t>reference:M69,N69
mrs:
Rotate:True</t>
        </r>
      </text>
    </comment>
    <comment ref="H70" authorId="0" shapeId="0" xr:uid="{00000000-0006-0000-0100-0000F9000000}">
      <text>
        <r>
          <rPr>
            <sz val="10"/>
            <rFont val="Arial"/>
          </rPr>
          <t>reference:F70,G70
mrs:(F70,+,10.0000)  (G70,+,10.0000)  
Rotate:True</t>
        </r>
      </text>
    </comment>
    <comment ref="K70" authorId="0" shapeId="0" xr:uid="{00000000-0006-0000-0100-0000FA000000}">
      <text>
        <r>
          <rPr>
            <sz val="10"/>
            <rFont val="Arial"/>
          </rPr>
          <t>reference:I70,J70
mrs:(I70,+,10.0000)  (J70,+,10.0000)  
Rotate:True</t>
        </r>
      </text>
    </comment>
    <comment ref="N70" authorId="0" shapeId="0" xr:uid="{00000000-0006-0000-0100-0000FB000000}">
      <text>
        <r>
          <rPr>
            <sz val="10"/>
            <rFont val="Arial"/>
          </rPr>
          <t>reference:L70,M70
mrs:(L70,+,10.0000)  (M70,+,10.0000)  
Rotate:True</t>
        </r>
      </text>
    </comment>
    <comment ref="O70" authorId="0" shapeId="0" xr:uid="{00000000-0006-0000-0100-0000FC000000}">
      <text>
        <r>
          <rPr>
            <sz val="10"/>
            <rFont val="Arial"/>
          </rPr>
          <t>reference:M70,N70
mrs:
Rotate:True</t>
        </r>
      </text>
    </comment>
    <comment ref="H71" authorId="0" shapeId="0" xr:uid="{00000000-0006-0000-0100-0000FD000000}">
      <text>
        <r>
          <rPr>
            <sz val="10"/>
            <rFont val="Arial"/>
          </rPr>
          <t>reference:F71,G71
mrs:(F71,+,10.0000)  (G71,+,10.0000)  
Rotate:True</t>
        </r>
      </text>
    </comment>
    <comment ref="K71" authorId="0" shapeId="0" xr:uid="{00000000-0006-0000-0100-0000FE000000}">
      <text>
        <r>
          <rPr>
            <sz val="10"/>
            <rFont val="Arial"/>
          </rPr>
          <t>reference:I71,J71
mrs:(I71,+,10.0000)  (J71,+,10.0000)  
Rotate:True</t>
        </r>
      </text>
    </comment>
    <comment ref="N71" authorId="0" shapeId="0" xr:uid="{00000000-0006-0000-0100-0000FF000000}">
      <text>
        <r>
          <rPr>
            <sz val="10"/>
            <rFont val="Arial"/>
          </rPr>
          <t>reference:L71,M71
mrs:(L71,+,10.0000)  (M71,+,10.0000)  
Rotate:True</t>
        </r>
      </text>
    </comment>
    <comment ref="O71" authorId="0" shapeId="0" xr:uid="{00000000-0006-0000-0100-000000010000}">
      <text>
        <r>
          <rPr>
            <sz val="10"/>
            <rFont val="Arial"/>
          </rPr>
          <t>reference:M71,N71
mrs:
Rotate:True</t>
        </r>
      </text>
    </comment>
    <comment ref="H73" authorId="0" shapeId="0" xr:uid="{00000000-0006-0000-0100-000001010000}">
      <text>
        <r>
          <rPr>
            <sz val="10"/>
            <rFont val="Arial"/>
          </rPr>
          <t>reference:F73,G73
mrs:(F73,+,10.0000)  (G73,+,10.0000)  
Rotate:True</t>
        </r>
      </text>
    </comment>
    <comment ref="K73" authorId="0" shapeId="0" xr:uid="{00000000-0006-0000-0100-000002010000}">
      <text>
        <r>
          <rPr>
            <sz val="10"/>
            <rFont val="Arial"/>
          </rPr>
          <t>reference:I73,J73
mrs:(I73,+,10.0000)  (J73,+,10.0000)  
Rotate:True</t>
        </r>
      </text>
    </comment>
    <comment ref="N73" authorId="0" shapeId="0" xr:uid="{00000000-0006-0000-0100-000003010000}">
      <text>
        <r>
          <rPr>
            <sz val="10"/>
            <rFont val="Arial"/>
          </rPr>
          <t>reference:L73,M73
mrs:(L73,+,10.0000)  (M73,+,10.0000)  
Rotate:True</t>
        </r>
      </text>
    </comment>
    <comment ref="O73" authorId="0" shapeId="0" xr:uid="{00000000-0006-0000-0100-000004010000}">
      <text>
        <r>
          <rPr>
            <sz val="10"/>
            <rFont val="Arial"/>
          </rPr>
          <t>reference:M73,N73
mrs:
Rotate:True</t>
        </r>
      </text>
    </comment>
    <comment ref="H74" authorId="0" shapeId="0" xr:uid="{00000000-0006-0000-0100-000005010000}">
      <text>
        <r>
          <rPr>
            <sz val="10"/>
            <rFont val="Arial"/>
          </rPr>
          <t>reference:F74,G74
mrs:(F74,+,10.0000)  (G74,+,10.0000)  
Rotate:True</t>
        </r>
      </text>
    </comment>
    <comment ref="K74" authorId="0" shapeId="0" xr:uid="{00000000-0006-0000-0100-000006010000}">
      <text>
        <r>
          <rPr>
            <sz val="10"/>
            <rFont val="Arial"/>
          </rPr>
          <t>reference:I74,J74
mrs:(I74,+,10.0000)  (J74,+,10.0000)  
Rotate:True</t>
        </r>
      </text>
    </comment>
    <comment ref="N74" authorId="0" shapeId="0" xr:uid="{00000000-0006-0000-0100-000007010000}">
      <text>
        <r>
          <rPr>
            <sz val="10"/>
            <rFont val="Arial"/>
          </rPr>
          <t>reference:L74,M74
mrs:(L74,+,10.0000)  (M74,+,10.0000)  
Rotate:True</t>
        </r>
      </text>
    </comment>
    <comment ref="O74" authorId="0" shapeId="0" xr:uid="{00000000-0006-0000-0100-000008010000}">
      <text>
        <r>
          <rPr>
            <sz val="10"/>
            <rFont val="Arial"/>
          </rPr>
          <t>reference:M74,N74
mrs:
Rotate:True</t>
        </r>
      </text>
    </comment>
    <comment ref="H75" authorId="0" shapeId="0" xr:uid="{00000000-0006-0000-0100-000009010000}">
      <text>
        <r>
          <rPr>
            <sz val="10"/>
            <rFont val="Arial"/>
          </rPr>
          <t>reference:F75,G75
mrs:(F75,+,10.0000)  (G75,+,10.0000)  
Rotate:True</t>
        </r>
      </text>
    </comment>
    <comment ref="K75" authorId="0" shapeId="0" xr:uid="{00000000-0006-0000-0100-00000A010000}">
      <text>
        <r>
          <rPr>
            <sz val="10"/>
            <rFont val="Arial"/>
          </rPr>
          <t>reference:I75,J75
mrs:(I75,+,10.0000)  (J75,+,10.0000)  
Rotate:True</t>
        </r>
      </text>
    </comment>
    <comment ref="N75" authorId="0" shapeId="0" xr:uid="{00000000-0006-0000-0100-00000B010000}">
      <text>
        <r>
          <rPr>
            <sz val="10"/>
            <rFont val="Arial"/>
          </rPr>
          <t>reference:L75,M75
mrs:(L75,+,10.0000)  (M75,+,10.0000)  
Rotate:True</t>
        </r>
      </text>
    </comment>
    <comment ref="O75" authorId="0" shapeId="0" xr:uid="{00000000-0006-0000-0100-00000C010000}">
      <text>
        <r>
          <rPr>
            <sz val="10"/>
            <rFont val="Arial"/>
          </rPr>
          <t>reference:M75,N75
mrs:
Rotate:True</t>
        </r>
      </text>
    </comment>
    <comment ref="H76" authorId="0" shapeId="0" xr:uid="{00000000-0006-0000-0100-00000D010000}">
      <text>
        <r>
          <rPr>
            <sz val="10"/>
            <rFont val="Arial"/>
          </rPr>
          <t>reference:F76,G76
mrs:(F76,+,10.0000)  (G76,+,10.0000)  
Rotate:True</t>
        </r>
      </text>
    </comment>
    <comment ref="K76" authorId="0" shapeId="0" xr:uid="{00000000-0006-0000-0100-00000E010000}">
      <text>
        <r>
          <rPr>
            <sz val="10"/>
            <rFont val="Arial"/>
          </rPr>
          <t>reference:I76,J76
mrs:(I76,+,10.0000)  (J76,+,10.0000)  
Rotate:True</t>
        </r>
      </text>
    </comment>
    <comment ref="N76" authorId="0" shapeId="0" xr:uid="{00000000-0006-0000-0100-00000F010000}">
      <text>
        <r>
          <rPr>
            <sz val="10"/>
            <rFont val="Arial"/>
          </rPr>
          <t>reference:L76,M76
mrs:(L76,+,10.0000)  (M76,+,10.0000)  
Rotate:True</t>
        </r>
      </text>
    </comment>
    <comment ref="O76" authorId="0" shapeId="0" xr:uid="{00000000-0006-0000-0100-000010010000}">
      <text>
        <r>
          <rPr>
            <sz val="10"/>
            <rFont val="Arial"/>
          </rPr>
          <t>reference:M76,N76
mrs:
Rotate:True</t>
        </r>
      </text>
    </comment>
    <comment ref="H77" authorId="0" shapeId="0" xr:uid="{00000000-0006-0000-0100-000011010000}">
      <text>
        <r>
          <rPr>
            <sz val="10"/>
            <rFont val="Arial"/>
          </rPr>
          <t>reference:F77,G77
mrs:(F77,+,10.0000)  (G77,+,10.0000)  
Rotate:True</t>
        </r>
      </text>
    </comment>
    <comment ref="K77" authorId="0" shapeId="0" xr:uid="{00000000-0006-0000-0100-000012010000}">
      <text>
        <r>
          <rPr>
            <sz val="10"/>
            <rFont val="Arial"/>
          </rPr>
          <t>reference:I77,J77
mrs:(I77,+,10.0000)  (J77,+,10.0000)  
Rotate:True</t>
        </r>
      </text>
    </comment>
    <comment ref="N77" authorId="0" shapeId="0" xr:uid="{00000000-0006-0000-0100-000013010000}">
      <text>
        <r>
          <rPr>
            <sz val="10"/>
            <rFont val="Arial"/>
          </rPr>
          <t>reference:L77,M77
mrs:(L77,+,10.0000)  (M77,+,10.0000)  
Rotate:True</t>
        </r>
      </text>
    </comment>
    <comment ref="O77" authorId="0" shapeId="0" xr:uid="{00000000-0006-0000-0100-000014010000}">
      <text>
        <r>
          <rPr>
            <sz val="10"/>
            <rFont val="Arial"/>
          </rPr>
          <t>reference:M77,N77
mrs:
Rotate:True</t>
        </r>
      </text>
    </comment>
    <comment ref="H78" authorId="0" shapeId="0" xr:uid="{00000000-0006-0000-0100-000015010000}">
      <text>
        <r>
          <rPr>
            <sz val="10"/>
            <rFont val="Arial"/>
          </rPr>
          <t>reference:F78,G78
mrs:(F78,+,10.0000)  (G78,+,10.0000)  
Rotate:True</t>
        </r>
      </text>
    </comment>
    <comment ref="K78" authorId="0" shapeId="0" xr:uid="{00000000-0006-0000-0100-000016010000}">
      <text>
        <r>
          <rPr>
            <sz val="10"/>
            <rFont val="Arial"/>
          </rPr>
          <t>reference:I78,J78
mrs:(I78,+,10.0000)  (J78,+,10.0000)  
Rotate:True</t>
        </r>
      </text>
    </comment>
    <comment ref="N78" authorId="0" shapeId="0" xr:uid="{00000000-0006-0000-0100-000017010000}">
      <text>
        <r>
          <rPr>
            <sz val="10"/>
            <rFont val="Arial"/>
          </rPr>
          <t>reference:L78,M78
mrs:(L78,+,10.0000)  (M78,+,10.0000)  
Rotate:True</t>
        </r>
      </text>
    </comment>
    <comment ref="O78" authorId="0" shapeId="0" xr:uid="{00000000-0006-0000-0100-000018010000}">
      <text>
        <r>
          <rPr>
            <sz val="10"/>
            <rFont val="Arial"/>
          </rPr>
          <t>reference:M78,N78
mrs:
Rotate:True</t>
        </r>
      </text>
    </comment>
    <comment ref="H79" authorId="0" shapeId="0" xr:uid="{00000000-0006-0000-0100-000019010000}">
      <text>
        <r>
          <rPr>
            <sz val="10"/>
            <rFont val="Arial"/>
          </rPr>
          <t>reference:F79,G79
mrs:(F79,+,10.0000)  (G79,+,10.0000)  
Rotate:True</t>
        </r>
      </text>
    </comment>
    <comment ref="K79" authorId="0" shapeId="0" xr:uid="{00000000-0006-0000-0100-00001A010000}">
      <text>
        <r>
          <rPr>
            <sz val="10"/>
            <rFont val="Arial"/>
          </rPr>
          <t>reference:I79,J79
mrs:(I79,+,10.0000)  (J79,+,10.0000)  
Rotate:True</t>
        </r>
      </text>
    </comment>
    <comment ref="N79" authorId="0" shapeId="0" xr:uid="{00000000-0006-0000-0100-00001B010000}">
      <text>
        <r>
          <rPr>
            <sz val="10"/>
            <rFont val="Arial"/>
          </rPr>
          <t>reference:L79,M79
mrs:(L79,+,10.0000)  (M79,+,10.0000)  
Rotate:True</t>
        </r>
      </text>
    </comment>
    <comment ref="O79" authorId="0" shapeId="0" xr:uid="{00000000-0006-0000-0100-00001C010000}">
      <text>
        <r>
          <rPr>
            <sz val="10"/>
            <rFont val="Arial"/>
          </rPr>
          <t>reference:M79,N79
mrs:
Rotate:True</t>
        </r>
      </text>
    </comment>
    <comment ref="H80" authorId="0" shapeId="0" xr:uid="{00000000-0006-0000-0100-00001D010000}">
      <text>
        <r>
          <rPr>
            <sz val="10"/>
            <rFont val="Arial"/>
          </rPr>
          <t>reference:F80,G80
mrs:(F80,+,10.0000)  (G80,+,10.0000)  
Rotate:True</t>
        </r>
      </text>
    </comment>
    <comment ref="K80" authorId="0" shapeId="0" xr:uid="{00000000-0006-0000-0100-00001E010000}">
      <text>
        <r>
          <rPr>
            <sz val="10"/>
            <rFont val="Arial"/>
          </rPr>
          <t>reference:I80,J80
mrs:(I80,+,10.0000)  (J80,+,10.0000)  
Rotate:True</t>
        </r>
      </text>
    </comment>
    <comment ref="N80" authorId="0" shapeId="0" xr:uid="{00000000-0006-0000-0100-00001F010000}">
      <text>
        <r>
          <rPr>
            <sz val="10"/>
            <rFont val="Arial"/>
          </rPr>
          <t>reference:L80,M80
mrs:(L80,+,10.0000)  (M80,+,10.0000)  
Rotate:True</t>
        </r>
      </text>
    </comment>
    <comment ref="O80" authorId="0" shapeId="0" xr:uid="{00000000-0006-0000-0100-000020010000}">
      <text>
        <r>
          <rPr>
            <sz val="10"/>
            <rFont val="Arial"/>
          </rPr>
          <t>reference:M80,N80
mrs:
Rotate:True</t>
        </r>
      </text>
    </comment>
    <comment ref="F81" authorId="0" shapeId="0" xr:uid="{00000000-0006-0000-0100-000021010000}">
      <text>
        <r>
          <rPr>
            <sz val="10"/>
            <rFont val="Arial"/>
          </rPr>
          <t>reference:F65,F66,F67,F68,F69,F70,F71,F72,F73,F74,F75,F76,F77,F78,F79,F80
mrs:(F65,+,10.0000)  (F66,+,10.0000)  (F67,+,10.0000)  (F68,+,10.0000)  (F69,+,10.0000)  (F70,+,10.0000)  (F71,+,10.0000)  (F72,+,10.0000)  (F73,+,10.0000)  (F74,+,10.0000)  (F75,+,10.0000)  (F76,+,10.0000)  (F77,+,10.0000)  (F78,+,10.0000)  (F79,+,10.0000)  (F80,+,10.0000)  
Rotate:True</t>
        </r>
      </text>
    </comment>
    <comment ref="G81" authorId="0" shapeId="0" xr:uid="{00000000-0006-0000-0100-000022010000}">
      <text>
        <r>
          <rPr>
            <sz val="10"/>
            <rFont val="Arial"/>
          </rPr>
          <t>reference:G65,G66,G67,G68,G69,G70,G71,G72,G73,G74,G75,G76,G77,G78,G79,G80
mrs:(G65,+,10.0000)  (G66,+,10.0000)  (G67,+,10.0000)  (G68,+,10.0000)  (G69,+,10.0000)  (G70,+,10.0000)  (G71,+,10.0000)  (G72,+,10.0000)  (G73,+,10.0000)  (G74,+,10.0000)  (G75,+,10.0000)  (G76,+,10.0000)  (G77,+,10.0000)  (G78,+,10.0000)  (G79,+,10.0000)  (G80,+,10.0000)  
Rotate:True</t>
        </r>
      </text>
    </comment>
    <comment ref="H81" authorId="0" shapeId="0" xr:uid="{00000000-0006-0000-0100-000023010000}">
      <text>
        <r>
          <rPr>
            <sz val="10"/>
            <rFont val="Arial"/>
          </rPr>
          <t>reference:H65,H66,H67,H68,H69,H70,H71,H72,H73,H74,H75,H76,H77,H78,H79,H80
mrs:(H65,+,10.0000)  (H66,+,10.0000)  (H67,+,10.0000)  (H68,+,10.0000)  (H69,+,10.0000)  (H70,+,10.0000)  (H71,+,10.0000)  (H72,+,10.0000)  (H73,+,10.0000)  (H74,+,10.0000)  (H75,+,10.0000)  (H76,+,10.0000)  (H77,+,10.0000)  (H78,+,10.0000)  (H79,+,10.0000)  (H80,+,10.0000)  
Rotate:True</t>
        </r>
      </text>
    </comment>
    <comment ref="I81" authorId="0" shapeId="0" xr:uid="{00000000-0006-0000-0100-000024010000}">
      <text>
        <r>
          <rPr>
            <sz val="10"/>
            <rFont val="Arial"/>
          </rPr>
          <t>reference:I65,I66,I67,I68,I69,I70,I71,I72,I73,I74,I75,I76,I77,I78,I79,I80
mrs:(I65,+,10.0000)  (I66,+,10.0000)  (I67,+,10.0000)  (I68,+,10.0000)  (I69,+,10.0000)  (I70,+,10.0000)  (I71,+,10.0000)  (I72,+,10.0000)  (I73,+,10.0000)  (I74,+,10.0000)  (I75,+,10.0000)  (I76,+,10.0000)  (I77,+,10.0000)  (I78,+,10.0000)  (I79,+,10.0000)  (I80,+,10.0000)  
Rotate:True</t>
        </r>
      </text>
    </comment>
    <comment ref="J81" authorId="0" shapeId="0" xr:uid="{00000000-0006-0000-0100-000025010000}">
      <text>
        <r>
          <rPr>
            <sz val="10"/>
            <rFont val="Arial"/>
          </rPr>
          <t>reference:J65,J66,J67,J68,J69,J70,J71,J72,J73,J74,J75,J76,J77,J78,J79,J80
mrs:(J65,+,10.0000)  (J66,+,10.0000)  (J67,+,10.0000)  (J68,+,10.0000)  (J69,+,10.0000)  (J70,+,10.0000)  (J71,+,10.0000)  (J72,+,10.0000)  (J73,+,10.0000)  (J74,+,10.0000)  (J75,+,10.0000)  (J76,+,10.0000)  (J77,+,10.0000)  (J78,+,10.0000)  (J79,+,10.0000)  (J80,+,10.0000)  
Rotate:True</t>
        </r>
      </text>
    </comment>
    <comment ref="K81" authorId="0" shapeId="0" xr:uid="{00000000-0006-0000-0100-000026010000}">
      <text>
        <r>
          <rPr>
            <sz val="10"/>
            <rFont val="Arial"/>
          </rPr>
          <t>reference:K65,K66,K67,K68,K69,K70,K71,K72,K73,K74,K75,K76,K77,K78,K79,K80
mrs:(K65,+,10.0000)  (K66,+,10.0000)  (K67,+,10.0000)  (K68,+,10.0000)  (K69,+,10.0000)  (K70,+,10.0000)  (K71,+,10.0000)  (K72,+,10.0000)  (K73,+,10.0000)  (K74,+,10.0000)  (K75,+,10.0000)  (K76,+,10.0000)  (K77,+,10.0000)  (K78,+,10.0000)  (K79,+,10.0000)  (K80,+,10.0000)  
Rotate:True</t>
        </r>
      </text>
    </comment>
    <comment ref="L81" authorId="0" shapeId="0" xr:uid="{00000000-0006-0000-0100-000027010000}">
      <text>
        <r>
          <rPr>
            <sz val="10"/>
            <rFont val="Arial"/>
          </rPr>
          <t>reference:L65,L66,L67,L68,L69,L70,L71,L72,L73,L74,L75,L76,L77,L78,L79,L80
mrs:(L65,+,10.0000)  (L66,+,10.0000)  (L67,+,10.0000)  (L68,+,10.0000)  (L69,+,10.0000)  (L70,+,10.0000)  (L71,+,10.0000)  (L72,+,10.0000)  (L73,+,10.0000)  (L74,+,10.0000)  (L75,+,10.0000)  (L76,+,10.0000)  (L77,+,10.0000)  (L78,+,10.0000)  (L79,+,10.0000)  (L80,+,10.0000)  
Rotate:True</t>
        </r>
      </text>
    </comment>
    <comment ref="M81" authorId="0" shapeId="0" xr:uid="{00000000-0006-0000-0100-000028010000}">
      <text>
        <r>
          <rPr>
            <sz val="10"/>
            <rFont val="Arial"/>
          </rPr>
          <t>reference:M65,M66,M67,M68,M69,M70,M71,M72,M73,M74,M75,M76,M77,M78,M79,M80
mrs:(M65,+,10.0000)  (M66,+,10.0000)  (M67,+,10.0000)  (M68,+,10.0000)  (M69,+,10.0000)  (M70,+,10.0000)  (M71,+,10.0000)  (M72,+,10.0000)  (M73,+,10.0000)  (M74,+,10.0000)  (M75,+,10.0000)  (M76,+,10.0000)  (M77,+,10.0000)  (M78,+,10.0000)  (M79,+,10.0000)  (M80,+,10.0000)  
Rotate:True</t>
        </r>
      </text>
    </comment>
    <comment ref="N81" authorId="0" shapeId="0" xr:uid="{00000000-0006-0000-0100-000029010000}">
      <text>
        <r>
          <rPr>
            <sz val="10"/>
            <rFont val="Arial"/>
          </rPr>
          <t>reference:N65,N66,N67,N68,N69,N70,N71,N72,N73,N74,N75,N76,N77,N78,N79,N80
mrs:(N65,+,10.0000)  (N66,+,10.0000)  (N67,+,10.0000)  (N68,+,10.0000)  (N69,+,10.0000)  (N70,+,10.0000)  (N71,+,10.0000)  (N72,+,10.0000)  (N73,+,10.0000)  (N74,+,10.0000)  (N75,+,10.0000)  (N76,+,10.0000)  (N77,+,10.0000)  (N78,+,10.0000)  (N79,+,10.0000)  (N80,+,10.0000)  
Rotate:True</t>
        </r>
      </text>
    </comment>
    <comment ref="O81" authorId="0" shapeId="0" xr:uid="{00000000-0006-0000-0100-00002A010000}">
      <text>
        <r>
          <rPr>
            <sz val="10"/>
            <rFont val="Arial"/>
          </rPr>
          <t>reference:M81,N81
mrs:
Rotate:True</t>
        </r>
      </text>
    </comment>
    <comment ref="H84" authorId="0" shapeId="0" xr:uid="{00000000-0006-0000-0100-00002B010000}">
      <text>
        <r>
          <rPr>
            <sz val="10"/>
            <rFont val="Arial"/>
          </rPr>
          <t>reference:F84,G84
mrs:(F84,+,10.0000)  (G84,+,10.0000)  
Rotate:True</t>
        </r>
      </text>
    </comment>
    <comment ref="K84" authorId="0" shapeId="0" xr:uid="{00000000-0006-0000-0100-00002C010000}">
      <text>
        <r>
          <rPr>
            <sz val="10"/>
            <rFont val="Arial"/>
          </rPr>
          <t>reference:I84,J84
mrs:(I84,+,10.0000)  (J84,+,10.0000)  
Rotate:True</t>
        </r>
      </text>
    </comment>
    <comment ref="N84" authorId="0" shapeId="0" xr:uid="{00000000-0006-0000-0100-00002D010000}">
      <text>
        <r>
          <rPr>
            <sz val="10"/>
            <rFont val="Arial"/>
          </rPr>
          <t>reference:L84,M84
mrs:(L84,+,10.0000)  (M84,+,10.0000)  
Rotate:True</t>
        </r>
      </text>
    </comment>
    <comment ref="O84" authorId="0" shapeId="0" xr:uid="{00000000-0006-0000-0100-00002E010000}">
      <text>
        <r>
          <rPr>
            <sz val="10"/>
            <rFont val="Arial"/>
          </rPr>
          <t>reference:M84,N84
mrs:
Rotate:True</t>
        </r>
      </text>
    </comment>
    <comment ref="H85" authorId="0" shapeId="0" xr:uid="{00000000-0006-0000-0100-00002F010000}">
      <text>
        <r>
          <rPr>
            <sz val="10"/>
            <rFont val="Arial"/>
          </rPr>
          <t>reference:F85,G85
mrs:(F85,+,10.0000)  (G85,+,10.0000)  
Rotate:True</t>
        </r>
      </text>
    </comment>
    <comment ref="K85" authorId="0" shapeId="0" xr:uid="{00000000-0006-0000-0100-000030010000}">
      <text>
        <r>
          <rPr>
            <sz val="10"/>
            <rFont val="Arial"/>
          </rPr>
          <t>reference:I85,J85
mrs:(I85,+,10.0000)  (J85,+,10.0000)  
Rotate:True</t>
        </r>
      </text>
    </comment>
    <comment ref="N85" authorId="0" shapeId="0" xr:uid="{00000000-0006-0000-0100-000031010000}">
      <text>
        <r>
          <rPr>
            <sz val="10"/>
            <rFont val="Arial"/>
          </rPr>
          <t>reference:L85,M85
mrs:(L85,+,10.0000)  (M85,+,10.0000)  
Rotate:True</t>
        </r>
      </text>
    </comment>
    <comment ref="O85" authorId="0" shapeId="0" xr:uid="{00000000-0006-0000-0100-000032010000}">
      <text>
        <r>
          <rPr>
            <sz val="10"/>
            <rFont val="Arial"/>
          </rPr>
          <t>reference:M85,N85
mrs:
Rotate:True</t>
        </r>
      </text>
    </comment>
    <comment ref="H86" authorId="0" shapeId="0" xr:uid="{00000000-0006-0000-0100-000033010000}">
      <text>
        <r>
          <rPr>
            <sz val="10"/>
            <rFont val="Arial"/>
          </rPr>
          <t>reference:F86,G86
mrs:(F86,+,10.0000)  (G86,+,10.0000)  
Rotate:True</t>
        </r>
      </text>
    </comment>
    <comment ref="K86" authorId="0" shapeId="0" xr:uid="{00000000-0006-0000-0100-000034010000}">
      <text>
        <r>
          <rPr>
            <sz val="10"/>
            <rFont val="Arial"/>
          </rPr>
          <t>reference:I86,J86
mrs:(I86,+,10.0000)  (J86,+,10.0000)  
Rotate:True</t>
        </r>
      </text>
    </comment>
    <comment ref="N86" authorId="0" shapeId="0" xr:uid="{00000000-0006-0000-0100-000035010000}">
      <text>
        <r>
          <rPr>
            <sz val="10"/>
            <rFont val="Arial"/>
          </rPr>
          <t>reference:L86,M86
mrs:(L86,+,10.0000)  (M86,+,10.0000)  
Rotate:True</t>
        </r>
      </text>
    </comment>
    <comment ref="O86" authorId="0" shapeId="0" xr:uid="{00000000-0006-0000-0100-000036010000}">
      <text>
        <r>
          <rPr>
            <sz val="10"/>
            <rFont val="Arial"/>
          </rPr>
          <t>reference:M86,N86
mrs:
Rotate:True</t>
        </r>
      </text>
    </comment>
    <comment ref="H87" authorId="0" shapeId="0" xr:uid="{00000000-0006-0000-0100-000037010000}">
      <text>
        <r>
          <rPr>
            <sz val="10"/>
            <rFont val="Arial"/>
          </rPr>
          <t>reference:F87,G87
mrs:(F87,+,10.0000)  (G87,+,10.0000)  
Rotate:True</t>
        </r>
      </text>
    </comment>
    <comment ref="K87" authorId="0" shapeId="0" xr:uid="{00000000-0006-0000-0100-000038010000}">
      <text>
        <r>
          <rPr>
            <sz val="10"/>
            <rFont val="Arial"/>
          </rPr>
          <t>reference:I87,J87
mrs:(I87,+,10.0000)  (J87,+,10.0000)  
Rotate:True</t>
        </r>
      </text>
    </comment>
    <comment ref="N87" authorId="0" shapeId="0" xr:uid="{00000000-0006-0000-0100-000039010000}">
      <text>
        <r>
          <rPr>
            <sz val="10"/>
            <rFont val="Arial"/>
          </rPr>
          <t>reference:L87,M87
mrs:(L87,+,10.0000)  (M87,+,10.0000)  
Rotate:True</t>
        </r>
      </text>
    </comment>
    <comment ref="O87" authorId="0" shapeId="0" xr:uid="{00000000-0006-0000-0100-00003A010000}">
      <text>
        <r>
          <rPr>
            <sz val="10"/>
            <rFont val="Arial"/>
          </rPr>
          <t>reference:M87,N87
mrs:
Rotate:True</t>
        </r>
      </text>
    </comment>
    <comment ref="H88" authorId="0" shapeId="0" xr:uid="{00000000-0006-0000-0100-00003B010000}">
      <text>
        <r>
          <rPr>
            <sz val="10"/>
            <rFont val="Arial"/>
          </rPr>
          <t>reference:F88,G88
mrs:(F88,+,10.0000)  (G88,+,10.0000)  
Rotate:True</t>
        </r>
      </text>
    </comment>
    <comment ref="K88" authorId="0" shapeId="0" xr:uid="{00000000-0006-0000-0100-00003C010000}">
      <text>
        <r>
          <rPr>
            <sz val="10"/>
            <rFont val="Arial"/>
          </rPr>
          <t>reference:I88,J88
mrs:(I88,+,10.0000)  (J88,+,10.0000)  
Rotate:True</t>
        </r>
      </text>
    </comment>
    <comment ref="N88" authorId="0" shapeId="0" xr:uid="{00000000-0006-0000-0100-00003D010000}">
      <text>
        <r>
          <rPr>
            <sz val="10"/>
            <rFont val="Arial"/>
          </rPr>
          <t>reference:L88,M88
mrs:(L88,+,10.0000)  (M88,+,10.0000)  
Rotate:True</t>
        </r>
      </text>
    </comment>
    <comment ref="O88" authorId="0" shapeId="0" xr:uid="{00000000-0006-0000-0100-00003E010000}">
      <text>
        <r>
          <rPr>
            <sz val="10"/>
            <rFont val="Arial"/>
          </rPr>
          <t>reference:M88,N88
mrs:
Rotate:True</t>
        </r>
      </text>
    </comment>
    <comment ref="H89" authorId="0" shapeId="0" xr:uid="{00000000-0006-0000-0100-00003F010000}">
      <text>
        <r>
          <rPr>
            <sz val="10"/>
            <rFont val="Arial"/>
          </rPr>
          <t>reference:F89,G89
mrs:(F89,+,10.0000)  (G89,+,10.0000)  
Rotate:True</t>
        </r>
      </text>
    </comment>
    <comment ref="K89" authorId="0" shapeId="0" xr:uid="{00000000-0006-0000-0100-000040010000}">
      <text>
        <r>
          <rPr>
            <sz val="10"/>
            <rFont val="Arial"/>
          </rPr>
          <t>reference:I89,J89
mrs:(I89,+,10.0000)  (J89,+,10.0000)  
Rotate:True</t>
        </r>
      </text>
    </comment>
    <comment ref="N89" authorId="0" shapeId="0" xr:uid="{00000000-0006-0000-0100-000041010000}">
      <text>
        <r>
          <rPr>
            <sz val="10"/>
            <rFont val="Arial"/>
          </rPr>
          <t>reference:L89,M89
mrs:(L89,+,10.0000)  (M89,+,10.0000)  
Rotate:True</t>
        </r>
      </text>
    </comment>
    <comment ref="O89" authorId="0" shapeId="0" xr:uid="{00000000-0006-0000-0100-000042010000}">
      <text>
        <r>
          <rPr>
            <sz val="10"/>
            <rFont val="Arial"/>
          </rPr>
          <t>reference:M89,N89
mrs:
Rotate:True</t>
        </r>
      </text>
    </comment>
    <comment ref="H90" authorId="0" shapeId="0" xr:uid="{00000000-0006-0000-0100-000043010000}">
      <text>
        <r>
          <rPr>
            <sz val="10"/>
            <rFont val="Arial"/>
          </rPr>
          <t>reference:F90,G90
mrs:(F90,+,10.0000)  (G90,+,10.0000)  
Rotate:True</t>
        </r>
      </text>
    </comment>
    <comment ref="K90" authorId="0" shapeId="0" xr:uid="{00000000-0006-0000-0100-000044010000}">
      <text>
        <r>
          <rPr>
            <sz val="10"/>
            <rFont val="Arial"/>
          </rPr>
          <t>reference:I90,J90
mrs:(I90,+,10.0000)  (J90,+,10.0000)  
Rotate:True</t>
        </r>
      </text>
    </comment>
    <comment ref="N90" authorId="0" shapeId="0" xr:uid="{00000000-0006-0000-0100-000045010000}">
      <text>
        <r>
          <rPr>
            <sz val="10"/>
            <rFont val="Arial"/>
          </rPr>
          <t>reference:L90,M90
mrs:(L90,+,10.0000)  (M90,+,10.0000)  
Rotate:True</t>
        </r>
      </text>
    </comment>
    <comment ref="O90" authorId="0" shapeId="0" xr:uid="{00000000-0006-0000-0100-000046010000}">
      <text>
        <r>
          <rPr>
            <sz val="10"/>
            <rFont val="Arial"/>
          </rPr>
          <t>reference:M90,N90
mrs:
Rotate:True</t>
        </r>
      </text>
    </comment>
    <comment ref="H91" authorId="0" shapeId="0" xr:uid="{00000000-0006-0000-0100-000047010000}">
      <text>
        <r>
          <rPr>
            <sz val="10"/>
            <rFont val="Arial"/>
          </rPr>
          <t>reference:F91,G91
mrs:(F91,+,10.0000)  (G91,+,10.0000)  
Rotate:True</t>
        </r>
      </text>
    </comment>
    <comment ref="K91" authorId="0" shapeId="0" xr:uid="{00000000-0006-0000-0100-000048010000}">
      <text>
        <r>
          <rPr>
            <sz val="10"/>
            <rFont val="Arial"/>
          </rPr>
          <t>reference:I91,J91
mrs:(I91,+,10.0000)  (J91,+,10.0000)  
Rotate:True</t>
        </r>
      </text>
    </comment>
    <comment ref="N91" authorId="0" shapeId="0" xr:uid="{00000000-0006-0000-0100-000049010000}">
      <text>
        <r>
          <rPr>
            <sz val="10"/>
            <rFont val="Arial"/>
          </rPr>
          <t>reference:L91,M91
mrs:(L91,+,10.0000)  (M91,+,10.0000)  
Rotate:True</t>
        </r>
      </text>
    </comment>
    <comment ref="O91" authorId="0" shapeId="0" xr:uid="{00000000-0006-0000-0100-00004A010000}">
      <text>
        <r>
          <rPr>
            <sz val="10"/>
            <rFont val="Arial"/>
          </rPr>
          <t>reference:M91,N91
mrs:
Rotate:True</t>
        </r>
      </text>
    </comment>
    <comment ref="H92" authorId="0" shapeId="0" xr:uid="{00000000-0006-0000-0100-00004B010000}">
      <text>
        <r>
          <rPr>
            <sz val="10"/>
            <rFont val="Arial"/>
          </rPr>
          <t>reference:F92,G92
mrs:(F92,+,10.0000)  (G92,+,10.0000)  
Rotate:True</t>
        </r>
      </text>
    </comment>
    <comment ref="K92" authorId="0" shapeId="0" xr:uid="{00000000-0006-0000-0100-00004C010000}">
      <text>
        <r>
          <rPr>
            <sz val="10"/>
            <rFont val="Arial"/>
          </rPr>
          <t>reference:I92,J92
mrs:(I92,+,10.0000)  (J92,+,10.0000)  
Rotate:True</t>
        </r>
      </text>
    </comment>
    <comment ref="N92" authorId="0" shapeId="0" xr:uid="{00000000-0006-0000-0100-00004D010000}">
      <text>
        <r>
          <rPr>
            <sz val="10"/>
            <rFont val="Arial"/>
          </rPr>
          <t>reference:L92,M92
mrs:(L92,+,10.0000)  (M92,+,10.0000)  
Rotate:True</t>
        </r>
      </text>
    </comment>
    <comment ref="O92" authorId="0" shapeId="0" xr:uid="{00000000-0006-0000-0100-00004E010000}">
      <text>
        <r>
          <rPr>
            <sz val="10"/>
            <rFont val="Arial"/>
          </rPr>
          <t>reference:M92,N92
mrs:
Rotate:True</t>
        </r>
      </text>
    </comment>
    <comment ref="H93" authorId="0" shapeId="0" xr:uid="{00000000-0006-0000-0100-00004F010000}">
      <text>
        <r>
          <rPr>
            <sz val="10"/>
            <rFont val="Arial"/>
          </rPr>
          <t>reference:F93,G93
mrs:(F93,+,10.0000)  (G93,+,10.0000)  
Rotate:True</t>
        </r>
      </text>
    </comment>
    <comment ref="K93" authorId="0" shapeId="0" xr:uid="{00000000-0006-0000-0100-000050010000}">
      <text>
        <r>
          <rPr>
            <sz val="10"/>
            <rFont val="Arial"/>
          </rPr>
          <t>reference:I93,J93
mrs:(I93,+,10.0000)  (J93,+,10.0000)  
Rotate:True</t>
        </r>
      </text>
    </comment>
    <comment ref="N93" authorId="0" shapeId="0" xr:uid="{00000000-0006-0000-0100-000051010000}">
      <text>
        <r>
          <rPr>
            <sz val="10"/>
            <rFont val="Arial"/>
          </rPr>
          <t>reference:L93,M93
mrs:(L93,+,10.0000)  (M93,+,10.0000)  
Rotate:True</t>
        </r>
      </text>
    </comment>
    <comment ref="O93" authorId="0" shapeId="0" xr:uid="{00000000-0006-0000-0100-000052010000}">
      <text>
        <r>
          <rPr>
            <sz val="10"/>
            <rFont val="Arial"/>
          </rPr>
          <t>reference:M93,N93
mrs:
Rotate:True</t>
        </r>
      </text>
    </comment>
    <comment ref="H94" authorId="0" shapeId="0" xr:uid="{00000000-0006-0000-0100-000053010000}">
      <text>
        <r>
          <rPr>
            <sz val="10"/>
            <rFont val="Arial"/>
          </rPr>
          <t>reference:F94,G94
mrs:(F94,+,10.0000)  (G94,+,10.0000)  
Rotate:True</t>
        </r>
      </text>
    </comment>
    <comment ref="K94" authorId="0" shapeId="0" xr:uid="{00000000-0006-0000-0100-000054010000}">
      <text>
        <r>
          <rPr>
            <sz val="10"/>
            <rFont val="Arial"/>
          </rPr>
          <t>reference:I94,J94
mrs:(I94,+,10.0000)  (J94,+,10.0000)  
Rotate:True</t>
        </r>
      </text>
    </comment>
    <comment ref="N94" authorId="0" shapeId="0" xr:uid="{00000000-0006-0000-0100-000055010000}">
      <text>
        <r>
          <rPr>
            <sz val="10"/>
            <rFont val="Arial"/>
          </rPr>
          <t>reference:L94,M94
mrs:(L94,+,10.0000)  (M94,+,10.0000)  
Rotate:True</t>
        </r>
      </text>
    </comment>
    <comment ref="O94" authorId="0" shapeId="0" xr:uid="{00000000-0006-0000-0100-000056010000}">
      <text>
        <r>
          <rPr>
            <sz val="10"/>
            <rFont val="Arial"/>
          </rPr>
          <t>reference:M94,N94
mrs:
Rotate:True</t>
        </r>
      </text>
    </comment>
    <comment ref="H95" authorId="0" shapeId="0" xr:uid="{00000000-0006-0000-0100-000057010000}">
      <text>
        <r>
          <rPr>
            <sz val="10"/>
            <rFont val="Arial"/>
          </rPr>
          <t>reference:F95,G95
mrs:(F95,+,10.0000)  (G95,+,10.0000)  
Rotate:True</t>
        </r>
      </text>
    </comment>
    <comment ref="K95" authorId="0" shapeId="0" xr:uid="{00000000-0006-0000-0100-000058010000}">
      <text>
        <r>
          <rPr>
            <sz val="10"/>
            <rFont val="Arial"/>
          </rPr>
          <t>reference:I95,J95
mrs:(I95,+,10.0000)  (J95,+,10.0000)  
Rotate:True</t>
        </r>
      </text>
    </comment>
    <comment ref="N95" authorId="0" shapeId="0" xr:uid="{00000000-0006-0000-0100-000059010000}">
      <text>
        <r>
          <rPr>
            <sz val="10"/>
            <rFont val="Arial"/>
          </rPr>
          <t>reference:L95,M95
mrs:(L95,+,10.0000)  (M95,+,10.0000)  
Rotate:True</t>
        </r>
      </text>
    </comment>
    <comment ref="O95" authorId="0" shapeId="0" xr:uid="{00000000-0006-0000-0100-00005A010000}">
      <text>
        <r>
          <rPr>
            <sz val="10"/>
            <rFont val="Arial"/>
          </rPr>
          <t>reference:M95,N95
mrs:
Rotate:True</t>
        </r>
      </text>
    </comment>
    <comment ref="H96" authorId="0" shapeId="0" xr:uid="{00000000-0006-0000-0100-00005B010000}">
      <text>
        <r>
          <rPr>
            <sz val="10"/>
            <rFont val="Arial"/>
          </rPr>
          <t>reference:F96,G96
mrs:(F96,+,10.0000)  (G96,+,10.0000)  
Rotate:True</t>
        </r>
      </text>
    </comment>
    <comment ref="K96" authorId="0" shapeId="0" xr:uid="{00000000-0006-0000-0100-00005C010000}">
      <text>
        <r>
          <rPr>
            <sz val="10"/>
            <rFont val="Arial"/>
          </rPr>
          <t>reference:I96,J96
mrs:(I96,+,10.0000)  (J96,+,10.0000)  
Rotate:True</t>
        </r>
      </text>
    </comment>
    <comment ref="N96" authorId="0" shapeId="0" xr:uid="{00000000-0006-0000-0100-00005D010000}">
      <text>
        <r>
          <rPr>
            <sz val="10"/>
            <rFont val="Arial"/>
          </rPr>
          <t>reference:L96,M96
mrs:(L96,+,10.0000)  (M96,+,10.0000)  
Rotate:True</t>
        </r>
      </text>
    </comment>
    <comment ref="O96" authorId="0" shapeId="0" xr:uid="{00000000-0006-0000-0100-00005E010000}">
      <text>
        <r>
          <rPr>
            <sz val="10"/>
            <rFont val="Arial"/>
          </rPr>
          <t>reference:M96,N96
mrs:
Rotate:True</t>
        </r>
      </text>
    </comment>
    <comment ref="H97" authorId="0" shapeId="0" xr:uid="{00000000-0006-0000-0100-00005F010000}">
      <text>
        <r>
          <rPr>
            <sz val="10"/>
            <rFont val="Arial"/>
          </rPr>
          <t>reference:F97,G97
mrs:(F97,+,10.0000)  (G97,+,10.0000)  
Rotate:True</t>
        </r>
      </text>
    </comment>
    <comment ref="K97" authorId="0" shapeId="0" xr:uid="{00000000-0006-0000-0100-000060010000}">
      <text>
        <r>
          <rPr>
            <sz val="10"/>
            <rFont val="Arial"/>
          </rPr>
          <t>reference:I97,J97
mrs:(I97,+,10.0000)  (J97,+,10.0000)  
Rotate:True</t>
        </r>
      </text>
    </comment>
    <comment ref="N97" authorId="0" shapeId="0" xr:uid="{00000000-0006-0000-0100-000061010000}">
      <text>
        <r>
          <rPr>
            <sz val="10"/>
            <rFont val="Arial"/>
          </rPr>
          <t>reference:L97,M97
mrs:(L97,+,10.0000)  (M97,+,10.0000)  
Rotate:True</t>
        </r>
      </text>
    </comment>
    <comment ref="O97" authorId="0" shapeId="0" xr:uid="{00000000-0006-0000-0100-000062010000}">
      <text>
        <r>
          <rPr>
            <sz val="10"/>
            <rFont val="Arial"/>
          </rPr>
          <t>reference:M97,N97
mrs:
Rotate:True</t>
        </r>
      </text>
    </comment>
    <comment ref="F98" authorId="0" shapeId="0" xr:uid="{00000000-0006-0000-0100-000063010000}">
      <text>
        <r>
          <rPr>
            <sz val="10"/>
            <rFont val="Arial"/>
          </rPr>
          <t>reference:F84,F85,F86,F87,F88,F89,F90,F91,F92,F93,F94,F95,F96,F97
mrs:(F84,+,10.0000)  (F85,+,10.0000)  (F86,+,10.0000)  (F87,+,10.0000)  (F88,+,10.0000)  (F89,+,10.0000)  (F90,+,10.0000)  (F91,+,10.0000)  (F92,+,10.0000)  (F93,+,10.0000)  (F94,+,10.0000)  (F95,+,10.0000)  (F96,+,10.0000)  (F97,+,10.0000)  
Rotate:True</t>
        </r>
      </text>
    </comment>
    <comment ref="G98" authorId="0" shapeId="0" xr:uid="{00000000-0006-0000-0100-000064010000}">
      <text>
        <r>
          <rPr>
            <sz val="10"/>
            <rFont val="Arial"/>
          </rPr>
          <t>reference:G84,G85,G86,G87,G88,G89,G90,G91,G92,G93,G94,G95,G96,G97
mrs:(G84,+,10.0000)  (G85,+,10.0000)  (G86,+,10.0000)  (G87,+,10.0000)  (G88,+,10.0000)  (G89,+,10.0000)  (G90,+,10.0000)  (G91,+,10.0000)  (G92,+,10.0000)  (G93,+,10.0000)  (G94,+,10.0000)  (G95,+,10.0000)  (G96,+,10.0000)  (G97,+,10.0000)  
Rotate:True</t>
        </r>
      </text>
    </comment>
    <comment ref="H98" authorId="0" shapeId="0" xr:uid="{00000000-0006-0000-0100-000065010000}">
      <text>
        <r>
          <rPr>
            <sz val="10"/>
            <rFont val="Arial"/>
          </rPr>
          <t>reference:H84,H85,H86,H87,H88,H89,H90,H91,H92,H93,H94,H95,H96,H97
mrs:(H84,+,10.0000)  (H85,+,10.0000)  (H86,+,10.0000)  (H87,+,10.0000)  (H88,+,10.0000)  (H89,+,10.0000)  (H90,+,10.0000)  (H91,+,10.0000)  (H92,+,10.0000)  (H93,+,10.0000)  (H94,+,10.0000)  (H95,+,10.0000)  (H96,+,10.0000)  (H97,+,10.0000)  
Rotate:True</t>
        </r>
      </text>
    </comment>
    <comment ref="I98" authorId="0" shapeId="0" xr:uid="{00000000-0006-0000-0100-000066010000}">
      <text>
        <r>
          <rPr>
            <sz val="10"/>
            <rFont val="Arial"/>
          </rPr>
          <t>reference:I84,I85,I86,I87,I88,I89,I90,I91,I92,I93,I94,I95,I96,I97
mrs:(I84,+,10.0000)  (I85,+,10.0000)  (I86,+,10.0000)  (I87,+,10.0000)  (I88,+,10.0000)  (I89,+,10.0000)  (I90,+,10.0000)  (I91,+,10.0000)  (I92,+,10.0000)  (I93,+,10.0000)  (I94,+,10.0000)  (I95,+,10.0000)  (I96,+,10.0000)  (I97,+,10.0000)  
Rotate:True</t>
        </r>
      </text>
    </comment>
    <comment ref="J98" authorId="0" shapeId="0" xr:uid="{00000000-0006-0000-0100-000067010000}">
      <text>
        <r>
          <rPr>
            <sz val="10"/>
            <rFont val="Arial"/>
          </rPr>
          <t>reference:J84,J85,J86,J87,J88,J89,J90,J91,J92,J93,J94,J95,J96,J97
mrs:(J84,+,10.0000)  (J85,+,10.0000)  (J86,+,10.0000)  (J87,+,10.0000)  (J88,+,10.0000)  (J89,+,10.0000)  (J90,+,10.0000)  (J91,+,10.0000)  (J92,+,10.0000)  (J93,+,10.0000)  (J94,+,10.0000)  (J95,+,10.0000)  (J96,+,10.0000)  (J97,+,10.0000)  
Rotate:True</t>
        </r>
      </text>
    </comment>
    <comment ref="K98" authorId="0" shapeId="0" xr:uid="{00000000-0006-0000-0100-000068010000}">
      <text>
        <r>
          <rPr>
            <sz val="10"/>
            <rFont val="Arial"/>
          </rPr>
          <t>reference:K84,K85,K86,K87,K88,K89,K90,K91,K92,K93,K94,K95,K96,K97
mrs:(K84,+,10.0000)  (K85,+,10.0000)  (K86,+,10.0000)  (K87,+,10.0000)  (K88,+,10.0000)  (K89,+,10.0000)  (K90,+,10.0000)  (K91,+,10.0000)  (K92,+,10.0000)  (K93,+,10.0000)  (K94,+,10.0000)  (K95,+,10.0000)  (K96,+,10.0000)  (K97,+,10.0000)  
Rotate:True</t>
        </r>
      </text>
    </comment>
    <comment ref="L98" authorId="0" shapeId="0" xr:uid="{00000000-0006-0000-0100-000069010000}">
      <text>
        <r>
          <rPr>
            <sz val="10"/>
            <rFont val="Arial"/>
          </rPr>
          <t>reference:L84,L85,L86,L87,L88,L89,L90,L91,L92,L93,L94,L95,L96,L97
mrs:(L84,+,10.0000)  (L85,+,10.0000)  (L86,+,10.0000)  (L87,+,10.0000)  (L88,+,10.0000)  (L89,+,10.0000)  (L90,+,10.0000)  (L91,+,10.0000)  (L92,+,10.0000)  (L93,+,10.0000)  (L94,+,10.0000)  (L95,+,10.0000)  (L96,+,10.0000)  (L97,+,10.0000)  
Rotate:True</t>
        </r>
      </text>
    </comment>
    <comment ref="M98" authorId="0" shapeId="0" xr:uid="{00000000-0006-0000-0100-00006A010000}">
      <text>
        <r>
          <rPr>
            <sz val="10"/>
            <rFont val="Arial"/>
          </rPr>
          <t>reference:M84,M85,M86,M87,M88,M89,M90,M91,M92,M93,M94,M95,M96,M97
mrs:(M84,+,10.0000)  (M85,+,10.0000)  (M86,+,10.0000)  (M87,+,10.0000)  (M88,+,10.0000)  (M89,+,10.0000)  (M90,+,10.0000)  (M91,+,10.0000)  (M92,+,10.0000)  (M93,+,10.0000)  (M94,+,10.0000)  (M95,+,10.0000)  (M96,+,10.0000)  (M97,+,10.0000)  
Rotate:True</t>
        </r>
      </text>
    </comment>
    <comment ref="N98" authorId="0" shapeId="0" xr:uid="{00000000-0006-0000-0100-00006B010000}">
      <text>
        <r>
          <rPr>
            <sz val="10"/>
            <rFont val="Arial"/>
          </rPr>
          <t>reference:N84,N85,N86,N87,N88,N89,N90,N91,N92,N93,N94,N95,N96,N97
mrs:(N84,+,10.0000)  (N85,+,10.0000)  (N86,+,10.0000)  (N87,+,10.0000)  (N88,+,10.0000)  (N89,+,10.0000)  (N90,+,10.0000)  (N91,+,10.0000)  (N92,+,10.0000)  (N93,+,10.0000)  (N94,+,10.0000)  (N95,+,10.0000)  (N96,+,10.0000)  (N97,+,10.0000)  
Rotate:True</t>
        </r>
      </text>
    </comment>
    <comment ref="O98" authorId="0" shapeId="0" xr:uid="{00000000-0006-0000-0100-00006C010000}">
      <text>
        <r>
          <rPr>
            <sz val="10"/>
            <rFont val="Arial"/>
          </rPr>
          <t>reference:M98,N98
mrs:
Rotate:True</t>
        </r>
      </text>
    </comment>
    <comment ref="F101" authorId="0" shapeId="0" xr:uid="{00000000-0006-0000-0100-00006D010000}">
      <text>
        <r>
          <rPr>
            <sz val="10"/>
            <rFont val="Arial"/>
          </rPr>
          <t>reference:F6,F11,F16,F21,F26,F32,F51,F62,F81,F98
mrs:(F6,+,10.0000)  (F11,+,10.0000)  (F16,+,10.0000)  (F21,+,10.0000)  (F26,+,10.0000)  (F32,+,10.0000)  (F51,+,10.0000)  (F62,+,10.0000)  (F81,+,10.0000)  (F98,+,10.0000)  
Rotate:True</t>
        </r>
      </text>
    </comment>
    <comment ref="G101" authorId="0" shapeId="0" xr:uid="{00000000-0006-0000-0100-00006E010000}">
      <text>
        <r>
          <rPr>
            <sz val="10"/>
            <rFont val="Arial"/>
          </rPr>
          <t>reference:G6,G11,G16,G21,G26,G32,G51,G62,G81,G98
mrs:(G6,+,10.0000)  (G11,+,10.0000)  (G16,+,10.0000)  (G21,+,10.0000)  (G26,+,10.0000)  (G32,+,10.0000)  (G51,+,10.0000)  (G62,+,10.0000)  (G81,+,10.0000)  (G98,+,10.0000)  
Rotate:True</t>
        </r>
      </text>
    </comment>
    <comment ref="H101" authorId="0" shapeId="0" xr:uid="{00000000-0006-0000-0100-00006F010000}">
      <text>
        <r>
          <rPr>
            <sz val="10"/>
            <rFont val="Arial"/>
          </rPr>
          <t>reference:H6,H11,H16,H21,H26,H32,H51,H62,H81,H98
mrs:(H6,+,10.0000)  (H11,+,10.0000)  (H16,+,10.0000)  (H21,+,10.0000)  (H26,+,10.0000)  (H32,+,10.0000)  (H51,+,10.0000)  (H62,+,10.0000)  (H81,+,10.0000)  (H98,+,10.0000)  
Rotate:True</t>
        </r>
      </text>
    </comment>
    <comment ref="I101" authorId="0" shapeId="0" xr:uid="{00000000-0006-0000-0100-000070010000}">
      <text>
        <r>
          <rPr>
            <sz val="10"/>
            <rFont val="Arial"/>
          </rPr>
          <t>reference:I6,I11,I16,I21,I26,I32,I51,I62,I81,I98
mrs:(I6,+,10.0000)  (I11,+,10.0000)  (I16,+,10.0000)  (I21,+,10.0000)  (I26,+,10.0000)  (I32,+,10.0000)  (I51,+,10.0000)  (I62,+,10.0000)  (I81,+,10.0000)  (I98,+,10.0000)  
Rotate:True</t>
        </r>
      </text>
    </comment>
    <comment ref="J101" authorId="0" shapeId="0" xr:uid="{00000000-0006-0000-0100-000071010000}">
      <text>
        <r>
          <rPr>
            <sz val="10"/>
            <rFont val="Arial"/>
          </rPr>
          <t>reference:J6,J11,J16,J21,J26,J32,J51,J62,J81,J98
mrs:(J6,+,10.0000)  (J11,+,10.0000)  (J16,+,10.0000)  (J21,+,10.0000)  (J26,+,10.0000)  (J32,+,10.0000)  (J51,+,10.0000)  (J62,+,10.0000)  (J81,+,10.0000)  (J98,+,10.0000)  
Rotate:True</t>
        </r>
      </text>
    </comment>
    <comment ref="K101" authorId="0" shapeId="0" xr:uid="{00000000-0006-0000-0100-000072010000}">
      <text>
        <r>
          <rPr>
            <sz val="10"/>
            <rFont val="Arial"/>
          </rPr>
          <t>reference:K6,K11,K16,K21,K26,K32,K51,K62,K81,K98
mrs:(K6,+,10.0000)  (K11,+,10.0000)  (K16,+,10.0000)  (K21,+,10.0000)  (K26,+,10.0000)  (K32,+,10.0000)  (K51,+,10.0000)  (K62,+,10.0000)  (K81,+,10.0000)  (K98,+,10.0000)  
Rotate:True</t>
        </r>
      </text>
    </comment>
    <comment ref="L101" authorId="0" shapeId="0" xr:uid="{00000000-0006-0000-0100-000073010000}">
      <text>
        <r>
          <rPr>
            <sz val="10"/>
            <rFont val="Arial"/>
          </rPr>
          <t>reference:L6,L11,L16,L21,L26,L32,L51,L62,L81,L98
mrs:(L6,+,10.0000)  (L11,+,10.0000)  (L16,+,10.0000)  (L21,+,10.0000)  (L26,+,10.0000)  (L32,+,10.0000)  (L51,+,10.0000)  (L62,+,10.0000)  (L81,+,10.0000)  (L98,+,10.0000)  
Rotate:True</t>
        </r>
      </text>
    </comment>
    <comment ref="M101" authorId="0" shapeId="0" xr:uid="{00000000-0006-0000-0100-000074010000}">
      <text>
        <r>
          <rPr>
            <sz val="10"/>
            <rFont val="Arial"/>
          </rPr>
          <t>reference:M6,M11,M16,M21,M26,M32,M51,M62,M81,M98
mrs:(M6,+,10.0000)  (M11,+,10.0000)  (M16,+,10.0000)  (M21,+,10.0000)  (M26,+,10.0000)  (M32,+,10.0000)  (M51,+,10.0000)  (M62,+,10.0000)  (M81,+,10.0000)  (M98,+,10.0000)  
Rotate:True</t>
        </r>
      </text>
    </comment>
    <comment ref="N101" authorId="0" shapeId="0" xr:uid="{00000000-0006-0000-0100-000075010000}">
      <text>
        <r>
          <rPr>
            <sz val="10"/>
            <rFont val="Arial"/>
          </rPr>
          <t>reference:N6,N11,N16,N21,N26,N32,N51,N62,N81,N98
mrs:(N6,+,10.0000)  (N11,+,10.0000)  (N16,+,10.0000)  (N21,+,10.0000)  (N26,+,10.0000)  (N32,+,10.0000)  (N51,+,10.0000)  (N62,+,10.0000)  (N81,+,10.0000)  (N98,+,10.0000)  
Rotate:True</t>
        </r>
      </text>
    </comment>
    <comment ref="O101" authorId="0" shapeId="0" xr:uid="{00000000-0006-0000-0100-000076010000}">
      <text>
        <r>
          <rPr>
            <sz val="10"/>
            <rFont val="Arial"/>
          </rPr>
          <t>reference:M101,N101
mrs:
Rotate:True</t>
        </r>
      </text>
    </comment>
    <comment ref="H105" authorId="0" shapeId="0" xr:uid="{00000000-0006-0000-0100-000077010000}">
      <text>
        <r>
          <rPr>
            <sz val="10"/>
            <rFont val="Arial"/>
          </rPr>
          <t>reference:F105,G105
mrs:(F105,+,10.0000)  (G105,+,10.0000)  
Rotate:True</t>
        </r>
      </text>
    </comment>
    <comment ref="K105" authorId="0" shapeId="0" xr:uid="{00000000-0006-0000-0100-000078010000}">
      <text>
        <r>
          <rPr>
            <sz val="10"/>
            <rFont val="Arial"/>
          </rPr>
          <t>reference:I105,J105
mrs:(I105,+,10.0000)  (J105,+,10.0000)  
Rotate:True</t>
        </r>
      </text>
    </comment>
    <comment ref="N105" authorId="0" shapeId="0" xr:uid="{00000000-0006-0000-0100-000079010000}">
      <text>
        <r>
          <rPr>
            <sz val="10"/>
            <rFont val="Arial"/>
          </rPr>
          <t>reference:L105,M105
mrs:(L105,+,10.0000)  (M105,+,10.0000)  
Rotate:True</t>
        </r>
      </text>
    </comment>
    <comment ref="O105" authorId="0" shapeId="0" xr:uid="{00000000-0006-0000-0100-00007A010000}">
      <text>
        <r>
          <rPr>
            <sz val="10"/>
            <rFont val="Arial"/>
          </rPr>
          <t>reference:M105,N105
mrs:
Rotate:True</t>
        </r>
      </text>
    </comment>
    <comment ref="H108" authorId="0" shapeId="0" xr:uid="{00000000-0006-0000-0100-00007B010000}">
      <text>
        <r>
          <rPr>
            <sz val="10"/>
            <rFont val="Arial"/>
          </rPr>
          <t>reference:F108,G108
mrs:(F108,+,10.0000)  (G108,+,10.0000)  
Rotate:True</t>
        </r>
      </text>
    </comment>
    <comment ref="K108" authorId="0" shapeId="0" xr:uid="{00000000-0006-0000-0100-00007C010000}">
      <text>
        <r>
          <rPr>
            <sz val="10"/>
            <rFont val="Arial"/>
          </rPr>
          <t>reference:I108,J108
mrs:(I108,+,10.0000)  (J108,+,10.0000)  
Rotate:True</t>
        </r>
      </text>
    </comment>
    <comment ref="N108" authorId="0" shapeId="0" xr:uid="{00000000-0006-0000-0100-00007D010000}">
      <text>
        <r>
          <rPr>
            <sz val="10"/>
            <rFont val="Arial"/>
          </rPr>
          <t>reference:L108,M108
mrs:(L108,+,10.0000)  (M108,+,10.0000)  
Rotate:True</t>
        </r>
      </text>
    </comment>
    <comment ref="O108" authorId="0" shapeId="0" xr:uid="{00000000-0006-0000-0100-00007E010000}">
      <text>
        <r>
          <rPr>
            <sz val="10"/>
            <rFont val="Arial"/>
          </rPr>
          <t>reference:M108,N108
mrs:
Rotate:True</t>
        </r>
      </text>
    </comment>
    <comment ref="H109" authorId="0" shapeId="0" xr:uid="{00000000-0006-0000-0100-00007F010000}">
      <text>
        <r>
          <rPr>
            <sz val="10"/>
            <rFont val="Arial"/>
          </rPr>
          <t>reference:F109,G109
mrs:(F109,+,10.0000)  (G109,+,10.0000)  
Rotate:True</t>
        </r>
      </text>
    </comment>
    <comment ref="K109" authorId="0" shapeId="0" xr:uid="{00000000-0006-0000-0100-000080010000}">
      <text>
        <r>
          <rPr>
            <sz val="10"/>
            <rFont val="Arial"/>
          </rPr>
          <t>reference:I109,J109
mrs:(I109,+,10.0000)  (J109,+,10.0000)  
Rotate:True</t>
        </r>
      </text>
    </comment>
    <comment ref="N109" authorId="0" shapeId="0" xr:uid="{00000000-0006-0000-0100-000081010000}">
      <text>
        <r>
          <rPr>
            <sz val="10"/>
            <rFont val="Arial"/>
          </rPr>
          <t>reference:L109,M109
mrs:(L109,+,10.0000)  (M109,+,10.0000)  
Rotate:True</t>
        </r>
      </text>
    </comment>
    <comment ref="O109" authorId="0" shapeId="0" xr:uid="{00000000-0006-0000-0100-000082010000}">
      <text>
        <r>
          <rPr>
            <sz val="10"/>
            <rFont val="Arial"/>
          </rPr>
          <t>reference:M109,N109
mrs:
Rotate:True</t>
        </r>
      </text>
    </comment>
    <comment ref="H110" authorId="0" shapeId="0" xr:uid="{00000000-0006-0000-0100-000083010000}">
      <text>
        <r>
          <rPr>
            <sz val="10"/>
            <rFont val="Arial"/>
          </rPr>
          <t>reference:F110,G110
mrs:(F110,+,10.0000)  (G110,+,10.0000)  
Rotate:True</t>
        </r>
      </text>
    </comment>
    <comment ref="K110" authorId="0" shapeId="0" xr:uid="{00000000-0006-0000-0100-000084010000}">
      <text>
        <r>
          <rPr>
            <sz val="10"/>
            <rFont val="Arial"/>
          </rPr>
          <t>reference:I110,J110
mrs:(I110,+,10.0000)  (J110,+,10.0000)  
Rotate:True</t>
        </r>
      </text>
    </comment>
    <comment ref="N110" authorId="0" shapeId="0" xr:uid="{00000000-0006-0000-0100-000085010000}">
      <text>
        <r>
          <rPr>
            <sz val="10"/>
            <rFont val="Arial"/>
          </rPr>
          <t>reference:L110,M110
mrs:(L110,+,10.0000)  (M110,+,10.0000)  
Rotate:True</t>
        </r>
      </text>
    </comment>
    <comment ref="O110" authorId="0" shapeId="0" xr:uid="{00000000-0006-0000-0100-000086010000}">
      <text>
        <r>
          <rPr>
            <sz val="10"/>
            <rFont val="Arial"/>
          </rPr>
          <t>reference:M110,N110
mrs:
Rotate:True</t>
        </r>
      </text>
    </comment>
    <comment ref="H111" authorId="0" shapeId="0" xr:uid="{00000000-0006-0000-0100-000087010000}">
      <text>
        <r>
          <rPr>
            <sz val="10"/>
            <rFont val="Arial"/>
          </rPr>
          <t>reference:F111,G111
mrs:(F111,+,10.0000)  (G111,+,10.0000)  
Rotate:True</t>
        </r>
      </text>
    </comment>
    <comment ref="K111" authorId="0" shapeId="0" xr:uid="{00000000-0006-0000-0100-000088010000}">
      <text>
        <r>
          <rPr>
            <sz val="10"/>
            <rFont val="Arial"/>
          </rPr>
          <t>reference:I111,J111
mrs:(I111,+,10.0000)  (J111,+,10.0000)  
Rotate:True</t>
        </r>
      </text>
    </comment>
    <comment ref="N111" authorId="0" shapeId="0" xr:uid="{00000000-0006-0000-0100-000089010000}">
      <text>
        <r>
          <rPr>
            <sz val="10"/>
            <rFont val="Arial"/>
          </rPr>
          <t>reference:L111,M111
mrs:(L111,+,10.0000)  (M111,+,10.0000)  
Rotate:True</t>
        </r>
      </text>
    </comment>
    <comment ref="O111" authorId="0" shapeId="0" xr:uid="{00000000-0006-0000-0100-00008A010000}">
      <text>
        <r>
          <rPr>
            <sz val="10"/>
            <rFont val="Arial"/>
          </rPr>
          <t>reference:M111,N111
mrs:
Rotate:True</t>
        </r>
      </text>
    </comment>
    <comment ref="H112" authorId="0" shapeId="0" xr:uid="{00000000-0006-0000-0100-00008B010000}">
      <text>
        <r>
          <rPr>
            <sz val="10"/>
            <rFont val="Arial"/>
          </rPr>
          <t>reference:F112,G112
mrs:(F112,+,10.0000)  (G112,+,10.0000)  
Rotate:True</t>
        </r>
      </text>
    </comment>
    <comment ref="K112" authorId="0" shapeId="0" xr:uid="{00000000-0006-0000-0100-00008C010000}">
      <text>
        <r>
          <rPr>
            <sz val="10"/>
            <rFont val="Arial"/>
          </rPr>
          <t>reference:I112,J112
mrs:(I112,+,10.0000)  (J112,+,10.0000)  
Rotate:True</t>
        </r>
      </text>
    </comment>
    <comment ref="N112" authorId="0" shapeId="0" xr:uid="{00000000-0006-0000-0100-00008D010000}">
      <text>
        <r>
          <rPr>
            <sz val="10"/>
            <rFont val="Arial"/>
          </rPr>
          <t>reference:L112,M112
mrs:(L112,+,10.0000)  (M112,+,10.0000)  
Rotate:True</t>
        </r>
      </text>
    </comment>
    <comment ref="O112" authorId="0" shapeId="0" xr:uid="{00000000-0006-0000-0100-00008E010000}">
      <text>
        <r>
          <rPr>
            <sz val="10"/>
            <rFont val="Arial"/>
          </rPr>
          <t>reference:M112,N112
mrs:
Rotate:True</t>
        </r>
      </text>
    </comment>
    <comment ref="H113" authorId="0" shapeId="0" xr:uid="{00000000-0006-0000-0100-00008F010000}">
      <text>
        <r>
          <rPr>
            <sz val="10"/>
            <rFont val="Arial"/>
          </rPr>
          <t>reference:F113,G113
mrs:(F113,+,10.0000)  (G113,+,10.0000)  
Rotate:True</t>
        </r>
      </text>
    </comment>
    <comment ref="K113" authorId="0" shapeId="0" xr:uid="{00000000-0006-0000-0100-000090010000}">
      <text>
        <r>
          <rPr>
            <sz val="10"/>
            <rFont val="Arial"/>
          </rPr>
          <t>reference:I113,J113
mrs:(I113,+,10.0000)  (J113,+,10.0000)  
Rotate:True</t>
        </r>
      </text>
    </comment>
    <comment ref="N113" authorId="0" shapeId="0" xr:uid="{00000000-0006-0000-0100-000091010000}">
      <text>
        <r>
          <rPr>
            <sz val="10"/>
            <rFont val="Arial"/>
          </rPr>
          <t>reference:L113,M113
mrs:(L113,+,10.0000)  (M113,+,10.0000)  
Rotate:True</t>
        </r>
      </text>
    </comment>
    <comment ref="O113" authorId="0" shapeId="0" xr:uid="{00000000-0006-0000-0100-000092010000}">
      <text>
        <r>
          <rPr>
            <sz val="10"/>
            <rFont val="Arial"/>
          </rPr>
          <t>reference:M113,N113
mrs:
Rotate:True</t>
        </r>
      </text>
    </comment>
    <comment ref="F114" authorId="0" shapeId="0" xr:uid="{00000000-0006-0000-0100-000093010000}">
      <text>
        <r>
          <rPr>
            <sz val="10"/>
            <rFont val="Arial"/>
          </rPr>
          <t>reference:F108,F109,F110,F111,F112,F113
mrs:(F108,+,10.0000)  (F109,+,10.0000)  (F110,+,10.0000)  (F111,+,10.0000)  (F112,+,10.0000)  (F113,+,10.0000)  
Rotate:True</t>
        </r>
      </text>
    </comment>
    <comment ref="G114" authorId="0" shapeId="0" xr:uid="{00000000-0006-0000-0100-000094010000}">
      <text>
        <r>
          <rPr>
            <sz val="10"/>
            <rFont val="Arial"/>
          </rPr>
          <t>reference:G108,G109,G110,G111,G112,G113
mrs:(G108,+,10.0000)  (G109,+,10.0000)  (G110,+,10.0000)  (G111,+,10.0000)  (G112,+,10.0000)  (G113,+,10.0000)  
Rotate:True</t>
        </r>
      </text>
    </comment>
    <comment ref="H114" authorId="0" shapeId="0" xr:uid="{00000000-0006-0000-0100-000095010000}">
      <text>
        <r>
          <rPr>
            <sz val="10"/>
            <rFont val="Arial"/>
          </rPr>
          <t>reference:H108,H109,H110,H111,H112,H113
mrs:(H108,+,10.0000)  (H109,+,10.0000)  (H110,+,10.0000)  (H111,+,10.0000)  (H112,+,10.0000)  (H113,+,10.0000)  
Rotate:True</t>
        </r>
      </text>
    </comment>
    <comment ref="I114" authorId="0" shapeId="0" xr:uid="{00000000-0006-0000-0100-000096010000}">
      <text>
        <r>
          <rPr>
            <sz val="10"/>
            <rFont val="Arial"/>
          </rPr>
          <t>reference:I108,I109,I110,I111,I112,I113
mrs:(I108,+,10.0000)  (I109,+,10.0000)  (I110,+,10.0000)  (I111,+,10.0000)  (I112,+,10.0000)  (I113,+,10.0000)  
Rotate:True</t>
        </r>
      </text>
    </comment>
    <comment ref="J114" authorId="0" shapeId="0" xr:uid="{00000000-0006-0000-0100-000097010000}">
      <text>
        <r>
          <rPr>
            <sz val="10"/>
            <rFont val="Arial"/>
          </rPr>
          <t>reference:J108,J109,J110,J111,J112,J113
mrs:(J108,+,10.0000)  (J109,+,10.0000)  (J110,+,10.0000)  (J111,+,10.0000)  (J112,+,10.0000)  (J113,+,10.0000)  
Rotate:True</t>
        </r>
      </text>
    </comment>
    <comment ref="K114" authorId="0" shapeId="0" xr:uid="{00000000-0006-0000-0100-000098010000}">
      <text>
        <r>
          <rPr>
            <sz val="10"/>
            <rFont val="Arial"/>
          </rPr>
          <t>reference:K108,K109,K110,K111,K112,K113
mrs:(K108,+,10.0000)  (K109,+,10.0000)  (K110,+,10.0000)  (K111,+,10.0000)  (K112,+,10.0000)  (K113,+,10.0000)  
Rotate:True</t>
        </r>
      </text>
    </comment>
    <comment ref="L114" authorId="0" shapeId="0" xr:uid="{00000000-0006-0000-0100-000099010000}">
      <text>
        <r>
          <rPr>
            <sz val="10"/>
            <rFont val="Arial"/>
          </rPr>
          <t>reference:L108,L109,L110,L111,L112,L113
mrs:(L108,+,10.0000)  (L109,+,10.0000)  (L110,+,10.0000)  (L111,+,10.0000)  (L112,+,10.0000)  (L113,+,10.0000)  
Rotate:True</t>
        </r>
      </text>
    </comment>
    <comment ref="M114" authorId="0" shapeId="0" xr:uid="{00000000-0006-0000-0100-00009A010000}">
      <text>
        <r>
          <rPr>
            <sz val="10"/>
            <rFont val="Arial"/>
          </rPr>
          <t>reference:M108,M109,M110,M111,M112,M113
mrs:(M108,+,10.0000)  (M109,+,10.0000)  (M110,+,10.0000)  (M111,+,10.0000)  (M112,+,10.0000)  (M113,+,10.0000)  
Rotate:True</t>
        </r>
      </text>
    </comment>
    <comment ref="N114" authorId="0" shapeId="0" xr:uid="{00000000-0006-0000-0100-00009B010000}">
      <text>
        <r>
          <rPr>
            <sz val="10"/>
            <rFont val="Arial"/>
          </rPr>
          <t>reference:N108,N109,N110,N111,N112,N113
mrs:(N108,+,10.0000)  (N109,+,10.0000)  (N110,+,10.0000)  (N111,+,10.0000)  (N112,+,10.0000)  (N113,+,10.0000)  
Rotate:True</t>
        </r>
      </text>
    </comment>
    <comment ref="O114" authorId="0" shapeId="0" xr:uid="{00000000-0006-0000-0100-00009C010000}">
      <text>
        <r>
          <rPr>
            <sz val="10"/>
            <rFont val="Arial"/>
          </rPr>
          <t>reference:M114,N114
mrs:
Rotate:True</t>
        </r>
      </text>
    </comment>
    <comment ref="H117" authorId="0" shapeId="0" xr:uid="{00000000-0006-0000-0100-00009D010000}">
      <text>
        <r>
          <rPr>
            <sz val="10"/>
            <rFont val="Arial"/>
          </rPr>
          <t>reference:F117,G117
mrs:(F117,+,10.0000)  (G117,+,10.0000)  
Rotate:True</t>
        </r>
      </text>
    </comment>
    <comment ref="K117" authorId="0" shapeId="0" xr:uid="{00000000-0006-0000-0100-00009E010000}">
      <text>
        <r>
          <rPr>
            <sz val="10"/>
            <rFont val="Arial"/>
          </rPr>
          <t>reference:I117,J117
mrs:(I117,+,10.0000)  (J117,+,10.0000)  
Rotate:True</t>
        </r>
      </text>
    </comment>
    <comment ref="N117" authorId="0" shapeId="0" xr:uid="{00000000-0006-0000-0100-00009F010000}">
      <text>
        <r>
          <rPr>
            <sz val="10"/>
            <rFont val="Arial"/>
          </rPr>
          <t>reference:L117,M117
mrs:(L117,+,10.0000)  (M117,+,10.0000)  
Rotate:True</t>
        </r>
      </text>
    </comment>
    <comment ref="O117" authorId="0" shapeId="0" xr:uid="{00000000-0006-0000-0100-0000A0010000}">
      <text>
        <r>
          <rPr>
            <sz val="10"/>
            <rFont val="Arial"/>
          </rPr>
          <t>reference:M117,N117
mrs:
Rotate:True</t>
        </r>
      </text>
    </comment>
    <comment ref="H118" authorId="0" shapeId="0" xr:uid="{00000000-0006-0000-0100-0000A1010000}">
      <text>
        <r>
          <rPr>
            <sz val="10"/>
            <rFont val="Arial"/>
          </rPr>
          <t>reference:F118,G118
mrs:(F118,+,10.0000)  (G118,+,10.0000)  
Rotate:True</t>
        </r>
      </text>
    </comment>
    <comment ref="K118" authorId="0" shapeId="0" xr:uid="{00000000-0006-0000-0100-0000A2010000}">
      <text>
        <r>
          <rPr>
            <sz val="10"/>
            <rFont val="Arial"/>
          </rPr>
          <t>reference:I118,J118
mrs:(I118,+,10.0000)  (J118,+,10.0000)  
Rotate:True</t>
        </r>
      </text>
    </comment>
    <comment ref="N118" authorId="0" shapeId="0" xr:uid="{00000000-0006-0000-0100-0000A3010000}">
      <text>
        <r>
          <rPr>
            <sz val="10"/>
            <rFont val="Arial"/>
          </rPr>
          <t>reference:L118,M118
mrs:(L118,+,10.0000)  (M118,+,10.0000)  
Rotate:True</t>
        </r>
      </text>
    </comment>
    <comment ref="O118" authorId="0" shapeId="0" xr:uid="{00000000-0006-0000-0100-0000A4010000}">
      <text>
        <r>
          <rPr>
            <sz val="10"/>
            <rFont val="Arial"/>
          </rPr>
          <t>reference:M118,N118
mrs:
Rotate:True</t>
        </r>
      </text>
    </comment>
    <comment ref="F119" authorId="0" shapeId="0" xr:uid="{00000000-0006-0000-0100-0000A5010000}">
      <text>
        <r>
          <rPr>
            <sz val="10"/>
            <rFont val="Arial"/>
          </rPr>
          <t>reference:F117,F118
mrs:(F117,+,10.0000)  (F118,+,10.0000)  
Rotate:True</t>
        </r>
      </text>
    </comment>
    <comment ref="G119" authorId="0" shapeId="0" xr:uid="{00000000-0006-0000-0100-0000A6010000}">
      <text>
        <r>
          <rPr>
            <sz val="10"/>
            <rFont val="Arial"/>
          </rPr>
          <t>reference:G117,G118
mrs:(G117,+,10.0000)  (G118,+,10.0000)  
Rotate:True</t>
        </r>
      </text>
    </comment>
    <comment ref="H119" authorId="0" shapeId="0" xr:uid="{00000000-0006-0000-0100-0000A7010000}">
      <text>
        <r>
          <rPr>
            <sz val="10"/>
            <rFont val="Arial"/>
          </rPr>
          <t>reference:H117,H118
mrs:(H117,+,10.0000)  (H118,+,10.0000)  
Rotate:True</t>
        </r>
      </text>
    </comment>
    <comment ref="I119" authorId="0" shapeId="0" xr:uid="{00000000-0006-0000-0100-0000A8010000}">
      <text>
        <r>
          <rPr>
            <sz val="10"/>
            <rFont val="Arial"/>
          </rPr>
          <t>reference:I117,I118
mrs:(I117,+,10.0000)  (I118,+,10.0000)  
Rotate:True</t>
        </r>
      </text>
    </comment>
    <comment ref="J119" authorId="0" shapeId="0" xr:uid="{00000000-0006-0000-0100-0000A9010000}">
      <text>
        <r>
          <rPr>
            <sz val="10"/>
            <rFont val="Arial"/>
          </rPr>
          <t>reference:J117,J118
mrs:(J117,+,10.0000)  (J118,+,10.0000)  
Rotate:True</t>
        </r>
      </text>
    </comment>
    <comment ref="K119" authorId="0" shapeId="0" xr:uid="{00000000-0006-0000-0100-0000AA010000}">
      <text>
        <r>
          <rPr>
            <sz val="10"/>
            <rFont val="Arial"/>
          </rPr>
          <t>reference:K117,K118
mrs:(K117,+,10.0000)  (K118,+,10.0000)  
Rotate:True</t>
        </r>
      </text>
    </comment>
    <comment ref="L119" authorId="0" shapeId="0" xr:uid="{00000000-0006-0000-0100-0000AB010000}">
      <text>
        <r>
          <rPr>
            <sz val="10"/>
            <rFont val="Arial"/>
          </rPr>
          <t>reference:L117,L118
mrs:(L117,+,10.0000)  (L118,+,10.0000)  
Rotate:True</t>
        </r>
      </text>
    </comment>
    <comment ref="M119" authorId="0" shapeId="0" xr:uid="{00000000-0006-0000-0100-0000AC010000}">
      <text>
        <r>
          <rPr>
            <sz val="10"/>
            <rFont val="Arial"/>
          </rPr>
          <t>reference:M117,M118
mrs:(M117,+,10.0000)  (M118,+,10.0000)  
Rotate:True</t>
        </r>
      </text>
    </comment>
    <comment ref="N119" authorId="0" shapeId="0" xr:uid="{00000000-0006-0000-0100-0000AD010000}">
      <text>
        <r>
          <rPr>
            <sz val="10"/>
            <rFont val="Arial"/>
          </rPr>
          <t>reference:N117,N118
mrs:(N117,+,10.0000)  (N118,+,10.0000)  
Rotate:True</t>
        </r>
      </text>
    </comment>
    <comment ref="O119" authorId="0" shapeId="0" xr:uid="{00000000-0006-0000-0100-0000AE010000}">
      <text>
        <r>
          <rPr>
            <sz val="10"/>
            <rFont val="Arial"/>
          </rPr>
          <t>reference:M119,N119
mrs:
Rotate:True</t>
        </r>
      </text>
    </comment>
    <comment ref="H122" authorId="0" shapeId="0" xr:uid="{00000000-0006-0000-0100-0000AF010000}">
      <text>
        <r>
          <rPr>
            <sz val="10"/>
            <rFont val="Arial"/>
          </rPr>
          <t>reference:F122,G122
mrs:(F122,+,10.0000)  (G122,+,10.0000)  
Rotate:True</t>
        </r>
      </text>
    </comment>
    <comment ref="K122" authorId="0" shapeId="0" xr:uid="{00000000-0006-0000-0100-0000B0010000}">
      <text>
        <r>
          <rPr>
            <sz val="10"/>
            <rFont val="Arial"/>
          </rPr>
          <t>reference:I122,J122
mrs:(I122,+,10.0000)  (J122,+,10.0000)  
Rotate:True</t>
        </r>
      </text>
    </comment>
    <comment ref="N122" authorId="0" shapeId="0" xr:uid="{00000000-0006-0000-0100-0000B1010000}">
      <text>
        <r>
          <rPr>
            <sz val="10"/>
            <rFont val="Arial"/>
          </rPr>
          <t>reference:L122,M122
mrs:(L122,+,10.0000)  (M122,+,10.0000)  
Rotate:True</t>
        </r>
      </text>
    </comment>
    <comment ref="O122" authorId="0" shapeId="0" xr:uid="{00000000-0006-0000-0100-0000B2010000}">
      <text>
        <r>
          <rPr>
            <sz val="10"/>
            <rFont val="Arial"/>
          </rPr>
          <t>reference:M122,N122
mrs:
Rotate:True</t>
        </r>
      </text>
    </comment>
    <comment ref="H123" authorId="0" shapeId="0" xr:uid="{00000000-0006-0000-0100-0000B3010000}">
      <text>
        <r>
          <rPr>
            <sz val="10"/>
            <rFont val="Arial"/>
          </rPr>
          <t>reference:F123,G123
mrs:(F123,+,10.0000)  (G123,+,10.0000)  
Rotate:True</t>
        </r>
      </text>
    </comment>
    <comment ref="K123" authorId="0" shapeId="0" xr:uid="{00000000-0006-0000-0100-0000B4010000}">
      <text>
        <r>
          <rPr>
            <sz val="10"/>
            <rFont val="Arial"/>
          </rPr>
          <t>reference:I123,J123
mrs:(I123,+,10.0000)  (J123,+,10.0000)  
Rotate:True</t>
        </r>
      </text>
    </comment>
    <comment ref="N123" authorId="0" shapeId="0" xr:uid="{00000000-0006-0000-0100-0000B5010000}">
      <text>
        <r>
          <rPr>
            <sz val="10"/>
            <rFont val="Arial"/>
          </rPr>
          <t>reference:L123,M123
mrs:(L123,+,10.0000)  (M123,+,10.0000)  
Rotate:True</t>
        </r>
      </text>
    </comment>
    <comment ref="O123" authorId="0" shapeId="0" xr:uid="{00000000-0006-0000-0100-0000B6010000}">
      <text>
        <r>
          <rPr>
            <sz val="10"/>
            <rFont val="Arial"/>
          </rPr>
          <t>reference:M123,N123
mrs:
Rotate:True</t>
        </r>
      </text>
    </comment>
    <comment ref="H124" authorId="0" shapeId="0" xr:uid="{00000000-0006-0000-0100-0000B7010000}">
      <text>
        <r>
          <rPr>
            <sz val="10"/>
            <rFont val="Arial"/>
          </rPr>
          <t>reference:F124,G124
mrs:(F124,+,10.0000)  (G124,+,10.0000)  
Rotate:True</t>
        </r>
      </text>
    </comment>
    <comment ref="K124" authorId="0" shapeId="0" xr:uid="{00000000-0006-0000-0100-0000B8010000}">
      <text>
        <r>
          <rPr>
            <sz val="10"/>
            <rFont val="Arial"/>
          </rPr>
          <t>reference:I124,J124
mrs:(I124,+,10.0000)  (J124,+,10.0000)  
Rotate:True</t>
        </r>
      </text>
    </comment>
    <comment ref="N124" authorId="0" shapeId="0" xr:uid="{00000000-0006-0000-0100-0000B9010000}">
      <text>
        <r>
          <rPr>
            <sz val="10"/>
            <rFont val="Arial"/>
          </rPr>
          <t>reference:L124,M124
mrs:(L124,+,10.0000)  (M124,+,10.0000)  
Rotate:True</t>
        </r>
      </text>
    </comment>
    <comment ref="O124" authorId="0" shapeId="0" xr:uid="{00000000-0006-0000-0100-0000BA010000}">
      <text>
        <r>
          <rPr>
            <sz val="10"/>
            <rFont val="Arial"/>
          </rPr>
          <t>reference:M124,N124
mrs:
Rotate:True</t>
        </r>
      </text>
    </comment>
    <comment ref="H125" authorId="0" shapeId="0" xr:uid="{00000000-0006-0000-0100-0000BB010000}">
      <text>
        <r>
          <rPr>
            <sz val="10"/>
            <rFont val="Arial"/>
          </rPr>
          <t>reference:F125,G125
mrs:(F125,+,10.0000)  (G125,+,10.0000)  
Rotate:True</t>
        </r>
      </text>
    </comment>
    <comment ref="K125" authorId="0" shapeId="0" xr:uid="{00000000-0006-0000-0100-0000BC010000}">
      <text>
        <r>
          <rPr>
            <sz val="10"/>
            <rFont val="Arial"/>
          </rPr>
          <t>reference:I125,J125
mrs:(I125,+,10.0000)  (J125,+,10.0000)  
Rotate:True</t>
        </r>
      </text>
    </comment>
    <comment ref="N125" authorId="0" shapeId="0" xr:uid="{00000000-0006-0000-0100-0000BD010000}">
      <text>
        <r>
          <rPr>
            <sz val="10"/>
            <rFont val="Arial"/>
          </rPr>
          <t>reference:L125,M125
mrs:(L125,+,10.0000)  (M125,+,10.0000)  
Rotate:True</t>
        </r>
      </text>
    </comment>
    <comment ref="O125" authorId="0" shapeId="0" xr:uid="{00000000-0006-0000-0100-0000BE010000}">
      <text>
        <r>
          <rPr>
            <sz val="10"/>
            <rFont val="Arial"/>
          </rPr>
          <t>reference:M125,N125
mrs:
Rotate:True</t>
        </r>
      </text>
    </comment>
    <comment ref="H126" authorId="0" shapeId="0" xr:uid="{00000000-0006-0000-0100-0000BF010000}">
      <text>
        <r>
          <rPr>
            <sz val="10"/>
            <rFont val="Arial"/>
          </rPr>
          <t>reference:F126,G126
mrs:(F126,+,10.0000)  (G126,+,10.0000)  
Rotate:True</t>
        </r>
      </text>
    </comment>
    <comment ref="K126" authorId="0" shapeId="0" xr:uid="{00000000-0006-0000-0100-0000C0010000}">
      <text>
        <r>
          <rPr>
            <sz val="10"/>
            <rFont val="Arial"/>
          </rPr>
          <t>reference:I126,J126
mrs:(I126,+,10.0000)  (J126,+,10.0000)  
Rotate:True</t>
        </r>
      </text>
    </comment>
    <comment ref="N126" authorId="0" shapeId="0" xr:uid="{00000000-0006-0000-0100-0000C1010000}">
      <text>
        <r>
          <rPr>
            <sz val="10"/>
            <rFont val="Arial"/>
          </rPr>
          <t>reference:L126,M126
mrs:(L126,+,10.0000)  (M126,+,10.0000)  
Rotate:True</t>
        </r>
      </text>
    </comment>
    <comment ref="O126" authorId="0" shapeId="0" xr:uid="{00000000-0006-0000-0100-0000C2010000}">
      <text>
        <r>
          <rPr>
            <sz val="10"/>
            <rFont val="Arial"/>
          </rPr>
          <t>reference:M126,N126
mrs:
Rotate:True</t>
        </r>
      </text>
    </comment>
    <comment ref="H127" authorId="0" shapeId="0" xr:uid="{00000000-0006-0000-0100-0000C3010000}">
      <text>
        <r>
          <rPr>
            <sz val="10"/>
            <rFont val="Arial"/>
          </rPr>
          <t>reference:F127,G127
mrs:(F127,+,10.0000)  (G127,+,10.0000)  
Rotate:True</t>
        </r>
      </text>
    </comment>
    <comment ref="K127" authorId="0" shapeId="0" xr:uid="{00000000-0006-0000-0100-0000C4010000}">
      <text>
        <r>
          <rPr>
            <sz val="10"/>
            <rFont val="Arial"/>
          </rPr>
          <t>reference:I127,J127
mrs:(I127,+,10.0000)  (J127,+,10.0000)  
Rotate:True</t>
        </r>
      </text>
    </comment>
    <comment ref="N127" authorId="0" shapeId="0" xr:uid="{00000000-0006-0000-0100-0000C5010000}">
      <text>
        <r>
          <rPr>
            <sz val="10"/>
            <rFont val="Arial"/>
          </rPr>
          <t>reference:L127,M127
mrs:(L127,+,10.0000)  (M127,+,10.0000)  
Rotate:True</t>
        </r>
      </text>
    </comment>
    <comment ref="O127" authorId="0" shapeId="0" xr:uid="{00000000-0006-0000-0100-0000C6010000}">
      <text>
        <r>
          <rPr>
            <sz val="10"/>
            <rFont val="Arial"/>
          </rPr>
          <t>reference:M127,N127
mrs:
Rotate:True</t>
        </r>
      </text>
    </comment>
    <comment ref="H128" authorId="0" shapeId="0" xr:uid="{00000000-0006-0000-0100-0000C7010000}">
      <text>
        <r>
          <rPr>
            <sz val="10"/>
            <rFont val="Arial"/>
          </rPr>
          <t>reference:F128,G128
mrs:(F128,+,10.0000)  (G128,+,10.0000)  
Rotate:True</t>
        </r>
      </text>
    </comment>
    <comment ref="K128" authorId="0" shapeId="0" xr:uid="{00000000-0006-0000-0100-0000C8010000}">
      <text>
        <r>
          <rPr>
            <sz val="10"/>
            <rFont val="Arial"/>
          </rPr>
          <t>reference:I128,J128
mrs:(I128,+,10.0000)  (J128,+,10.0000)  
Rotate:True</t>
        </r>
      </text>
    </comment>
    <comment ref="N128" authorId="0" shapeId="0" xr:uid="{00000000-0006-0000-0100-0000C9010000}">
      <text>
        <r>
          <rPr>
            <sz val="10"/>
            <rFont val="Arial"/>
          </rPr>
          <t>reference:L128,M128
mrs:(L128,+,10.0000)  (M128,+,10.0000)  
Rotate:True</t>
        </r>
      </text>
    </comment>
    <comment ref="O128" authorId="0" shapeId="0" xr:uid="{00000000-0006-0000-0100-0000CA010000}">
      <text>
        <r>
          <rPr>
            <sz val="10"/>
            <rFont val="Arial"/>
          </rPr>
          <t>reference:M128,N128
mrs:
Rotate:True</t>
        </r>
      </text>
    </comment>
    <comment ref="H129" authorId="0" shapeId="0" xr:uid="{00000000-0006-0000-0100-0000CB010000}">
      <text>
        <r>
          <rPr>
            <sz val="10"/>
            <rFont val="Arial"/>
          </rPr>
          <t>reference:F129,G129
mrs:(F129,+,10.0000)  (G129,+,10.0000)  
Rotate:True</t>
        </r>
      </text>
    </comment>
    <comment ref="K129" authorId="0" shapeId="0" xr:uid="{00000000-0006-0000-0100-0000CC010000}">
      <text>
        <r>
          <rPr>
            <sz val="10"/>
            <rFont val="Arial"/>
          </rPr>
          <t>reference:I129,J129
mrs:(I129,+,10.0000)  (J129,+,10.0000)  
Rotate:True</t>
        </r>
      </text>
    </comment>
    <comment ref="N129" authorId="0" shapeId="0" xr:uid="{00000000-0006-0000-0100-0000CD010000}">
      <text>
        <r>
          <rPr>
            <sz val="10"/>
            <rFont val="Arial"/>
          </rPr>
          <t>reference:L129,M129
mrs:(L129,+,10.0000)  (M129,+,10.0000)  
Rotate:True</t>
        </r>
      </text>
    </comment>
    <comment ref="O129" authorId="0" shapeId="0" xr:uid="{00000000-0006-0000-0100-0000CE010000}">
      <text>
        <r>
          <rPr>
            <sz val="10"/>
            <rFont val="Arial"/>
          </rPr>
          <t>reference:M129,N129
mrs:
Rotate:True</t>
        </r>
      </text>
    </comment>
    <comment ref="H130" authorId="0" shapeId="0" xr:uid="{00000000-0006-0000-0100-0000CF010000}">
      <text>
        <r>
          <rPr>
            <sz val="10"/>
            <rFont val="Arial"/>
          </rPr>
          <t>reference:F130,G130
mrs:(F130,+,10.0000)  (G130,+,10.0000)  
Rotate:True</t>
        </r>
      </text>
    </comment>
    <comment ref="K130" authorId="0" shapeId="0" xr:uid="{00000000-0006-0000-0100-0000D0010000}">
      <text>
        <r>
          <rPr>
            <sz val="10"/>
            <rFont val="Arial"/>
          </rPr>
          <t>reference:I130,J130
mrs:(I130,+,10.0000)  (J130,+,10.0000)  
Rotate:True</t>
        </r>
      </text>
    </comment>
    <comment ref="N130" authorId="0" shapeId="0" xr:uid="{00000000-0006-0000-0100-0000D1010000}">
      <text>
        <r>
          <rPr>
            <sz val="10"/>
            <rFont val="Arial"/>
          </rPr>
          <t>reference:L130,M130
mrs:(L130,+,10.0000)  (M130,+,10.0000)  
Rotate:True</t>
        </r>
      </text>
    </comment>
    <comment ref="O130" authorId="0" shapeId="0" xr:uid="{00000000-0006-0000-0100-0000D2010000}">
      <text>
        <r>
          <rPr>
            <sz val="10"/>
            <rFont val="Arial"/>
          </rPr>
          <t>reference:M130,N130
mrs:
Rotate:True</t>
        </r>
      </text>
    </comment>
    <comment ref="H131" authorId="0" shapeId="0" xr:uid="{00000000-0006-0000-0100-0000D3010000}">
      <text>
        <r>
          <rPr>
            <sz val="10"/>
            <rFont val="Arial"/>
          </rPr>
          <t>reference:F131,G131
mrs:(F131,+,10.0000)  (G131,+,10.0000)  
Rotate:True</t>
        </r>
      </text>
    </comment>
    <comment ref="K131" authorId="0" shapeId="0" xr:uid="{00000000-0006-0000-0100-0000D4010000}">
      <text>
        <r>
          <rPr>
            <sz val="10"/>
            <rFont val="Arial"/>
          </rPr>
          <t>reference:I131,J131
mrs:(I131,+,10.0000)  (J131,+,10.0000)  
Rotate:True</t>
        </r>
      </text>
    </comment>
    <comment ref="N131" authorId="0" shapeId="0" xr:uid="{00000000-0006-0000-0100-0000D5010000}">
      <text>
        <r>
          <rPr>
            <sz val="10"/>
            <rFont val="Arial"/>
          </rPr>
          <t>reference:L131,M131
mrs:(L131,+,10.0000)  (M131,+,10.0000)  
Rotate:True</t>
        </r>
      </text>
    </comment>
    <comment ref="O131" authorId="0" shapeId="0" xr:uid="{00000000-0006-0000-0100-0000D6010000}">
      <text>
        <r>
          <rPr>
            <sz val="10"/>
            <rFont val="Arial"/>
          </rPr>
          <t>reference:M131,N131
mrs:
Rotate:True</t>
        </r>
      </text>
    </comment>
    <comment ref="H132" authorId="0" shapeId="0" xr:uid="{00000000-0006-0000-0100-0000D7010000}">
      <text>
        <r>
          <rPr>
            <sz val="10"/>
            <rFont val="Arial"/>
          </rPr>
          <t>reference:F132,G132
mrs:(F132,+,10.0000)  (G132,+,10.0000)  
Rotate:True</t>
        </r>
      </text>
    </comment>
    <comment ref="K132" authorId="0" shapeId="0" xr:uid="{00000000-0006-0000-0100-0000D8010000}">
      <text>
        <r>
          <rPr>
            <sz val="10"/>
            <rFont val="Arial"/>
          </rPr>
          <t>reference:I132,J132
mrs:(I132,+,10.0000)  (J132,+,10.0000)  
Rotate:True</t>
        </r>
      </text>
    </comment>
    <comment ref="N132" authorId="0" shapeId="0" xr:uid="{00000000-0006-0000-0100-0000D9010000}">
      <text>
        <r>
          <rPr>
            <sz val="10"/>
            <rFont val="Arial"/>
          </rPr>
          <t>reference:L132,M132
mrs:(L132,+,10.0000)  (M132,+,10.0000)  
Rotate:True</t>
        </r>
      </text>
    </comment>
    <comment ref="O132" authorId="0" shapeId="0" xr:uid="{00000000-0006-0000-0100-0000DA010000}">
      <text>
        <r>
          <rPr>
            <sz val="10"/>
            <rFont val="Arial"/>
          </rPr>
          <t>reference:M132,N132
mrs:
Rotate:True</t>
        </r>
      </text>
    </comment>
    <comment ref="H133" authorId="0" shapeId="0" xr:uid="{00000000-0006-0000-0100-0000DB010000}">
      <text>
        <r>
          <rPr>
            <sz val="10"/>
            <rFont val="Arial"/>
          </rPr>
          <t>reference:F133,G133
mrs:(F133,+,10.0000)  (G133,+,10.0000)  
Rotate:True</t>
        </r>
      </text>
    </comment>
    <comment ref="K133" authorId="0" shapeId="0" xr:uid="{00000000-0006-0000-0100-0000DC010000}">
      <text>
        <r>
          <rPr>
            <sz val="10"/>
            <rFont val="Arial"/>
          </rPr>
          <t>reference:I133,J133
mrs:(I133,+,10.0000)  (J133,+,10.0000)  
Rotate:True</t>
        </r>
      </text>
    </comment>
    <comment ref="N133" authorId="0" shapeId="0" xr:uid="{00000000-0006-0000-0100-0000DD010000}">
      <text>
        <r>
          <rPr>
            <sz val="10"/>
            <rFont val="Arial"/>
          </rPr>
          <t>reference:L133,M133
mrs:(L133,+,10.0000)  (M133,+,10.0000)  
Rotate:True</t>
        </r>
      </text>
    </comment>
    <comment ref="O133" authorId="0" shapeId="0" xr:uid="{00000000-0006-0000-0100-0000DE010000}">
      <text>
        <r>
          <rPr>
            <sz val="10"/>
            <rFont val="Arial"/>
          </rPr>
          <t>reference:M133,N133
mrs:
Rotate:True</t>
        </r>
      </text>
    </comment>
    <comment ref="H134" authorId="0" shapeId="0" xr:uid="{00000000-0006-0000-0100-0000DF010000}">
      <text>
        <r>
          <rPr>
            <sz val="10"/>
            <rFont val="Arial"/>
          </rPr>
          <t>reference:F134,G134
mrs:(F134,+,10.0000)  (G134,+,10.0000)  
Rotate:True</t>
        </r>
      </text>
    </comment>
    <comment ref="K134" authorId="0" shapeId="0" xr:uid="{00000000-0006-0000-0100-0000E0010000}">
      <text>
        <r>
          <rPr>
            <sz val="10"/>
            <rFont val="Arial"/>
          </rPr>
          <t>reference:I134,J134
mrs:(I134,+,10.0000)  (J134,+,10.0000)  
Rotate:True</t>
        </r>
      </text>
    </comment>
    <comment ref="N134" authorId="0" shapeId="0" xr:uid="{00000000-0006-0000-0100-0000E1010000}">
      <text>
        <r>
          <rPr>
            <sz val="10"/>
            <rFont val="Arial"/>
          </rPr>
          <t>reference:L134,M134
mrs:(L134,+,10.0000)  (M134,+,10.0000)  
Rotate:True</t>
        </r>
      </text>
    </comment>
    <comment ref="O134" authorId="0" shapeId="0" xr:uid="{00000000-0006-0000-0100-0000E2010000}">
      <text>
        <r>
          <rPr>
            <sz val="10"/>
            <rFont val="Arial"/>
          </rPr>
          <t>reference:M134,N134
mrs:
Rotate:True</t>
        </r>
      </text>
    </comment>
    <comment ref="H135" authorId="0" shapeId="0" xr:uid="{00000000-0006-0000-0100-0000E3010000}">
      <text>
        <r>
          <rPr>
            <sz val="10"/>
            <rFont val="Arial"/>
          </rPr>
          <t>reference:F135,G135
mrs:(F135,+,10.0000)  (G135,+,10.0000)  
Rotate:True</t>
        </r>
      </text>
    </comment>
    <comment ref="K135" authorId="0" shapeId="0" xr:uid="{00000000-0006-0000-0100-0000E4010000}">
      <text>
        <r>
          <rPr>
            <sz val="10"/>
            <rFont val="Arial"/>
          </rPr>
          <t>reference:I135,J135
mrs:(I135,+,10.0000)  (J135,+,10.0000)  
Rotate:True</t>
        </r>
      </text>
    </comment>
    <comment ref="N135" authorId="0" shapeId="0" xr:uid="{00000000-0006-0000-0100-0000E5010000}">
      <text>
        <r>
          <rPr>
            <sz val="10"/>
            <rFont val="Arial"/>
          </rPr>
          <t>reference:L135,M135
mrs:(L135,+,10.0000)  (M135,+,10.0000)  
Rotate:True</t>
        </r>
      </text>
    </comment>
    <comment ref="O135" authorId="0" shapeId="0" xr:uid="{00000000-0006-0000-0100-0000E6010000}">
      <text>
        <r>
          <rPr>
            <sz val="10"/>
            <rFont val="Arial"/>
          </rPr>
          <t>reference:M135,N135
mrs:
Rotate:True</t>
        </r>
      </text>
    </comment>
    <comment ref="H136" authorId="0" shapeId="0" xr:uid="{00000000-0006-0000-0100-0000E7010000}">
      <text>
        <r>
          <rPr>
            <sz val="10"/>
            <rFont val="Arial"/>
          </rPr>
          <t>reference:F136,G136
mrs:(F136,+,10.0000)  (G136,+,10.0000)  
Rotate:True</t>
        </r>
      </text>
    </comment>
    <comment ref="K136" authorId="0" shapeId="0" xr:uid="{00000000-0006-0000-0100-0000E8010000}">
      <text>
        <r>
          <rPr>
            <sz val="10"/>
            <rFont val="Arial"/>
          </rPr>
          <t>reference:I136,J136
mrs:(I136,+,10.0000)  (J136,+,10.0000)  
Rotate:True</t>
        </r>
      </text>
    </comment>
    <comment ref="N136" authorId="0" shapeId="0" xr:uid="{00000000-0006-0000-0100-0000E9010000}">
      <text>
        <r>
          <rPr>
            <sz val="10"/>
            <rFont val="Arial"/>
          </rPr>
          <t>reference:L136,M136
mrs:(L136,+,10.0000)  (M136,+,10.0000)  
Rotate:True</t>
        </r>
      </text>
    </comment>
    <comment ref="O136" authorId="0" shapeId="0" xr:uid="{00000000-0006-0000-0100-0000EA010000}">
      <text>
        <r>
          <rPr>
            <sz val="10"/>
            <rFont val="Arial"/>
          </rPr>
          <t>reference:M136,N136
mrs:
Rotate:True</t>
        </r>
      </text>
    </comment>
    <comment ref="H137" authorId="0" shapeId="0" xr:uid="{00000000-0006-0000-0100-0000EB010000}">
      <text>
        <r>
          <rPr>
            <sz val="10"/>
            <rFont val="Arial"/>
          </rPr>
          <t>reference:F137,G137
mrs:(F137,+,10.0000)  (G137,+,10.0000)  
Rotate:True</t>
        </r>
      </text>
    </comment>
    <comment ref="K137" authorId="0" shapeId="0" xr:uid="{00000000-0006-0000-0100-0000EC010000}">
      <text>
        <r>
          <rPr>
            <sz val="10"/>
            <rFont val="Arial"/>
          </rPr>
          <t>reference:I137,J137
mrs:(I137,+,10.0000)  (J137,+,10.0000)  
Rotate:True</t>
        </r>
      </text>
    </comment>
    <comment ref="N137" authorId="0" shapeId="0" xr:uid="{00000000-0006-0000-0100-0000ED010000}">
      <text>
        <r>
          <rPr>
            <sz val="10"/>
            <rFont val="Arial"/>
          </rPr>
          <t>reference:L137,M137
mrs:(L137,+,10.0000)  (M137,+,10.0000)  
Rotate:True</t>
        </r>
      </text>
    </comment>
    <comment ref="O137" authorId="0" shapeId="0" xr:uid="{00000000-0006-0000-0100-0000EE010000}">
      <text>
        <r>
          <rPr>
            <sz val="10"/>
            <rFont val="Arial"/>
          </rPr>
          <t>reference:M137,N137
mrs:
Rotate:True</t>
        </r>
      </text>
    </comment>
    <comment ref="H138" authorId="0" shapeId="0" xr:uid="{00000000-0006-0000-0100-0000EF010000}">
      <text>
        <r>
          <rPr>
            <sz val="10"/>
            <rFont val="Arial"/>
          </rPr>
          <t>reference:F138,G138
mrs:(F138,+,10.0000)  (G138,+,10.0000)  
Rotate:True</t>
        </r>
      </text>
    </comment>
    <comment ref="K138" authorId="0" shapeId="0" xr:uid="{00000000-0006-0000-0100-0000F0010000}">
      <text>
        <r>
          <rPr>
            <sz val="10"/>
            <rFont val="Arial"/>
          </rPr>
          <t>reference:I138,J138
mrs:(I138,+,10.0000)  (J138,+,10.0000)  
Rotate:True</t>
        </r>
      </text>
    </comment>
    <comment ref="N138" authorId="0" shapeId="0" xr:uid="{00000000-0006-0000-0100-0000F1010000}">
      <text>
        <r>
          <rPr>
            <sz val="10"/>
            <rFont val="Arial"/>
          </rPr>
          <t>reference:L138,M138
mrs:(L138,+,10.0000)  (M138,+,10.0000)  
Rotate:True</t>
        </r>
      </text>
    </comment>
    <comment ref="O138" authorId="0" shapeId="0" xr:uid="{00000000-0006-0000-0100-0000F2010000}">
      <text>
        <r>
          <rPr>
            <sz val="10"/>
            <rFont val="Arial"/>
          </rPr>
          <t>reference:M138,N138
mrs:
Rotate:True</t>
        </r>
      </text>
    </comment>
    <comment ref="H139" authorId="0" shapeId="0" xr:uid="{00000000-0006-0000-0100-0000F3010000}">
      <text>
        <r>
          <rPr>
            <sz val="10"/>
            <rFont val="Arial"/>
          </rPr>
          <t>reference:F139,G139
mrs:(F139,+,10.0000)  (G139,+,10.0000)  
Rotate:True</t>
        </r>
      </text>
    </comment>
    <comment ref="K139" authorId="0" shapeId="0" xr:uid="{00000000-0006-0000-0100-0000F4010000}">
      <text>
        <r>
          <rPr>
            <sz val="10"/>
            <rFont val="Arial"/>
          </rPr>
          <t>reference:I139,J139
mrs:(I139,+,10.0000)  (J139,+,10.0000)  
Rotate:True</t>
        </r>
      </text>
    </comment>
    <comment ref="N139" authorId="0" shapeId="0" xr:uid="{00000000-0006-0000-0100-0000F5010000}">
      <text>
        <r>
          <rPr>
            <sz val="10"/>
            <rFont val="Arial"/>
          </rPr>
          <t>reference:L139,M139
mrs:(L139,+,10.0000)  (M139,+,10.0000)  
Rotate:True</t>
        </r>
      </text>
    </comment>
    <comment ref="O139" authorId="0" shapeId="0" xr:uid="{00000000-0006-0000-0100-0000F6010000}">
      <text>
        <r>
          <rPr>
            <sz val="10"/>
            <rFont val="Arial"/>
          </rPr>
          <t>reference:M139,N139
mrs:
Rotate:True</t>
        </r>
      </text>
    </comment>
    <comment ref="H140" authorId="0" shapeId="0" xr:uid="{00000000-0006-0000-0100-0000F7010000}">
      <text>
        <r>
          <rPr>
            <sz val="10"/>
            <rFont val="Arial"/>
          </rPr>
          <t>reference:F140,G140
mrs:(F140,+,10.0000)  (G140,+,10.0000)  
Rotate:True</t>
        </r>
      </text>
    </comment>
    <comment ref="K140" authorId="0" shapeId="0" xr:uid="{00000000-0006-0000-0100-0000F8010000}">
      <text>
        <r>
          <rPr>
            <sz val="10"/>
            <rFont val="Arial"/>
          </rPr>
          <t>reference:I140,J140
mrs:(I140,+,10.0000)  (J140,+,10.0000)  
Rotate:True</t>
        </r>
      </text>
    </comment>
    <comment ref="N140" authorId="0" shapeId="0" xr:uid="{00000000-0006-0000-0100-0000F9010000}">
      <text>
        <r>
          <rPr>
            <sz val="10"/>
            <rFont val="Arial"/>
          </rPr>
          <t>reference:L140,M140
mrs:(L140,+,10.0000)  (M140,+,10.0000)  
Rotate:True</t>
        </r>
      </text>
    </comment>
    <comment ref="O140" authorId="0" shapeId="0" xr:uid="{00000000-0006-0000-0100-0000FA010000}">
      <text>
        <r>
          <rPr>
            <sz val="10"/>
            <rFont val="Arial"/>
          </rPr>
          <t>reference:M140,N140
mrs:
Rotate:True</t>
        </r>
      </text>
    </comment>
    <comment ref="H141" authorId="0" shapeId="0" xr:uid="{00000000-0006-0000-0100-0000FB010000}">
      <text>
        <r>
          <rPr>
            <sz val="10"/>
            <rFont val="Arial"/>
          </rPr>
          <t>reference:F141,G141
mrs:(F141,+,10.0000)  (G141,+,10.0000)  
Rotate:True</t>
        </r>
      </text>
    </comment>
    <comment ref="K141" authorId="0" shapeId="0" xr:uid="{00000000-0006-0000-0100-0000FC010000}">
      <text>
        <r>
          <rPr>
            <sz val="10"/>
            <rFont val="Arial"/>
          </rPr>
          <t>reference:I141,J141
mrs:(I141,+,10.0000)  (J141,+,10.0000)  
Rotate:True</t>
        </r>
      </text>
    </comment>
    <comment ref="N141" authorId="0" shapeId="0" xr:uid="{00000000-0006-0000-0100-0000FD010000}">
      <text>
        <r>
          <rPr>
            <sz val="10"/>
            <rFont val="Arial"/>
          </rPr>
          <t>reference:L141,M141
mrs:(L141,+,10.0000)  (M141,+,10.0000)  
Rotate:True</t>
        </r>
      </text>
    </comment>
    <comment ref="O141" authorId="0" shapeId="0" xr:uid="{00000000-0006-0000-0100-0000FE010000}">
      <text>
        <r>
          <rPr>
            <sz val="10"/>
            <rFont val="Arial"/>
          </rPr>
          <t>reference:M141,N141
mrs:
Rotate:True</t>
        </r>
      </text>
    </comment>
    <comment ref="H142" authorId="0" shapeId="0" xr:uid="{00000000-0006-0000-0100-0000FF010000}">
      <text>
        <r>
          <rPr>
            <sz val="10"/>
            <rFont val="Arial"/>
          </rPr>
          <t>reference:F142,G142
mrs:(F142,+,10.0000)  (G142,+,10.0000)  
Rotate:True</t>
        </r>
      </text>
    </comment>
    <comment ref="K142" authorId="0" shapeId="0" xr:uid="{00000000-0006-0000-0100-000000020000}">
      <text>
        <r>
          <rPr>
            <sz val="10"/>
            <rFont val="Arial"/>
          </rPr>
          <t>reference:I142,J142
mrs:(I142,+,10.0000)  (J142,+,10.0000)  
Rotate:True</t>
        </r>
      </text>
    </comment>
    <comment ref="N142" authorId="0" shapeId="0" xr:uid="{00000000-0006-0000-0100-000001020000}">
      <text>
        <r>
          <rPr>
            <sz val="10"/>
            <rFont val="Arial"/>
          </rPr>
          <t>reference:L142,M142
mrs:(L142,+,10.0000)  (M142,+,10.0000)  
Rotate:True</t>
        </r>
      </text>
    </comment>
    <comment ref="O142" authorId="0" shapeId="0" xr:uid="{00000000-0006-0000-0100-000002020000}">
      <text>
        <r>
          <rPr>
            <sz val="10"/>
            <rFont val="Arial"/>
          </rPr>
          <t>reference:M142,N142
mrs:
Rotate:True</t>
        </r>
      </text>
    </comment>
    <comment ref="H143" authorId="0" shapeId="0" xr:uid="{00000000-0006-0000-0100-000003020000}">
      <text>
        <r>
          <rPr>
            <sz val="10"/>
            <rFont val="Arial"/>
          </rPr>
          <t>reference:F143,G143
mrs:(F143,+,10.0000)  (G143,+,10.0000)  
Rotate:True</t>
        </r>
      </text>
    </comment>
    <comment ref="K143" authorId="0" shapeId="0" xr:uid="{00000000-0006-0000-0100-000004020000}">
      <text>
        <r>
          <rPr>
            <sz val="10"/>
            <rFont val="Arial"/>
          </rPr>
          <t>reference:I143,J143
mrs:(I143,+,10.0000)  (J143,+,10.0000)  
Rotate:True</t>
        </r>
      </text>
    </comment>
    <comment ref="N143" authorId="0" shapeId="0" xr:uid="{00000000-0006-0000-0100-000005020000}">
      <text>
        <r>
          <rPr>
            <sz val="10"/>
            <rFont val="Arial"/>
          </rPr>
          <t>reference:L143,M143
mrs:(L143,+,10.0000)  (M143,+,10.0000)  
Rotate:True</t>
        </r>
      </text>
    </comment>
    <comment ref="O143" authorId="0" shapeId="0" xr:uid="{00000000-0006-0000-0100-000006020000}">
      <text>
        <r>
          <rPr>
            <sz val="10"/>
            <rFont val="Arial"/>
          </rPr>
          <t>reference:M143,N143
mrs:
Rotate:True</t>
        </r>
      </text>
    </comment>
    <comment ref="H144" authorId="0" shapeId="0" xr:uid="{00000000-0006-0000-0100-000007020000}">
      <text>
        <r>
          <rPr>
            <sz val="10"/>
            <rFont val="Arial"/>
          </rPr>
          <t>reference:F144,G144
mrs:(F144,+,10.0000)  (G144,+,10.0000)  
Rotate:True</t>
        </r>
      </text>
    </comment>
    <comment ref="K144" authorId="0" shapeId="0" xr:uid="{00000000-0006-0000-0100-000008020000}">
      <text>
        <r>
          <rPr>
            <sz val="10"/>
            <rFont val="Arial"/>
          </rPr>
          <t>reference:I144,J144
mrs:(I144,+,10.0000)  (J144,+,10.0000)  
Rotate:True</t>
        </r>
      </text>
    </comment>
    <comment ref="N144" authorId="0" shapeId="0" xr:uid="{00000000-0006-0000-0100-000009020000}">
      <text>
        <r>
          <rPr>
            <sz val="10"/>
            <rFont val="Arial"/>
          </rPr>
          <t>reference:L144,M144
mrs:(L144,+,10.0000)  (M144,+,10.0000)  
Rotate:True</t>
        </r>
      </text>
    </comment>
    <comment ref="O144" authorId="0" shapeId="0" xr:uid="{00000000-0006-0000-0100-00000A020000}">
      <text>
        <r>
          <rPr>
            <sz val="10"/>
            <rFont val="Arial"/>
          </rPr>
          <t>reference:M144,N144
mrs:
Rotate:True</t>
        </r>
      </text>
    </comment>
    <comment ref="H145" authorId="0" shapeId="0" xr:uid="{00000000-0006-0000-0100-00000B020000}">
      <text>
        <r>
          <rPr>
            <sz val="10"/>
            <rFont val="Arial"/>
          </rPr>
          <t>reference:F145,G145
mrs:(F145,+,10.0000)  (G145,+,10.0000)  
Rotate:True</t>
        </r>
      </text>
    </comment>
    <comment ref="K145" authorId="0" shapeId="0" xr:uid="{00000000-0006-0000-0100-00000C020000}">
      <text>
        <r>
          <rPr>
            <sz val="10"/>
            <rFont val="Arial"/>
          </rPr>
          <t>reference:I145,J145
mrs:(I145,+,10.0000)  (J145,+,10.0000)  
Rotate:True</t>
        </r>
      </text>
    </comment>
    <comment ref="N145" authorId="0" shapeId="0" xr:uid="{00000000-0006-0000-0100-00000D020000}">
      <text>
        <r>
          <rPr>
            <sz val="10"/>
            <rFont val="Arial"/>
          </rPr>
          <t>reference:L145,M145
mrs:(L145,+,10.0000)  (M145,+,10.0000)  
Rotate:True</t>
        </r>
      </text>
    </comment>
    <comment ref="O145" authorId="0" shapeId="0" xr:uid="{00000000-0006-0000-0100-00000E020000}">
      <text>
        <r>
          <rPr>
            <sz val="10"/>
            <rFont val="Arial"/>
          </rPr>
          <t>reference:M145,N145
mrs:
Rotate:True</t>
        </r>
      </text>
    </comment>
    <comment ref="F146" authorId="0" shapeId="0" xr:uid="{00000000-0006-0000-0100-00000F020000}">
      <text>
        <r>
          <rPr>
            <sz val="10"/>
            <rFont val="Arial"/>
          </rPr>
          <t>reference:F122,F123,F124,F125,F126,F127,F128,F129,F130,F131,F132,F133,F134,F135,F136,F137,F138,F139,F140,F141,F142,F143,F144,F145
mrs:(F123,+,10.0000)  (F124,+,10.0000)  (F125,+,10.0000)  (F126,+,10.0000)  (F127,+,10.0000)  (F128,+,10.0000)  (F129,+,10.0000)  (F130,+,10.0000)  (F131,+,10.0000)  (F132,+,10.0000)  (F133,+,10.0000)  (F134,+,10.0000)  (F135,+,10.0000)  (F136,+,10.0000)  (F137,+,10.0000)  (F138,+,10.0000)  (F139,+,10.0000)  (F140,+,10.0000)  (F141,+,10.0000)  (F142,+,10.0000)  (F143,+,10.0000)  (F144,+,10.0000)  (F145,+,10.0000)  
Rotate:True</t>
        </r>
      </text>
    </comment>
    <comment ref="G146" authorId="0" shapeId="0" xr:uid="{00000000-0006-0000-0100-000010020000}">
      <text>
        <r>
          <rPr>
            <sz val="10"/>
            <rFont val="Arial"/>
          </rPr>
          <t>reference:G122,G123,G124,G125,G126,G127,G128,G129,G130,G131,G132,G133,G134,G135,G136,G137,G138,G139,G140,G141,G142,G143,G144,G145
mrs:(G123,+,10.0000)  (G124,+,10.0000)  (G125,+,10.0000)  (G126,+,10.0000)  (G127,+,10.0000)  (G128,+,10.0000)  (G129,+,10.0000)  (G130,+,10.0000)  (G131,+,10.0000)  (G132,+,10.0000)  (G133,+,10.0000)  (G134,+,10.0000)  (G135,+,10.0000)  (G136,+,10.0000)  (G137,+,10.0000)  (G138,+,10.0000)  (G139,+,10.0000)  (G140,+,10.0000)  (G141,+,10.0000)  (G142,+,10.0000)  (G143,+,10.0000)  (G144,+,10.0000)  (G145,+,10.0000)  
Rotate:True</t>
        </r>
      </text>
    </comment>
    <comment ref="H146" authorId="0" shapeId="0" xr:uid="{00000000-0006-0000-0100-000011020000}">
      <text>
        <r>
          <rPr>
            <sz val="10"/>
            <rFont val="Arial"/>
          </rPr>
          <t>reference:H122,H123,H124,H125,H126,H127,H128,H129,H130,H131,H132,H133,H134,H135,H136,H137,H138,H139,H140,H141,H142,H143,H144,H145
mrs:(H123,+,10.0000)  (H124,+,10.0000)  (H125,+,10.0000)  (H126,+,10.0000)  (H127,+,10.0000)  (H128,+,10.0000)  (H129,+,10.0000)  (H130,+,10.0000)  (H131,+,10.0000)  (H132,+,10.0000)  (H133,+,10.0000)  (H134,+,10.0000)  (H135,+,10.0000)  (H136,+,10.0000)  (H137,+,10.0000)  (H138,+,10.0000)  (H139,+,10.0000)  (H140,+,10.0000)  (H141,+,10.0000)  (H142,+,10.0000)  (H143,+,10.0000)  (H144,+,10.0000)  (H145,+,10.0000)  
Rotate:True</t>
        </r>
      </text>
    </comment>
    <comment ref="I146" authorId="0" shapeId="0" xr:uid="{00000000-0006-0000-0100-000012020000}">
      <text>
        <r>
          <rPr>
            <sz val="10"/>
            <rFont val="Arial"/>
          </rPr>
          <t>reference:I122,I123,I124,I125,I126,I127,I128,I129,I130,I131,I132,I133,I134,I135,I136,I137,I138,I139,I140,I141,I142,I143,I144,I145
mrs:(I123,+,10.0000)  (I124,+,10.0000)  (I125,+,10.0000)  (I126,+,10.0000)  (I127,+,10.0000)  (I128,+,10.0000)  (I129,+,10.0000)  (I130,+,10.0000)  (I131,+,10.0000)  (I132,+,10.0000)  (I133,+,10.0000)  (I134,+,10.0000)  (I135,+,10.0000)  (I136,+,10.0000)  (I137,+,10.0000)  (I138,+,10.0000)  (I139,+,10.0000)  (I140,+,10.0000)  (I141,+,10.0000)  (I142,+,10.0000)  (I143,+,10.0000)  (I144,+,10.0000)  (I145,+,10.0000)  
Rotate:True</t>
        </r>
      </text>
    </comment>
    <comment ref="J146" authorId="0" shapeId="0" xr:uid="{00000000-0006-0000-0100-000013020000}">
      <text>
        <r>
          <rPr>
            <sz val="10"/>
            <rFont val="Arial"/>
          </rPr>
          <t>reference:J122,J123,J124,J125,J126,J127,J128,J129,J130,J131,J132,J133,J134,J135,J136,J137,J138,J139,J140,J141,J142,J143,J144,J145
mrs:(J123,+,10.0000)  (J124,+,10.0000)  (J125,+,10.0000)  (J126,+,10.0000)  (J127,+,10.0000)  (J128,+,10.0000)  (J129,+,10.0000)  (J130,+,10.0000)  (J131,+,10.0000)  (J132,+,10.0000)  (J133,+,10.0000)  (J134,+,10.0000)  (J135,+,10.0000)  (J136,+,10.0000)  (J137,+,10.0000)  (J138,+,10.0000)  (J139,+,10.0000)  (J140,+,10.0000)  (J141,+,10.0000)  (J142,+,10.0000)  (J143,+,10.0000)  (J144,+,10.0000)  (J145,+,10.0000)  
Rotate:True</t>
        </r>
      </text>
    </comment>
    <comment ref="K146" authorId="0" shapeId="0" xr:uid="{00000000-0006-0000-0100-000014020000}">
      <text>
        <r>
          <rPr>
            <sz val="10"/>
            <rFont val="Arial"/>
          </rPr>
          <t>reference:K122,K123,K124,K125,K126,K127,K128,K129,K130,K131,K132,K133,K134,K135,K136,K137,K138,K139,K140,K141,K142,K143,K144,K145
mrs:(K123,+,10.0000)  (K124,+,10.0000)  (K125,+,10.0000)  (K126,+,10.0000)  (K127,+,10.0000)  (K128,+,10.0000)  (K129,+,10.0000)  (K130,+,10.0000)  (K131,+,10.0000)  (K132,+,10.0000)  (K133,+,10.0000)  (K134,+,10.0000)  (K135,+,10.0000)  (K136,+,10.0000)  (K137,+,10.0000)  (K138,+,10.0000)  (K139,+,10.0000)  (K140,+,10.0000)  (K141,+,10.0000)  (K142,+,10.0000)  (K143,+,10.0000)  (K144,+,10.0000)  (K145,+,10.0000)  
Rotate:True</t>
        </r>
      </text>
    </comment>
    <comment ref="L146" authorId="0" shapeId="0" xr:uid="{00000000-0006-0000-0100-000015020000}">
      <text>
        <r>
          <rPr>
            <sz val="10"/>
            <rFont val="Arial"/>
          </rPr>
          <t>reference:L122,L123,L124,L125,L126,L127,L128,L129,L130,L131,L132,L133,L134,L135,L136,L137,L138,L139,L140,L141,L142,L143,L144,L145
mrs:(L123,+,10.0000)  (L124,+,10.0000)  (L125,+,10.0000)  (L126,+,10.0000)  (L127,+,10.0000)  (L128,+,10.0000)  (L129,+,10.0000)  (L130,+,10.0000)  (L131,+,10.0000)  (L132,+,10.0000)  (L133,+,10.0000)  (L134,+,10.0000)  (L135,+,10.0000)  (L136,+,10.0000)  (L137,+,10.0000)  (L138,+,10.0000)  (L139,+,10.0000)  (L140,+,10.0000)  (L141,+,10.0000)  (L142,+,10.0000)  (L143,+,10.0000)  (L144,+,10.0000)  (L145,+,10.0000)  
Rotate:True</t>
        </r>
      </text>
    </comment>
    <comment ref="M146" authorId="0" shapeId="0" xr:uid="{00000000-0006-0000-0100-000016020000}">
      <text>
        <r>
          <rPr>
            <sz val="10"/>
            <rFont val="Arial"/>
          </rPr>
          <t>reference:M122,M123,M124,M125,M126,M127,M128,M129,M130,M131,M132,M133,M134,M135,M136,M137,M138,M139,M140,M141,M142,M143,M144,M145
mrs:(M123,+,10.0000)  (M124,+,10.0000)  (M125,+,10.0000)  (M126,+,10.0000)  (M127,+,10.0000)  (M128,+,10.0000)  (M129,+,10.0000)  (M130,+,10.0000)  (M131,+,10.0000)  (M132,+,10.0000)  (M133,+,10.0000)  (M134,+,10.0000)  (M135,+,10.0000)  (M136,+,10.0000)  (M137,+,10.0000)  (M138,+,10.0000)  (M139,+,10.0000)  (M140,+,10.0000)  (M141,+,10.0000)  (M142,+,10.0000)  (M143,+,10.0000)  (M144,+,10.0000)  (M145,+,10.0000)  
Rotate:True</t>
        </r>
      </text>
    </comment>
    <comment ref="N146" authorId="0" shapeId="0" xr:uid="{00000000-0006-0000-0100-000017020000}">
      <text>
        <r>
          <rPr>
            <sz val="10"/>
            <rFont val="Arial"/>
          </rPr>
          <t>reference:N122,N123,N124,N125,N126,N127,N128,N129,N130,N131,N132,N133,N134,N135,N136,N137,N138,N139,N140,N141,N142,N143,N144,N145
mrs:(N123,+,10.0000)  (N124,+,10.0000)  (N125,+,10.0000)  (N126,+,10.0000)  (N127,+,10.0000)  (N128,+,10.0000)  (N129,+,10.0000)  (N130,+,10.0000)  (N131,+,10.0000)  (N132,+,10.0000)  (N133,+,10.0000)  (N134,+,10.0000)  (N135,+,10.0000)  (N136,+,10.0000)  (N137,+,10.0000)  (N138,+,10.0000)  (N139,+,10.0000)  (N140,+,10.0000)  (N141,+,10.0000)  (N142,+,10.0000)  (N143,+,10.0000)  (N144,+,10.0000)  (N145,+,10.0000)  
Rotate:True</t>
        </r>
      </text>
    </comment>
    <comment ref="O146" authorId="0" shapeId="0" xr:uid="{00000000-0006-0000-0100-000018020000}">
      <text>
        <r>
          <rPr>
            <sz val="10"/>
            <rFont val="Arial"/>
          </rPr>
          <t>reference:M146,N146
mrs:
Rotate:True</t>
        </r>
      </text>
    </comment>
    <comment ref="F149" authorId="0" shapeId="0" xr:uid="{00000000-0006-0000-0100-000019020000}">
      <text>
        <r>
          <rPr>
            <sz val="10"/>
            <rFont val="Arial"/>
          </rPr>
          <t>reference:F105,F114,F119,F146
mrs:(F105,+,10.0000)  (F114,+,10.0000)  (F119,+,10.0000)  (F146,+,10.0000)  
Rotate:True</t>
        </r>
      </text>
    </comment>
    <comment ref="G149" authorId="0" shapeId="0" xr:uid="{00000000-0006-0000-0100-00001A020000}">
      <text>
        <r>
          <rPr>
            <sz val="10"/>
            <rFont val="Arial"/>
          </rPr>
          <t>reference:G105,G114,G119,G146
mrs:(G105,+,10.0000)  (G114,+,10.0000)  (G119,+,10.0000)  (G146,+,10.0000)  
Rotate:True</t>
        </r>
      </text>
    </comment>
    <comment ref="H149" authorId="0" shapeId="0" xr:uid="{00000000-0006-0000-0100-00001B020000}">
      <text>
        <r>
          <rPr>
            <sz val="10"/>
            <rFont val="Arial"/>
          </rPr>
          <t>reference:H105,H114,H119,H146
mrs:(H105,+,10.0000)  (H114,+,10.0000)  (H119,+,10.0000)  (H146,+,10.0000)  
Rotate:True</t>
        </r>
      </text>
    </comment>
    <comment ref="I149" authorId="0" shapeId="0" xr:uid="{00000000-0006-0000-0100-00001C020000}">
      <text>
        <r>
          <rPr>
            <sz val="10"/>
            <rFont val="Arial"/>
          </rPr>
          <t>reference:I105,I114,I119,I146
mrs:(I105,+,10.0000)  (I114,+,10.0000)  (I119,+,10.0000)  (I146,+,10.0000)  
Rotate:True</t>
        </r>
      </text>
    </comment>
    <comment ref="J149" authorId="0" shapeId="0" xr:uid="{00000000-0006-0000-0100-00001D020000}">
      <text>
        <r>
          <rPr>
            <sz val="10"/>
            <rFont val="Arial"/>
          </rPr>
          <t>reference:J105,J114,J119,J146
mrs:(J105,+,10.0000)  (J114,+,10.0000)  (J119,+,10.0000)  (J146,+,10.0000)  
Rotate:True</t>
        </r>
      </text>
    </comment>
    <comment ref="K149" authorId="0" shapeId="0" xr:uid="{00000000-0006-0000-0100-00001E020000}">
      <text>
        <r>
          <rPr>
            <sz val="10"/>
            <rFont val="Arial"/>
          </rPr>
          <t>reference:K105,K114,K119,K146
mrs:(K105,+,10.0000)  (K114,+,10.0000)  (K119,+,10.0000)  (K146,+,10.0000)  
Rotate:True</t>
        </r>
      </text>
    </comment>
    <comment ref="L149" authorId="0" shapeId="0" xr:uid="{00000000-0006-0000-0100-00001F020000}">
      <text>
        <r>
          <rPr>
            <sz val="10"/>
            <rFont val="Arial"/>
          </rPr>
          <t>reference:L105,L114,L119,L146
mrs:(L105,+,10.0000)  (L114,+,10.0000)  (L119,+,10.0000)  (L146,+,10.0000)  
Rotate:True</t>
        </r>
      </text>
    </comment>
    <comment ref="M149" authorId="0" shapeId="0" xr:uid="{00000000-0006-0000-0100-000020020000}">
      <text>
        <r>
          <rPr>
            <sz val="10"/>
            <rFont val="Arial"/>
          </rPr>
          <t>reference:M105,M114,M119,M146
mrs:(M105,+,10.0000)  (M114,+,10.0000)  (M119,+,10.0000)  (M146,+,10.0000)  
Rotate:True</t>
        </r>
      </text>
    </comment>
    <comment ref="N149" authorId="0" shapeId="0" xr:uid="{00000000-0006-0000-0100-000021020000}">
      <text>
        <r>
          <rPr>
            <sz val="10"/>
            <rFont val="Arial"/>
          </rPr>
          <t>reference:N105,N114,N119,N146
mrs:(N105,+,10.0000)  (N114,+,10.0000)  (N119,+,10.0000)  (N146,+,10.0000)  
Rotate:True</t>
        </r>
      </text>
    </comment>
    <comment ref="O149" authorId="0" shapeId="0" xr:uid="{00000000-0006-0000-0100-000022020000}">
      <text>
        <r>
          <rPr>
            <sz val="10"/>
            <rFont val="Arial"/>
          </rPr>
          <t>reference:M149,N149
mrs:
Rotate:True</t>
        </r>
      </text>
    </comment>
    <comment ref="F152" authorId="0" shapeId="0" xr:uid="{00000000-0006-0000-0100-000023020000}">
      <text>
        <r>
          <rPr>
            <sz val="10"/>
            <rFont val="Arial"/>
          </rPr>
          <t>reference:F101,F149
mrs:(F101,+,10.0000)  (F149,+,10.0000)  
Rotate:True</t>
        </r>
      </text>
    </comment>
    <comment ref="G152" authorId="0" shapeId="0" xr:uid="{00000000-0006-0000-0100-000024020000}">
      <text>
        <r>
          <rPr>
            <sz val="10"/>
            <rFont val="Arial"/>
          </rPr>
          <t>reference:G101,G149
mrs:(G101,+,10.0000)  (G149,+,10.0000)  
Rotate:True</t>
        </r>
      </text>
    </comment>
    <comment ref="H152" authorId="0" shapeId="0" xr:uid="{00000000-0006-0000-0100-000025020000}">
      <text>
        <r>
          <rPr>
            <sz val="10"/>
            <rFont val="Arial"/>
          </rPr>
          <t>reference:H101,H149
mrs:(H101,+,10.0000)  (H149,+,10.0000)  
Rotate:True</t>
        </r>
      </text>
    </comment>
    <comment ref="I152" authorId="0" shapeId="0" xr:uid="{00000000-0006-0000-0100-000026020000}">
      <text>
        <r>
          <rPr>
            <sz val="10"/>
            <rFont val="Arial"/>
          </rPr>
          <t>reference:I101,I149
mrs:(I101,+,10.0000)  (I149,+,10.0000)  
Rotate:True</t>
        </r>
      </text>
    </comment>
    <comment ref="J152" authorId="0" shapeId="0" xr:uid="{00000000-0006-0000-0100-000027020000}">
      <text>
        <r>
          <rPr>
            <sz val="10"/>
            <rFont val="Arial"/>
          </rPr>
          <t>reference:J101,J149
mrs:(J101,+,10.0000)  (J149,+,10.0000)  
Rotate:True</t>
        </r>
      </text>
    </comment>
    <comment ref="K152" authorId="0" shapeId="0" xr:uid="{00000000-0006-0000-0100-000028020000}">
      <text>
        <r>
          <rPr>
            <sz val="10"/>
            <rFont val="Arial"/>
          </rPr>
          <t>reference:K101,K149
mrs:(K101,+,10.0000)  (K149,+,10.0000)  
Rotate:True</t>
        </r>
      </text>
    </comment>
    <comment ref="L152" authorId="0" shapeId="0" xr:uid="{00000000-0006-0000-0100-000029020000}">
      <text>
        <r>
          <rPr>
            <sz val="10"/>
            <rFont val="Arial"/>
          </rPr>
          <t>reference:L101,L149
mrs:(L101,+,10.0000)  (L149,+,10.0000)  
Rotate:True</t>
        </r>
      </text>
    </comment>
    <comment ref="M152" authorId="0" shapeId="0" xr:uid="{00000000-0006-0000-0100-00002A020000}">
      <text>
        <r>
          <rPr>
            <sz val="10"/>
            <rFont val="Arial"/>
          </rPr>
          <t>reference:M101,M149
mrs:(M101,+,10.0000)  (M149,+,10.0000)  
Rotate:True</t>
        </r>
      </text>
    </comment>
    <comment ref="N152" authorId="0" shapeId="0" xr:uid="{00000000-0006-0000-0100-00002B020000}">
      <text>
        <r>
          <rPr>
            <sz val="10"/>
            <rFont val="Arial"/>
          </rPr>
          <t>reference:N101,N149
mrs:(N101,+,10.0000)  (N149,+,10.0000)  
Rotate:True</t>
        </r>
      </text>
    </comment>
    <comment ref="O152" authorId="0" shapeId="0" xr:uid="{00000000-0006-0000-0100-00002C020000}">
      <text>
        <r>
          <rPr>
            <sz val="10"/>
            <rFont val="Arial"/>
          </rPr>
          <t>reference:M152,N152
mrs:
Rotate:True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AK7" authorId="0" shapeId="0" xr:uid="{00000000-0006-0000-0A00-000001000000}">
      <text>
        <r>
          <rPr>
            <sz val="10"/>
            <rFont val="Arial"/>
          </rPr>
          <t>reference:B7,E7,H7
mrs:(B7,+,10.0000)  (E7,+,10.0000)  (H7,+,10.0000)  
Rotate:True</t>
        </r>
      </text>
    </comment>
    <comment ref="AL7" authorId="0" shapeId="0" xr:uid="{00000000-0006-0000-0A00-000002000000}">
      <text>
        <r>
          <rPr>
            <sz val="10"/>
            <rFont val="Arial"/>
          </rPr>
          <t>reference:C7,F7,I7
mrs:(C7,+,10.0000)  (F7,+,10.0000)  (I7,+,10.0000)  
Rotate:True</t>
        </r>
      </text>
    </comment>
    <comment ref="AM7" authorId="0" shapeId="0" xr:uid="{00000000-0006-0000-0A00-000003000000}">
      <text>
        <r>
          <rPr>
            <sz val="10"/>
            <rFont val="Arial"/>
          </rPr>
          <t>reference:D7,G7,J7
mrs:(D7,+,10.0000)  (G7,+,10.0000)  (J7,+,10.0000)  
Rotate:True</t>
        </r>
      </text>
    </comment>
    <comment ref="AN7" authorId="0" shapeId="0" xr:uid="{00000000-0006-0000-0A00-000004000000}">
      <text>
        <r>
          <rPr>
            <sz val="10"/>
            <rFont val="Arial"/>
          </rPr>
          <t>reference:K7,M7,O7,Q7,W7
mrs:(K7,+,10.0000)  (M7,+,10.0000)  (O7,+,10.0000)  (Q7,+,10.0000)  (W7,+,10.0000)  
Rotate:True</t>
        </r>
      </text>
    </comment>
    <comment ref="AO7" authorId="0" shapeId="0" xr:uid="{00000000-0006-0000-0A00-000005000000}">
      <text>
        <r>
          <rPr>
            <sz val="10"/>
            <rFont val="Arial"/>
          </rPr>
          <t>reference:L7,N7,P7,R7,X7
mrs:(L7,+,10.0000)  (N7,+,10.0000)  (P7,+,10.0000)  (R7,+,10.0000)  (X7,+,10.0000)  
Rotate:True</t>
        </r>
      </text>
    </comment>
    <comment ref="AP7" authorId="0" shapeId="0" xr:uid="{00000000-0006-0000-0A00-000006000000}">
      <text>
        <r>
          <rPr>
            <sz val="10"/>
            <rFont val="Arial"/>
          </rPr>
          <t>reference:S7,T7,U7,V7,Y7
mrs:(S7,+,10.0000)  (T7,+,10.0000)  (U7,+,10.0000)  (V7,+,10.0000)  (Y7,+,10.0000)  
Rotate:True</t>
        </r>
      </text>
    </comment>
    <comment ref="AS7" authorId="0" shapeId="0" xr:uid="{00000000-0006-0000-0A00-000007000000}">
      <text>
        <r>
          <rPr>
            <sz val="10"/>
            <rFont val="Arial"/>
          </rPr>
          <t>reference:AB7
mrs:(AB7,+,10.0000)  
Rotate:True</t>
        </r>
      </text>
    </comment>
    <comment ref="AV7" authorId="0" shapeId="0" xr:uid="{00000000-0006-0000-0A00-000008000000}">
      <text>
        <r>
          <rPr>
            <sz val="10"/>
            <rFont val="Arial"/>
          </rPr>
          <t>reference:AE7
mrs:(AE7,+,10.0000)  
Rotate:True</t>
        </r>
      </text>
    </comment>
    <comment ref="AK8" authorId="0" shapeId="0" xr:uid="{00000000-0006-0000-0A00-000009000000}">
      <text>
        <r>
          <rPr>
            <sz val="10"/>
            <rFont val="Arial"/>
          </rPr>
          <t>reference:B8,E8,H8
mrs:(B8,+,10.0000)  (E8,+,10.0000)  (H8,+,10.0000)  
Rotate:True</t>
        </r>
      </text>
    </comment>
    <comment ref="AL8" authorId="0" shapeId="0" xr:uid="{00000000-0006-0000-0A00-00000A000000}">
      <text>
        <r>
          <rPr>
            <sz val="10"/>
            <rFont val="Arial"/>
          </rPr>
          <t>reference:C8,F8,I8
mrs:(C8,+,10.0000)  (F8,+,10.0000)  (I8,+,10.0000)  
Rotate:True</t>
        </r>
      </text>
    </comment>
    <comment ref="AM8" authorId="0" shapeId="0" xr:uid="{00000000-0006-0000-0A00-00000B000000}">
      <text>
        <r>
          <rPr>
            <sz val="10"/>
            <rFont val="Arial"/>
          </rPr>
          <t>reference:D8,G8,J8
mrs:(D8,+,10.0000)  (G8,+,10.0000)  (J8,+,10.0000)  
Rotate:True</t>
        </r>
      </text>
    </comment>
    <comment ref="AN8" authorId="0" shapeId="0" xr:uid="{00000000-0006-0000-0A00-00000C000000}">
      <text>
        <r>
          <rPr>
            <sz val="10"/>
            <rFont val="Arial"/>
          </rPr>
          <t>reference:K8,M8,O8,Q8,W8
mrs:(K8,+,10.0000)  (M8,+,10.0000)  (O8,+,10.0000)  (Q8,+,10.0000)  (W8,+,10.0000)  
Rotate:True</t>
        </r>
      </text>
    </comment>
    <comment ref="AO8" authorId="0" shapeId="0" xr:uid="{00000000-0006-0000-0A00-00000D000000}">
      <text>
        <r>
          <rPr>
            <sz val="10"/>
            <rFont val="Arial"/>
          </rPr>
          <t>reference:L8,N8,P8,R8,X8
mrs:(L8,+,10.0000)  (N8,+,10.0000)  (P8,+,10.0000)  (R8,+,10.0000)  (X8,+,10.0000)  
Rotate:True</t>
        </r>
      </text>
    </comment>
    <comment ref="AP8" authorId="0" shapeId="0" xr:uid="{00000000-0006-0000-0A00-00000E000000}">
      <text>
        <r>
          <rPr>
            <sz val="10"/>
            <rFont val="Arial"/>
          </rPr>
          <t>reference:S8,T8,U8,V8,Y8
mrs:(S8,+,10.0000)  (T8,+,10.0000)  (U8,+,10.0000)  (V8,+,10.0000)  (Y8,+,10.0000)  
Rotate:True</t>
        </r>
      </text>
    </comment>
    <comment ref="AS8" authorId="0" shapeId="0" xr:uid="{00000000-0006-0000-0A00-00000F000000}">
      <text>
        <r>
          <rPr>
            <sz val="10"/>
            <rFont val="Arial"/>
          </rPr>
          <t>reference:AB8
mrs:(AB8,+,10.0000)  
Rotate:True</t>
        </r>
      </text>
    </comment>
    <comment ref="AV8" authorId="0" shapeId="0" xr:uid="{00000000-0006-0000-0A00-000010000000}">
      <text>
        <r>
          <rPr>
            <sz val="10"/>
            <rFont val="Arial"/>
          </rPr>
          <t>reference:AE8
mrs:(AE8,+,10.0000)  
Rotate:True</t>
        </r>
      </text>
    </comment>
    <comment ref="AK9" authorId="0" shapeId="0" xr:uid="{00000000-0006-0000-0A00-000011000000}">
      <text>
        <r>
          <rPr>
            <sz val="10"/>
            <rFont val="Arial"/>
          </rPr>
          <t>reference:B9,E9,H9
mrs:(B9,+,10.0000)  (E9,+,10.0000)  (H9,+,10.0000)  
Rotate:True</t>
        </r>
      </text>
    </comment>
    <comment ref="AL9" authorId="0" shapeId="0" xr:uid="{00000000-0006-0000-0A00-000012000000}">
      <text>
        <r>
          <rPr>
            <sz val="10"/>
            <rFont val="Arial"/>
          </rPr>
          <t>reference:C9,F9,I9
mrs:(C9,+,10.0000)  (F9,+,10.0000)  (I9,+,10.0000)  
Rotate:True</t>
        </r>
      </text>
    </comment>
    <comment ref="AM9" authorId="0" shapeId="0" xr:uid="{00000000-0006-0000-0A00-000013000000}">
      <text>
        <r>
          <rPr>
            <sz val="10"/>
            <rFont val="Arial"/>
          </rPr>
          <t>reference:D9,G9,J9
mrs:(D9,+,10.0000)  (G9,+,10.0000)  (J9,+,10.0000)  
Rotate:True</t>
        </r>
      </text>
    </comment>
    <comment ref="AN9" authorId="0" shapeId="0" xr:uid="{00000000-0006-0000-0A00-000014000000}">
      <text>
        <r>
          <rPr>
            <sz val="10"/>
            <rFont val="Arial"/>
          </rPr>
          <t>reference:K9,M9,O9,Q9,W9
mrs:(K9,+,10.0000)  (M9,+,10.0000)  (O9,+,10.0000)  (Q9,+,10.0000)  (W9,+,10.0000)  
Rotate:True</t>
        </r>
      </text>
    </comment>
    <comment ref="AO9" authorId="0" shapeId="0" xr:uid="{00000000-0006-0000-0A00-000015000000}">
      <text>
        <r>
          <rPr>
            <sz val="10"/>
            <rFont val="Arial"/>
          </rPr>
          <t>reference:L9,N9,P9,R9,X9
mrs:(L9,+,10.0000)  (N9,+,10.0000)  (P9,+,10.0000)  (R9,+,10.0000)  (X9,+,10.0000)  
Rotate:True</t>
        </r>
      </text>
    </comment>
    <comment ref="AP9" authorId="0" shapeId="0" xr:uid="{00000000-0006-0000-0A00-000016000000}">
      <text>
        <r>
          <rPr>
            <sz val="10"/>
            <rFont val="Arial"/>
          </rPr>
          <t>reference:S9,T9,U9,V9,Y9
mrs:(S9,+,10.0000)  (T9,+,10.0000)  (U9,+,10.0000)  (V9,+,10.0000)  (Y9,+,10.0000)  
Rotate:True</t>
        </r>
      </text>
    </comment>
    <comment ref="AS9" authorId="0" shapeId="0" xr:uid="{00000000-0006-0000-0A00-000017000000}">
      <text>
        <r>
          <rPr>
            <sz val="10"/>
            <rFont val="Arial"/>
          </rPr>
          <t>reference:AB9
mrs:(AB9,+,10.0000)  
Rotate:True</t>
        </r>
      </text>
    </comment>
    <comment ref="AV9" authorId="0" shapeId="0" xr:uid="{00000000-0006-0000-0A00-000018000000}">
      <text>
        <r>
          <rPr>
            <sz val="10"/>
            <rFont val="Arial"/>
          </rPr>
          <t>reference:AE9
mrs:(AE9,+,10.0000)  
Rotate:True</t>
        </r>
      </text>
    </comment>
    <comment ref="AK16" authorId="0" shapeId="0" xr:uid="{00000000-0006-0000-0A00-000019000000}">
      <text>
        <r>
          <rPr>
            <sz val="10"/>
            <rFont val="Arial"/>
          </rPr>
          <t>reference:AK7,AW7
mrs:
Rotate:True</t>
        </r>
      </text>
    </comment>
    <comment ref="AL16" authorId="0" shapeId="0" xr:uid="{00000000-0006-0000-0A00-00001A000000}">
      <text>
        <r>
          <rPr>
            <sz val="10"/>
            <rFont val="Arial"/>
          </rPr>
          <t>reference:AL7,AX7
mrs:
Rotate:True</t>
        </r>
      </text>
    </comment>
    <comment ref="AM16" authorId="0" shapeId="0" xr:uid="{00000000-0006-0000-0A00-00001B000000}">
      <text>
        <r>
          <rPr>
            <sz val="10"/>
            <rFont val="Arial"/>
          </rPr>
          <t>reference:AM7,AY7
mrs:
Rotate:True</t>
        </r>
      </text>
    </comment>
    <comment ref="AN16" authorId="0" shapeId="0" xr:uid="{00000000-0006-0000-0A00-00001C000000}">
      <text>
        <r>
          <rPr>
            <sz val="10"/>
            <rFont val="Arial"/>
          </rPr>
          <t>reference:AN7,AW7
mrs:
Rotate:True</t>
        </r>
      </text>
    </comment>
    <comment ref="AO16" authorId="0" shapeId="0" xr:uid="{00000000-0006-0000-0A00-00001D000000}">
      <text>
        <r>
          <rPr>
            <sz val="10"/>
            <rFont val="Arial"/>
          </rPr>
          <t>reference:AO7,AX7
mrs:
Rotate:True</t>
        </r>
      </text>
    </comment>
    <comment ref="AP16" authorId="0" shapeId="0" xr:uid="{00000000-0006-0000-0A00-00001E000000}">
      <text>
        <r>
          <rPr>
            <sz val="10"/>
            <rFont val="Arial"/>
          </rPr>
          <t>reference:AP7,AY7
mrs:
Rotate:True</t>
        </r>
      </text>
    </comment>
    <comment ref="AQ16" authorId="0" shapeId="0" xr:uid="{00000000-0006-0000-0A00-00001F000000}">
      <text>
        <r>
          <rPr>
            <sz val="10"/>
            <rFont val="Arial"/>
          </rPr>
          <t>reference:AQ7,AW7
mrs:
Rotate:True</t>
        </r>
      </text>
    </comment>
    <comment ref="AR16" authorId="0" shapeId="0" xr:uid="{00000000-0006-0000-0A00-000020000000}">
      <text>
        <r>
          <rPr>
            <sz val="10"/>
            <rFont val="Arial"/>
          </rPr>
          <t>reference:AR7,AX7
mrs:
Rotate:True</t>
        </r>
      </text>
    </comment>
    <comment ref="AS16" authorId="0" shapeId="0" xr:uid="{00000000-0006-0000-0A00-000021000000}">
      <text>
        <r>
          <rPr>
            <sz val="10"/>
            <rFont val="Arial"/>
          </rPr>
          <t>reference:AS7,AY7
mrs:
Rotate:True</t>
        </r>
      </text>
    </comment>
    <comment ref="AT16" authorId="0" shapeId="0" xr:uid="{00000000-0006-0000-0A00-000022000000}">
      <text>
        <r>
          <rPr>
            <sz val="10"/>
            <rFont val="Arial"/>
          </rPr>
          <t>reference:AT7,AW7
mrs:
Rotate:True</t>
        </r>
      </text>
    </comment>
    <comment ref="AU16" authorId="0" shapeId="0" xr:uid="{00000000-0006-0000-0A00-000023000000}">
      <text>
        <r>
          <rPr>
            <sz val="10"/>
            <rFont val="Arial"/>
          </rPr>
          <t>reference:AU7,AX7
mrs:
Rotate:True</t>
        </r>
      </text>
    </comment>
    <comment ref="AV16" authorId="0" shapeId="0" xr:uid="{00000000-0006-0000-0A00-000024000000}">
      <text>
        <r>
          <rPr>
            <sz val="10"/>
            <rFont val="Arial"/>
          </rPr>
          <t>reference:AV7,AY7
mrs:
Rotate:True</t>
        </r>
      </text>
    </comment>
    <comment ref="AW16" authorId="0" shapeId="0" xr:uid="{00000000-0006-0000-0A00-000025000000}">
      <text>
        <r>
          <rPr>
            <sz val="10"/>
            <rFont val="Arial"/>
          </rPr>
          <t>reference:AW7
mrs:
Rotate:True</t>
        </r>
      </text>
    </comment>
    <comment ref="AX16" authorId="0" shapeId="0" xr:uid="{00000000-0006-0000-0A00-000026000000}">
      <text>
        <r>
          <rPr>
            <sz val="10"/>
            <rFont val="Arial"/>
          </rPr>
          <t>reference:AX7
mrs:
Rotate:True</t>
        </r>
      </text>
    </comment>
    <comment ref="AY16" authorId="0" shapeId="0" xr:uid="{00000000-0006-0000-0A00-000027000000}">
      <text>
        <r>
          <rPr>
            <sz val="10"/>
            <rFont val="Arial"/>
          </rPr>
          <t>reference:AY7
mrs:
Rotate:True</t>
        </r>
      </text>
    </comment>
    <comment ref="AK17" authorId="0" shapeId="0" xr:uid="{00000000-0006-0000-0A00-000028000000}">
      <text>
        <r>
          <rPr>
            <sz val="10"/>
            <rFont val="Arial"/>
          </rPr>
          <t>reference:AK8,AW8
mrs:
Rotate:True</t>
        </r>
      </text>
    </comment>
    <comment ref="AL17" authorId="0" shapeId="0" xr:uid="{00000000-0006-0000-0A00-000029000000}">
      <text>
        <r>
          <rPr>
            <sz val="10"/>
            <rFont val="Arial"/>
          </rPr>
          <t>reference:AL8,AX8
mrs:
Rotate:True</t>
        </r>
      </text>
    </comment>
    <comment ref="AM17" authorId="0" shapeId="0" xr:uid="{00000000-0006-0000-0A00-00002A000000}">
      <text>
        <r>
          <rPr>
            <sz val="10"/>
            <rFont val="Arial"/>
          </rPr>
          <t>reference:AM8,AY8
mrs:
Rotate:True</t>
        </r>
      </text>
    </comment>
    <comment ref="AN17" authorId="0" shapeId="0" xr:uid="{00000000-0006-0000-0A00-00002B000000}">
      <text>
        <r>
          <rPr>
            <sz val="10"/>
            <rFont val="Arial"/>
          </rPr>
          <t>reference:AN8,AW8
mrs:
Rotate:True</t>
        </r>
      </text>
    </comment>
    <comment ref="AO17" authorId="0" shapeId="0" xr:uid="{00000000-0006-0000-0A00-00002C000000}">
      <text>
        <r>
          <rPr>
            <sz val="10"/>
            <rFont val="Arial"/>
          </rPr>
          <t>reference:AO8,AX8
mrs:
Rotate:True</t>
        </r>
      </text>
    </comment>
    <comment ref="AP17" authorId="0" shapeId="0" xr:uid="{00000000-0006-0000-0A00-00002D000000}">
      <text>
        <r>
          <rPr>
            <sz val="10"/>
            <rFont val="Arial"/>
          </rPr>
          <t>reference:AP8,AY8
mrs:
Rotate:True</t>
        </r>
      </text>
    </comment>
    <comment ref="AQ17" authorId="0" shapeId="0" xr:uid="{00000000-0006-0000-0A00-00002E000000}">
      <text>
        <r>
          <rPr>
            <sz val="10"/>
            <rFont val="Arial"/>
          </rPr>
          <t>reference:AQ8,AW8
mrs:
Rotate:True</t>
        </r>
      </text>
    </comment>
    <comment ref="AR17" authorId="0" shapeId="0" xr:uid="{00000000-0006-0000-0A00-00002F000000}">
      <text>
        <r>
          <rPr>
            <sz val="10"/>
            <rFont val="Arial"/>
          </rPr>
          <t>reference:AR8,AX8
mrs:
Rotate:True</t>
        </r>
      </text>
    </comment>
    <comment ref="AS17" authorId="0" shapeId="0" xr:uid="{00000000-0006-0000-0A00-000030000000}">
      <text>
        <r>
          <rPr>
            <sz val="10"/>
            <rFont val="Arial"/>
          </rPr>
          <t>reference:AS8,AY8
mrs:
Rotate:True</t>
        </r>
      </text>
    </comment>
    <comment ref="AT17" authorId="0" shapeId="0" xr:uid="{00000000-0006-0000-0A00-000031000000}">
      <text>
        <r>
          <rPr>
            <sz val="10"/>
            <rFont val="Arial"/>
          </rPr>
          <t>reference:AT8,AW8
mrs:
Rotate:True</t>
        </r>
      </text>
    </comment>
    <comment ref="AU17" authorId="0" shapeId="0" xr:uid="{00000000-0006-0000-0A00-000032000000}">
      <text>
        <r>
          <rPr>
            <sz val="10"/>
            <rFont val="Arial"/>
          </rPr>
          <t>reference:AU8,AX8
mrs:
Rotate:True</t>
        </r>
      </text>
    </comment>
    <comment ref="AV17" authorId="0" shapeId="0" xr:uid="{00000000-0006-0000-0A00-000033000000}">
      <text>
        <r>
          <rPr>
            <sz val="10"/>
            <rFont val="Arial"/>
          </rPr>
          <t>reference:AV8,AY8
mrs:
Rotate:True</t>
        </r>
      </text>
    </comment>
    <comment ref="AW17" authorId="0" shapeId="0" xr:uid="{00000000-0006-0000-0A00-000034000000}">
      <text>
        <r>
          <rPr>
            <sz val="10"/>
            <rFont val="Arial"/>
          </rPr>
          <t>reference:AW8
mrs:
Rotate:True</t>
        </r>
      </text>
    </comment>
    <comment ref="AX17" authorId="0" shapeId="0" xr:uid="{00000000-0006-0000-0A00-000035000000}">
      <text>
        <r>
          <rPr>
            <sz val="10"/>
            <rFont val="Arial"/>
          </rPr>
          <t>reference:AX8
mrs:
Rotate:True</t>
        </r>
      </text>
    </comment>
    <comment ref="AY17" authorId="0" shapeId="0" xr:uid="{00000000-0006-0000-0A00-000036000000}">
      <text>
        <r>
          <rPr>
            <sz val="10"/>
            <rFont val="Arial"/>
          </rPr>
          <t>reference:AY8
mrs:
Rotate:True</t>
        </r>
      </text>
    </comment>
    <comment ref="AK18" authorId="0" shapeId="0" xr:uid="{00000000-0006-0000-0A00-000037000000}">
      <text>
        <r>
          <rPr>
            <sz val="10"/>
            <rFont val="Arial"/>
          </rPr>
          <t>reference:AK9,AW9
mrs:
Rotate:True</t>
        </r>
      </text>
    </comment>
    <comment ref="AL18" authorId="0" shapeId="0" xr:uid="{00000000-0006-0000-0A00-000038000000}">
      <text>
        <r>
          <rPr>
            <sz val="10"/>
            <rFont val="Arial"/>
          </rPr>
          <t>reference:AL9,AX9
mrs:
Rotate:True</t>
        </r>
      </text>
    </comment>
    <comment ref="AM18" authorId="0" shapeId="0" xr:uid="{00000000-0006-0000-0A00-000039000000}">
      <text>
        <r>
          <rPr>
            <sz val="10"/>
            <rFont val="Arial"/>
          </rPr>
          <t>reference:AM9,AY9
mrs:
Rotate:True</t>
        </r>
      </text>
    </comment>
    <comment ref="AN18" authorId="0" shapeId="0" xr:uid="{00000000-0006-0000-0A00-00003A000000}">
      <text>
        <r>
          <rPr>
            <sz val="10"/>
            <rFont val="Arial"/>
          </rPr>
          <t>reference:AN9,AW9
mrs:
Rotate:True</t>
        </r>
      </text>
    </comment>
    <comment ref="AO18" authorId="0" shapeId="0" xr:uid="{00000000-0006-0000-0A00-00003B000000}">
      <text>
        <r>
          <rPr>
            <sz val="10"/>
            <rFont val="Arial"/>
          </rPr>
          <t>reference:AO9,AX9
mrs:
Rotate:True</t>
        </r>
      </text>
    </comment>
    <comment ref="AP18" authorId="0" shapeId="0" xr:uid="{00000000-0006-0000-0A00-00003C000000}">
      <text>
        <r>
          <rPr>
            <sz val="10"/>
            <rFont val="Arial"/>
          </rPr>
          <t>reference:AP9,AY9
mrs:
Rotate:True</t>
        </r>
      </text>
    </comment>
    <comment ref="AQ18" authorId="0" shapeId="0" xr:uid="{00000000-0006-0000-0A00-00003D000000}">
      <text>
        <r>
          <rPr>
            <sz val="10"/>
            <rFont val="Arial"/>
          </rPr>
          <t>reference:AQ9,AW9
mrs:
Rotate:True</t>
        </r>
      </text>
    </comment>
    <comment ref="AR18" authorId="0" shapeId="0" xr:uid="{00000000-0006-0000-0A00-00003E000000}">
      <text>
        <r>
          <rPr>
            <sz val="10"/>
            <rFont val="Arial"/>
          </rPr>
          <t>reference:AR9,AX9
mrs:
Rotate:True</t>
        </r>
      </text>
    </comment>
    <comment ref="AS18" authorId="0" shapeId="0" xr:uid="{00000000-0006-0000-0A00-00003F000000}">
      <text>
        <r>
          <rPr>
            <sz val="10"/>
            <rFont val="Arial"/>
          </rPr>
          <t>reference:AS9,AY9
mrs:
Rotate:True</t>
        </r>
      </text>
    </comment>
    <comment ref="AT18" authorId="0" shapeId="0" xr:uid="{00000000-0006-0000-0A00-000040000000}">
      <text>
        <r>
          <rPr>
            <sz val="10"/>
            <rFont val="Arial"/>
          </rPr>
          <t>reference:AT9,AW9
mrs:
Rotate:True</t>
        </r>
      </text>
    </comment>
    <comment ref="AU18" authorId="0" shapeId="0" xr:uid="{00000000-0006-0000-0A00-000041000000}">
      <text>
        <r>
          <rPr>
            <sz val="10"/>
            <rFont val="Arial"/>
          </rPr>
          <t>reference:AU9,AX9
mrs:
Rotate:True</t>
        </r>
      </text>
    </comment>
    <comment ref="AV18" authorId="0" shapeId="0" xr:uid="{00000000-0006-0000-0A00-000042000000}">
      <text>
        <r>
          <rPr>
            <sz val="10"/>
            <rFont val="Arial"/>
          </rPr>
          <t>reference:AV9,AY9
mrs:
Rotate:True</t>
        </r>
      </text>
    </comment>
    <comment ref="AW18" authorId="0" shapeId="0" xr:uid="{00000000-0006-0000-0A00-000043000000}">
      <text>
        <r>
          <rPr>
            <sz val="10"/>
            <rFont val="Arial"/>
          </rPr>
          <t>reference:AW9
mrs:
Rotate:True</t>
        </r>
      </text>
    </comment>
    <comment ref="AX18" authorId="0" shapeId="0" xr:uid="{00000000-0006-0000-0A00-000044000000}">
      <text>
        <r>
          <rPr>
            <sz val="10"/>
            <rFont val="Arial"/>
          </rPr>
          <t>reference:AX9
mrs:
Rotate:True</t>
        </r>
      </text>
    </comment>
    <comment ref="AY18" authorId="0" shapeId="0" xr:uid="{00000000-0006-0000-0A00-000045000000}">
      <text>
        <r>
          <rPr>
            <sz val="10"/>
            <rFont val="Arial"/>
          </rPr>
          <t>reference:AY9
mrs:
Rotate:True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9" authorId="0" shapeId="0" xr:uid="{00000000-0006-0000-0B00-000001000000}">
      <text>
        <r>
          <rPr>
            <sz val="10"/>
            <rFont val="Arial"/>
          </rPr>
          <t>reference:C9,D9
mrs:
Rotate:True</t>
        </r>
      </text>
    </comment>
    <comment ref="K9" authorId="0" shapeId="0" xr:uid="{00000000-0006-0000-0B00-000002000000}">
      <text>
        <r>
          <rPr>
            <sz val="10"/>
            <rFont val="Arial"/>
          </rPr>
          <t>reference:B9,B23
mrs:
Rotate:True</t>
        </r>
      </text>
    </comment>
    <comment ref="L9" authorId="0" shapeId="0" xr:uid="{00000000-0006-0000-0B00-000003000000}">
      <text>
        <r>
          <rPr>
            <sz val="10"/>
            <rFont val="Arial"/>
          </rPr>
          <t>reference:C9,C23
mrs:
Rotate:True</t>
        </r>
      </text>
    </comment>
    <comment ref="M9" authorId="0" shapeId="0" xr:uid="{00000000-0006-0000-0B00-000004000000}">
      <text>
        <r>
          <rPr>
            <sz val="10"/>
            <rFont val="Arial"/>
          </rPr>
          <t>reference:D9,D23
mrs:
Rotate:True</t>
        </r>
      </text>
    </comment>
    <comment ref="H10" authorId="0" shapeId="0" xr:uid="{00000000-0006-0000-0B00-000005000000}">
      <text>
        <r>
          <rPr>
            <sz val="10"/>
            <rFont val="Arial"/>
          </rPr>
          <t>reference:C10,D10
mrs:
Rotate:True</t>
        </r>
      </text>
    </comment>
    <comment ref="K10" authorId="0" shapeId="0" xr:uid="{00000000-0006-0000-0B00-000006000000}">
      <text>
        <r>
          <rPr>
            <sz val="10"/>
            <rFont val="Arial"/>
          </rPr>
          <t>reference:B10,B23
mrs:
Rotate:True</t>
        </r>
      </text>
    </comment>
    <comment ref="L10" authorId="0" shapeId="0" xr:uid="{00000000-0006-0000-0B00-000007000000}">
      <text>
        <r>
          <rPr>
            <sz val="10"/>
            <rFont val="Arial"/>
          </rPr>
          <t>reference:C10,C23
mrs:
Rotate:True</t>
        </r>
      </text>
    </comment>
    <comment ref="M10" authorId="0" shapeId="0" xr:uid="{00000000-0006-0000-0B00-000008000000}">
      <text>
        <r>
          <rPr>
            <sz val="10"/>
            <rFont val="Arial"/>
          </rPr>
          <t>reference:D10,D23
mrs:
Rotate:True</t>
        </r>
      </text>
    </comment>
    <comment ref="H11" authorId="0" shapeId="0" xr:uid="{00000000-0006-0000-0B00-000009000000}">
      <text>
        <r>
          <rPr>
            <sz val="10"/>
            <rFont val="Arial"/>
          </rPr>
          <t>reference:C11,D11
mrs:
Rotate:True</t>
        </r>
      </text>
    </comment>
    <comment ref="K11" authorId="0" shapeId="0" xr:uid="{00000000-0006-0000-0B00-00000A000000}">
      <text>
        <r>
          <rPr>
            <sz val="10"/>
            <rFont val="Arial"/>
          </rPr>
          <t>reference:B11,B23
mrs:
Rotate:True</t>
        </r>
      </text>
    </comment>
    <comment ref="L11" authorId="0" shapeId="0" xr:uid="{00000000-0006-0000-0B00-00000B000000}">
      <text>
        <r>
          <rPr>
            <sz val="10"/>
            <rFont val="Arial"/>
          </rPr>
          <t>reference:C11,C23
mrs:
Rotate:True</t>
        </r>
      </text>
    </comment>
    <comment ref="M11" authorId="0" shapeId="0" xr:uid="{00000000-0006-0000-0B00-00000C000000}">
      <text>
        <r>
          <rPr>
            <sz val="10"/>
            <rFont val="Arial"/>
          </rPr>
          <t>reference:D11,D23
mrs:
Rotate:True</t>
        </r>
      </text>
    </comment>
    <comment ref="H12" authorId="0" shapeId="0" xr:uid="{00000000-0006-0000-0B00-00000D000000}">
      <text>
        <r>
          <rPr>
            <sz val="10"/>
            <rFont val="Arial"/>
          </rPr>
          <t>reference:C12,D12
mrs:
Rotate:True</t>
        </r>
      </text>
    </comment>
    <comment ref="K12" authorId="0" shapeId="0" xr:uid="{00000000-0006-0000-0B00-00000E000000}">
      <text>
        <r>
          <rPr>
            <sz val="10"/>
            <rFont val="Arial"/>
          </rPr>
          <t>reference:B12,B23
mrs:
Rotate:True</t>
        </r>
      </text>
    </comment>
    <comment ref="L12" authorId="0" shapeId="0" xr:uid="{00000000-0006-0000-0B00-00000F000000}">
      <text>
        <r>
          <rPr>
            <sz val="10"/>
            <rFont val="Arial"/>
          </rPr>
          <t>reference:C12,C23
mrs:
Rotate:True</t>
        </r>
      </text>
    </comment>
    <comment ref="M12" authorId="0" shapeId="0" xr:uid="{00000000-0006-0000-0B00-000010000000}">
      <text>
        <r>
          <rPr>
            <sz val="10"/>
            <rFont val="Arial"/>
          </rPr>
          <t>reference:D12,D23
mrs:
Rotate:True</t>
        </r>
      </text>
    </comment>
    <comment ref="H13" authorId="0" shapeId="0" xr:uid="{00000000-0006-0000-0B00-000011000000}">
      <text>
        <r>
          <rPr>
            <sz val="10"/>
            <rFont val="Arial"/>
          </rPr>
          <t>reference:C13,D13
mrs:
Rotate:True</t>
        </r>
      </text>
    </comment>
    <comment ref="K13" authorId="0" shapeId="0" xr:uid="{00000000-0006-0000-0B00-000012000000}">
      <text>
        <r>
          <rPr>
            <sz val="10"/>
            <rFont val="Arial"/>
          </rPr>
          <t>reference:B13,B23
mrs:
Rotate:True</t>
        </r>
      </text>
    </comment>
    <comment ref="L13" authorId="0" shapeId="0" xr:uid="{00000000-0006-0000-0B00-000013000000}">
      <text>
        <r>
          <rPr>
            <sz val="10"/>
            <rFont val="Arial"/>
          </rPr>
          <t>reference:C13,C23
mrs:
Rotate:True</t>
        </r>
      </text>
    </comment>
    <comment ref="M13" authorId="0" shapeId="0" xr:uid="{00000000-0006-0000-0B00-000014000000}">
      <text>
        <r>
          <rPr>
            <sz val="10"/>
            <rFont val="Arial"/>
          </rPr>
          <t>reference:D13,D23
mrs:
Rotate:True</t>
        </r>
      </text>
    </comment>
    <comment ref="B14" authorId="0" shapeId="0" xr:uid="{00000000-0006-0000-0B00-000015000000}">
      <text>
        <r>
          <rPr>
            <sz val="10"/>
            <rFont val="Arial"/>
          </rPr>
          <t>reference:B9,B10,B11,B12,B13
mrs:(B9,+,10.0000)  (B10,+,10.0000)  (B11,+,10.0000)  (B12,+,10.0000)  (B13,+,10.0000)  
Rotate:True</t>
        </r>
      </text>
    </comment>
    <comment ref="C14" authorId="0" shapeId="0" xr:uid="{00000000-0006-0000-0B00-000016000000}">
      <text>
        <r>
          <rPr>
            <sz val="10"/>
            <rFont val="Arial"/>
          </rPr>
          <t>reference:C9,C10,C11,C12,C13
mrs:(C9,+,10.0000)  (C10,+,10.0000)  (C11,+,10.0000)  (C12,+,10.0000)  (C13,+,10.0000)  
Rotate:True</t>
        </r>
      </text>
    </comment>
    <comment ref="D14" authorId="0" shapeId="0" xr:uid="{00000000-0006-0000-0B00-000017000000}">
      <text>
        <r>
          <rPr>
            <sz val="10"/>
            <rFont val="Arial"/>
          </rPr>
          <t>reference:D9,D10,D11,D12,D13
mrs:(D9,+,10.0000)  (D10,+,10.0000)  (D11,+,10.0000)  (D12,+,10.0000)  (D13,+,10.0000)  
Rotate:True</t>
        </r>
      </text>
    </comment>
    <comment ref="E14" authorId="0" shapeId="0" xr:uid="{00000000-0006-0000-0B00-000018000000}">
      <text>
        <r>
          <rPr>
            <sz val="10"/>
            <rFont val="Arial"/>
          </rPr>
          <t>reference:E9,E10,E11,E12,E13
mrs:(E9,+,10.0000)  (E10,+,10.0000)  (E11,+,10.0000)  (E12,+,10.0000)  (E13,+,10.0000)  
Rotate:True</t>
        </r>
      </text>
    </comment>
    <comment ref="F14" authorId="0" shapeId="0" xr:uid="{00000000-0006-0000-0B00-000019000000}">
      <text>
        <r>
          <rPr>
            <sz val="10"/>
            <rFont val="Arial"/>
          </rPr>
          <t>reference:F9,F10,F11,F12,F13
mrs:(F9,+,10.0000)  (F10,+,10.0000)  (F11,+,10.0000)  (F12,+,10.0000)  (F13,+,10.0000)  
Rotate:True</t>
        </r>
      </text>
    </comment>
    <comment ref="G14" authorId="0" shapeId="0" xr:uid="{00000000-0006-0000-0B00-00001A000000}">
      <text>
        <r>
          <rPr>
            <sz val="10"/>
            <rFont val="Arial"/>
          </rPr>
          <t>reference:G9,G10,G11,G12,G13
mrs:(G9,+,10.0000)  (G10,+,10.0000)  (G11,+,10.0000)  (G12,+,10.0000)  (G13,+,10.0000)  
Rotate:True</t>
        </r>
      </text>
    </comment>
    <comment ref="H14" authorId="0" shapeId="0" xr:uid="{00000000-0006-0000-0B00-00001B000000}">
      <text>
        <r>
          <rPr>
            <sz val="10"/>
            <rFont val="Arial"/>
          </rPr>
          <t>reference:C14,D14
mrs:
Rotate:True</t>
        </r>
      </text>
    </comment>
    <comment ref="I14" authorId="0" shapeId="0" xr:uid="{00000000-0006-0000-0B00-00001C000000}">
      <text>
        <r>
          <rPr>
            <sz val="10"/>
            <rFont val="Arial"/>
          </rPr>
          <t>reference:I9,I10,I11,I12,I13
mrs:(I9,+,10.0000)  (I10,+,10.0000)  (I11,+,10.0000)  (I12,+,10.0000)  (I13,+,10.0000)  
Rotate:True</t>
        </r>
      </text>
    </comment>
    <comment ref="J14" authorId="0" shapeId="0" xr:uid="{00000000-0006-0000-0B00-00001D000000}">
      <text>
        <r>
          <rPr>
            <sz val="10"/>
            <rFont val="Arial"/>
          </rPr>
          <t>reference:J9,J10,J11,J12,J13
mrs:(J9,+,10.0000)  (J10,+,10.0000)  (J11,+,10.0000)  (J12,+,10.0000)  (J13,+,10.0000)  
Rotate:True</t>
        </r>
      </text>
    </comment>
    <comment ref="K14" authorId="0" shapeId="0" xr:uid="{00000000-0006-0000-0B00-00001E000000}">
      <text>
        <r>
          <rPr>
            <sz val="10"/>
            <rFont val="Arial"/>
          </rPr>
          <t>reference:B14,B23
mrs:
Rotate:True</t>
        </r>
      </text>
    </comment>
    <comment ref="L14" authorId="0" shapeId="0" xr:uid="{00000000-0006-0000-0B00-00001F000000}">
      <text>
        <r>
          <rPr>
            <sz val="10"/>
            <rFont val="Arial"/>
          </rPr>
          <t>reference:C14,C23
mrs:
Rotate:True</t>
        </r>
      </text>
    </comment>
    <comment ref="M14" authorId="0" shapeId="0" xr:uid="{00000000-0006-0000-0B00-000020000000}">
      <text>
        <r>
          <rPr>
            <sz val="10"/>
            <rFont val="Arial"/>
          </rPr>
          <t>reference:D14,D23
mrs:
Rotate:True</t>
        </r>
      </text>
    </comment>
    <comment ref="H16" authorId="0" shapeId="0" xr:uid="{00000000-0006-0000-0B00-000021000000}">
      <text>
        <r>
          <rPr>
            <sz val="10"/>
            <rFont val="Arial"/>
          </rPr>
          <t>reference:C16,D16
mrs:
Rotate:True</t>
        </r>
      </text>
    </comment>
    <comment ref="K16" authorId="0" shapeId="0" xr:uid="{00000000-0006-0000-0B00-000022000000}">
      <text>
        <r>
          <rPr>
            <sz val="10"/>
            <rFont val="Arial"/>
          </rPr>
          <t>reference:B16,B23
mrs:
Rotate:True</t>
        </r>
      </text>
    </comment>
    <comment ref="L16" authorId="0" shapeId="0" xr:uid="{00000000-0006-0000-0B00-000023000000}">
      <text>
        <r>
          <rPr>
            <sz val="10"/>
            <rFont val="Arial"/>
          </rPr>
          <t>reference:C16,C23
mrs:
Rotate:True</t>
        </r>
      </text>
    </comment>
    <comment ref="M16" authorId="0" shapeId="0" xr:uid="{00000000-0006-0000-0B00-000024000000}">
      <text>
        <r>
          <rPr>
            <sz val="10"/>
            <rFont val="Arial"/>
          </rPr>
          <t>reference:D16,D23
mrs:
Rotate:True</t>
        </r>
      </text>
    </comment>
    <comment ref="H17" authorId="0" shapeId="0" xr:uid="{00000000-0006-0000-0B00-000025000000}">
      <text>
        <r>
          <rPr>
            <sz val="10"/>
            <rFont val="Arial"/>
          </rPr>
          <t>reference:C17,D17
mrs:
Rotate:True</t>
        </r>
      </text>
    </comment>
    <comment ref="K17" authorId="0" shapeId="0" xr:uid="{00000000-0006-0000-0B00-000026000000}">
      <text>
        <r>
          <rPr>
            <sz val="10"/>
            <rFont val="Arial"/>
          </rPr>
          <t>reference:B17,B23
mrs:
Rotate:True</t>
        </r>
      </text>
    </comment>
    <comment ref="L17" authorId="0" shapeId="0" xr:uid="{00000000-0006-0000-0B00-000027000000}">
      <text>
        <r>
          <rPr>
            <sz val="10"/>
            <rFont val="Arial"/>
          </rPr>
          <t>reference:C17,C23
mrs:
Rotate:True</t>
        </r>
      </text>
    </comment>
    <comment ref="M17" authorId="0" shapeId="0" xr:uid="{00000000-0006-0000-0B00-000028000000}">
      <text>
        <r>
          <rPr>
            <sz val="10"/>
            <rFont val="Arial"/>
          </rPr>
          <t>reference:D17,D23
mrs:
Rotate:True</t>
        </r>
      </text>
    </comment>
    <comment ref="H18" authorId="0" shapeId="0" xr:uid="{00000000-0006-0000-0B00-000029000000}">
      <text>
        <r>
          <rPr>
            <sz val="10"/>
            <rFont val="Arial"/>
          </rPr>
          <t>reference:C18,D18
mrs:
Rotate:True</t>
        </r>
      </text>
    </comment>
    <comment ref="K18" authorId="0" shapeId="0" xr:uid="{00000000-0006-0000-0B00-00002A000000}">
      <text>
        <r>
          <rPr>
            <sz val="10"/>
            <rFont val="Arial"/>
          </rPr>
          <t>reference:B18,B23
mrs:
Rotate:True</t>
        </r>
      </text>
    </comment>
    <comment ref="L18" authorId="0" shapeId="0" xr:uid="{00000000-0006-0000-0B00-00002B000000}">
      <text>
        <r>
          <rPr>
            <sz val="10"/>
            <rFont val="Arial"/>
          </rPr>
          <t>reference:C18,C23
mrs:
Rotate:True</t>
        </r>
      </text>
    </comment>
    <comment ref="M18" authorId="0" shapeId="0" xr:uid="{00000000-0006-0000-0B00-00002C000000}">
      <text>
        <r>
          <rPr>
            <sz val="10"/>
            <rFont val="Arial"/>
          </rPr>
          <t>reference:D18,D23
mrs:
Rotate:True</t>
        </r>
      </text>
    </comment>
    <comment ref="H19" authorId="0" shapeId="0" xr:uid="{00000000-0006-0000-0B00-00002D000000}">
      <text>
        <r>
          <rPr>
            <sz val="10"/>
            <rFont val="Arial"/>
          </rPr>
          <t>reference:C19,D19
mrs:
Rotate:True</t>
        </r>
      </text>
    </comment>
    <comment ref="K19" authorId="0" shapeId="0" xr:uid="{00000000-0006-0000-0B00-00002E000000}">
      <text>
        <r>
          <rPr>
            <sz val="10"/>
            <rFont val="Arial"/>
          </rPr>
          <t>reference:B19,B23
mrs:
Rotate:True</t>
        </r>
      </text>
    </comment>
    <comment ref="L19" authorId="0" shapeId="0" xr:uid="{00000000-0006-0000-0B00-00002F000000}">
      <text>
        <r>
          <rPr>
            <sz val="10"/>
            <rFont val="Arial"/>
          </rPr>
          <t>reference:C19,C23
mrs:
Rotate:True</t>
        </r>
      </text>
    </comment>
    <comment ref="M19" authorId="0" shapeId="0" xr:uid="{00000000-0006-0000-0B00-000030000000}">
      <text>
        <r>
          <rPr>
            <sz val="10"/>
            <rFont val="Arial"/>
          </rPr>
          <t>reference:D19,D23
mrs:
Rotate:True</t>
        </r>
      </text>
    </comment>
    <comment ref="H20" authorId="0" shapeId="0" xr:uid="{00000000-0006-0000-0B00-000031000000}">
      <text>
        <r>
          <rPr>
            <sz val="10"/>
            <rFont val="Arial"/>
          </rPr>
          <t>reference:C20,D20
mrs:
Rotate:True</t>
        </r>
      </text>
    </comment>
    <comment ref="K20" authorId="0" shapeId="0" xr:uid="{00000000-0006-0000-0B00-000032000000}">
      <text>
        <r>
          <rPr>
            <sz val="10"/>
            <rFont val="Arial"/>
          </rPr>
          <t>reference:B20,B23
mrs:
Rotate:True</t>
        </r>
      </text>
    </comment>
    <comment ref="L20" authorId="0" shapeId="0" xr:uid="{00000000-0006-0000-0B00-000033000000}">
      <text>
        <r>
          <rPr>
            <sz val="10"/>
            <rFont val="Arial"/>
          </rPr>
          <t>reference:C20,C23
mrs:
Rotate:True</t>
        </r>
      </text>
    </comment>
    <comment ref="M20" authorId="0" shapeId="0" xr:uid="{00000000-0006-0000-0B00-000034000000}">
      <text>
        <r>
          <rPr>
            <sz val="10"/>
            <rFont val="Arial"/>
          </rPr>
          <t>reference:D20,D23
mrs:
Rotate:True</t>
        </r>
      </text>
    </comment>
    <comment ref="H21" authorId="0" shapeId="0" xr:uid="{00000000-0006-0000-0B00-000035000000}">
      <text>
        <r>
          <rPr>
            <sz val="10"/>
            <rFont val="Arial"/>
          </rPr>
          <t>reference:C21,D21
mrs:
Rotate:True</t>
        </r>
      </text>
    </comment>
    <comment ref="K21" authorId="0" shapeId="0" xr:uid="{00000000-0006-0000-0B00-000036000000}">
      <text>
        <r>
          <rPr>
            <sz val="10"/>
            <rFont val="Arial"/>
          </rPr>
          <t>reference:B21,B23
mrs:
Rotate:True</t>
        </r>
      </text>
    </comment>
    <comment ref="L21" authorId="0" shapeId="0" xr:uid="{00000000-0006-0000-0B00-000037000000}">
      <text>
        <r>
          <rPr>
            <sz val="10"/>
            <rFont val="Arial"/>
          </rPr>
          <t>reference:C21,C23
mrs:
Rotate:True</t>
        </r>
      </text>
    </comment>
    <comment ref="M21" authorId="0" shapeId="0" xr:uid="{00000000-0006-0000-0B00-000038000000}">
      <text>
        <r>
          <rPr>
            <sz val="10"/>
            <rFont val="Arial"/>
          </rPr>
          <t>reference:D21,D23
mrs:
Rotate:True</t>
        </r>
      </text>
    </comment>
    <comment ref="B22" authorId="0" shapeId="0" xr:uid="{00000000-0006-0000-0B00-000039000000}">
      <text>
        <r>
          <rPr>
            <sz val="10"/>
            <rFont val="Arial"/>
          </rPr>
          <t>reference:B16,B17,B18,B19,B20,B21
mrs:(B16,+,10.0000)  (B17,+,10.0000)  (B18,+,10.0000)  (B19,+,10.0000)  (B20,+,10.0000)  (B21,+,10.0000)  
Rotate:True</t>
        </r>
      </text>
    </comment>
    <comment ref="C22" authorId="0" shapeId="0" xr:uid="{00000000-0006-0000-0B00-00003A000000}">
      <text>
        <r>
          <rPr>
            <sz val="10"/>
            <rFont val="Arial"/>
          </rPr>
          <t>reference:C16,C17,C18,C19,C20,C21
mrs:(C16,+,10.0000)  (C17,+,10.0000)  (C18,+,10.0000)  (C19,+,10.0000)  (C20,+,10.0000)  (C21,+,10.0000)  
Rotate:True</t>
        </r>
      </text>
    </comment>
    <comment ref="D22" authorId="0" shapeId="0" xr:uid="{00000000-0006-0000-0B00-00003B000000}">
      <text>
        <r>
          <rPr>
            <sz val="10"/>
            <rFont val="Arial"/>
          </rPr>
          <t>reference:D16,D17,D18,D19,D20,D21
mrs:(D16,+,10.0000)  (D17,+,10.0000)  (D18,+,10.0000)  (D19,+,10.0000)  (D20,+,10.0000)  (D21,+,10.0000)  
Rotate:True</t>
        </r>
      </text>
    </comment>
    <comment ref="E22" authorId="0" shapeId="0" xr:uid="{00000000-0006-0000-0B00-00003C000000}">
      <text>
        <r>
          <rPr>
            <sz val="10"/>
            <rFont val="Arial"/>
          </rPr>
          <t>reference:E16,E17,E18,E19,E20,E21
mrs:(E16,+,10.0000)  (E17,+,10.0000)  (E18,+,10.0000)  (E19,+,10.0000)  (E20,+,10.0000)  (E21,+,10.0000)  
Rotate:True</t>
        </r>
      </text>
    </comment>
    <comment ref="F22" authorId="0" shapeId="0" xr:uid="{00000000-0006-0000-0B00-00003D000000}">
      <text>
        <r>
          <rPr>
            <sz val="10"/>
            <rFont val="Arial"/>
          </rPr>
          <t>reference:F16,F17,F18,F19,F20,F21
mrs:(F16,+,10.0000)  (F17,+,10.0000)  (F18,+,10.0000)  (F19,+,10.0000)  (F20,+,10.0000)  (F21,+,10.0000)  
Rotate:True</t>
        </r>
      </text>
    </comment>
    <comment ref="G22" authorId="0" shapeId="0" xr:uid="{00000000-0006-0000-0B00-00003E000000}">
      <text>
        <r>
          <rPr>
            <sz val="10"/>
            <rFont val="Arial"/>
          </rPr>
          <t>reference:G16,G17,G18,G19,G20,G21
mrs:(G16,+,10.0000)  (G17,+,10.0000)  (G18,+,10.0000)  (G19,+,10.0000)  (G20,+,10.0000)  (G21,+,10.0000)  
Rotate:True</t>
        </r>
      </text>
    </comment>
    <comment ref="H22" authorId="0" shapeId="0" xr:uid="{00000000-0006-0000-0B00-00003F000000}">
      <text>
        <r>
          <rPr>
            <sz val="10"/>
            <rFont val="Arial"/>
          </rPr>
          <t>reference:C22,D22
mrs:
Rotate:True</t>
        </r>
      </text>
    </comment>
    <comment ref="I22" authorId="0" shapeId="0" xr:uid="{00000000-0006-0000-0B00-000040000000}">
      <text>
        <r>
          <rPr>
            <sz val="10"/>
            <rFont val="Arial"/>
          </rPr>
          <t>reference:I16,I17,I18,I19,I20,I21
mrs:(I16,+,10.0000)  (I17,+,10.0000)  (I18,+,10.0000)  (I19,+,10.0000)  (I20,+,10.0000)  (I21,+,10.0000)  
Rotate:True</t>
        </r>
      </text>
    </comment>
    <comment ref="J22" authorId="0" shapeId="0" xr:uid="{00000000-0006-0000-0B00-000041000000}">
      <text>
        <r>
          <rPr>
            <sz val="10"/>
            <rFont val="Arial"/>
          </rPr>
          <t>reference:J16,J17,J18,J19,J20,J21
mrs:(J16,+,10.0000)  (J17,+,10.0000)  (J18,+,10.0000)  (J19,+,10.0000)  (J20,+,10.0000)  (J21,+,10.0000)  
Rotate:True</t>
        </r>
      </text>
    </comment>
    <comment ref="K22" authorId="0" shapeId="0" xr:uid="{00000000-0006-0000-0B00-000042000000}">
      <text>
        <r>
          <rPr>
            <sz val="10"/>
            <rFont val="Arial"/>
          </rPr>
          <t>reference:B22,B23
mrs:
Rotate:True</t>
        </r>
      </text>
    </comment>
    <comment ref="L22" authorId="0" shapeId="0" xr:uid="{00000000-0006-0000-0B00-000043000000}">
      <text>
        <r>
          <rPr>
            <sz val="10"/>
            <rFont val="Arial"/>
          </rPr>
          <t>reference:C22,C23
mrs:
Rotate:True</t>
        </r>
      </text>
    </comment>
    <comment ref="M22" authorId="0" shapeId="0" xr:uid="{00000000-0006-0000-0B00-000044000000}">
      <text>
        <r>
          <rPr>
            <sz val="10"/>
            <rFont val="Arial"/>
          </rPr>
          <t>reference:D22,D23
mrs:
Rotate:True</t>
        </r>
      </text>
    </comment>
    <comment ref="B23" authorId="0" shapeId="0" xr:uid="{00000000-0006-0000-0B00-000045000000}">
      <text>
        <r>
          <rPr>
            <sz val="10"/>
            <rFont val="Arial"/>
          </rPr>
          <t>reference:B14,B22
mrs:(B14,+,10.0000)  (B22,+,10.0000)  
Rotate:True</t>
        </r>
      </text>
    </comment>
    <comment ref="C23" authorId="0" shapeId="0" xr:uid="{00000000-0006-0000-0B00-000046000000}">
      <text>
        <r>
          <rPr>
            <sz val="10"/>
            <rFont val="Arial"/>
          </rPr>
          <t>reference:C14,C22
mrs:(C14,+,10.0000)  (C22,+,10.0000)  
Rotate:True</t>
        </r>
      </text>
    </comment>
    <comment ref="D23" authorId="0" shapeId="0" xr:uid="{00000000-0006-0000-0B00-000047000000}">
      <text>
        <r>
          <rPr>
            <sz val="10"/>
            <rFont val="Arial"/>
          </rPr>
          <t>reference:D14,D22
mrs:(D14,+,10.0000)  (D22,+,10.0000)  
Rotate:True</t>
        </r>
      </text>
    </comment>
    <comment ref="E23" authorId="0" shapeId="0" xr:uid="{00000000-0006-0000-0B00-000048000000}">
      <text>
        <r>
          <rPr>
            <sz val="10"/>
            <rFont val="Arial"/>
          </rPr>
          <t>reference:E14,E22
mrs:(E14,+,10.0000)  (E22,+,10.0000)  
Rotate:True</t>
        </r>
      </text>
    </comment>
    <comment ref="F23" authorId="0" shapeId="0" xr:uid="{00000000-0006-0000-0B00-000049000000}">
      <text>
        <r>
          <rPr>
            <sz val="10"/>
            <rFont val="Arial"/>
          </rPr>
          <t>reference:F14,F22
mrs:(F14,+,10.0000)  (F22,+,10.0000)  
Rotate:True</t>
        </r>
      </text>
    </comment>
    <comment ref="G23" authorId="0" shapeId="0" xr:uid="{00000000-0006-0000-0B00-00004A000000}">
      <text>
        <r>
          <rPr>
            <sz val="10"/>
            <rFont val="Arial"/>
          </rPr>
          <t>reference:G14,G22
mrs:(G14,+,10.0000)  (G22,+,10.0000)  
Rotate:True</t>
        </r>
      </text>
    </comment>
    <comment ref="H23" authorId="0" shapeId="0" xr:uid="{00000000-0006-0000-0B00-00004B000000}">
      <text>
        <r>
          <rPr>
            <sz val="10"/>
            <rFont val="Arial"/>
          </rPr>
          <t>reference:C23,D23
mrs:
Rotate:True</t>
        </r>
      </text>
    </comment>
    <comment ref="I23" authorId="0" shapeId="0" xr:uid="{00000000-0006-0000-0B00-00004C000000}">
      <text>
        <r>
          <rPr>
            <sz val="10"/>
            <rFont val="Arial"/>
          </rPr>
          <t>reference:I14,I22
mrs:(I14,+,10.0000)  (I22,+,10.0000)  
Rotate:True</t>
        </r>
      </text>
    </comment>
    <comment ref="J23" authorId="0" shapeId="0" xr:uid="{00000000-0006-0000-0B00-00004D000000}">
      <text>
        <r>
          <rPr>
            <sz val="10"/>
            <rFont val="Arial"/>
          </rPr>
          <t>reference:J14,J22
mrs:(J14,+,10.0000)  (J22,+,10.0000)  
Rotate:True</t>
        </r>
      </text>
    </comment>
    <comment ref="K23" authorId="0" shapeId="0" xr:uid="{00000000-0006-0000-0B00-00004E000000}">
      <text>
        <r>
          <rPr>
            <sz val="10"/>
            <rFont val="Arial"/>
          </rPr>
          <t>reference:K14,K22
mrs:(K14,+,10.0000)  (K22,+,10.0000)  
Rotate:True</t>
        </r>
      </text>
    </comment>
    <comment ref="L23" authorId="0" shapeId="0" xr:uid="{00000000-0006-0000-0B00-00004F000000}">
      <text>
        <r>
          <rPr>
            <sz val="10"/>
            <rFont val="Arial"/>
          </rPr>
          <t>reference:L14,L22
mrs:(L14,+,10.0000)  (L22,+,10.0000)  
Rotate:True</t>
        </r>
      </text>
    </comment>
    <comment ref="M23" authorId="0" shapeId="0" xr:uid="{00000000-0006-0000-0B00-000050000000}">
      <text>
        <r>
          <rPr>
            <sz val="10"/>
            <rFont val="Arial"/>
          </rPr>
          <t>reference:M14,M22
mrs:(M14,+,10.0000)  (M22,+,10.0000)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3" authorId="0" shapeId="0" xr:uid="{00000000-0006-0000-0200-000001000000}">
      <text>
        <r>
          <rPr>
            <sz val="10"/>
            <rFont val="Arial"/>
          </rPr>
          <t>reference:E3,G3
mrs:
Rotate:True</t>
        </r>
      </text>
    </comment>
    <comment ref="J4" authorId="0" shapeId="0" xr:uid="{00000000-0006-0000-0200-000002000000}">
      <text>
        <r>
          <rPr>
            <sz val="10"/>
            <rFont val="Arial"/>
          </rPr>
          <t>reference:E4,G4
mrs:
Rotate:True</t>
        </r>
      </text>
    </comment>
    <comment ref="J5" authorId="0" shapeId="0" xr:uid="{00000000-0006-0000-0200-000003000000}">
      <text>
        <r>
          <rPr>
            <sz val="10"/>
            <rFont val="Arial"/>
          </rPr>
          <t>reference:E5,G5
mrs:
Rotate:True</t>
        </r>
      </text>
    </comment>
    <comment ref="J6" authorId="0" shapeId="0" xr:uid="{00000000-0006-0000-0200-000004000000}">
      <text>
        <r>
          <rPr>
            <sz val="10"/>
            <rFont val="Arial"/>
          </rPr>
          <t>reference:E6,G6
mrs:
Rotate:True</t>
        </r>
      </text>
    </comment>
    <comment ref="J7" authorId="0" shapeId="0" xr:uid="{00000000-0006-0000-0200-000005000000}">
      <text>
        <r>
          <rPr>
            <sz val="10"/>
            <rFont val="Arial"/>
          </rPr>
          <t>reference:E7,G7
mrs:
Rotate:True</t>
        </r>
      </text>
    </comment>
    <comment ref="J8" authorId="0" shapeId="0" xr:uid="{00000000-0006-0000-0200-000006000000}">
      <text>
        <r>
          <rPr>
            <sz val="10"/>
            <rFont val="Arial"/>
          </rPr>
          <t>reference:E8,G8
mrs:
Rotate:True</t>
        </r>
      </text>
    </comment>
    <comment ref="J9" authorId="0" shapeId="0" xr:uid="{00000000-0006-0000-0200-000007000000}">
      <text>
        <r>
          <rPr>
            <sz val="10"/>
            <rFont val="Arial"/>
          </rPr>
          <t>reference:E9,G9
mrs:
Rotate:True</t>
        </r>
      </text>
    </comment>
    <comment ref="J10" authorId="0" shapeId="0" xr:uid="{00000000-0006-0000-0200-000008000000}">
      <text>
        <r>
          <rPr>
            <sz val="10"/>
            <rFont val="Arial"/>
          </rPr>
          <t>reference:E10,G10
mrs:
Rotate:True</t>
        </r>
      </text>
    </comment>
    <comment ref="J11" authorId="0" shapeId="0" xr:uid="{00000000-0006-0000-0200-000009000000}">
      <text>
        <r>
          <rPr>
            <sz val="10"/>
            <rFont val="Arial"/>
          </rPr>
          <t>reference:E11,G11
mrs:
Rotate:True</t>
        </r>
      </text>
    </comment>
    <comment ref="E12" authorId="0" shapeId="0" xr:uid="{00000000-0006-0000-0200-00000A000000}">
      <text>
        <r>
          <rPr>
            <sz val="10"/>
            <rFont val="Arial"/>
          </rPr>
          <t>reference:E3,E4,E5,E6,E7,E8,E9,E10,E11
mrs:(E3,+,10.0000)  (E4,+,10.0000)  (E5,+,10.0000)  (E6,+,10.0000)  (E7,+,10.0000)  (E8,+,10.0000)  (E9,+,10.0000)  (E10,+,10.0000)  (E11,+,10.0000)  
Rotate:True</t>
        </r>
      </text>
    </comment>
    <comment ref="F12" authorId="0" shapeId="0" xr:uid="{00000000-0006-0000-0200-00000B000000}">
      <text>
        <r>
          <rPr>
            <sz val="10"/>
            <rFont val="Arial"/>
          </rPr>
          <t>reference:F3,F4,F5,F6,F7,F8,F9,F10,F11
mrs:(F3,+,10.0000)  (F4,+,10.0000)  (F5,+,10.0000)  (F6,+,10.0000)  (F7,+,10.0000)  (F8,+,10.0000)  (F9,+,10.0000)  (F10,+,10.0000)  (F11,+,10.0000)  
Rotate:True</t>
        </r>
      </text>
    </comment>
    <comment ref="G12" authorId="0" shapeId="0" xr:uid="{00000000-0006-0000-0200-00000C000000}">
      <text>
        <r>
          <rPr>
            <sz val="10"/>
            <rFont val="Arial"/>
          </rPr>
          <t>reference:G3,G4,G5,G6,G7,G8,G9,G10,G11
mrs:(G3,+,10.0000)  (G4,+,10.0000)  (G5,+,10.0000)  (G6,+,10.0000)  (G7,+,10.0000)  (G8,+,10.0000)  (G9,+,10.0000)  (G10,+,10.0000)  (G11,+,10.0000)  
Rotate:True</t>
        </r>
      </text>
    </comment>
    <comment ref="H12" authorId="0" shapeId="0" xr:uid="{00000000-0006-0000-0200-00000D000000}">
      <text>
        <r>
          <rPr>
            <sz val="10"/>
            <rFont val="Arial"/>
          </rPr>
          <t>reference:H3,H4,H5,H6,H7,H8,H9,H10,H11
mrs:(H3,+,10.0000)  (H4,+,10.0000)  (H5,+,10.0000)  (H6,+,10.0000)  (H7,+,10.0000)  (H8,+,10.0000)  (H9,+,10.0000)  (H10,+,10.0000)  (H11,+,10.0000)  
Rotate:True</t>
        </r>
      </text>
    </comment>
    <comment ref="I12" authorId="0" shapeId="0" xr:uid="{00000000-0006-0000-0200-00000E000000}">
      <text>
        <r>
          <rPr>
            <sz val="10"/>
            <rFont val="Arial"/>
          </rPr>
          <t>reference:I3,I4,I5,I6,I7,I8,I9,I10,I11
mrs:(I3,+,10.0000)  (I4,+,10.0000)  (I5,+,10.0000)  (I6,+,10.0000)  (I7,+,10.0000)  (I8,+,10.0000)  (I9,+,10.0000)  (I10,+,10.0000)  (I11,+,10.0000)  
Rotate:True</t>
        </r>
      </text>
    </comment>
    <comment ref="J12" authorId="0" shapeId="0" xr:uid="{00000000-0006-0000-0200-00000F000000}">
      <text>
        <r>
          <rPr>
            <sz val="10"/>
            <rFont val="Arial"/>
          </rPr>
          <t>reference:E12,G12
mrs:
Rotate:True</t>
        </r>
      </text>
    </comment>
    <comment ref="J14" authorId="0" shapeId="0" xr:uid="{00000000-0006-0000-0200-000010000000}">
      <text>
        <r>
          <rPr>
            <sz val="10"/>
            <rFont val="Arial"/>
          </rPr>
          <t>reference:E14,G14
mrs:
Rotate:True</t>
        </r>
      </text>
    </comment>
    <comment ref="J16" authorId="0" shapeId="0" xr:uid="{00000000-0006-0000-0200-000011000000}">
      <text>
        <r>
          <rPr>
            <sz val="10"/>
            <rFont val="Arial"/>
          </rPr>
          <t>reference:E16,G16
mrs:
Rotate:True</t>
        </r>
      </text>
    </comment>
    <comment ref="J20" authorId="0" shapeId="0" xr:uid="{00000000-0006-0000-0200-000012000000}">
      <text>
        <r>
          <rPr>
            <sz val="10"/>
            <rFont val="Arial"/>
          </rPr>
          <t>reference:E20,G20
mrs:
Rotate:True</t>
        </r>
      </text>
    </comment>
    <comment ref="J21" authorId="0" shapeId="0" xr:uid="{00000000-0006-0000-0200-000013000000}">
      <text>
        <r>
          <rPr>
            <sz val="10"/>
            <rFont val="Arial"/>
          </rPr>
          <t>reference:E21,G21
mrs:
Rotate:True</t>
        </r>
      </text>
    </comment>
    <comment ref="E22" authorId="0" shapeId="0" xr:uid="{00000000-0006-0000-0200-000014000000}">
      <text>
        <r>
          <rPr>
            <sz val="10"/>
            <rFont val="Arial"/>
          </rPr>
          <t>reference:E20,E21
mrs:(E20,+,10.0000)  (E21,+,10.0000)  
Rotate:True</t>
        </r>
      </text>
    </comment>
    <comment ref="F22" authorId="0" shapeId="0" xr:uid="{00000000-0006-0000-0200-000015000000}">
      <text>
        <r>
          <rPr>
            <sz val="10"/>
            <rFont val="Arial"/>
          </rPr>
          <t>reference:F20,F21
mrs:(F20,+,10.0000)  (F21,+,10.0000)  
Rotate:True</t>
        </r>
      </text>
    </comment>
    <comment ref="G22" authorId="0" shapeId="0" xr:uid="{00000000-0006-0000-0200-000016000000}">
      <text>
        <r>
          <rPr>
            <sz val="10"/>
            <rFont val="Arial"/>
          </rPr>
          <t>reference:G20,G21
mrs:(G20,+,10.0000)  (G21,+,10.0000)  
Rotate:True</t>
        </r>
      </text>
    </comment>
    <comment ref="H22" authorId="0" shapeId="0" xr:uid="{00000000-0006-0000-0200-000017000000}">
      <text>
        <r>
          <rPr>
            <sz val="10"/>
            <rFont val="Arial"/>
          </rPr>
          <t>reference:H20,H21
mrs:(H20,+,10.0000)  (H21,+,10.0000)  
Rotate:True</t>
        </r>
      </text>
    </comment>
    <comment ref="I22" authorId="0" shapeId="0" xr:uid="{00000000-0006-0000-0200-000018000000}">
      <text>
        <r>
          <rPr>
            <sz val="10"/>
            <rFont val="Arial"/>
          </rPr>
          <t>reference:I20,I21
mrs:(I20,+,10.0000)  (I21,+,10.0000)  
Rotate:True</t>
        </r>
      </text>
    </comment>
    <comment ref="J22" authorId="0" shapeId="0" xr:uid="{00000000-0006-0000-0200-000019000000}">
      <text>
        <r>
          <rPr>
            <sz val="10"/>
            <rFont val="Arial"/>
          </rPr>
          <t>reference:E22,G22
mrs:
Rotate:True</t>
        </r>
      </text>
    </comment>
    <comment ref="J24" authorId="0" shapeId="0" xr:uid="{00000000-0006-0000-0200-00001A000000}">
      <text>
        <r>
          <rPr>
            <sz val="10"/>
            <rFont val="Arial"/>
          </rPr>
          <t>reference:E24,G24
mrs:
Rotate:True</t>
        </r>
      </text>
    </comment>
    <comment ref="J25" authorId="0" shapeId="0" xr:uid="{00000000-0006-0000-0200-00001B000000}">
      <text>
        <r>
          <rPr>
            <sz val="10"/>
            <rFont val="Arial"/>
          </rPr>
          <t>reference:E25,G25
mrs:
Rotate:True</t>
        </r>
      </text>
    </comment>
    <comment ref="J26" authorId="0" shapeId="0" xr:uid="{00000000-0006-0000-0200-00001C000000}">
      <text>
        <r>
          <rPr>
            <sz val="10"/>
            <rFont val="Arial"/>
          </rPr>
          <t>reference:E26,G26
mrs:
Rotate:True</t>
        </r>
      </text>
    </comment>
    <comment ref="E27" authorId="0" shapeId="0" xr:uid="{00000000-0006-0000-0200-00001D000000}">
      <text>
        <r>
          <rPr>
            <sz val="10"/>
            <rFont val="Arial"/>
          </rPr>
          <t>reference:E24,E25,E26
mrs:(E24,+,10.0000)  (E25,+,10.0000)  (E26,+,10.0000)  
Rotate:True</t>
        </r>
      </text>
    </comment>
    <comment ref="F27" authorId="0" shapeId="0" xr:uid="{00000000-0006-0000-0200-00001E000000}">
      <text>
        <r>
          <rPr>
            <sz val="10"/>
            <rFont val="Arial"/>
          </rPr>
          <t>reference:F24,F25,F26
mrs:(F24,+,10.0000)  (F25,+,10.0000)  (F26,+,10.0000)  
Rotate:True</t>
        </r>
      </text>
    </comment>
    <comment ref="G27" authorId="0" shapeId="0" xr:uid="{00000000-0006-0000-0200-00001F000000}">
      <text>
        <r>
          <rPr>
            <sz val="10"/>
            <rFont val="Arial"/>
          </rPr>
          <t>reference:G24,G25,G26
mrs:(G24,+,10.0000)  (G25,+,10.0000)  (G26,+,10.0000)  
Rotate:True</t>
        </r>
      </text>
    </comment>
    <comment ref="H27" authorId="0" shapeId="0" xr:uid="{00000000-0006-0000-0200-000020000000}">
      <text>
        <r>
          <rPr>
            <sz val="10"/>
            <rFont val="Arial"/>
          </rPr>
          <t>reference:H24,H25,H26
mrs:(H24,+,10.0000)  (H25,+,10.0000)  (H26,+,10.0000)  
Rotate:True</t>
        </r>
      </text>
    </comment>
    <comment ref="I27" authorId="0" shapeId="0" xr:uid="{00000000-0006-0000-0200-000021000000}">
      <text>
        <r>
          <rPr>
            <sz val="10"/>
            <rFont val="Arial"/>
          </rPr>
          <t>reference:I24,I25,I26
mrs:(I24,+,10.0000)  (I25,+,10.0000)  (I26,+,10.0000)  
Rotate:True</t>
        </r>
      </text>
    </comment>
    <comment ref="J27" authorId="0" shapeId="0" xr:uid="{00000000-0006-0000-0200-000022000000}">
      <text>
        <r>
          <rPr>
            <sz val="10"/>
            <rFont val="Arial"/>
          </rPr>
          <t>reference:E27,G27
mrs:
Rotate:True</t>
        </r>
      </text>
    </comment>
    <comment ref="J29" authorId="0" shapeId="0" xr:uid="{00000000-0006-0000-0200-000023000000}">
      <text>
        <r>
          <rPr>
            <sz val="10"/>
            <rFont val="Arial"/>
          </rPr>
          <t>reference:E29,G29
mrs:
Rotate:True</t>
        </r>
      </text>
    </comment>
    <comment ref="J30" authorId="0" shapeId="0" xr:uid="{00000000-0006-0000-0200-000024000000}">
      <text>
        <r>
          <rPr>
            <sz val="10"/>
            <rFont val="Arial"/>
          </rPr>
          <t>reference:E30,G30
mrs:
Rotate:True</t>
        </r>
      </text>
    </comment>
    <comment ref="E31" authorId="0" shapeId="0" xr:uid="{00000000-0006-0000-0200-000025000000}">
      <text>
        <r>
          <rPr>
            <sz val="10"/>
            <rFont val="Arial"/>
          </rPr>
          <t>reference:E29,E30
mrs:(E29,+,10.0000)  (E30,+,10.0000)  
Rotate:True</t>
        </r>
      </text>
    </comment>
    <comment ref="F31" authorId="0" shapeId="0" xr:uid="{00000000-0006-0000-0200-000026000000}">
      <text>
        <r>
          <rPr>
            <sz val="10"/>
            <rFont val="Arial"/>
          </rPr>
          <t>reference:F29,F30
mrs:(F29,+,10.0000)  (F30,+,10.0000)  
Rotate:True</t>
        </r>
      </text>
    </comment>
    <comment ref="G31" authorId="0" shapeId="0" xr:uid="{00000000-0006-0000-0200-000027000000}">
      <text>
        <r>
          <rPr>
            <sz val="10"/>
            <rFont val="Arial"/>
          </rPr>
          <t>reference:G29,G30
mrs:(G29,+,10.0000)  (G30,+,10.0000)  
Rotate:True</t>
        </r>
      </text>
    </comment>
    <comment ref="H31" authorId="0" shapeId="0" xr:uid="{00000000-0006-0000-0200-000028000000}">
      <text>
        <r>
          <rPr>
            <sz val="10"/>
            <rFont val="Arial"/>
          </rPr>
          <t>reference:H29,H30
mrs:(H29,+,10.0000)  (H30,+,10.0000)  
Rotate:True</t>
        </r>
      </text>
    </comment>
    <comment ref="I31" authorId="0" shapeId="0" xr:uid="{00000000-0006-0000-0200-000029000000}">
      <text>
        <r>
          <rPr>
            <sz val="10"/>
            <rFont val="Arial"/>
          </rPr>
          <t>reference:I29,I30
mrs:(I29,+,10.0000)  (I30,+,10.0000)  
Rotate:True</t>
        </r>
      </text>
    </comment>
    <comment ref="J31" authorId="0" shapeId="0" xr:uid="{00000000-0006-0000-0200-00002A000000}">
      <text>
        <r>
          <rPr>
            <sz val="10"/>
            <rFont val="Arial"/>
          </rPr>
          <t>reference:E31,G31
mrs:
Rotate:True</t>
        </r>
      </text>
    </comment>
    <comment ref="J33" authorId="0" shapeId="0" xr:uid="{00000000-0006-0000-0200-00002B000000}">
      <text>
        <r>
          <rPr>
            <sz val="10"/>
            <rFont val="Arial"/>
          </rPr>
          <t>reference:E33,G33
mrs:
Rotate:True</t>
        </r>
      </text>
    </comment>
    <comment ref="J34" authorId="0" shapeId="0" xr:uid="{00000000-0006-0000-0200-00002C000000}">
      <text>
        <r>
          <rPr>
            <sz val="10"/>
            <rFont val="Arial"/>
          </rPr>
          <t>reference:E34,G34
mrs:
Rotate:True</t>
        </r>
      </text>
    </comment>
    <comment ref="J35" authorId="0" shapeId="0" xr:uid="{00000000-0006-0000-0200-00002D000000}">
      <text>
        <r>
          <rPr>
            <sz val="10"/>
            <rFont val="Arial"/>
          </rPr>
          <t>reference:E35,G35
mrs:
Rotate:True</t>
        </r>
      </text>
    </comment>
    <comment ref="J36" authorId="0" shapeId="0" xr:uid="{00000000-0006-0000-0200-00002E000000}">
      <text>
        <r>
          <rPr>
            <sz val="10"/>
            <rFont val="Arial"/>
          </rPr>
          <t>reference:E36,G36
mrs:
Rotate:True</t>
        </r>
      </text>
    </comment>
    <comment ref="J37" authorId="0" shapeId="0" xr:uid="{00000000-0006-0000-0200-00002F000000}">
      <text>
        <r>
          <rPr>
            <sz val="10"/>
            <rFont val="Arial"/>
          </rPr>
          <t>reference:E37,G37
mrs:
Rotate:True</t>
        </r>
      </text>
    </comment>
    <comment ref="J38" authorId="0" shapeId="0" xr:uid="{00000000-0006-0000-0200-000030000000}">
      <text>
        <r>
          <rPr>
            <sz val="10"/>
            <rFont val="Arial"/>
          </rPr>
          <t>reference:E38,G38
mrs:
Rotate:True</t>
        </r>
      </text>
    </comment>
    <comment ref="E39" authorId="0" shapeId="0" xr:uid="{00000000-0006-0000-0200-000031000000}">
      <text>
        <r>
          <rPr>
            <sz val="10"/>
            <rFont val="Arial"/>
          </rPr>
          <t>reference:E33,E34,E35,E36,E37,E38
mrs:(E33,+,10.0000)  (E34,+,10.0000)  (E35,+,10.0000)  (E36,+,10.0000)  (E37,+,10.0000)  (E38,+,10.0000)  
Rotate:True</t>
        </r>
      </text>
    </comment>
    <comment ref="F39" authorId="0" shapeId="0" xr:uid="{00000000-0006-0000-0200-000032000000}">
      <text>
        <r>
          <rPr>
            <sz val="10"/>
            <rFont val="Arial"/>
          </rPr>
          <t>reference:F33,F34,F35,F36,F37,F38
mrs:(F33,+,10.0000)  (F34,+,10.0000)  (F35,+,10.0000)  (F36,+,10.0000)  (F37,+,10.0000)  (F38,+,10.0000)  
Rotate:True</t>
        </r>
      </text>
    </comment>
    <comment ref="G39" authorId="0" shapeId="0" xr:uid="{00000000-0006-0000-0200-000033000000}">
      <text>
        <r>
          <rPr>
            <sz val="10"/>
            <rFont val="Arial"/>
          </rPr>
          <t>reference:G33,G34,G35,G36,G37,G38
mrs:(G33,+,10.0000)  (G34,+,10.0000)  (G35,+,10.0000)  (G36,+,10.0000)  (G37,+,10.0000)  (G38,+,10.0000)  
Rotate:True</t>
        </r>
      </text>
    </comment>
    <comment ref="H39" authorId="0" shapeId="0" xr:uid="{00000000-0006-0000-0200-000034000000}">
      <text>
        <r>
          <rPr>
            <sz val="10"/>
            <rFont val="Arial"/>
          </rPr>
          <t>reference:H33,H34,H35,H36,H37,H38
mrs:(H33,+,10.0000)  (H34,+,10.0000)  (H35,+,10.0000)  (H36,+,10.0000)  (H37,+,10.0000)  (H38,+,10.0000)  
Rotate:True</t>
        </r>
      </text>
    </comment>
    <comment ref="I39" authorId="0" shapeId="0" xr:uid="{00000000-0006-0000-0200-000035000000}">
      <text>
        <r>
          <rPr>
            <sz val="10"/>
            <rFont val="Arial"/>
          </rPr>
          <t>reference:I33,I34,I35,I36,I37,I38
mrs:(I33,+,10.0000)  (I34,+,10.0000)  (I35,+,10.0000)  (I36,+,10.0000)  (I37,+,10.0000)  (I38,+,10.0000)  
Rotate:True</t>
        </r>
      </text>
    </comment>
    <comment ref="J39" authorId="0" shapeId="0" xr:uid="{00000000-0006-0000-0200-000036000000}">
      <text>
        <r>
          <rPr>
            <sz val="10"/>
            <rFont val="Arial"/>
          </rPr>
          <t>reference:E39,G39
mrs:
Rotate:True</t>
        </r>
      </text>
    </comment>
    <comment ref="J41" authorId="0" shapeId="0" xr:uid="{00000000-0006-0000-0200-000037000000}">
      <text>
        <r>
          <rPr>
            <sz val="10"/>
            <rFont val="Arial"/>
          </rPr>
          <t>reference:E41,G41
mrs:
Rotate:True</t>
        </r>
      </text>
    </comment>
    <comment ref="J42" authorId="0" shapeId="0" xr:uid="{00000000-0006-0000-0200-000038000000}">
      <text>
        <r>
          <rPr>
            <sz val="10"/>
            <rFont val="Arial"/>
          </rPr>
          <t>reference:E42,G42
mrs:
Rotate:True</t>
        </r>
      </text>
    </comment>
    <comment ref="E43" authorId="0" shapeId="0" xr:uid="{00000000-0006-0000-0200-000039000000}">
      <text>
        <r>
          <rPr>
            <sz val="10"/>
            <rFont val="Arial"/>
          </rPr>
          <t>reference:E41,E42
mrs:(E41,+,10.0000)  (E42,+,10.0000)  
Rotate:True</t>
        </r>
      </text>
    </comment>
    <comment ref="F43" authorId="0" shapeId="0" xr:uid="{00000000-0006-0000-0200-00003A000000}">
      <text>
        <r>
          <rPr>
            <sz val="10"/>
            <rFont val="Arial"/>
          </rPr>
          <t>reference:F41,F42
mrs:(F41,+,10.0000)  (F42,+,10.0000)  
Rotate:True</t>
        </r>
      </text>
    </comment>
    <comment ref="G43" authorId="0" shapeId="0" xr:uid="{00000000-0006-0000-0200-00003B000000}">
      <text>
        <r>
          <rPr>
            <sz val="10"/>
            <rFont val="Arial"/>
          </rPr>
          <t>reference:G41,G42
mrs:(G41,+,10.0000)  (G42,+,10.0000)  
Rotate:True</t>
        </r>
      </text>
    </comment>
    <comment ref="H43" authorId="0" shapeId="0" xr:uid="{00000000-0006-0000-0200-00003C000000}">
      <text>
        <r>
          <rPr>
            <sz val="10"/>
            <rFont val="Arial"/>
          </rPr>
          <t>reference:H41,H42
mrs:(H41,+,10.0000)  (H42,+,10.0000)  
Rotate:True</t>
        </r>
      </text>
    </comment>
    <comment ref="I43" authorId="0" shapeId="0" xr:uid="{00000000-0006-0000-0200-00003D000000}">
      <text>
        <r>
          <rPr>
            <sz val="10"/>
            <rFont val="Arial"/>
          </rPr>
          <t>reference:I41,I42
mrs:(I41,+,10.0000)  (I42,+,10.0000)  
Rotate:True</t>
        </r>
      </text>
    </comment>
    <comment ref="J43" authorId="0" shapeId="0" xr:uid="{00000000-0006-0000-0200-00003E000000}">
      <text>
        <r>
          <rPr>
            <sz val="10"/>
            <rFont val="Arial"/>
          </rPr>
          <t>reference:E43,G43
mrs:
Rotate:True</t>
        </r>
      </text>
    </comment>
    <comment ref="J45" authorId="0" shapeId="0" xr:uid="{00000000-0006-0000-0200-00003F000000}">
      <text>
        <r>
          <rPr>
            <sz val="10"/>
            <rFont val="Arial"/>
          </rPr>
          <t>reference:E45,G45
mrs:
Rotate:True</t>
        </r>
      </text>
    </comment>
    <comment ref="J46" authorId="0" shapeId="0" xr:uid="{00000000-0006-0000-0200-000040000000}">
      <text>
        <r>
          <rPr>
            <sz val="10"/>
            <rFont val="Arial"/>
          </rPr>
          <t>reference:E46,G46
mrs:
Rotate:True</t>
        </r>
      </text>
    </comment>
    <comment ref="J47" authorId="0" shapeId="0" xr:uid="{00000000-0006-0000-0200-000041000000}">
      <text>
        <r>
          <rPr>
            <sz val="10"/>
            <rFont val="Arial"/>
          </rPr>
          <t>reference:E47,G47
mrs:
Rotate:True</t>
        </r>
      </text>
    </comment>
    <comment ref="E48" authorId="0" shapeId="0" xr:uid="{00000000-0006-0000-0200-000042000000}">
      <text>
        <r>
          <rPr>
            <sz val="10"/>
            <rFont val="Arial"/>
          </rPr>
          <t>reference:E46,E47
mrs:(E46,+,10.0000)  (E47,+,10.0000)  
Rotate:True</t>
        </r>
      </text>
    </comment>
    <comment ref="F48" authorId="0" shapeId="0" xr:uid="{00000000-0006-0000-0200-000043000000}">
      <text>
        <r>
          <rPr>
            <sz val="10"/>
            <rFont val="Arial"/>
          </rPr>
          <t>reference:F46,F47
mrs:(F46,+,10.0000)  (F47,+,10.0000)  
Rotate:True</t>
        </r>
      </text>
    </comment>
    <comment ref="G48" authorId="0" shapeId="0" xr:uid="{00000000-0006-0000-0200-000044000000}">
      <text>
        <r>
          <rPr>
            <sz val="10"/>
            <rFont val="Arial"/>
          </rPr>
          <t>reference:G46,G47
mrs:(G46,+,10.0000)  (G47,+,10.0000)  
Rotate:True</t>
        </r>
      </text>
    </comment>
    <comment ref="H48" authorId="0" shapeId="0" xr:uid="{00000000-0006-0000-0200-000045000000}">
      <text>
        <r>
          <rPr>
            <sz val="10"/>
            <rFont val="Arial"/>
          </rPr>
          <t>reference:H46,H47
mrs:(H46,+,10.0000)  (H47,+,10.0000)  
Rotate:True</t>
        </r>
      </text>
    </comment>
    <comment ref="I48" authorId="0" shapeId="0" xr:uid="{00000000-0006-0000-0200-000046000000}">
      <text>
        <r>
          <rPr>
            <sz val="10"/>
            <rFont val="Arial"/>
          </rPr>
          <t>reference:I46,I47
mrs:(I46,+,10.0000)  (I47,+,10.0000)  
Rotate:True</t>
        </r>
      </text>
    </comment>
    <comment ref="J48" authorId="0" shapeId="0" xr:uid="{00000000-0006-0000-0200-000047000000}">
      <text>
        <r>
          <rPr>
            <sz val="10"/>
            <rFont val="Arial"/>
          </rPr>
          <t>reference:E48,G48
mrs:
Rotate:True</t>
        </r>
      </text>
    </comment>
    <comment ref="J50" authorId="0" shapeId="0" xr:uid="{00000000-0006-0000-0200-000048000000}">
      <text>
        <r>
          <rPr>
            <sz val="10"/>
            <rFont val="Arial"/>
          </rPr>
          <t>reference:E50,G50
mrs:
Rotate:True</t>
        </r>
      </text>
    </comment>
    <comment ref="J51" authorId="0" shapeId="0" xr:uid="{00000000-0006-0000-0200-000049000000}">
      <text>
        <r>
          <rPr>
            <sz val="10"/>
            <rFont val="Arial"/>
          </rPr>
          <t>reference:E51,G51
mrs:
Rotate:True</t>
        </r>
      </text>
    </comment>
    <comment ref="J52" authorId="0" shapeId="0" xr:uid="{00000000-0006-0000-0200-00004A000000}">
      <text>
        <r>
          <rPr>
            <sz val="10"/>
            <rFont val="Arial"/>
          </rPr>
          <t>reference:E52,G52
mrs:
Rotate:True</t>
        </r>
      </text>
    </comment>
    <comment ref="J53" authorId="0" shapeId="0" xr:uid="{00000000-0006-0000-0200-00004B000000}">
      <text>
        <r>
          <rPr>
            <sz val="10"/>
            <rFont val="Arial"/>
          </rPr>
          <t>reference:E53,G53
mrs:
Rotate:True</t>
        </r>
      </text>
    </comment>
    <comment ref="E54" authorId="0" shapeId="0" xr:uid="{00000000-0006-0000-0200-00004C000000}">
      <text>
        <r>
          <rPr>
            <sz val="10"/>
            <rFont val="Arial"/>
          </rPr>
          <t>reference:E50,E51,E52,E53
mrs:(E50,+,10.0000)  (E51,+,10.0000)  (E52,+,10.0000)  (E53,+,10.0000)  
Rotate:True</t>
        </r>
      </text>
    </comment>
    <comment ref="F54" authorId="0" shapeId="0" xr:uid="{00000000-0006-0000-0200-00004D000000}">
      <text>
        <r>
          <rPr>
            <sz val="10"/>
            <rFont val="Arial"/>
          </rPr>
          <t>reference:F50,F51,F52,F53
mrs:(F50,+,10.0000)  (F51,+,10.0000)  (F52,+,10.0000)  (F53,+,10.0000)  
Rotate:True</t>
        </r>
      </text>
    </comment>
    <comment ref="G54" authorId="0" shapeId="0" xr:uid="{00000000-0006-0000-0200-00004E000000}">
      <text>
        <r>
          <rPr>
            <sz val="10"/>
            <rFont val="Arial"/>
          </rPr>
          <t>reference:G50,G51,G52,G53
mrs:(G50,+,10.0000)  (G51,+,10.0000)  (G52,+,10.0000)  (G53,+,10.0000)  
Rotate:True</t>
        </r>
      </text>
    </comment>
    <comment ref="H54" authorId="0" shapeId="0" xr:uid="{00000000-0006-0000-0200-00004F000000}">
      <text>
        <r>
          <rPr>
            <sz val="10"/>
            <rFont val="Arial"/>
          </rPr>
          <t>reference:H50,H51,H52,H53
mrs:(H50,+,10.0000)  (H51,+,10.0000)  (H52,+,10.0000)  (H53,+,10.0000)  
Rotate:True</t>
        </r>
      </text>
    </comment>
    <comment ref="I54" authorId="0" shapeId="0" xr:uid="{00000000-0006-0000-0200-000050000000}">
      <text>
        <r>
          <rPr>
            <sz val="10"/>
            <rFont val="Arial"/>
          </rPr>
          <t>reference:I50,I51,I52,I53
mrs:(I50,+,10.0000)  (I51,+,10.0000)  (I52,+,10.0000)  (I53,+,10.0000)  
Rotate:True</t>
        </r>
      </text>
    </comment>
    <comment ref="J54" authorId="0" shapeId="0" xr:uid="{00000000-0006-0000-0200-000051000000}">
      <text>
        <r>
          <rPr>
            <sz val="10"/>
            <rFont val="Arial"/>
          </rPr>
          <t>reference:E54,G54
mrs:
Rotate:True</t>
        </r>
      </text>
    </comment>
    <comment ref="J56" authorId="0" shapeId="0" xr:uid="{00000000-0006-0000-0200-000052000000}">
      <text>
        <r>
          <rPr>
            <sz val="10"/>
            <rFont val="Arial"/>
          </rPr>
          <t>reference:E56,G56
mrs:
Rotate:True</t>
        </r>
      </text>
    </comment>
    <comment ref="J57" authorId="0" shapeId="0" xr:uid="{00000000-0006-0000-0200-000053000000}">
      <text>
        <r>
          <rPr>
            <sz val="10"/>
            <rFont val="Arial"/>
          </rPr>
          <t>reference:E57,G57
mrs:
Rotate:True</t>
        </r>
      </text>
    </comment>
    <comment ref="J58" authorId="0" shapeId="0" xr:uid="{00000000-0006-0000-0200-000054000000}">
      <text>
        <r>
          <rPr>
            <sz val="10"/>
            <rFont val="Arial"/>
          </rPr>
          <t>reference:E58,G58
mrs:
Rotate:True</t>
        </r>
      </text>
    </comment>
    <comment ref="E59" authorId="0" shapeId="0" xr:uid="{00000000-0006-0000-0200-000055000000}">
      <text>
        <r>
          <rPr>
            <sz val="10"/>
            <rFont val="Arial"/>
          </rPr>
          <t>reference:E56,E57,E58
mrs:(E56,+,10.0000)  (E57,+,10.0000)  (E58,+,10.0000)  
Rotate:True</t>
        </r>
      </text>
    </comment>
    <comment ref="F59" authorId="0" shapeId="0" xr:uid="{00000000-0006-0000-0200-000056000000}">
      <text>
        <r>
          <rPr>
            <sz val="10"/>
            <rFont val="Arial"/>
          </rPr>
          <t>reference:F56,F57,F58
mrs:(F56,+,10.0000)  (F57,+,10.0000)  (F58,+,10.0000)  
Rotate:True</t>
        </r>
      </text>
    </comment>
    <comment ref="G59" authorId="0" shapeId="0" xr:uid="{00000000-0006-0000-0200-000057000000}">
      <text>
        <r>
          <rPr>
            <sz val="10"/>
            <rFont val="Arial"/>
          </rPr>
          <t>reference:G56,G57,G58
mrs:(G56,+,10.0000)  (G57,+,10.0000)  (G58,+,10.0000)  
Rotate:True</t>
        </r>
      </text>
    </comment>
    <comment ref="H59" authorId="0" shapeId="0" xr:uid="{00000000-0006-0000-0200-000058000000}">
      <text>
        <r>
          <rPr>
            <sz val="10"/>
            <rFont val="Arial"/>
          </rPr>
          <t>reference:H56,H57,H58
mrs:(H56,+,10.0000)  (H57,+,10.0000)  (H58,+,10.0000)  
Rotate:True</t>
        </r>
      </text>
    </comment>
    <comment ref="I59" authorId="0" shapeId="0" xr:uid="{00000000-0006-0000-0200-000059000000}">
      <text>
        <r>
          <rPr>
            <sz val="10"/>
            <rFont val="Arial"/>
          </rPr>
          <t>reference:I56,I57,I58
mrs:(I56,+,10.0000)  (I57,+,10.0000)  (I58,+,10.0000)  
Rotate:True</t>
        </r>
      </text>
    </comment>
    <comment ref="J59" authorId="0" shapeId="0" xr:uid="{00000000-0006-0000-0200-00005A000000}">
      <text>
        <r>
          <rPr>
            <sz val="10"/>
            <rFont val="Arial"/>
          </rPr>
          <t>reference:E59,G59
mrs:
Rotate:True</t>
        </r>
      </text>
    </comment>
    <comment ref="J61" authorId="0" shapeId="0" xr:uid="{00000000-0006-0000-0200-00005B000000}">
      <text>
        <r>
          <rPr>
            <sz val="10"/>
            <rFont val="Arial"/>
          </rPr>
          <t>reference:E61,G61
mrs:
Rotate:True</t>
        </r>
      </text>
    </comment>
    <comment ref="J62" authorId="0" shapeId="0" xr:uid="{00000000-0006-0000-0200-00005C000000}">
      <text>
        <r>
          <rPr>
            <sz val="10"/>
            <rFont val="Arial"/>
          </rPr>
          <t>reference:E62,G62
mrs:
Rotate:True</t>
        </r>
      </text>
    </comment>
    <comment ref="J63" authorId="0" shapeId="0" xr:uid="{00000000-0006-0000-0200-00005D000000}">
      <text>
        <r>
          <rPr>
            <sz val="10"/>
            <rFont val="Arial"/>
          </rPr>
          <t>reference:E63,G63
mrs:
Rotate:True</t>
        </r>
      </text>
    </comment>
    <comment ref="E64" authorId="0" shapeId="0" xr:uid="{00000000-0006-0000-0200-00005E000000}">
      <text>
        <r>
          <rPr>
            <sz val="10"/>
            <rFont val="Arial"/>
          </rPr>
          <t>reference:E61,E62,E63
mrs:(E61,+,10.0000)  (E62,+,10.0000)  (E63,+,10.0000)  
Rotate:True</t>
        </r>
      </text>
    </comment>
    <comment ref="F64" authorId="0" shapeId="0" xr:uid="{00000000-0006-0000-0200-00005F000000}">
      <text>
        <r>
          <rPr>
            <sz val="10"/>
            <rFont val="Arial"/>
          </rPr>
          <t>reference:F61,F62,F63
mrs:(F61,+,10.0000)  (F62,+,10.0000)  (F63,+,10.0000)  
Rotate:True</t>
        </r>
      </text>
    </comment>
    <comment ref="G64" authorId="0" shapeId="0" xr:uid="{00000000-0006-0000-0200-000060000000}">
      <text>
        <r>
          <rPr>
            <sz val="10"/>
            <rFont val="Arial"/>
          </rPr>
          <t>reference:G61,G62,G63
mrs:(G61,+,10.0000)  (G62,+,10.0000)  (G63,+,10.0000)  
Rotate:True</t>
        </r>
      </text>
    </comment>
    <comment ref="H64" authorId="0" shapeId="0" xr:uid="{00000000-0006-0000-0200-000061000000}">
      <text>
        <r>
          <rPr>
            <sz val="10"/>
            <rFont val="Arial"/>
          </rPr>
          <t>reference:H61,H62,H63
mrs:(H61,+,10.0000)  (H62,+,10.0000)  (H63,+,10.0000)  
Rotate:True</t>
        </r>
      </text>
    </comment>
    <comment ref="I64" authorId="0" shapeId="0" xr:uid="{00000000-0006-0000-0200-000062000000}">
      <text>
        <r>
          <rPr>
            <sz val="10"/>
            <rFont val="Arial"/>
          </rPr>
          <t>reference:I61,I62,I63
mrs:(I61,+,10.0000)  (I62,+,10.0000)  (I63,+,10.0000)  
Rotate:True</t>
        </r>
      </text>
    </comment>
    <comment ref="J64" authorId="0" shapeId="0" xr:uid="{00000000-0006-0000-0200-000063000000}">
      <text>
        <r>
          <rPr>
            <sz val="10"/>
            <rFont val="Arial"/>
          </rPr>
          <t>reference:E64,G64
mrs:
Rotate:True</t>
        </r>
      </text>
    </comment>
    <comment ref="J66" authorId="0" shapeId="0" xr:uid="{00000000-0006-0000-0200-000064000000}">
      <text>
        <r>
          <rPr>
            <sz val="10"/>
            <rFont val="Arial"/>
          </rPr>
          <t>reference:E66,G66
mrs:
Rotate:True</t>
        </r>
      </text>
    </comment>
    <comment ref="J67" authorId="0" shapeId="0" xr:uid="{00000000-0006-0000-0200-000065000000}">
      <text>
        <r>
          <rPr>
            <sz val="10"/>
            <rFont val="Arial"/>
          </rPr>
          <t>reference:E67,G67
mrs:
Rotate:True</t>
        </r>
      </text>
    </comment>
    <comment ref="J68" authorId="0" shapeId="0" xr:uid="{00000000-0006-0000-0200-000066000000}">
      <text>
        <r>
          <rPr>
            <sz val="10"/>
            <rFont val="Arial"/>
          </rPr>
          <t>reference:E68,G68
mrs:
Rotate:True</t>
        </r>
      </text>
    </comment>
    <comment ref="J69" authorId="0" shapeId="0" xr:uid="{00000000-0006-0000-0200-000067000000}">
      <text>
        <r>
          <rPr>
            <sz val="10"/>
            <rFont val="Arial"/>
          </rPr>
          <t>reference:E69,G69
mrs:
Rotate:True</t>
        </r>
      </text>
    </comment>
    <comment ref="J70" authorId="0" shapeId="0" xr:uid="{00000000-0006-0000-0200-000068000000}">
      <text>
        <r>
          <rPr>
            <sz val="10"/>
            <rFont val="Arial"/>
          </rPr>
          <t>reference:E70,G70
mrs:
Rotate:True</t>
        </r>
      </text>
    </comment>
    <comment ref="J71" authorId="0" shapeId="0" xr:uid="{00000000-0006-0000-0200-000069000000}">
      <text>
        <r>
          <rPr>
            <sz val="10"/>
            <rFont val="Arial"/>
          </rPr>
          <t>reference:E71,G71
mrs:
Rotate:True</t>
        </r>
      </text>
    </comment>
    <comment ref="J72" authorId="0" shapeId="0" xr:uid="{00000000-0006-0000-0200-00006A000000}">
      <text>
        <r>
          <rPr>
            <sz val="10"/>
            <rFont val="Arial"/>
          </rPr>
          <t>reference:E72,G72
mrs:
Rotate:True</t>
        </r>
      </text>
    </comment>
    <comment ref="J73" authorId="0" shapeId="0" xr:uid="{00000000-0006-0000-0200-00006B000000}">
      <text>
        <r>
          <rPr>
            <sz val="10"/>
            <rFont val="Arial"/>
          </rPr>
          <t>reference:E73,G73
mrs:
Rotate:True</t>
        </r>
      </text>
    </comment>
    <comment ref="E74" authorId="0" shapeId="0" xr:uid="{00000000-0006-0000-0200-00006C000000}">
      <text>
        <r>
          <rPr>
            <sz val="10"/>
            <rFont val="Arial"/>
          </rPr>
          <t>reference:E66,E67,E68,E69,E70,E71,E72,E73
mrs:(E66,+,10.0000)  (E67,+,10.0000)  (E68,+,10.0000)  (E69,+,10.0000)  (E70,+,10.0000)  (E71,+,10.0000)  (E72,+,10.0000)  (E73,+,10.0000)  
Rotate:True</t>
        </r>
      </text>
    </comment>
    <comment ref="F74" authorId="0" shapeId="0" xr:uid="{00000000-0006-0000-0200-00006D000000}">
      <text>
        <r>
          <rPr>
            <sz val="10"/>
            <rFont val="Arial"/>
          </rPr>
          <t>reference:F66,F67,F68,F69,F70,F71,F72,F73
mrs:(F66,+,10.0000)  (F67,+,10.0000)  (F68,+,10.0000)  (F69,+,10.0000)  (F70,+,10.0000)  (F71,+,10.0000)  (F72,+,10.0000)  (F73,+,10.0000)  
Rotate:True</t>
        </r>
      </text>
    </comment>
    <comment ref="G74" authorId="0" shapeId="0" xr:uid="{00000000-0006-0000-0200-00006E000000}">
      <text>
        <r>
          <rPr>
            <sz val="10"/>
            <rFont val="Arial"/>
          </rPr>
          <t>reference:G66,G67,G68,G69,G70,G71,G72,G73
mrs:(G66,+,10.0000)  (G67,+,10.0000)  (G68,+,10.0000)  (G69,+,10.0000)  (G70,+,10.0000)  (G71,+,10.0000)  (G72,+,10.0000)  (G73,+,10.0000)  
Rotate:True</t>
        </r>
      </text>
    </comment>
    <comment ref="H74" authorId="0" shapeId="0" xr:uid="{00000000-0006-0000-0200-00006F000000}">
      <text>
        <r>
          <rPr>
            <sz val="10"/>
            <rFont val="Arial"/>
          </rPr>
          <t>reference:H66,H67,H68,H69,H70,H71,H72,H73
mrs:(H66,+,10.0000)  (H67,+,10.0000)  (H68,+,10.0000)  (H69,+,10.0000)  (H70,+,10.0000)  (H71,+,10.0000)  (H72,+,10.0000)  (H73,+,10.0000)  
Rotate:True</t>
        </r>
      </text>
    </comment>
    <comment ref="I74" authorId="0" shapeId="0" xr:uid="{00000000-0006-0000-0200-000070000000}">
      <text>
        <r>
          <rPr>
            <sz val="10"/>
            <rFont val="Arial"/>
          </rPr>
          <t>reference:I66,I67,I68,I69,I70,I71,I72,I73
mrs:(I66,+,10.0000)  (I67,+,10.0000)  (I68,+,10.0000)  (I69,+,10.0000)  (I70,+,10.0000)  (I71,+,10.0000)  (I72,+,10.0000)  (I73,+,10.0000)  
Rotate:True</t>
        </r>
      </text>
    </comment>
    <comment ref="J74" authorId="0" shapeId="0" xr:uid="{00000000-0006-0000-0200-000071000000}">
      <text>
        <r>
          <rPr>
            <sz val="10"/>
            <rFont val="Arial"/>
          </rPr>
          <t>reference:E74,G74
mrs:
Rotate:True</t>
        </r>
      </text>
    </comment>
    <comment ref="J76" authorId="0" shapeId="0" xr:uid="{00000000-0006-0000-0200-000072000000}">
      <text>
        <r>
          <rPr>
            <sz val="10"/>
            <rFont val="Arial"/>
          </rPr>
          <t>reference:E76,G76
mrs:
Rotate:True</t>
        </r>
      </text>
    </comment>
    <comment ref="J78" authorId="0" shapeId="0" xr:uid="{00000000-0006-0000-0200-000073000000}">
      <text>
        <r>
          <rPr>
            <sz val="10"/>
            <rFont val="Arial"/>
          </rPr>
          <t>reference:E78,G78
mrs:
Rotate:True</t>
        </r>
      </text>
    </comment>
    <comment ref="J79" authorId="0" shapeId="0" xr:uid="{00000000-0006-0000-0200-000074000000}">
      <text>
        <r>
          <rPr>
            <sz val="10"/>
            <rFont val="Arial"/>
          </rPr>
          <t>reference:E79,G79
mrs:
Rotate:True</t>
        </r>
      </text>
    </comment>
    <comment ref="J80" authorId="0" shapeId="0" xr:uid="{00000000-0006-0000-0200-000075000000}">
      <text>
        <r>
          <rPr>
            <sz val="10"/>
            <rFont val="Arial"/>
          </rPr>
          <t>reference:E80,G80
mrs:
Rotate:True</t>
        </r>
      </text>
    </comment>
    <comment ref="J81" authorId="0" shapeId="0" xr:uid="{00000000-0006-0000-0200-000076000000}">
      <text>
        <r>
          <rPr>
            <sz val="10"/>
            <rFont val="Arial"/>
          </rPr>
          <t>reference:E81,G81
mrs:
Rotate:True</t>
        </r>
      </text>
    </comment>
    <comment ref="J82" authorId="0" shapeId="0" xr:uid="{00000000-0006-0000-0200-000077000000}">
      <text>
        <r>
          <rPr>
            <sz val="10"/>
            <rFont val="Arial"/>
          </rPr>
          <t>reference:E82,G82
mrs:
Rotate:True</t>
        </r>
      </text>
    </comment>
    <comment ref="E83" authorId="0" shapeId="0" xr:uid="{00000000-0006-0000-0200-000078000000}">
      <text>
        <r>
          <rPr>
            <sz val="10"/>
            <rFont val="Arial"/>
          </rPr>
          <t>reference:E78,E79,E80,E81,E82
mrs:(E78,+,10.0000)  (E79,+,10.0000)  (E80,+,10.0000)  (E81,+,10.0000)  (E82,+,10.0000)  
Rotate:True</t>
        </r>
      </text>
    </comment>
    <comment ref="F83" authorId="0" shapeId="0" xr:uid="{00000000-0006-0000-0200-000079000000}">
      <text>
        <r>
          <rPr>
            <sz val="10"/>
            <rFont val="Arial"/>
          </rPr>
          <t>reference:F78,F79,F80,F81,F82
mrs:(F78,+,10.0000)  (F79,+,10.0000)  (F80,+,10.0000)  (F81,+,10.0000)  (F82,+,10.0000)  
Rotate:True</t>
        </r>
      </text>
    </comment>
    <comment ref="G83" authorId="0" shapeId="0" xr:uid="{00000000-0006-0000-0200-00007A000000}">
      <text>
        <r>
          <rPr>
            <sz val="10"/>
            <rFont val="Arial"/>
          </rPr>
          <t>reference:G78,G79,G80,G81,G82
mrs:(G78,+,10.0000)  (G79,+,10.0000)  (G80,+,10.0000)  (G81,+,10.0000)  (G82,+,10.0000)  
Rotate:True</t>
        </r>
      </text>
    </comment>
    <comment ref="H83" authorId="0" shapeId="0" xr:uid="{00000000-0006-0000-0200-00007B000000}">
      <text>
        <r>
          <rPr>
            <sz val="10"/>
            <rFont val="Arial"/>
          </rPr>
          <t>reference:H78,H79,H80,H81,H82
mrs:(H78,+,10.0000)  (H79,+,10.0000)  (H80,+,10.0000)  (H81,+,10.0000)  (H82,+,10.0000)  
Rotate:True</t>
        </r>
      </text>
    </comment>
    <comment ref="I83" authorId="0" shapeId="0" xr:uid="{00000000-0006-0000-0200-00007C000000}">
      <text>
        <r>
          <rPr>
            <sz val="10"/>
            <rFont val="Arial"/>
          </rPr>
          <t>reference:I78,I79,I80,I81,I82
mrs:(I78,+,10.0000)  (I79,+,10.0000)  (I80,+,10.0000)  (I81,+,10.0000)  (I82,+,10.0000)  
Rotate:True</t>
        </r>
      </text>
    </comment>
    <comment ref="J83" authorId="0" shapeId="0" xr:uid="{00000000-0006-0000-0200-00007D000000}">
      <text>
        <r>
          <rPr>
            <sz val="10"/>
            <rFont val="Arial"/>
          </rPr>
          <t>reference:E83,G83
mrs:
Rotate:True</t>
        </r>
      </text>
    </comment>
    <comment ref="J85" authorId="0" shapeId="0" xr:uid="{00000000-0006-0000-0200-00007E000000}">
      <text>
        <r>
          <rPr>
            <sz val="10"/>
            <rFont val="Arial"/>
          </rPr>
          <t>reference:E85,G85
mrs:
Rotate:True</t>
        </r>
      </text>
    </comment>
    <comment ref="J87" authorId="0" shapeId="0" xr:uid="{00000000-0006-0000-0200-00007F000000}">
      <text>
        <r>
          <rPr>
            <sz val="10"/>
            <rFont val="Arial"/>
          </rPr>
          <t>reference:E87,G87
mrs:
Rotate:True</t>
        </r>
      </text>
    </comment>
    <comment ref="J88" authorId="0" shapeId="0" xr:uid="{00000000-0006-0000-0200-000080000000}">
      <text>
        <r>
          <rPr>
            <sz val="10"/>
            <rFont val="Arial"/>
          </rPr>
          <t>reference:E88,G88
mrs:
Rotate:True</t>
        </r>
      </text>
    </comment>
    <comment ref="J89" authorId="0" shapeId="0" xr:uid="{00000000-0006-0000-0200-000081000000}">
      <text>
        <r>
          <rPr>
            <sz val="10"/>
            <rFont val="Arial"/>
          </rPr>
          <t>reference:E89,G89
mrs:
Rotate:True</t>
        </r>
      </text>
    </comment>
    <comment ref="J90" authorId="0" shapeId="0" xr:uid="{00000000-0006-0000-0200-000082000000}">
      <text>
        <r>
          <rPr>
            <sz val="10"/>
            <rFont val="Arial"/>
          </rPr>
          <t>reference:E90,G90
mrs:
Rotate:True</t>
        </r>
      </text>
    </comment>
    <comment ref="J91" authorId="0" shapeId="0" xr:uid="{00000000-0006-0000-0200-000083000000}">
      <text>
        <r>
          <rPr>
            <sz val="10"/>
            <rFont val="Arial"/>
          </rPr>
          <t>reference:E91,G91
mrs:
Rotate:True</t>
        </r>
      </text>
    </comment>
    <comment ref="J92" authorId="0" shapeId="0" xr:uid="{00000000-0006-0000-0200-000084000000}">
      <text>
        <r>
          <rPr>
            <sz val="10"/>
            <rFont val="Arial"/>
          </rPr>
          <t>reference:E92,G92
mrs:
Rotate:True</t>
        </r>
      </text>
    </comment>
    <comment ref="J93" authorId="0" shapeId="0" xr:uid="{00000000-0006-0000-0200-000085000000}">
      <text>
        <r>
          <rPr>
            <sz val="10"/>
            <rFont val="Arial"/>
          </rPr>
          <t>reference:E93,G93
mrs:
Rotate:True</t>
        </r>
      </text>
    </comment>
    <comment ref="J94" authorId="0" shapeId="0" xr:uid="{00000000-0006-0000-0200-000086000000}">
      <text>
        <r>
          <rPr>
            <sz val="10"/>
            <rFont val="Arial"/>
          </rPr>
          <t>reference:E94,G94
mrs:
Rotate:True</t>
        </r>
      </text>
    </comment>
    <comment ref="J95" authorId="0" shapeId="0" xr:uid="{00000000-0006-0000-0200-000087000000}">
      <text>
        <r>
          <rPr>
            <sz val="10"/>
            <rFont val="Arial"/>
          </rPr>
          <t>reference:E95,G95
mrs:
Rotate:True</t>
        </r>
      </text>
    </comment>
    <comment ref="J96" authorId="0" shapeId="0" xr:uid="{00000000-0006-0000-0200-000088000000}">
      <text>
        <r>
          <rPr>
            <sz val="10"/>
            <rFont val="Arial"/>
          </rPr>
          <t>reference:E96,G96
mrs:
Rotate:True</t>
        </r>
      </text>
    </comment>
    <comment ref="J97" authorId="0" shapeId="0" xr:uid="{00000000-0006-0000-0200-000089000000}">
      <text>
        <r>
          <rPr>
            <sz val="10"/>
            <rFont val="Arial"/>
          </rPr>
          <t>reference:E97,G97
mrs:
Rotate:True</t>
        </r>
      </text>
    </comment>
    <comment ref="J98" authorId="0" shapeId="0" xr:uid="{00000000-0006-0000-0200-00008A000000}">
      <text>
        <r>
          <rPr>
            <sz val="10"/>
            <rFont val="Arial"/>
          </rPr>
          <t>reference:E98,G98
mrs:
Rotate:True</t>
        </r>
      </text>
    </comment>
    <comment ref="J99" authorId="0" shapeId="0" xr:uid="{00000000-0006-0000-0200-00008B000000}">
      <text>
        <r>
          <rPr>
            <sz val="10"/>
            <rFont val="Arial"/>
          </rPr>
          <t>reference:E99,G99
mrs:
Rotate:True</t>
        </r>
      </text>
    </comment>
    <comment ref="J100" authorId="0" shapeId="0" xr:uid="{00000000-0006-0000-0200-00008C000000}">
      <text>
        <r>
          <rPr>
            <sz val="10"/>
            <rFont val="Arial"/>
          </rPr>
          <t>reference:E100,G100
mrs:
Rotate:True</t>
        </r>
      </text>
    </comment>
    <comment ref="J101" authorId="0" shapeId="0" xr:uid="{00000000-0006-0000-0200-00008D000000}">
      <text>
        <r>
          <rPr>
            <sz val="10"/>
            <rFont val="Arial"/>
          </rPr>
          <t>reference:E101,G101
mrs:
Rotate:True</t>
        </r>
      </text>
    </comment>
    <comment ref="J102" authorId="0" shapeId="0" xr:uid="{00000000-0006-0000-0200-00008E000000}">
      <text>
        <r>
          <rPr>
            <sz val="10"/>
            <rFont val="Arial"/>
          </rPr>
          <t>reference:E102,G102
mrs:
Rotate:True</t>
        </r>
      </text>
    </comment>
    <comment ref="E103" authorId="0" shapeId="0" xr:uid="{00000000-0006-0000-0200-00008F000000}">
      <text>
        <r>
          <rPr>
            <sz val="10"/>
            <rFont val="Arial"/>
          </rPr>
          <t>reference:E87,E88,E89,E90,E91,E92,E93,E94,E95,E96,E97,E98,E99,E100,E101,E102
mrs:(E87,+,10.0000)  (E88,+,10.0000)  (E89,+,10.0000)  (E90,+,10.0000)  (E91,+,10.0000)  (E92,+,10.0000)  (E93,+,10.0000)  (E94,+,10.0000)  (E95,+,10.0000)  (E96,+,10.0000)  (E97,+,10.0000)  (E98,+,10.0000)  (E99,+,10.0000)  (E100,+,10.0000)  (E101,+,10.0000)  (E102,+,10.0000)  
Rotate:True</t>
        </r>
      </text>
    </comment>
    <comment ref="F103" authorId="0" shapeId="0" xr:uid="{00000000-0006-0000-0200-000090000000}">
      <text>
        <r>
          <rPr>
            <sz val="10"/>
            <rFont val="Arial"/>
          </rPr>
          <t>reference:F87,F88,F89,F90,F91,F92,F93,F94,F95,F96,F97,F98,F99,F100,F101,F102
mrs:(F87,+,10.0000)  (F88,+,10.0000)  (F89,+,10.0000)  (F90,+,10.0000)  (F91,+,10.0000)  (F92,+,10.0000)  (F93,+,10.0000)  (F94,+,10.0000)  (F95,+,10.0000)  (F96,+,10.0000)  (F97,+,10.0000)  (F98,+,10.0000)  (F99,+,10.0000)  (F100,+,10.0000)  (F101,+,10.0000)  (F102,+,10.0000)  
Rotate:True</t>
        </r>
      </text>
    </comment>
    <comment ref="G103" authorId="0" shapeId="0" xr:uid="{00000000-0006-0000-0200-000091000000}">
      <text>
        <r>
          <rPr>
            <sz val="10"/>
            <rFont val="Arial"/>
          </rPr>
          <t>reference:G87,G88,G89,G90,G91,G92,G93,G94,G95,G96,G97,G98,G99,G100,G101,G102
mrs:(G87,+,10.0000)  (G88,+,10.0000)  (G89,+,10.0000)  (G90,+,10.0000)  (G91,+,10.0000)  (G92,+,10.0000)  (G93,+,10.0000)  (G94,+,10.0000)  (G95,+,10.0000)  (G96,+,10.0000)  (G97,+,10.0000)  (G98,+,10.0000)  (G99,+,10.0000)  (G100,+,10.0000)  (G101,+,10.0000)  (G102,+,10.0000)  
Rotate:True</t>
        </r>
      </text>
    </comment>
    <comment ref="H103" authorId="0" shapeId="0" xr:uid="{00000000-0006-0000-0200-000092000000}">
      <text>
        <r>
          <rPr>
            <sz val="10"/>
            <rFont val="Arial"/>
          </rPr>
          <t>reference:H87,H88,H89,H90,H91,H92,H93,H94,H95,H96,H97,H98,H99,H100,H101,H102
mrs:(H87,+,10.0000)  (H88,+,10.0000)  (H89,+,10.0000)  (H90,+,10.0000)  (H91,+,10.0000)  (H92,+,10.0000)  (H93,+,10.0000)  (H94,+,10.0000)  (H95,+,10.0000)  (H96,+,10.0000)  (H97,+,10.0000)  (H98,+,10.0000)  (H99,+,10.0000)  (H100,+,10.0000)  (H101,+,10.0000)  (H102,+,10.0000)  
Rotate:True</t>
        </r>
      </text>
    </comment>
    <comment ref="I103" authorId="0" shapeId="0" xr:uid="{00000000-0006-0000-0200-000093000000}">
      <text>
        <r>
          <rPr>
            <sz val="10"/>
            <rFont val="Arial"/>
          </rPr>
          <t>reference:I87,I88,I89,I90,I91,I92,I93,I94,I95,I96,I97,I98,I99,I100,I101,I102
mrs:(I87,+,10.0000)  (I88,+,10.0000)  (I89,+,10.0000)  (I90,+,10.0000)  (I91,+,10.0000)  (I92,+,10.0000)  (I93,+,10.0000)  (I94,+,10.0000)  (I95,+,10.0000)  (I96,+,10.0000)  (I97,+,10.0000)  (I98,+,10.0000)  (I99,+,10.0000)  (I100,+,10.0000)  (I101,+,10.0000)  (I102,+,10.0000)  
Rotate:True</t>
        </r>
      </text>
    </comment>
    <comment ref="J103" authorId="0" shapeId="0" xr:uid="{00000000-0006-0000-0200-000094000000}">
      <text>
        <r>
          <rPr>
            <sz val="10"/>
            <rFont val="Arial"/>
          </rPr>
          <t>reference:E103,G103
mrs:
Rotate:True</t>
        </r>
      </text>
    </comment>
    <comment ref="J105" authorId="0" shapeId="0" xr:uid="{00000000-0006-0000-0200-000095000000}">
      <text>
        <r>
          <rPr>
            <sz val="10"/>
            <rFont val="Arial"/>
          </rPr>
          <t>reference:E105,G105
mrs:
Rotate:True</t>
        </r>
      </text>
    </comment>
    <comment ref="J106" authorId="0" shapeId="0" xr:uid="{00000000-0006-0000-0200-000096000000}">
      <text>
        <r>
          <rPr>
            <sz val="10"/>
            <rFont val="Arial"/>
          </rPr>
          <t>reference:E106,G106
mrs:
Rotate:True</t>
        </r>
      </text>
    </comment>
    <comment ref="J107" authorId="0" shapeId="0" xr:uid="{00000000-0006-0000-0200-000097000000}">
      <text>
        <r>
          <rPr>
            <sz val="10"/>
            <rFont val="Arial"/>
          </rPr>
          <t>reference:E107,G107
mrs:
Rotate:True</t>
        </r>
      </text>
    </comment>
    <comment ref="E108" authorId="0" shapeId="0" xr:uid="{00000000-0006-0000-0200-000098000000}">
      <text>
        <r>
          <rPr>
            <sz val="10"/>
            <rFont val="Arial"/>
          </rPr>
          <t>reference:E105,E106,E107
mrs:(E105,+,10.0000)  (E106,+,10.0000)  (E107,+,10.0000)  
Rotate:True</t>
        </r>
      </text>
    </comment>
    <comment ref="F108" authorId="0" shapeId="0" xr:uid="{00000000-0006-0000-0200-000099000000}">
      <text>
        <r>
          <rPr>
            <sz val="10"/>
            <rFont val="Arial"/>
          </rPr>
          <t>reference:F105,F106,F107
mrs:(F105,+,10.0000)  (F106,+,10.0000)  (F107,+,10.0000)  
Rotate:True</t>
        </r>
      </text>
    </comment>
    <comment ref="G108" authorId="0" shapeId="0" xr:uid="{00000000-0006-0000-0200-00009A000000}">
      <text>
        <r>
          <rPr>
            <sz val="10"/>
            <rFont val="Arial"/>
          </rPr>
          <t>reference:G105,G106,G107
mrs:(G105,+,10.0000)  (G106,+,10.0000)  (G107,+,10.0000)  
Rotate:True</t>
        </r>
      </text>
    </comment>
    <comment ref="H108" authorId="0" shapeId="0" xr:uid="{00000000-0006-0000-0200-00009B000000}">
      <text>
        <r>
          <rPr>
            <sz val="10"/>
            <rFont val="Arial"/>
          </rPr>
          <t>reference:H105,H106,H107
mrs:(H105,+,10.0000)  (H106,+,10.0000)  (H107,+,10.0000)  
Rotate:True</t>
        </r>
      </text>
    </comment>
    <comment ref="I108" authorId="0" shapeId="0" xr:uid="{00000000-0006-0000-0200-00009C000000}">
      <text>
        <r>
          <rPr>
            <sz val="10"/>
            <rFont val="Arial"/>
          </rPr>
          <t>reference:I105,I106,I107
mrs:(I105,+,10.0000)  (I106,+,10.0000)  (I107,+,10.0000)  
Rotate:True</t>
        </r>
      </text>
    </comment>
    <comment ref="J108" authorId="0" shapeId="0" xr:uid="{00000000-0006-0000-0200-00009D000000}">
      <text>
        <r>
          <rPr>
            <sz val="10"/>
            <rFont val="Arial"/>
          </rPr>
          <t>reference:E108,G108
mrs:
Rotate:True</t>
        </r>
      </text>
    </comment>
    <comment ref="J110" authorId="0" shapeId="0" xr:uid="{00000000-0006-0000-0200-00009E000000}">
      <text>
        <r>
          <rPr>
            <sz val="10"/>
            <rFont val="Arial"/>
          </rPr>
          <t>reference:E110,G110
mrs:
Rotate:True</t>
        </r>
      </text>
    </comment>
    <comment ref="J111" authorId="0" shapeId="0" xr:uid="{00000000-0006-0000-0200-00009F000000}">
      <text>
        <r>
          <rPr>
            <sz val="10"/>
            <rFont val="Arial"/>
          </rPr>
          <t>reference:E111,G111
mrs:
Rotate:True</t>
        </r>
      </text>
    </comment>
    <comment ref="J112" authorId="0" shapeId="0" xr:uid="{00000000-0006-0000-0200-0000A0000000}">
      <text>
        <r>
          <rPr>
            <sz val="10"/>
            <rFont val="Arial"/>
          </rPr>
          <t>reference:E112,G112
mrs:
Rotate:True</t>
        </r>
      </text>
    </comment>
    <comment ref="J113" authorId="0" shapeId="0" xr:uid="{00000000-0006-0000-0200-0000A1000000}">
      <text>
        <r>
          <rPr>
            <sz val="10"/>
            <rFont val="Arial"/>
          </rPr>
          <t>reference:E113,G113
mrs:
Rotate:True</t>
        </r>
      </text>
    </comment>
    <comment ref="J114" authorId="0" shapeId="0" xr:uid="{00000000-0006-0000-0200-0000A2000000}">
      <text>
        <r>
          <rPr>
            <sz val="10"/>
            <rFont val="Arial"/>
          </rPr>
          <t>reference:E114,G114
mrs:
Rotate:True</t>
        </r>
      </text>
    </comment>
    <comment ref="J115" authorId="0" shapeId="0" xr:uid="{00000000-0006-0000-0200-0000A3000000}">
      <text>
        <r>
          <rPr>
            <sz val="10"/>
            <rFont val="Arial"/>
          </rPr>
          <t>reference:E115,G115
mrs:
Rotate:True</t>
        </r>
      </text>
    </comment>
    <comment ref="J116" authorId="0" shapeId="0" xr:uid="{00000000-0006-0000-0200-0000A4000000}">
      <text>
        <r>
          <rPr>
            <sz val="10"/>
            <rFont val="Arial"/>
          </rPr>
          <t>reference:E116,G116
mrs:
Rotate:True</t>
        </r>
      </text>
    </comment>
    <comment ref="J117" authorId="0" shapeId="0" xr:uid="{00000000-0006-0000-0200-0000A5000000}">
      <text>
        <r>
          <rPr>
            <sz val="10"/>
            <rFont val="Arial"/>
          </rPr>
          <t>reference:E117,G117
mrs:
Rotate:True</t>
        </r>
      </text>
    </comment>
    <comment ref="J118" authorId="0" shapeId="0" xr:uid="{00000000-0006-0000-0200-0000A6000000}">
      <text>
        <r>
          <rPr>
            <sz val="10"/>
            <rFont val="Arial"/>
          </rPr>
          <t>reference:E118,G118
mrs:
Rotate:True</t>
        </r>
      </text>
    </comment>
    <comment ref="J119" authorId="0" shapeId="0" xr:uid="{00000000-0006-0000-0200-0000A7000000}">
      <text>
        <r>
          <rPr>
            <sz val="10"/>
            <rFont val="Arial"/>
          </rPr>
          <t>reference:E119,G119
mrs:
Rotate:True</t>
        </r>
      </text>
    </comment>
    <comment ref="J120" authorId="0" shapeId="0" xr:uid="{00000000-0006-0000-0200-0000A8000000}">
      <text>
        <r>
          <rPr>
            <sz val="10"/>
            <rFont val="Arial"/>
          </rPr>
          <t>reference:E120,G120
mrs:
Rotate:True</t>
        </r>
      </text>
    </comment>
    <comment ref="J121" authorId="0" shapeId="0" xr:uid="{00000000-0006-0000-0200-0000A9000000}">
      <text>
        <r>
          <rPr>
            <sz val="10"/>
            <rFont val="Arial"/>
          </rPr>
          <t>reference:E121,G121
mrs:
Rotate:True</t>
        </r>
      </text>
    </comment>
    <comment ref="J122" authorId="0" shapeId="0" xr:uid="{00000000-0006-0000-0200-0000AA000000}">
      <text>
        <r>
          <rPr>
            <sz val="10"/>
            <rFont val="Arial"/>
          </rPr>
          <t>reference:E122,G122
mrs:
Rotate:True</t>
        </r>
      </text>
    </comment>
    <comment ref="J123" authorId="0" shapeId="0" xr:uid="{00000000-0006-0000-0200-0000AB000000}">
      <text>
        <r>
          <rPr>
            <sz val="10"/>
            <rFont val="Arial"/>
          </rPr>
          <t>reference:E123,G123
mrs:
Rotate:True</t>
        </r>
      </text>
    </comment>
    <comment ref="J124" authorId="0" shapeId="0" xr:uid="{00000000-0006-0000-0200-0000AC000000}">
      <text>
        <r>
          <rPr>
            <sz val="10"/>
            <rFont val="Arial"/>
          </rPr>
          <t>reference:E124,G124
mrs:
Rotate:True</t>
        </r>
      </text>
    </comment>
    <comment ref="E125" authorId="0" shapeId="0" xr:uid="{00000000-0006-0000-0200-0000AD000000}">
      <text>
        <r>
          <rPr>
            <sz val="10"/>
            <rFont val="Arial"/>
          </rPr>
          <t>reference:E110,E111,E112,E113,E114,E115,E116,E117,E118,E119,E120,E121,E122,E123,E124
mrs:(E110,+,10.0000)  (E111,+,10.0000)  (E112,+,10.0000)  (E113,+,10.0000)  (E114,+,10.0000)  (E115,+,10.0000)  (E116,+,10.0000)  (E117,+,10.0000)  (E118,+,10.0000)  (E119,+,10.0000)  (E120,+,10.0000)  (E121,+,10.0000)  (E122,+,10.0000)  (E123,+,10.0000)  (E124,+,10.0000)  
Rotate:True</t>
        </r>
      </text>
    </comment>
    <comment ref="F125" authorId="0" shapeId="0" xr:uid="{00000000-0006-0000-0200-0000AE000000}">
      <text>
        <r>
          <rPr>
            <sz val="10"/>
            <rFont val="Arial"/>
          </rPr>
          <t>reference:F110,F111,F112,F113,F114,F115,F116,F117,F118,F119,F120,F121,F122,F123,F124
mrs:(F110,+,10.0000)  (F111,+,10.0000)  (F112,+,10.0000)  (F113,+,10.0000)  (F114,+,10.0000)  (F115,+,10.0000)  (F116,+,10.0000)  (F117,+,10.0000)  (F118,+,10.0000)  (F119,+,10.0000)  (F120,+,10.0000)  (F121,+,10.0000)  (F122,+,10.0000)  (F123,+,10.0000)  (F124,+,10.0000)  
Rotate:True</t>
        </r>
      </text>
    </comment>
    <comment ref="G125" authorId="0" shapeId="0" xr:uid="{00000000-0006-0000-0200-0000AF000000}">
      <text>
        <r>
          <rPr>
            <sz val="10"/>
            <rFont val="Arial"/>
          </rPr>
          <t>reference:G110,G111,G112,G113,G114,G115,G116,G117,G118,G119,G120,G121,G122,G123,G124
mrs:(G110,+,10.0000)  (G111,+,10.0000)  (G112,+,10.0000)  (G113,+,10.0000)  (G114,+,10.0000)  (G115,+,10.0000)  (G116,+,10.0000)  (G117,+,10.0000)  (G118,+,10.0000)  (G119,+,10.0000)  (G120,+,10.0000)  (G121,+,10.0000)  (G122,+,10.0000)  (G123,+,10.0000)  (G124,+,10.0000)  
Rotate:True</t>
        </r>
      </text>
    </comment>
    <comment ref="H125" authorId="0" shapeId="0" xr:uid="{00000000-0006-0000-0200-0000B0000000}">
      <text>
        <r>
          <rPr>
            <sz val="10"/>
            <rFont val="Arial"/>
          </rPr>
          <t>reference:H110,H111,H112,H113,H114,H115,H116,H117,H118,H119,H120,H121,H122,H123,H124
mrs:(H110,+,10.0000)  (H111,+,10.0000)  (H112,+,10.0000)  (H113,+,10.0000)  (H114,+,10.0000)  (H115,+,10.0000)  (H116,+,10.0000)  (H117,+,10.0000)  (H118,+,10.0000)  (H119,+,10.0000)  (H120,+,10.0000)  (H121,+,10.0000)  (H122,+,10.0000)  (H123,+,10.0000)  (H124,+,10.0000)  
Rotate:True</t>
        </r>
      </text>
    </comment>
    <comment ref="I125" authorId="0" shapeId="0" xr:uid="{00000000-0006-0000-0200-0000B1000000}">
      <text>
        <r>
          <rPr>
            <sz val="10"/>
            <rFont val="Arial"/>
          </rPr>
          <t>reference:I110,I111,I112,I113,I114,I115,I116,I117,I118,I119,I120,I121,I122,I123,I124
mrs:(I110,+,10.0000)  (I111,+,10.0000)  (I112,+,10.0000)  (I113,+,10.0000)  (I114,+,10.0000)  (I115,+,10.0000)  (I116,+,10.0000)  (I117,+,10.0000)  (I118,+,10.0000)  (I119,+,10.0000)  (I120,+,10.0000)  (I121,+,10.0000)  (I122,+,10.0000)  (I123,+,10.0000)  (I124,+,10.0000)  
Rotate:True</t>
        </r>
      </text>
    </comment>
    <comment ref="J125" authorId="0" shapeId="0" xr:uid="{00000000-0006-0000-0200-0000B2000000}">
      <text>
        <r>
          <rPr>
            <sz val="10"/>
            <rFont val="Arial"/>
          </rPr>
          <t>reference:E125,G125
mrs:
Rotate:True</t>
        </r>
      </text>
    </comment>
    <comment ref="J127" authorId="0" shapeId="0" xr:uid="{00000000-0006-0000-0200-0000B3000000}">
      <text>
        <r>
          <rPr>
            <sz val="10"/>
            <rFont val="Arial"/>
          </rPr>
          <t>reference:E127,G127
mrs:
Rotate:True</t>
        </r>
      </text>
    </comment>
    <comment ref="J128" authorId="0" shapeId="0" xr:uid="{00000000-0006-0000-0200-0000B4000000}">
      <text>
        <r>
          <rPr>
            <sz val="10"/>
            <rFont val="Arial"/>
          </rPr>
          <t>reference:E128,G128
mrs:
Rotate:True</t>
        </r>
      </text>
    </comment>
    <comment ref="J129" authorId="0" shapeId="0" xr:uid="{00000000-0006-0000-0200-0000B5000000}">
      <text>
        <r>
          <rPr>
            <sz val="10"/>
            <rFont val="Arial"/>
          </rPr>
          <t>reference:E129,G129
mrs:
Rotate:True</t>
        </r>
      </text>
    </comment>
    <comment ref="J130" authorId="0" shapeId="0" xr:uid="{00000000-0006-0000-0200-0000B6000000}">
      <text>
        <r>
          <rPr>
            <sz val="10"/>
            <rFont val="Arial"/>
          </rPr>
          <t>reference:E130,G130
mrs:
Rotate:True</t>
        </r>
      </text>
    </comment>
    <comment ref="J131" authorId="0" shapeId="0" xr:uid="{00000000-0006-0000-0200-0000B7000000}">
      <text>
        <r>
          <rPr>
            <sz val="10"/>
            <rFont val="Arial"/>
          </rPr>
          <t>reference:E131,G131
mrs:
Rotate:True</t>
        </r>
      </text>
    </comment>
    <comment ref="J132" authorId="0" shapeId="0" xr:uid="{00000000-0006-0000-0200-0000B8000000}">
      <text>
        <r>
          <rPr>
            <sz val="10"/>
            <rFont val="Arial"/>
          </rPr>
          <t>reference:E132,G132
mrs:
Rotate:True</t>
        </r>
      </text>
    </comment>
    <comment ref="J133" authorId="0" shapeId="0" xr:uid="{00000000-0006-0000-0200-0000B9000000}">
      <text>
        <r>
          <rPr>
            <sz val="10"/>
            <rFont val="Arial"/>
          </rPr>
          <t>reference:E133,G133
mrs:
Rotate:True</t>
        </r>
      </text>
    </comment>
    <comment ref="E134" authorId="0" shapeId="0" xr:uid="{00000000-0006-0000-0200-0000BA000000}">
      <text>
        <r>
          <rPr>
            <sz val="10"/>
            <rFont val="Arial"/>
          </rPr>
          <t>reference:E127,E128,E129,E130,E131,E132,E133
mrs:(E127,+,10.0000)  (E128,+,10.0000)  (E129,+,10.0000)  (E130,+,10.0000)  (E131,+,10.0000)  (E132,+,10.0000)  (E133,+,10.0000)  
Rotate:True</t>
        </r>
      </text>
    </comment>
    <comment ref="F134" authorId="0" shapeId="0" xr:uid="{00000000-0006-0000-0200-0000BB000000}">
      <text>
        <r>
          <rPr>
            <sz val="10"/>
            <rFont val="Arial"/>
          </rPr>
          <t>reference:F127,F128,F129,F130,F131,F132,F133
mrs:(F127,+,10.0000)  (F128,+,10.0000)  (F129,+,10.0000)  (F130,+,10.0000)  (F131,+,10.0000)  (F132,+,10.0000)  (F133,+,10.0000)  
Rotate:True</t>
        </r>
      </text>
    </comment>
    <comment ref="G134" authorId="0" shapeId="0" xr:uid="{00000000-0006-0000-0200-0000BC000000}">
      <text>
        <r>
          <rPr>
            <sz val="10"/>
            <rFont val="Arial"/>
          </rPr>
          <t>reference:G127,G128,G129,G130,G131,G132,G133
mrs:(G127,+,10.0000)  (G128,+,10.0000)  (G129,+,10.0000)  (G130,+,10.0000)  (G131,+,10.0000)  (G132,+,10.0000)  (G133,+,10.0000)  
Rotate:True</t>
        </r>
      </text>
    </comment>
    <comment ref="H134" authorId="0" shapeId="0" xr:uid="{00000000-0006-0000-0200-0000BD000000}">
      <text>
        <r>
          <rPr>
            <sz val="10"/>
            <rFont val="Arial"/>
          </rPr>
          <t>reference:H127,H128,H129,H130,H131,H132,H133
mrs:(H127,+,10.0000)  (H128,+,10.0000)  (H129,+,10.0000)  (H130,+,10.0000)  (H131,+,10.0000)  (H132,+,10.0000)  (H133,+,10.0000)  
Rotate:True</t>
        </r>
      </text>
    </comment>
    <comment ref="I134" authorId="0" shapeId="0" xr:uid="{00000000-0006-0000-0200-0000BE000000}">
      <text>
        <r>
          <rPr>
            <sz val="10"/>
            <rFont val="Arial"/>
          </rPr>
          <t>reference:I127,I128,I129,I130,I131,I132,I133
mrs:(I127,+,10.0000)  (I128,+,10.0000)  (I129,+,10.0000)  (I130,+,10.0000)  (I131,+,10.0000)  (I132,+,10.0000)  (I133,+,10.0000)  
Rotate:True</t>
        </r>
      </text>
    </comment>
    <comment ref="J134" authorId="0" shapeId="0" xr:uid="{00000000-0006-0000-0200-0000BF000000}">
      <text>
        <r>
          <rPr>
            <sz val="10"/>
            <rFont val="Arial"/>
          </rPr>
          <t>reference:E134,G134
mrs:
Rotate:True</t>
        </r>
      </text>
    </comment>
    <comment ref="J136" authorId="0" shapeId="0" xr:uid="{00000000-0006-0000-0200-0000C0000000}">
      <text>
        <r>
          <rPr>
            <sz val="10"/>
            <rFont val="Arial"/>
          </rPr>
          <t>reference:E136,G136
mrs:
Rotate:True</t>
        </r>
      </text>
    </comment>
    <comment ref="J137" authorId="0" shapeId="0" xr:uid="{00000000-0006-0000-0200-0000C1000000}">
      <text>
        <r>
          <rPr>
            <sz val="10"/>
            <rFont val="Arial"/>
          </rPr>
          <t>reference:E137,G137
mrs:
Rotate:True</t>
        </r>
      </text>
    </comment>
    <comment ref="E138" authorId="0" shapeId="0" xr:uid="{00000000-0006-0000-0200-0000C2000000}">
      <text>
        <r>
          <rPr>
            <sz val="10"/>
            <rFont val="Arial"/>
          </rPr>
          <t>reference:E136,E137
mrs:(E136,+,10.0000)  (E137,+,10.0000)  
Rotate:True</t>
        </r>
      </text>
    </comment>
    <comment ref="F138" authorId="0" shapeId="0" xr:uid="{00000000-0006-0000-0200-0000C3000000}">
      <text>
        <r>
          <rPr>
            <sz val="10"/>
            <rFont val="Arial"/>
          </rPr>
          <t>reference:F136,F137
mrs:(F136,+,10.0000)  (F137,+,10.0000)  
Rotate:True</t>
        </r>
      </text>
    </comment>
    <comment ref="G138" authorId="0" shapeId="0" xr:uid="{00000000-0006-0000-0200-0000C4000000}">
      <text>
        <r>
          <rPr>
            <sz val="10"/>
            <rFont val="Arial"/>
          </rPr>
          <t>reference:G136,G137
mrs:(G136,+,10.0000)  (G137,+,10.0000)  
Rotate:True</t>
        </r>
      </text>
    </comment>
    <comment ref="H138" authorId="0" shapeId="0" xr:uid="{00000000-0006-0000-0200-0000C5000000}">
      <text>
        <r>
          <rPr>
            <sz val="10"/>
            <rFont val="Arial"/>
          </rPr>
          <t>reference:H136,H137
mrs:(H136,+,10.0000)  (H137,+,10.0000)  
Rotate:True</t>
        </r>
      </text>
    </comment>
    <comment ref="I138" authorId="0" shapeId="0" xr:uid="{00000000-0006-0000-0200-0000C6000000}">
      <text>
        <r>
          <rPr>
            <sz val="10"/>
            <rFont val="Arial"/>
          </rPr>
          <t>reference:I136,I137
mrs:(I136,+,10.0000)  (I137,+,10.0000)  
Rotate:True</t>
        </r>
      </text>
    </comment>
    <comment ref="J138" authorId="0" shapeId="0" xr:uid="{00000000-0006-0000-0200-0000C7000000}">
      <text>
        <r>
          <rPr>
            <sz val="10"/>
            <rFont val="Arial"/>
          </rPr>
          <t>reference:E138,G138
mrs:
Rotate:True</t>
        </r>
      </text>
    </comment>
    <comment ref="J140" authorId="0" shapeId="0" xr:uid="{00000000-0006-0000-0200-0000C8000000}">
      <text>
        <r>
          <rPr>
            <sz val="10"/>
            <rFont val="Arial"/>
          </rPr>
          <t>reference:E140,G140
mrs:
Rotate:True</t>
        </r>
      </text>
    </comment>
    <comment ref="J141" authorId="0" shapeId="0" xr:uid="{00000000-0006-0000-0200-0000C9000000}">
      <text>
        <r>
          <rPr>
            <sz val="10"/>
            <rFont val="Arial"/>
          </rPr>
          <t>reference:E141,G141
mrs:
Rotate:True</t>
        </r>
      </text>
    </comment>
    <comment ref="J142" authorId="0" shapeId="0" xr:uid="{00000000-0006-0000-0200-0000CA000000}">
      <text>
        <r>
          <rPr>
            <sz val="10"/>
            <rFont val="Arial"/>
          </rPr>
          <t>reference:E142,G142
mrs:
Rotate:True</t>
        </r>
      </text>
    </comment>
    <comment ref="J143" authorId="0" shapeId="0" xr:uid="{00000000-0006-0000-0200-0000CB000000}">
      <text>
        <r>
          <rPr>
            <sz val="10"/>
            <rFont val="Arial"/>
          </rPr>
          <t>reference:E143,G143
mrs:
Rotate:True</t>
        </r>
      </text>
    </comment>
    <comment ref="E144" authorId="0" shapeId="0" xr:uid="{00000000-0006-0000-0200-0000CC000000}">
      <text>
        <r>
          <rPr>
            <sz val="10"/>
            <rFont val="Arial"/>
          </rPr>
          <t>reference:E140,E141,E142,E143
mrs:(E140,+,10.0000)  (E141,+,10.0000)  (E142,+,10.0000)  (E143,+,10.0000)  
Rotate:True</t>
        </r>
      </text>
    </comment>
    <comment ref="F144" authorId="0" shapeId="0" xr:uid="{00000000-0006-0000-0200-0000CD000000}">
      <text>
        <r>
          <rPr>
            <sz val="10"/>
            <rFont val="Arial"/>
          </rPr>
          <t>reference:F140,F141,F142,F143
mrs:(F140,+,10.0000)  (F141,+,10.0000)  (F142,+,10.0000)  (F143,+,10.0000)  
Rotate:True</t>
        </r>
      </text>
    </comment>
    <comment ref="G144" authorId="0" shapeId="0" xr:uid="{00000000-0006-0000-0200-0000CE000000}">
      <text>
        <r>
          <rPr>
            <sz val="10"/>
            <rFont val="Arial"/>
          </rPr>
          <t>reference:G140,G141,G142,G143
mrs:(G140,+,10.0000)  (G141,+,10.0000)  (G142,+,10.0000)  (G143,+,10.0000)  
Rotate:True</t>
        </r>
      </text>
    </comment>
    <comment ref="H144" authorId="0" shapeId="0" xr:uid="{00000000-0006-0000-0200-0000CF000000}">
      <text>
        <r>
          <rPr>
            <sz val="10"/>
            <rFont val="Arial"/>
          </rPr>
          <t>reference:H140,H141,H142,H143
mrs:(H140,+,10.0000)  (H141,+,10.0000)  (H142,+,10.0000)  (H143,+,10.0000)  
Rotate:True</t>
        </r>
      </text>
    </comment>
    <comment ref="I144" authorId="0" shapeId="0" xr:uid="{00000000-0006-0000-0200-0000D0000000}">
      <text>
        <r>
          <rPr>
            <sz val="10"/>
            <rFont val="Arial"/>
          </rPr>
          <t>reference:I140,I141,I142,I143
mrs:(I140,+,10.0000)  (I141,+,10.0000)  (I142,+,10.0000)  (I143,+,10.0000)  
Rotate:True</t>
        </r>
      </text>
    </comment>
    <comment ref="J144" authorId="0" shapeId="0" xr:uid="{00000000-0006-0000-0200-0000D1000000}">
      <text>
        <r>
          <rPr>
            <sz val="10"/>
            <rFont val="Arial"/>
          </rPr>
          <t>reference:E144,G144
mrs:
Rotate:True</t>
        </r>
      </text>
    </comment>
    <comment ref="J146" authorId="0" shapeId="0" xr:uid="{00000000-0006-0000-0200-0000D2000000}">
      <text>
        <r>
          <rPr>
            <sz val="10"/>
            <rFont val="Arial"/>
          </rPr>
          <t>reference:E146,G146
mrs:
Rotate:True</t>
        </r>
      </text>
    </comment>
    <comment ref="J147" authorId="0" shapeId="0" xr:uid="{00000000-0006-0000-0200-0000D3000000}">
      <text>
        <r>
          <rPr>
            <sz val="10"/>
            <rFont val="Arial"/>
          </rPr>
          <t>reference:E147,G147
mrs:
Rotate:True</t>
        </r>
      </text>
    </comment>
    <comment ref="J148" authorId="0" shapeId="0" xr:uid="{00000000-0006-0000-0200-0000D4000000}">
      <text>
        <r>
          <rPr>
            <sz val="10"/>
            <rFont val="Arial"/>
          </rPr>
          <t>reference:E148,G148
mrs:
Rotate:True</t>
        </r>
      </text>
    </comment>
    <comment ref="J149" authorId="0" shapeId="0" xr:uid="{00000000-0006-0000-0200-0000D5000000}">
      <text>
        <r>
          <rPr>
            <sz val="10"/>
            <rFont val="Arial"/>
          </rPr>
          <t>reference:E149,G149
mrs:
Rotate:True</t>
        </r>
      </text>
    </comment>
    <comment ref="J150" authorId="0" shapeId="0" xr:uid="{00000000-0006-0000-0200-0000D6000000}">
      <text>
        <r>
          <rPr>
            <sz val="10"/>
            <rFont val="Arial"/>
          </rPr>
          <t>reference:E150,G150
mrs:
Rotate:True</t>
        </r>
      </text>
    </comment>
    <comment ref="J151" authorId="0" shapeId="0" xr:uid="{00000000-0006-0000-0200-0000D7000000}">
      <text>
        <r>
          <rPr>
            <sz val="10"/>
            <rFont val="Arial"/>
          </rPr>
          <t>reference:E151,G151
mrs:
Rotate:True</t>
        </r>
      </text>
    </comment>
    <comment ref="J152" authorId="0" shapeId="0" xr:uid="{00000000-0006-0000-0200-0000D8000000}">
      <text>
        <r>
          <rPr>
            <sz val="10"/>
            <rFont val="Arial"/>
          </rPr>
          <t>reference:E152,G152
mrs:
Rotate:True</t>
        </r>
      </text>
    </comment>
    <comment ref="J153" authorId="0" shapeId="0" xr:uid="{00000000-0006-0000-0200-0000D9000000}">
      <text>
        <r>
          <rPr>
            <sz val="10"/>
            <rFont val="Arial"/>
          </rPr>
          <t>reference:E153,G153
mrs:
Rotate:True</t>
        </r>
      </text>
    </comment>
    <comment ref="J154" authorId="0" shapeId="0" xr:uid="{00000000-0006-0000-0200-0000DA000000}">
      <text>
        <r>
          <rPr>
            <sz val="10"/>
            <rFont val="Arial"/>
          </rPr>
          <t>reference:E154,G154
mrs:
Rotate:True</t>
        </r>
      </text>
    </comment>
    <comment ref="J155" authorId="0" shapeId="0" xr:uid="{00000000-0006-0000-0200-0000DB000000}">
      <text>
        <r>
          <rPr>
            <sz val="10"/>
            <rFont val="Arial"/>
          </rPr>
          <t>reference:E155,G155
mrs:
Rotate:True</t>
        </r>
      </text>
    </comment>
    <comment ref="J156" authorId="0" shapeId="0" xr:uid="{00000000-0006-0000-0200-0000DC000000}">
      <text>
        <r>
          <rPr>
            <sz val="10"/>
            <rFont val="Arial"/>
          </rPr>
          <t>reference:E156,G156
mrs:
Rotate:True</t>
        </r>
      </text>
    </comment>
    <comment ref="J157" authorId="0" shapeId="0" xr:uid="{00000000-0006-0000-0200-0000DD000000}">
      <text>
        <r>
          <rPr>
            <sz val="10"/>
            <rFont val="Arial"/>
          </rPr>
          <t>reference:E157,G157
mrs:
Rotate:True</t>
        </r>
      </text>
    </comment>
    <comment ref="J158" authorId="0" shapeId="0" xr:uid="{00000000-0006-0000-0200-0000DE000000}">
      <text>
        <r>
          <rPr>
            <sz val="10"/>
            <rFont val="Arial"/>
          </rPr>
          <t>reference:E158,G158
mrs:
Rotate:True</t>
        </r>
      </text>
    </comment>
    <comment ref="J159" authorId="0" shapeId="0" xr:uid="{00000000-0006-0000-0200-0000DF000000}">
      <text>
        <r>
          <rPr>
            <sz val="10"/>
            <rFont val="Arial"/>
          </rPr>
          <t>reference:E159,G159
mrs:
Rotate:True</t>
        </r>
      </text>
    </comment>
    <comment ref="J160" authorId="0" shapeId="0" xr:uid="{00000000-0006-0000-0200-0000E0000000}">
      <text>
        <r>
          <rPr>
            <sz val="10"/>
            <rFont val="Arial"/>
          </rPr>
          <t>reference:E160,G160
mrs:
Rotate:True</t>
        </r>
      </text>
    </comment>
    <comment ref="J161" authorId="0" shapeId="0" xr:uid="{00000000-0006-0000-0200-0000E1000000}">
      <text>
        <r>
          <rPr>
            <sz val="10"/>
            <rFont val="Arial"/>
          </rPr>
          <t>reference:E161,G161
mrs:
Rotate:True</t>
        </r>
      </text>
    </comment>
    <comment ref="J162" authorId="0" shapeId="0" xr:uid="{00000000-0006-0000-0200-0000E2000000}">
      <text>
        <r>
          <rPr>
            <sz val="10"/>
            <rFont val="Arial"/>
          </rPr>
          <t>reference:E162,G162
mrs:
Rotate:True</t>
        </r>
      </text>
    </comment>
    <comment ref="J163" authorId="0" shapeId="0" xr:uid="{00000000-0006-0000-0200-0000E3000000}">
      <text>
        <r>
          <rPr>
            <sz val="10"/>
            <rFont val="Arial"/>
          </rPr>
          <t>reference:E163,G163
mrs:
Rotate:True</t>
        </r>
      </text>
    </comment>
    <comment ref="J164" authorId="0" shapeId="0" xr:uid="{00000000-0006-0000-0200-0000E4000000}">
      <text>
        <r>
          <rPr>
            <sz val="10"/>
            <rFont val="Arial"/>
          </rPr>
          <t>reference:E164,G164
mrs:
Rotate:True</t>
        </r>
      </text>
    </comment>
    <comment ref="J165" authorId="0" shapeId="0" xr:uid="{00000000-0006-0000-0200-0000E5000000}">
      <text>
        <r>
          <rPr>
            <sz val="10"/>
            <rFont val="Arial"/>
          </rPr>
          <t>reference:E165,G165
mrs:
Rotate:True</t>
        </r>
      </text>
    </comment>
    <comment ref="E166" authorId="0" shapeId="0" xr:uid="{00000000-0006-0000-0200-0000E6000000}">
      <text>
        <r>
          <rPr>
            <sz val="10"/>
            <rFont val="Arial"/>
          </rPr>
          <t>reference:E146,E147,E148,E149,E150,E151,E152,E153,E154,E155,E156,E157,E158,E159,E160,E161,E162,E163,E164,E165
mrs:(E146,+,10.0000)  (E147,+,10.0000)  (E148,+,10.0000)  (E149,+,10.0000)  (E150,+,10.0000)  (E151,+,10.0000)  (E152,+,10.0000)  (E153,+,10.0000)  (E154,+,10.0000)  (E155,+,10.0000)  (E156,+,10.0000)  (E157,+,10.0000)  (E158,+,10.0000)  (E159,+,10.0000)  (E160,+,10.0000)  (E161,+,10.0000)  (E162,+,10.0000)  (E163,+,10.0000)  (E164,+,10.0000)  (E165,+,10.0000)  
Rotate:True</t>
        </r>
      </text>
    </comment>
    <comment ref="F166" authorId="0" shapeId="0" xr:uid="{00000000-0006-0000-0200-0000E7000000}">
      <text>
        <r>
          <rPr>
            <sz val="10"/>
            <rFont val="Arial"/>
          </rPr>
          <t>reference:F146,F147,F148,F149,F150,F151,F152,F153,F154,F155,F156,F157,F158,F159,F160,F161,F162,F163,F164,F165
mrs:(F146,+,10.0000)  (F147,+,10.0000)  (F148,+,10.0000)  (F149,+,10.0000)  (F150,+,10.0000)  (F151,+,10.0000)  (F152,+,10.0000)  (F153,+,10.0000)  (F154,+,10.0000)  (F155,+,10.0000)  (F156,+,10.0000)  (F157,+,10.0000)  (F158,+,10.0000)  (F159,+,10.0000)  (F160,+,10.0000)  (F161,+,10.0000)  (F162,+,10.0000)  (F163,+,10.0000)  (F164,+,10.0000)  (F165,+,10.0000)  
Rotate:True</t>
        </r>
      </text>
    </comment>
    <comment ref="G166" authorId="0" shapeId="0" xr:uid="{00000000-0006-0000-0200-0000E8000000}">
      <text>
        <r>
          <rPr>
            <sz val="10"/>
            <rFont val="Arial"/>
          </rPr>
          <t>reference:G146,G147,G148,G149,G150,G151,G152,G153,G154,G155,G156,G157,G158,G159,G160,G161,G162,G163,G164,G165
mrs:(G146,+,10.0000)  (G147,+,10.0000)  (G148,+,10.0000)  (G149,+,10.0000)  (G150,+,10.0000)  (G151,+,10.0000)  (G152,+,10.0000)  (G153,+,10.0000)  (G154,+,10.0000)  (G155,+,10.0000)  (G156,+,10.0000)  (G157,+,10.0000)  (G158,+,10.0000)  (G159,+,10.0000)  (G160,+,10.0000)  (G161,+,10.0000)  (G162,+,10.0000)  (G163,+,10.0000)  (G164,+,10.0000)  (G165,+,10.0000)  
Rotate:True</t>
        </r>
      </text>
    </comment>
    <comment ref="H166" authorId="0" shapeId="0" xr:uid="{00000000-0006-0000-0200-0000E9000000}">
      <text>
        <r>
          <rPr>
            <sz val="10"/>
            <rFont val="Arial"/>
          </rPr>
          <t>reference:H146,H147,H148,H149,H150,H151,H152,H153,H154,H155,H156,H157,H158,H159,H160,H161,H162,H163,H164,H165
mrs:(H146,+,10.0000)  (H147,+,10.0000)  (H148,+,10.0000)  (H149,+,10.0000)  (H150,+,10.0000)  (H151,+,10.0000)  (H152,+,10.0000)  (H153,+,10.0000)  (H154,+,10.0000)  (H155,+,10.0000)  (H156,+,10.0000)  (H157,+,10.0000)  (H158,+,10.0000)  (H159,+,10.0000)  (H160,+,10.0000)  (H161,+,10.0000)  (H162,+,10.0000)  (H163,+,10.0000)  (H164,+,10.0000)  (H165,+,10.0000)  
Rotate:True</t>
        </r>
      </text>
    </comment>
    <comment ref="I166" authorId="0" shapeId="0" xr:uid="{00000000-0006-0000-0200-0000EA000000}">
      <text>
        <r>
          <rPr>
            <sz val="10"/>
            <rFont val="Arial"/>
          </rPr>
          <t>reference:I146,I147,I148,I149,I150,I151,I152,I153,I154,I155,I156,I157,I158,I159,I160,I161,I162,I163,I164,I165
mrs:(I146,+,10.0000)  (I147,+,10.0000)  (I148,+,10.0000)  (I149,+,10.0000)  (I150,+,10.0000)  (I151,+,10.0000)  (I152,+,10.0000)  (I153,+,10.0000)  (I154,+,10.0000)  (I155,+,10.0000)  (I156,+,10.0000)  (I157,+,10.0000)  (I158,+,10.0000)  (I159,+,10.0000)  (I160,+,10.0000)  (I161,+,10.0000)  (I162,+,10.0000)  (I163,+,10.0000)  (I164,+,10.0000)  (I165,+,10.0000)  
Rotate:True</t>
        </r>
      </text>
    </comment>
    <comment ref="J166" authorId="0" shapeId="0" xr:uid="{00000000-0006-0000-0200-0000EB000000}">
      <text>
        <r>
          <rPr>
            <sz val="10"/>
            <rFont val="Arial"/>
          </rPr>
          <t>reference:E166,G166
mrs:
Rotate:True</t>
        </r>
      </text>
    </comment>
    <comment ref="J170" authorId="0" shapeId="0" xr:uid="{00000000-0006-0000-0200-0000EC000000}">
      <text>
        <r>
          <rPr>
            <sz val="10"/>
            <rFont val="Arial"/>
          </rPr>
          <t>reference:E170,G170
mrs:
Rotate:True</t>
        </r>
      </text>
    </comment>
    <comment ref="J171" authorId="0" shapeId="0" xr:uid="{00000000-0006-0000-0200-0000ED000000}">
      <text>
        <r>
          <rPr>
            <sz val="10"/>
            <rFont val="Arial"/>
          </rPr>
          <t>reference:E171,G171
mrs:
Rotate:True</t>
        </r>
      </text>
    </comment>
    <comment ref="E172" authorId="0" shapeId="0" xr:uid="{00000000-0006-0000-0200-0000EE000000}">
      <text>
        <r>
          <rPr>
            <sz val="10"/>
            <rFont val="Arial"/>
          </rPr>
          <t>reference:E170,E171
mrs:(E170,+,10.0000)  (E171,+,10.0000)  
Rotate:True</t>
        </r>
      </text>
    </comment>
    <comment ref="F172" authorId="0" shapeId="0" xr:uid="{00000000-0006-0000-0200-0000EF000000}">
      <text>
        <r>
          <rPr>
            <sz val="10"/>
            <rFont val="Arial"/>
          </rPr>
          <t>reference:F170,F171
mrs:(F170,+,10.0000)  (F171,+,10.0000)  
Rotate:True</t>
        </r>
      </text>
    </comment>
    <comment ref="G172" authorId="0" shapeId="0" xr:uid="{00000000-0006-0000-0200-0000F0000000}">
      <text>
        <r>
          <rPr>
            <sz val="10"/>
            <rFont val="Arial"/>
          </rPr>
          <t>reference:G170,G171
mrs:(G170,+,10.0000)  (G171,+,10.0000)  
Rotate:True</t>
        </r>
      </text>
    </comment>
    <comment ref="H172" authorId="0" shapeId="0" xr:uid="{00000000-0006-0000-0200-0000F1000000}">
      <text>
        <r>
          <rPr>
            <sz val="10"/>
            <rFont val="Arial"/>
          </rPr>
          <t>reference:H170,H171
mrs:(H170,+,10.0000)  (H171,+,10.0000)  
Rotate:True</t>
        </r>
      </text>
    </comment>
    <comment ref="I172" authorId="0" shapeId="0" xr:uid="{00000000-0006-0000-0200-0000F2000000}">
      <text>
        <r>
          <rPr>
            <sz val="10"/>
            <rFont val="Arial"/>
          </rPr>
          <t>reference:I170,I171
mrs:(I170,+,10.0000)  (I171,+,10.0000)  
Rotate:True</t>
        </r>
      </text>
    </comment>
    <comment ref="J172" authorId="0" shapeId="0" xr:uid="{00000000-0006-0000-0200-0000F3000000}">
      <text>
        <r>
          <rPr>
            <sz val="10"/>
            <rFont val="Arial"/>
          </rPr>
          <t>reference:E172,G172
mrs:
Rotate:True</t>
        </r>
      </text>
    </comment>
    <comment ref="J174" authorId="0" shapeId="0" xr:uid="{00000000-0006-0000-0200-0000F4000000}">
      <text>
        <r>
          <rPr>
            <sz val="10"/>
            <rFont val="Arial"/>
          </rPr>
          <t>reference:E174,G174
mrs:
Rotate:True</t>
        </r>
      </text>
    </comment>
    <comment ref="J175" authorId="0" shapeId="0" xr:uid="{00000000-0006-0000-0200-0000F5000000}">
      <text>
        <r>
          <rPr>
            <sz val="10"/>
            <rFont val="Arial"/>
          </rPr>
          <t>reference:E175,G175
mrs:
Rotate:True</t>
        </r>
      </text>
    </comment>
    <comment ref="J176" authorId="0" shapeId="0" xr:uid="{00000000-0006-0000-0200-0000F6000000}">
      <text>
        <r>
          <rPr>
            <sz val="10"/>
            <rFont val="Arial"/>
          </rPr>
          <t>reference:E176,G176
mrs:
Rotate:True</t>
        </r>
      </text>
    </comment>
    <comment ref="J177" authorId="0" shapeId="0" xr:uid="{00000000-0006-0000-0200-0000F7000000}">
      <text>
        <r>
          <rPr>
            <sz val="10"/>
            <rFont val="Arial"/>
          </rPr>
          <t>reference:E177,G177
mrs:
Rotate:True</t>
        </r>
      </text>
    </comment>
    <comment ref="J178" authorId="0" shapeId="0" xr:uid="{00000000-0006-0000-0200-0000F8000000}">
      <text>
        <r>
          <rPr>
            <sz val="10"/>
            <rFont val="Arial"/>
          </rPr>
          <t>reference:E178,G178
mrs:
Rotate:True</t>
        </r>
      </text>
    </comment>
    <comment ref="J179" authorId="0" shapeId="0" xr:uid="{00000000-0006-0000-0200-0000F9000000}">
      <text>
        <r>
          <rPr>
            <sz val="10"/>
            <rFont val="Arial"/>
          </rPr>
          <t>reference:E179,G179
mrs:
Rotate:True</t>
        </r>
      </text>
    </comment>
    <comment ref="E180" authorId="0" shapeId="0" xr:uid="{00000000-0006-0000-0200-0000FA000000}">
      <text>
        <r>
          <rPr>
            <sz val="10"/>
            <rFont val="Arial"/>
          </rPr>
          <t>reference:E174,E175,E176,E177,E178,E179
mrs:(E174,+,10.0000)  (E175,+,10.0000)  (E176,+,10.0000)  (E177,+,10.0000)  (E178,+,10.0000)  (E179,+,10.0000)  
Rotate:True</t>
        </r>
      </text>
    </comment>
    <comment ref="F180" authorId="0" shapeId="0" xr:uid="{00000000-0006-0000-0200-0000FB000000}">
      <text>
        <r>
          <rPr>
            <sz val="10"/>
            <rFont val="Arial"/>
          </rPr>
          <t>reference:F174,F175,F176,F177,F178,F179
mrs:(F174,+,10.0000)  (F175,+,10.0000)  (F176,+,10.0000)  (F177,+,10.0000)  (F178,+,10.0000)  (F179,+,10.0000)  
Rotate:True</t>
        </r>
      </text>
    </comment>
    <comment ref="G180" authorId="0" shapeId="0" xr:uid="{00000000-0006-0000-0200-0000FC000000}">
      <text>
        <r>
          <rPr>
            <sz val="10"/>
            <rFont val="Arial"/>
          </rPr>
          <t>reference:G174,G175,G176,G177,G178,G179
mrs:(G174,+,10.0000)  (G175,+,10.0000)  (G176,+,10.0000)  (G177,+,10.0000)  (G178,+,10.0000)  (G179,+,10.0000)  
Rotate:True</t>
        </r>
      </text>
    </comment>
    <comment ref="H180" authorId="0" shapeId="0" xr:uid="{00000000-0006-0000-0200-0000FD000000}">
      <text>
        <r>
          <rPr>
            <sz val="10"/>
            <rFont val="Arial"/>
          </rPr>
          <t>reference:H174,H175,H176,H177,H178,H179
mrs:(H174,+,10.0000)  (H175,+,10.0000)  (H176,+,10.0000)  (H177,+,10.0000)  (H178,+,10.0000)  (H179,+,10.0000)  
Rotate:True</t>
        </r>
      </text>
    </comment>
    <comment ref="I180" authorId="0" shapeId="0" xr:uid="{00000000-0006-0000-0200-0000FE000000}">
      <text>
        <r>
          <rPr>
            <sz val="10"/>
            <rFont val="Arial"/>
          </rPr>
          <t>reference:I174,I175,I176,I177,I178,I179
mrs:(I174,+,10.0000)  (I175,+,10.0000)  (I176,+,10.0000)  (I177,+,10.0000)  (I178,+,10.0000)  (I179,+,10.0000)  
Rotate:True</t>
        </r>
      </text>
    </comment>
    <comment ref="J180" authorId="0" shapeId="0" xr:uid="{00000000-0006-0000-0200-0000FF000000}">
      <text>
        <r>
          <rPr>
            <sz val="10"/>
            <rFont val="Arial"/>
          </rPr>
          <t>reference:E180,G180
mrs:
Rotate:True</t>
        </r>
      </text>
    </comment>
    <comment ref="J182" authorId="0" shapeId="0" xr:uid="{00000000-0006-0000-0200-000000010000}">
      <text>
        <r>
          <rPr>
            <sz val="10"/>
            <rFont val="Arial"/>
          </rPr>
          <t>reference:E182,G182
mrs:
Rotate:True</t>
        </r>
      </text>
    </comment>
    <comment ref="J183" authorId="0" shapeId="0" xr:uid="{00000000-0006-0000-0200-000001010000}">
      <text>
        <r>
          <rPr>
            <sz val="10"/>
            <rFont val="Arial"/>
          </rPr>
          <t>reference:E183,G183
mrs:
Rotate:True</t>
        </r>
      </text>
    </comment>
    <comment ref="E184" authorId="0" shapeId="0" xr:uid="{00000000-0006-0000-0200-000002010000}">
      <text>
        <r>
          <rPr>
            <sz val="10"/>
            <rFont val="Arial"/>
          </rPr>
          <t>reference:E182,E183
mrs:(E182,+,10.0000)  (E183,+,10.0000)  
Rotate:True</t>
        </r>
      </text>
    </comment>
    <comment ref="F184" authorId="0" shapeId="0" xr:uid="{00000000-0006-0000-0200-000003010000}">
      <text>
        <r>
          <rPr>
            <sz val="10"/>
            <rFont val="Arial"/>
          </rPr>
          <t>reference:F182,F183
mrs:(F182,+,10.0000)  (F183,+,10.0000)  
Rotate:True</t>
        </r>
      </text>
    </comment>
    <comment ref="G184" authorId="0" shapeId="0" xr:uid="{00000000-0006-0000-0200-000004010000}">
      <text>
        <r>
          <rPr>
            <sz val="10"/>
            <rFont val="Arial"/>
          </rPr>
          <t>reference:G182,G183
mrs:(G182,+,10.0000)  (G183,+,10.0000)  
Rotate:True</t>
        </r>
      </text>
    </comment>
    <comment ref="H184" authorId="0" shapeId="0" xr:uid="{00000000-0006-0000-0200-000005010000}">
      <text>
        <r>
          <rPr>
            <sz val="10"/>
            <rFont val="Arial"/>
          </rPr>
          <t>reference:H182,H183
mrs:(H182,+,10.0000)  (H183,+,10.0000)  
Rotate:True</t>
        </r>
      </text>
    </comment>
    <comment ref="I184" authorId="0" shapeId="0" xr:uid="{00000000-0006-0000-0200-000006010000}">
      <text>
        <r>
          <rPr>
            <sz val="10"/>
            <rFont val="Arial"/>
          </rPr>
          <t>reference:I182,I183
mrs:(I182,+,10.0000)  (I183,+,10.0000)  
Rotate:True</t>
        </r>
      </text>
    </comment>
    <comment ref="J184" authorId="0" shapeId="0" xr:uid="{00000000-0006-0000-0200-000007010000}">
      <text>
        <r>
          <rPr>
            <sz val="10"/>
            <rFont val="Arial"/>
          </rPr>
          <t>reference:E184,G184
mrs:
Rotate:True</t>
        </r>
      </text>
    </comment>
    <comment ref="J186" authorId="0" shapeId="0" xr:uid="{00000000-0006-0000-0200-000008010000}">
      <text>
        <r>
          <rPr>
            <sz val="10"/>
            <rFont val="Arial"/>
          </rPr>
          <t>reference:E186,G186
mrs:
Rotate:True</t>
        </r>
      </text>
    </comment>
    <comment ref="J188" authorId="0" shapeId="0" xr:uid="{00000000-0006-0000-0200-000009010000}">
      <text>
        <r>
          <rPr>
            <sz val="10"/>
            <rFont val="Arial"/>
          </rPr>
          <t>reference:E188,G188
mrs:
Rotate:True</t>
        </r>
      </text>
    </comment>
    <comment ref="J189" authorId="0" shapeId="0" xr:uid="{00000000-0006-0000-0200-00000A010000}">
      <text>
        <r>
          <rPr>
            <sz val="10"/>
            <rFont val="Arial"/>
          </rPr>
          <t>reference:E189,G189
mrs:
Rotate:True</t>
        </r>
      </text>
    </comment>
    <comment ref="E190" authorId="0" shapeId="0" xr:uid="{00000000-0006-0000-0200-00000B010000}">
      <text>
        <r>
          <rPr>
            <sz val="10"/>
            <rFont val="Arial"/>
          </rPr>
          <t>reference:E188,E189
mrs:(E188,+,10.0000)  (E189,+,10.0000)  
Rotate:True</t>
        </r>
      </text>
    </comment>
    <comment ref="F190" authorId="0" shapeId="0" xr:uid="{00000000-0006-0000-0200-00000C010000}">
      <text>
        <r>
          <rPr>
            <sz val="10"/>
            <rFont val="Arial"/>
          </rPr>
          <t>reference:F188,F189
mrs:(F188,+,10.0000)  (F189,+,10.0000)  
Rotate:True</t>
        </r>
      </text>
    </comment>
    <comment ref="G190" authorId="0" shapeId="0" xr:uid="{00000000-0006-0000-0200-00000D010000}">
      <text>
        <r>
          <rPr>
            <sz val="10"/>
            <rFont val="Arial"/>
          </rPr>
          <t>reference:G188,G189
mrs:(G188,+,10.0000)  (G189,+,10.0000)  
Rotate:True</t>
        </r>
      </text>
    </comment>
    <comment ref="H190" authorId="0" shapeId="0" xr:uid="{00000000-0006-0000-0200-00000E010000}">
      <text>
        <r>
          <rPr>
            <sz val="10"/>
            <rFont val="Arial"/>
          </rPr>
          <t>reference:H188,H189
mrs:(H188,+,10.0000)  (H189,+,10.0000)  
Rotate:True</t>
        </r>
      </text>
    </comment>
    <comment ref="I190" authorId="0" shapeId="0" xr:uid="{00000000-0006-0000-0200-00000F010000}">
      <text>
        <r>
          <rPr>
            <sz val="10"/>
            <rFont val="Arial"/>
          </rPr>
          <t>reference:I188,I189
mrs:(I188,+,10.0000)  (I189,+,10.0000)  
Rotate:True</t>
        </r>
      </text>
    </comment>
    <comment ref="J190" authorId="0" shapeId="0" xr:uid="{00000000-0006-0000-0200-000010010000}">
      <text>
        <r>
          <rPr>
            <sz val="10"/>
            <rFont val="Arial"/>
          </rPr>
          <t>reference:E190,G190
mrs:
Rotate:True</t>
        </r>
      </text>
    </comment>
    <comment ref="J192" authorId="0" shapeId="0" xr:uid="{00000000-0006-0000-0200-000011010000}">
      <text>
        <r>
          <rPr>
            <sz val="10"/>
            <rFont val="Arial"/>
          </rPr>
          <t>reference:E192,G192
mrs:
Rotate:True</t>
        </r>
      </text>
    </comment>
    <comment ref="J194" authorId="0" shapeId="0" xr:uid="{00000000-0006-0000-0200-000012010000}">
      <text>
        <r>
          <rPr>
            <sz val="10"/>
            <rFont val="Arial"/>
          </rPr>
          <t>reference:E194,G194
mrs:
Rotate:True</t>
        </r>
      </text>
    </comment>
    <comment ref="J195" authorId="0" shapeId="0" xr:uid="{00000000-0006-0000-0200-000013010000}">
      <text>
        <r>
          <rPr>
            <sz val="10"/>
            <rFont val="Arial"/>
          </rPr>
          <t>reference:E195,G195
mrs:
Rotate:True</t>
        </r>
      </text>
    </comment>
    <comment ref="J196" authorId="0" shapeId="0" xr:uid="{00000000-0006-0000-0200-000014010000}">
      <text>
        <r>
          <rPr>
            <sz val="10"/>
            <rFont val="Arial"/>
          </rPr>
          <t>reference:E196,G196
mrs:
Rotate:True</t>
        </r>
      </text>
    </comment>
    <comment ref="J197" authorId="0" shapeId="0" xr:uid="{00000000-0006-0000-0200-000015010000}">
      <text>
        <r>
          <rPr>
            <sz val="10"/>
            <rFont val="Arial"/>
          </rPr>
          <t>reference:E197,G197
mrs:
Rotate:True</t>
        </r>
      </text>
    </comment>
    <comment ref="J198" authorId="0" shapeId="0" xr:uid="{00000000-0006-0000-0200-000016010000}">
      <text>
        <r>
          <rPr>
            <sz val="10"/>
            <rFont val="Arial"/>
          </rPr>
          <t>reference:E198,G198
mrs:
Rotate:True</t>
        </r>
      </text>
    </comment>
    <comment ref="J199" authorId="0" shapeId="0" xr:uid="{00000000-0006-0000-0200-000017010000}">
      <text>
        <r>
          <rPr>
            <sz val="10"/>
            <rFont val="Arial"/>
          </rPr>
          <t>reference:E199,G199
mrs:
Rotate:True</t>
        </r>
      </text>
    </comment>
    <comment ref="J200" authorId="0" shapeId="0" xr:uid="{00000000-0006-0000-0200-000018010000}">
      <text>
        <r>
          <rPr>
            <sz val="10"/>
            <rFont val="Arial"/>
          </rPr>
          <t>reference:E200,G200
mrs:
Rotate:True</t>
        </r>
      </text>
    </comment>
    <comment ref="J201" authorId="0" shapeId="0" xr:uid="{00000000-0006-0000-0200-000019010000}">
      <text>
        <r>
          <rPr>
            <sz val="10"/>
            <rFont val="Arial"/>
          </rPr>
          <t>reference:E201,G201
mrs:
Rotate:True</t>
        </r>
      </text>
    </comment>
    <comment ref="J202" authorId="0" shapeId="0" xr:uid="{00000000-0006-0000-0200-00001A010000}">
      <text>
        <r>
          <rPr>
            <sz val="10"/>
            <rFont val="Arial"/>
          </rPr>
          <t>reference:E202,G202
mrs:
Rotate:True</t>
        </r>
      </text>
    </comment>
    <comment ref="J203" authorId="0" shapeId="0" xr:uid="{00000000-0006-0000-0200-00001B010000}">
      <text>
        <r>
          <rPr>
            <sz val="10"/>
            <rFont val="Arial"/>
          </rPr>
          <t>reference:E203,G203
mrs:
Rotate:True</t>
        </r>
      </text>
    </comment>
    <comment ref="J204" authorId="0" shapeId="0" xr:uid="{00000000-0006-0000-0200-00001C010000}">
      <text>
        <r>
          <rPr>
            <sz val="10"/>
            <rFont val="Arial"/>
          </rPr>
          <t>reference:E204,G204
mrs:
Rotate:True</t>
        </r>
      </text>
    </comment>
    <comment ref="J205" authorId="0" shapeId="0" xr:uid="{00000000-0006-0000-0200-00001D010000}">
      <text>
        <r>
          <rPr>
            <sz val="10"/>
            <rFont val="Arial"/>
          </rPr>
          <t>reference:E205,G205
mrs:
Rotate:True</t>
        </r>
      </text>
    </comment>
    <comment ref="J206" authorId="0" shapeId="0" xr:uid="{00000000-0006-0000-0200-00001E010000}">
      <text>
        <r>
          <rPr>
            <sz val="10"/>
            <rFont val="Arial"/>
          </rPr>
          <t>reference:E206,G206
mrs:
Rotate:True</t>
        </r>
      </text>
    </comment>
    <comment ref="J207" authorId="0" shapeId="0" xr:uid="{00000000-0006-0000-0200-00001F010000}">
      <text>
        <r>
          <rPr>
            <sz val="10"/>
            <rFont val="Arial"/>
          </rPr>
          <t>reference:E207,G207
mrs:
Rotate:True</t>
        </r>
      </text>
    </comment>
    <comment ref="J208" authorId="0" shapeId="0" xr:uid="{00000000-0006-0000-0200-000020010000}">
      <text>
        <r>
          <rPr>
            <sz val="10"/>
            <rFont val="Arial"/>
          </rPr>
          <t>reference:E208,G208
mrs:
Rotate:True</t>
        </r>
      </text>
    </comment>
    <comment ref="J209" authorId="0" shapeId="0" xr:uid="{00000000-0006-0000-0200-000021010000}">
      <text>
        <r>
          <rPr>
            <sz val="10"/>
            <rFont val="Arial"/>
          </rPr>
          <t>reference:E209,G209
mrs:
Rotate:True</t>
        </r>
      </text>
    </comment>
    <comment ref="J210" authorId="0" shapeId="0" xr:uid="{00000000-0006-0000-0200-000022010000}">
      <text>
        <r>
          <rPr>
            <sz val="10"/>
            <rFont val="Arial"/>
          </rPr>
          <t>reference:E210,G210
mrs:
Rotate:True</t>
        </r>
      </text>
    </comment>
    <comment ref="J211" authorId="0" shapeId="0" xr:uid="{00000000-0006-0000-0200-000023010000}">
      <text>
        <r>
          <rPr>
            <sz val="10"/>
            <rFont val="Arial"/>
          </rPr>
          <t>reference:E211,G211
mrs:
Rotate:True</t>
        </r>
      </text>
    </comment>
    <comment ref="J212" authorId="0" shapeId="0" xr:uid="{00000000-0006-0000-0200-000024010000}">
      <text>
        <r>
          <rPr>
            <sz val="10"/>
            <rFont val="Arial"/>
          </rPr>
          <t>reference:E212,G212
mrs:
Rotate:True</t>
        </r>
      </text>
    </comment>
    <comment ref="E213" authorId="0" shapeId="0" xr:uid="{00000000-0006-0000-0200-000025010000}">
      <text>
        <r>
          <rPr>
            <sz val="10"/>
            <rFont val="Arial"/>
          </rPr>
          <t>reference:E194,E195,E196,E197,E198,E199,E200,E201,E202,E203,E204,E205,E206,E207,E208,E209,E210,E211,E212
mrs:(E194,+,10.0000)  (E195,+,10.0000)  (E196,+,10.0000)  (E197,+,10.0000)  (E198,+,10.0000)  (E199,+,10.0000)  (E200,+,10.0000)  (E201,+,10.0000)  (E202,+,10.0000)  (E203,+,10.0000)  (E204,+,10.0000)  (E205,+,10.0000)  (E206,+,10.0000)  (E207,+,10.0000)  (E208,+,10.0000)  (E209,+,10.0000)  (E210,+,10.0000)  (E211,+,10.0000)  (E212,+,10.0000)  
Rotate:True</t>
        </r>
      </text>
    </comment>
    <comment ref="F213" authorId="0" shapeId="0" xr:uid="{00000000-0006-0000-0200-000026010000}">
      <text>
        <r>
          <rPr>
            <sz val="10"/>
            <rFont val="Arial"/>
          </rPr>
          <t>reference:F194,F195,F196,F197,F198,F199,F200,F201,F202,F203,F204,F205,F206,F207,F208,F209,F210,F211,F212
mrs:(F194,+,10.0000)  (F195,+,10.0000)  (F196,+,10.0000)  (F197,+,10.0000)  (F198,+,10.0000)  (F199,+,10.0000)  (F200,+,10.0000)  (F201,+,10.0000)  (F202,+,10.0000)  (F203,+,10.0000)  (F204,+,10.0000)  (F205,+,10.0000)  (F206,+,10.0000)  (F207,+,10.0000)  (F208,+,10.0000)  (F209,+,10.0000)  (F210,+,10.0000)  (F211,+,10.0000)  (F212,+,10.0000)  
Rotate:True</t>
        </r>
      </text>
    </comment>
    <comment ref="G213" authorId="0" shapeId="0" xr:uid="{00000000-0006-0000-0200-000027010000}">
      <text>
        <r>
          <rPr>
            <sz val="10"/>
            <rFont val="Arial"/>
          </rPr>
          <t>reference:G194,G195,G196,G197,G198,G199,G200,G201,G202,G203,G204,G205,G206,G207,G208,G209,G210,G211,G212
mrs:(G194,+,10.0000)  (G195,+,10.0000)  (G196,+,10.0000)  (G197,+,10.0000)  (G198,+,10.0000)  (G199,+,10.0000)  (G200,+,10.0000)  (G201,+,10.0000)  (G202,+,10.0000)  (G203,+,10.0000)  (G204,+,10.0000)  (G205,+,10.0000)  (G206,+,10.0000)  (G207,+,10.0000)  (G208,+,10.0000)  (G209,+,10.0000)  (G210,+,10.0000)  (G211,+,10.0000)  (G212,+,10.0000)  
Rotate:True</t>
        </r>
      </text>
    </comment>
    <comment ref="H213" authorId="0" shapeId="0" xr:uid="{00000000-0006-0000-0200-000028010000}">
      <text>
        <r>
          <rPr>
            <sz val="10"/>
            <rFont val="Arial"/>
          </rPr>
          <t>reference:H194,H195,H196,H197,H198,H199,H200,H201,H202,H203,H204,H205,H206,H207,H208,H209,H210,H211,H212
mrs:(H194,+,10.0000)  (H195,+,10.0000)  (H196,+,10.0000)  (H197,+,10.0000)  (H198,+,10.0000)  (H199,+,10.0000)  (H200,+,10.0000)  (H201,+,10.0000)  (H202,+,10.0000)  (H203,+,10.0000)  (H204,+,10.0000)  (H205,+,10.0000)  (H206,+,10.0000)  (H207,+,10.0000)  (H208,+,10.0000)  (H209,+,10.0000)  (H210,+,10.0000)  (H211,+,10.0000)  (H212,+,10.0000)  
Rotate:True</t>
        </r>
      </text>
    </comment>
    <comment ref="I213" authorId="0" shapeId="0" xr:uid="{00000000-0006-0000-0200-000029010000}">
      <text>
        <r>
          <rPr>
            <sz val="10"/>
            <rFont val="Arial"/>
          </rPr>
          <t>reference:I194,I195,I196,I197,I198,I199,I200,I201,I202,I203,I204,I205,I206,I207,I208,I209,I210,I211,I212
mrs:(I194,+,10.0000)  (I195,+,10.0000)  (I196,+,10.0000)  (I197,+,10.0000)  (I198,+,10.0000)  (I199,+,10.0000)  (I200,+,10.0000)  (I201,+,10.0000)  (I202,+,10.0000)  (I203,+,10.0000)  (I204,+,10.0000)  (I205,+,10.0000)  (I206,+,10.0000)  (I207,+,10.0000)  (I208,+,10.0000)  (I209,+,10.0000)  (I210,+,10.0000)  (I211,+,10.0000)  (I212,+,10.0000)  
Rotate:True</t>
        </r>
      </text>
    </comment>
    <comment ref="J213" authorId="0" shapeId="0" xr:uid="{00000000-0006-0000-0200-00002A010000}">
      <text>
        <r>
          <rPr>
            <sz val="10"/>
            <rFont val="Arial"/>
          </rPr>
          <t>reference:E213,G213
mrs:
Rotate:True</t>
        </r>
      </text>
    </comment>
    <comment ref="J215" authorId="0" shapeId="0" xr:uid="{00000000-0006-0000-0200-00002B010000}">
      <text>
        <r>
          <rPr>
            <sz val="10"/>
            <rFont val="Arial"/>
          </rPr>
          <t>reference:E215,G215
mrs:
Rotate:True</t>
        </r>
      </text>
    </comment>
    <comment ref="J217" authorId="0" shapeId="0" xr:uid="{00000000-0006-0000-0200-00002C010000}">
      <text>
        <r>
          <rPr>
            <sz val="10"/>
            <rFont val="Arial"/>
          </rPr>
          <t>reference:E217,G217
mrs:
Rotate:True</t>
        </r>
      </text>
    </comment>
    <comment ref="J218" authorId="0" shapeId="0" xr:uid="{00000000-0006-0000-0200-00002D010000}">
      <text>
        <r>
          <rPr>
            <sz val="10"/>
            <rFont val="Arial"/>
          </rPr>
          <t>reference:E218,G218
mrs:
Rotate:True</t>
        </r>
      </text>
    </comment>
    <comment ref="E219" authorId="0" shapeId="0" xr:uid="{00000000-0006-0000-0200-00002E010000}">
      <text>
        <r>
          <rPr>
            <sz val="10"/>
            <rFont val="Arial"/>
          </rPr>
          <t>reference:E217,E218
mrs:(E217,+,10.0000)  (E218,+,10.0000)  
Rotate:True</t>
        </r>
      </text>
    </comment>
    <comment ref="F219" authorId="0" shapeId="0" xr:uid="{00000000-0006-0000-0200-00002F010000}">
      <text>
        <r>
          <rPr>
            <sz val="10"/>
            <rFont val="Arial"/>
          </rPr>
          <t>reference:F217,F218
mrs:(F217,+,10.0000)  (F218,+,10.0000)  
Rotate:True</t>
        </r>
      </text>
    </comment>
    <comment ref="G219" authorId="0" shapeId="0" xr:uid="{00000000-0006-0000-0200-000030010000}">
      <text>
        <r>
          <rPr>
            <sz val="10"/>
            <rFont val="Arial"/>
          </rPr>
          <t>reference:G217,G218
mrs:(G217,+,10.0000)  (G218,+,10.0000)  
Rotate:True</t>
        </r>
      </text>
    </comment>
    <comment ref="H219" authorId="0" shapeId="0" xr:uid="{00000000-0006-0000-0200-000031010000}">
      <text>
        <r>
          <rPr>
            <sz val="10"/>
            <rFont val="Arial"/>
          </rPr>
          <t>reference:H217,H218
mrs:(H217,+,10.0000)  (H218,+,10.0000)  
Rotate:True</t>
        </r>
      </text>
    </comment>
    <comment ref="I219" authorId="0" shapeId="0" xr:uid="{00000000-0006-0000-0200-000032010000}">
      <text>
        <r>
          <rPr>
            <sz val="10"/>
            <rFont val="Arial"/>
          </rPr>
          <t>reference:I217,I218
mrs:(I217,+,10.0000)  (I218,+,10.0000)  
Rotate:True</t>
        </r>
      </text>
    </comment>
    <comment ref="J219" authorId="0" shapeId="0" xr:uid="{00000000-0006-0000-0200-000033010000}">
      <text>
        <r>
          <rPr>
            <sz val="10"/>
            <rFont val="Arial"/>
          </rPr>
          <t>reference:E219,G219
mrs:
Rotate:True</t>
        </r>
      </text>
    </comment>
    <comment ref="J221" authorId="0" shapeId="0" xr:uid="{00000000-0006-0000-0200-000034010000}">
      <text>
        <r>
          <rPr>
            <sz val="10"/>
            <rFont val="Arial"/>
          </rPr>
          <t>reference:E221,G221
mrs:
Rotate:True</t>
        </r>
      </text>
    </comment>
    <comment ref="J222" authorId="0" shapeId="0" xr:uid="{00000000-0006-0000-0200-000035010000}">
      <text>
        <r>
          <rPr>
            <sz val="10"/>
            <rFont val="Arial"/>
          </rPr>
          <t>reference:E222,G222
mrs:
Rotate:True</t>
        </r>
      </text>
    </comment>
    <comment ref="E223" authorId="0" shapeId="0" xr:uid="{00000000-0006-0000-0200-000036010000}">
      <text>
        <r>
          <rPr>
            <sz val="10"/>
            <rFont val="Arial"/>
          </rPr>
          <t>reference:E221,E222
mrs:(E221,+,10.0000)  (E222,+,10.0000)  
Rotate:True</t>
        </r>
      </text>
    </comment>
    <comment ref="F223" authorId="0" shapeId="0" xr:uid="{00000000-0006-0000-0200-000037010000}">
      <text>
        <r>
          <rPr>
            <sz val="10"/>
            <rFont val="Arial"/>
          </rPr>
          <t>reference:F221,F222
mrs:(F221,+,10.0000)  (F222,+,10.0000)  
Rotate:True</t>
        </r>
      </text>
    </comment>
    <comment ref="G223" authorId="0" shapeId="0" xr:uid="{00000000-0006-0000-0200-000038010000}">
      <text>
        <r>
          <rPr>
            <sz val="10"/>
            <rFont val="Arial"/>
          </rPr>
          <t>reference:G221,G222
mrs:(G221,+,10.0000)  (G222,+,10.0000)  
Rotate:True</t>
        </r>
      </text>
    </comment>
    <comment ref="H223" authorId="0" shapeId="0" xr:uid="{00000000-0006-0000-0200-000039010000}">
      <text>
        <r>
          <rPr>
            <sz val="10"/>
            <rFont val="Arial"/>
          </rPr>
          <t>reference:H221,H222
mrs:(H221,+,10.0000)  (H222,+,10.0000)  
Rotate:True</t>
        </r>
      </text>
    </comment>
    <comment ref="I223" authorId="0" shapeId="0" xr:uid="{00000000-0006-0000-0200-00003A010000}">
      <text>
        <r>
          <rPr>
            <sz val="10"/>
            <rFont val="Arial"/>
          </rPr>
          <t>reference:I221,I222
mrs:(I221,+,10.0000)  (I222,+,10.0000)  
Rotate:True</t>
        </r>
      </text>
    </comment>
    <comment ref="J223" authorId="0" shapeId="0" xr:uid="{00000000-0006-0000-0200-00003B010000}">
      <text>
        <r>
          <rPr>
            <sz val="10"/>
            <rFont val="Arial"/>
          </rPr>
          <t>reference:E223,G223
mrs:
Rotate:True</t>
        </r>
      </text>
    </comment>
    <comment ref="J225" authorId="0" shapeId="0" xr:uid="{00000000-0006-0000-0200-00003C010000}">
      <text>
        <r>
          <rPr>
            <sz val="10"/>
            <rFont val="Arial"/>
          </rPr>
          <t>reference:E225,G225
mrs:
Rotate:True</t>
        </r>
      </text>
    </comment>
    <comment ref="J226" authorId="0" shapeId="0" xr:uid="{00000000-0006-0000-0200-00003D010000}">
      <text>
        <r>
          <rPr>
            <sz val="10"/>
            <rFont val="Arial"/>
          </rPr>
          <t>reference:E226,G226
mrs:
Rotate:True</t>
        </r>
      </text>
    </comment>
    <comment ref="E227" authorId="0" shapeId="0" xr:uid="{00000000-0006-0000-0200-00003E010000}">
      <text>
        <r>
          <rPr>
            <sz val="10"/>
            <rFont val="Arial"/>
          </rPr>
          <t>reference:E225,E226
mrs:(E225,+,10.0000)  (E226,+,10.0000)  
Rotate:True</t>
        </r>
      </text>
    </comment>
    <comment ref="F227" authorId="0" shapeId="0" xr:uid="{00000000-0006-0000-0200-00003F010000}">
      <text>
        <r>
          <rPr>
            <sz val="10"/>
            <rFont val="Arial"/>
          </rPr>
          <t>reference:F225,F226
mrs:(F225,+,10.0000)  (F226,+,10.0000)  
Rotate:True</t>
        </r>
      </text>
    </comment>
    <comment ref="G227" authorId="0" shapeId="0" xr:uid="{00000000-0006-0000-0200-000040010000}">
      <text>
        <r>
          <rPr>
            <sz val="10"/>
            <rFont val="Arial"/>
          </rPr>
          <t>reference:G225,G226
mrs:(G225,+,10.0000)  (G226,+,10.0000)  
Rotate:True</t>
        </r>
      </text>
    </comment>
    <comment ref="H227" authorId="0" shapeId="0" xr:uid="{00000000-0006-0000-0200-000041010000}">
      <text>
        <r>
          <rPr>
            <sz val="10"/>
            <rFont val="Arial"/>
          </rPr>
          <t>reference:H225,H226
mrs:(H225,+,10.0000)  (H226,+,10.0000)  
Rotate:True</t>
        </r>
      </text>
    </comment>
    <comment ref="I227" authorId="0" shapeId="0" xr:uid="{00000000-0006-0000-0200-000042010000}">
      <text>
        <r>
          <rPr>
            <sz val="10"/>
            <rFont val="Arial"/>
          </rPr>
          <t>reference:I225,I226
mrs:(I225,+,10.0000)  (I226,+,10.0000)  
Rotate:True</t>
        </r>
      </text>
    </comment>
    <comment ref="J227" authorId="0" shapeId="0" xr:uid="{00000000-0006-0000-0200-000043010000}">
      <text>
        <r>
          <rPr>
            <sz val="10"/>
            <rFont val="Arial"/>
          </rPr>
          <t>reference:E227,G227
mrs:
Rotate:True</t>
        </r>
      </text>
    </comment>
    <comment ref="J229" authorId="0" shapeId="0" xr:uid="{00000000-0006-0000-0200-000044010000}">
      <text>
        <r>
          <rPr>
            <sz val="10"/>
            <rFont val="Arial"/>
          </rPr>
          <t>reference:E229,G229
mrs:
Rotate:True</t>
        </r>
      </text>
    </comment>
    <comment ref="J230" authorId="0" shapeId="0" xr:uid="{00000000-0006-0000-0200-000045010000}">
      <text>
        <r>
          <rPr>
            <sz val="10"/>
            <rFont val="Arial"/>
          </rPr>
          <t>reference:E230,G230
mrs:
Rotate:True</t>
        </r>
      </text>
    </comment>
    <comment ref="J231" authorId="0" shapeId="0" xr:uid="{00000000-0006-0000-0200-000046010000}">
      <text>
        <r>
          <rPr>
            <sz val="10"/>
            <rFont val="Arial"/>
          </rPr>
          <t>reference:E231,G231
mrs:
Rotate:True</t>
        </r>
      </text>
    </comment>
    <comment ref="J232" authorId="0" shapeId="0" xr:uid="{00000000-0006-0000-0200-000047010000}">
      <text>
        <r>
          <rPr>
            <sz val="10"/>
            <rFont val="Arial"/>
          </rPr>
          <t>reference:E232,G232
mrs:
Rotate:True</t>
        </r>
      </text>
    </comment>
    <comment ref="J233" authorId="0" shapeId="0" xr:uid="{00000000-0006-0000-0200-000048010000}">
      <text>
        <r>
          <rPr>
            <sz val="10"/>
            <rFont val="Arial"/>
          </rPr>
          <t>reference:E233,G233
mrs:
Rotate:True</t>
        </r>
      </text>
    </comment>
    <comment ref="J234" authorId="0" shapeId="0" xr:uid="{00000000-0006-0000-0200-000049010000}">
      <text>
        <r>
          <rPr>
            <sz val="10"/>
            <rFont val="Arial"/>
          </rPr>
          <t>reference:E234,G234
mrs:
Rotate:True</t>
        </r>
      </text>
    </comment>
    <comment ref="J235" authorId="0" shapeId="0" xr:uid="{00000000-0006-0000-0200-00004A010000}">
      <text>
        <r>
          <rPr>
            <sz val="10"/>
            <rFont val="Arial"/>
          </rPr>
          <t>reference:E235,G235
mrs:
Rotate:True</t>
        </r>
      </text>
    </comment>
    <comment ref="J236" authorId="0" shapeId="0" xr:uid="{00000000-0006-0000-0200-00004B010000}">
      <text>
        <r>
          <rPr>
            <sz val="10"/>
            <rFont val="Arial"/>
          </rPr>
          <t>reference:E236,G236
mrs:
Rotate:True</t>
        </r>
      </text>
    </comment>
    <comment ref="J237" authorId="0" shapeId="0" xr:uid="{00000000-0006-0000-0200-00004C010000}">
      <text>
        <r>
          <rPr>
            <sz val="10"/>
            <rFont val="Arial"/>
          </rPr>
          <t>reference:E237,G237
mrs:
Rotate:True</t>
        </r>
      </text>
    </comment>
    <comment ref="J238" authorId="0" shapeId="0" xr:uid="{00000000-0006-0000-0200-00004D010000}">
      <text>
        <r>
          <rPr>
            <sz val="10"/>
            <rFont val="Arial"/>
          </rPr>
          <t>reference:E238,G238
mrs:
Rotate:True</t>
        </r>
      </text>
    </comment>
    <comment ref="J239" authorId="0" shapeId="0" xr:uid="{00000000-0006-0000-0200-00004E010000}">
      <text>
        <r>
          <rPr>
            <sz val="10"/>
            <rFont val="Arial"/>
          </rPr>
          <t>reference:E239,G239
mrs:
Rotate:True</t>
        </r>
      </text>
    </comment>
    <comment ref="J240" authorId="0" shapeId="0" xr:uid="{00000000-0006-0000-0200-00004F010000}">
      <text>
        <r>
          <rPr>
            <sz val="10"/>
            <rFont val="Arial"/>
          </rPr>
          <t>reference:E240,G240
mrs:
Rotate:True</t>
        </r>
      </text>
    </comment>
    <comment ref="J241" authorId="0" shapeId="0" xr:uid="{00000000-0006-0000-0200-000050010000}">
      <text>
        <r>
          <rPr>
            <sz val="10"/>
            <rFont val="Arial"/>
          </rPr>
          <t>reference:E241,G241
mrs:
Rotate:True</t>
        </r>
      </text>
    </comment>
    <comment ref="J242" authorId="0" shapeId="0" xr:uid="{00000000-0006-0000-0200-000051010000}">
      <text>
        <r>
          <rPr>
            <sz val="10"/>
            <rFont val="Arial"/>
          </rPr>
          <t>reference:E242,G242
mrs:
Rotate:True</t>
        </r>
      </text>
    </comment>
    <comment ref="J243" authorId="0" shapeId="0" xr:uid="{00000000-0006-0000-0200-000052010000}">
      <text>
        <r>
          <rPr>
            <sz val="10"/>
            <rFont val="Arial"/>
          </rPr>
          <t>reference:E243,G243
mrs:
Rotate:True</t>
        </r>
      </text>
    </comment>
    <comment ref="J244" authorId="0" shapeId="0" xr:uid="{00000000-0006-0000-0200-000053010000}">
      <text>
        <r>
          <rPr>
            <sz val="10"/>
            <rFont val="Arial"/>
          </rPr>
          <t>reference:E244,G244
mrs:
Rotate:True</t>
        </r>
      </text>
    </comment>
    <comment ref="J245" authorId="0" shapeId="0" xr:uid="{00000000-0006-0000-0200-000054010000}">
      <text>
        <r>
          <rPr>
            <sz val="10"/>
            <rFont val="Arial"/>
          </rPr>
          <t>reference:E245,G245
mrs:
Rotate:True</t>
        </r>
      </text>
    </comment>
    <comment ref="J246" authorId="0" shapeId="0" xr:uid="{00000000-0006-0000-0200-000055010000}">
      <text>
        <r>
          <rPr>
            <sz val="10"/>
            <rFont val="Arial"/>
          </rPr>
          <t>reference:E246,G246
mrs:
Rotate:True</t>
        </r>
      </text>
    </comment>
    <comment ref="J247" authorId="0" shapeId="0" xr:uid="{00000000-0006-0000-0200-000056010000}">
      <text>
        <r>
          <rPr>
            <sz val="10"/>
            <rFont val="Arial"/>
          </rPr>
          <t>reference:E247,G247
mrs:
Rotate:True</t>
        </r>
      </text>
    </comment>
    <comment ref="J248" authorId="0" shapeId="0" xr:uid="{00000000-0006-0000-0200-000057010000}">
      <text>
        <r>
          <rPr>
            <sz val="10"/>
            <rFont val="Arial"/>
          </rPr>
          <t>reference:E248,G248
mrs:
Rotate:True</t>
        </r>
      </text>
    </comment>
    <comment ref="J249" authorId="0" shapeId="0" xr:uid="{00000000-0006-0000-0200-000058010000}">
      <text>
        <r>
          <rPr>
            <sz val="10"/>
            <rFont val="Arial"/>
          </rPr>
          <t>reference:E249,G249
mrs:
Rotate:True</t>
        </r>
      </text>
    </comment>
    <comment ref="J250" authorId="0" shapeId="0" xr:uid="{00000000-0006-0000-0200-000059010000}">
      <text>
        <r>
          <rPr>
            <sz val="10"/>
            <rFont val="Arial"/>
          </rPr>
          <t>reference:E250,G250
mrs:
Rotate:True</t>
        </r>
      </text>
    </comment>
    <comment ref="E251" authorId="0" shapeId="0" xr:uid="{00000000-0006-0000-0200-00005A010000}">
      <text>
        <r>
          <rPr>
            <sz val="10"/>
            <rFont val="Arial"/>
          </rPr>
          <t>reference:E229,E230,E231,E232,E233,E234,E235,E236,E237,E238,E239,E240,E241,E242,E243,E244,E245,E246,E247,E248,E249,E250
mrs:(E229,+,10.0000)  (E230,+,10.0000)  (E231,+,10.0000)  (E232,+,10.0000)  (E233,+,10.0000)  (E234,+,10.0000)  (E235,+,10.0000)  (E236,+,10.0000)  (E237,+,10.0000)  (E238,+,10.0000)  (E239,+,10.0000)  (E240,+,10.0000)  (E241,+,10.0000)  (E242,+,10.0000)  (E243,+,10.0000)  (E244,+,10.0000)  (E245,+,10.0000)  (E246,+,10.0000)  (E247,+,10.0000)  (E248,+,10.0000)  (E249,+,10.0000)  (E250,+,10.0000)  
Rotate:True</t>
        </r>
      </text>
    </comment>
    <comment ref="F251" authorId="0" shapeId="0" xr:uid="{00000000-0006-0000-0200-00005B010000}">
      <text>
        <r>
          <rPr>
            <sz val="10"/>
            <rFont val="Arial"/>
          </rPr>
          <t>reference:F229,F230,F231,F232,F233,F234,F235,F236,F237,F238,F239,F240,F241,F242,F243,F244,F245,F246,F247,F248,F249,F250
mrs:(F229,+,10.0000)  (F230,+,10.0000)  (F231,+,10.0000)  (F232,+,10.0000)  (F233,+,10.0000)  (F234,+,10.0000)  (F235,+,10.0000)  (F236,+,10.0000)  (F237,+,10.0000)  (F238,+,10.0000)  (F239,+,10.0000)  (F240,+,10.0000)  (F241,+,10.0000)  (F242,+,10.0000)  (F243,+,10.0000)  (F244,+,10.0000)  (F245,+,10.0000)  (F246,+,10.0000)  (F247,+,10.0000)  (F248,+,10.0000)  (F249,+,10.0000)  (F250,+,10.0000)  
Rotate:True</t>
        </r>
      </text>
    </comment>
    <comment ref="G251" authorId="0" shapeId="0" xr:uid="{00000000-0006-0000-0200-00005C010000}">
      <text>
        <r>
          <rPr>
            <sz val="10"/>
            <rFont val="Arial"/>
          </rPr>
          <t>reference:G229,G230,G231,G232,G233,G234,G235,G236,G237,G238,G239,G240,G241,G242,G243,G244,G245,G246,G247,G248,G249,G250
mrs:(G229,+,10.0000)  (G230,+,10.0000)  (G231,+,10.0000)  (G232,+,10.0000)  (G233,+,10.0000)  (G234,+,10.0000)  (G235,+,10.0000)  (G236,+,10.0000)  (G237,+,10.0000)  (G238,+,10.0000)  (G239,+,10.0000)  (G240,+,10.0000)  (G241,+,10.0000)  (G242,+,10.0000)  (G243,+,10.0000)  (G244,+,10.0000)  (G245,+,10.0000)  (G246,+,10.0000)  (G247,+,10.0000)  (G248,+,10.0000)  (G249,+,10.0000)  (G250,+,10.0000)  
Rotate:True</t>
        </r>
      </text>
    </comment>
    <comment ref="H251" authorId="0" shapeId="0" xr:uid="{00000000-0006-0000-0200-00005D010000}">
      <text>
        <r>
          <rPr>
            <sz val="10"/>
            <rFont val="Arial"/>
          </rPr>
          <t>reference:H229,H230,H231,H232,H233,H234,H235,H236,H237,H238,H239,H240,H241,H242,H243,H244,H245,H246,H247,H248,H249,H250
mrs:(H229,+,10.0000)  (H230,+,10.0000)  (H231,+,10.0000)  (H232,+,10.0000)  (H233,+,10.0000)  (H234,+,10.0000)  (H235,+,10.0000)  (H236,+,10.0000)  (H237,+,10.0000)  (H238,+,10.0000)  (H239,+,10.0000)  (H240,+,10.0000)  (H241,+,10.0000)  (H242,+,10.0000)  (H243,+,10.0000)  (H244,+,10.0000)  (H245,+,10.0000)  (H246,+,10.0000)  (H247,+,10.0000)  (H248,+,10.0000)  (H249,+,10.0000)  (H250,+,10.0000)  
Rotate:True</t>
        </r>
      </text>
    </comment>
    <comment ref="I251" authorId="0" shapeId="0" xr:uid="{00000000-0006-0000-0200-00005E010000}">
      <text>
        <r>
          <rPr>
            <sz val="10"/>
            <rFont val="Arial"/>
          </rPr>
          <t>reference:I229,I230,I231,I232,I233,I234,I235,I236,I237,I238,I239,I240,I241,I242,I243,I244,I245,I246,I247,I248,I249,I250
mrs:(I229,+,10.0000)  (I230,+,10.0000)  (I231,+,10.0000)  (I232,+,10.0000)  (I233,+,10.0000)  (I234,+,10.0000)  (I235,+,10.0000)  (I236,+,10.0000)  (I237,+,10.0000)  (I238,+,10.0000)  (I239,+,10.0000)  (I240,+,10.0000)  (I241,+,10.0000)  (I242,+,10.0000)  (I243,+,10.0000)  (I244,+,10.0000)  (I245,+,10.0000)  (I246,+,10.0000)  (I247,+,10.0000)  (I248,+,10.0000)  (I249,+,10.0000)  (I250,+,10.0000)  
Rotate:True</t>
        </r>
      </text>
    </comment>
    <comment ref="J251" authorId="0" shapeId="0" xr:uid="{00000000-0006-0000-0200-00005F010000}">
      <text>
        <r>
          <rPr>
            <sz val="10"/>
            <rFont val="Arial"/>
          </rPr>
          <t>reference:E251,G251
mrs:
Rotate:True</t>
        </r>
      </text>
    </comment>
    <comment ref="J253" authorId="0" shapeId="0" xr:uid="{00000000-0006-0000-0200-000060010000}">
      <text>
        <r>
          <rPr>
            <sz val="10"/>
            <rFont val="Arial"/>
          </rPr>
          <t>reference:E253,G253
mrs:
Rotate:True</t>
        </r>
      </text>
    </comment>
    <comment ref="J254" authorId="0" shapeId="0" xr:uid="{00000000-0006-0000-0200-000061010000}">
      <text>
        <r>
          <rPr>
            <sz val="10"/>
            <rFont val="Arial"/>
          </rPr>
          <t>reference:E254,G254
mrs:
Rotate:True</t>
        </r>
      </text>
    </comment>
    <comment ref="E255" authorId="0" shapeId="0" xr:uid="{00000000-0006-0000-0200-000062010000}">
      <text>
        <r>
          <rPr>
            <sz val="10"/>
            <rFont val="Arial"/>
          </rPr>
          <t>reference:E253,E254
mrs:(E253,+,10.0000)  (E254,+,10.0000)  
Rotate:True</t>
        </r>
      </text>
    </comment>
    <comment ref="F255" authorId="0" shapeId="0" xr:uid="{00000000-0006-0000-0200-000063010000}">
      <text>
        <r>
          <rPr>
            <sz val="10"/>
            <rFont val="Arial"/>
          </rPr>
          <t>reference:F253,F254
mrs:(F253,+,10.0000)  (F254,+,10.0000)  
Rotate:True</t>
        </r>
      </text>
    </comment>
    <comment ref="G255" authorId="0" shapeId="0" xr:uid="{00000000-0006-0000-0200-000064010000}">
      <text>
        <r>
          <rPr>
            <sz val="10"/>
            <rFont val="Arial"/>
          </rPr>
          <t>reference:G253,G254
mrs:(G253,+,10.0000)  (G254,+,10.0000)  
Rotate:True</t>
        </r>
      </text>
    </comment>
    <comment ref="H255" authorId="0" shapeId="0" xr:uid="{00000000-0006-0000-0200-000065010000}">
      <text>
        <r>
          <rPr>
            <sz val="10"/>
            <rFont val="Arial"/>
          </rPr>
          <t>reference:H253,H254
mrs:(H253,+,10.0000)  (H254,+,10.0000)  
Rotate:True</t>
        </r>
      </text>
    </comment>
    <comment ref="I255" authorId="0" shapeId="0" xr:uid="{00000000-0006-0000-0200-000066010000}">
      <text>
        <r>
          <rPr>
            <sz val="10"/>
            <rFont val="Arial"/>
          </rPr>
          <t>reference:I253,I254
mrs:(I253,+,10.0000)  (I254,+,10.0000)  
Rotate:True</t>
        </r>
      </text>
    </comment>
    <comment ref="J255" authorId="0" shapeId="0" xr:uid="{00000000-0006-0000-0200-000067010000}">
      <text>
        <r>
          <rPr>
            <sz val="10"/>
            <rFont val="Arial"/>
          </rPr>
          <t>reference:E255,G255
mrs:
Rotate:True</t>
        </r>
      </text>
    </comment>
    <comment ref="J257" authorId="0" shapeId="0" xr:uid="{00000000-0006-0000-0200-000068010000}">
      <text>
        <r>
          <rPr>
            <sz val="10"/>
            <rFont val="Arial"/>
          </rPr>
          <t>reference:E257,G257
mrs:
Rotate:True</t>
        </r>
      </text>
    </comment>
    <comment ref="J258" authorId="0" shapeId="0" xr:uid="{00000000-0006-0000-0200-000069010000}">
      <text>
        <r>
          <rPr>
            <sz val="10"/>
            <rFont val="Arial"/>
          </rPr>
          <t>reference:E258,G258
mrs:
Rotate:True</t>
        </r>
      </text>
    </comment>
    <comment ref="J259" authorId="0" shapeId="0" xr:uid="{00000000-0006-0000-0200-00006A010000}">
      <text>
        <r>
          <rPr>
            <sz val="10"/>
            <rFont val="Arial"/>
          </rPr>
          <t>reference:E259,G259
mrs:
Rotate:True</t>
        </r>
      </text>
    </comment>
    <comment ref="E260" authorId="0" shapeId="0" xr:uid="{00000000-0006-0000-0200-00006B010000}">
      <text>
        <r>
          <rPr>
            <sz val="10"/>
            <rFont val="Arial"/>
          </rPr>
          <t>reference:E257,E258,E259
mrs:(E257,+,10.0000)  (E258,+,10.0000)  (E259,+,10.0000)  
Rotate:True</t>
        </r>
      </text>
    </comment>
    <comment ref="F260" authorId="0" shapeId="0" xr:uid="{00000000-0006-0000-0200-00006C010000}">
      <text>
        <r>
          <rPr>
            <sz val="10"/>
            <rFont val="Arial"/>
          </rPr>
          <t>reference:F257,F258,F259
mrs:(F257,+,10.0000)  (F258,+,10.0000)  (F259,+,10.0000)  
Rotate:True</t>
        </r>
      </text>
    </comment>
    <comment ref="G260" authorId="0" shapeId="0" xr:uid="{00000000-0006-0000-0200-00006D010000}">
      <text>
        <r>
          <rPr>
            <sz val="10"/>
            <rFont val="Arial"/>
          </rPr>
          <t>reference:G257,G258,G259
mrs:(G257,+,10.0000)  (G258,+,10.0000)  (G259,+,10.0000)  
Rotate:True</t>
        </r>
      </text>
    </comment>
    <comment ref="H260" authorId="0" shapeId="0" xr:uid="{00000000-0006-0000-0200-00006E010000}">
      <text>
        <r>
          <rPr>
            <sz val="10"/>
            <rFont val="Arial"/>
          </rPr>
          <t>reference:H257,H258,H259
mrs:(H257,+,10.0000)  (H258,+,10.0000)  (H259,+,10.0000)  
Rotate:True</t>
        </r>
      </text>
    </comment>
    <comment ref="I260" authorId="0" shapeId="0" xr:uid="{00000000-0006-0000-0200-00006F010000}">
      <text>
        <r>
          <rPr>
            <sz val="10"/>
            <rFont val="Arial"/>
          </rPr>
          <t>reference:I257,I258,I259
mrs:(I257,+,10.0000)  (I258,+,10.0000)  (I259,+,10.0000)  
Rotate:True</t>
        </r>
      </text>
    </comment>
    <comment ref="J260" authorId="0" shapeId="0" xr:uid="{00000000-0006-0000-0200-000070010000}">
      <text>
        <r>
          <rPr>
            <sz val="10"/>
            <rFont val="Arial"/>
          </rPr>
          <t>reference:E260,G260
mrs:
Rotate:True</t>
        </r>
      </text>
    </comment>
    <comment ref="J262" authorId="0" shapeId="0" xr:uid="{00000000-0006-0000-0200-000071010000}">
      <text>
        <r>
          <rPr>
            <sz val="10"/>
            <rFont val="Arial"/>
          </rPr>
          <t>reference:E262,G262
mrs:
Rotate:True</t>
        </r>
      </text>
    </comment>
    <comment ref="J264" authorId="0" shapeId="0" xr:uid="{00000000-0006-0000-0200-000072010000}">
      <text>
        <r>
          <rPr>
            <sz val="10"/>
            <rFont val="Arial"/>
          </rPr>
          <t>reference:E264,G264
mrs:
Rotate:True</t>
        </r>
      </text>
    </comment>
    <comment ref="J266" authorId="0" shapeId="0" xr:uid="{00000000-0006-0000-0200-000073010000}">
      <text>
        <r>
          <rPr>
            <sz val="10"/>
            <rFont val="Arial"/>
          </rPr>
          <t>reference:E266,G266
mrs:
Rotate:True</t>
        </r>
      </text>
    </comment>
    <comment ref="J267" authorId="0" shapeId="0" xr:uid="{00000000-0006-0000-0200-000074010000}">
      <text>
        <r>
          <rPr>
            <sz val="10"/>
            <rFont val="Arial"/>
          </rPr>
          <t>reference:E267,G267
mrs:
Rotate:True</t>
        </r>
      </text>
    </comment>
    <comment ref="J268" authorId="0" shapeId="0" xr:uid="{00000000-0006-0000-0200-000075010000}">
      <text>
        <r>
          <rPr>
            <sz val="10"/>
            <rFont val="Arial"/>
          </rPr>
          <t>reference:E268,G268
mrs:
Rotate:True</t>
        </r>
      </text>
    </comment>
    <comment ref="J269" authorId="0" shapeId="0" xr:uid="{00000000-0006-0000-0200-000076010000}">
      <text>
        <r>
          <rPr>
            <sz val="10"/>
            <rFont val="Arial"/>
          </rPr>
          <t>reference:E269,G269
mrs:
Rotate:True</t>
        </r>
      </text>
    </comment>
    <comment ref="J270" authorId="0" shapeId="0" xr:uid="{00000000-0006-0000-0200-000077010000}">
      <text>
        <r>
          <rPr>
            <sz val="10"/>
            <rFont val="Arial"/>
          </rPr>
          <t>reference:E270,G270
mrs:
Rotate:True</t>
        </r>
      </text>
    </comment>
    <comment ref="J271" authorId="0" shapeId="0" xr:uid="{00000000-0006-0000-0200-000078010000}">
      <text>
        <r>
          <rPr>
            <sz val="10"/>
            <rFont val="Arial"/>
          </rPr>
          <t>reference:E271,G271
mrs:
Rotate:True</t>
        </r>
      </text>
    </comment>
    <comment ref="J272" authorId="0" shapeId="0" xr:uid="{00000000-0006-0000-0200-000079010000}">
      <text>
        <r>
          <rPr>
            <sz val="10"/>
            <rFont val="Arial"/>
          </rPr>
          <t>reference:E272,G272
mrs:
Rotate:True</t>
        </r>
      </text>
    </comment>
    <comment ref="J273" authorId="0" shapeId="0" xr:uid="{00000000-0006-0000-0200-00007A010000}">
      <text>
        <r>
          <rPr>
            <sz val="10"/>
            <rFont val="Arial"/>
          </rPr>
          <t>reference:E273,G273
mrs:
Rotate:True</t>
        </r>
      </text>
    </comment>
    <comment ref="J274" authorId="0" shapeId="0" xr:uid="{00000000-0006-0000-0200-00007B010000}">
      <text>
        <r>
          <rPr>
            <sz val="10"/>
            <rFont val="Arial"/>
          </rPr>
          <t>reference:E274,G274
mrs:
Rotate:True</t>
        </r>
      </text>
    </comment>
    <comment ref="J275" authorId="0" shapeId="0" xr:uid="{00000000-0006-0000-0200-00007C010000}">
      <text>
        <r>
          <rPr>
            <sz val="10"/>
            <rFont val="Arial"/>
          </rPr>
          <t>reference:E275,G275
mrs:
Rotate:True</t>
        </r>
      </text>
    </comment>
    <comment ref="J276" authorId="0" shapeId="0" xr:uid="{00000000-0006-0000-0200-00007D010000}">
      <text>
        <r>
          <rPr>
            <sz val="10"/>
            <rFont val="Arial"/>
          </rPr>
          <t>reference:E276,G276
mrs:
Rotate:True</t>
        </r>
      </text>
    </comment>
    <comment ref="J277" authorId="0" shapeId="0" xr:uid="{00000000-0006-0000-0200-00007E010000}">
      <text>
        <r>
          <rPr>
            <sz val="10"/>
            <rFont val="Arial"/>
          </rPr>
          <t>reference:E277,G277
mrs:
Rotate:True</t>
        </r>
      </text>
    </comment>
    <comment ref="J278" authorId="0" shapeId="0" xr:uid="{00000000-0006-0000-0200-00007F010000}">
      <text>
        <r>
          <rPr>
            <sz val="10"/>
            <rFont val="Arial"/>
          </rPr>
          <t>reference:E278,G278
mrs:
Rotate:True</t>
        </r>
      </text>
    </comment>
    <comment ref="J279" authorId="0" shapeId="0" xr:uid="{00000000-0006-0000-0200-000080010000}">
      <text>
        <r>
          <rPr>
            <sz val="10"/>
            <rFont val="Arial"/>
          </rPr>
          <t>reference:E279,G279
mrs:
Rotate:True</t>
        </r>
      </text>
    </comment>
    <comment ref="J280" authorId="0" shapeId="0" xr:uid="{00000000-0006-0000-0200-000081010000}">
      <text>
        <r>
          <rPr>
            <sz val="10"/>
            <rFont val="Arial"/>
          </rPr>
          <t>reference:E280,G280
mrs:
Rotate:True</t>
        </r>
      </text>
    </comment>
    <comment ref="J281" authorId="0" shapeId="0" xr:uid="{00000000-0006-0000-0200-000082010000}">
      <text>
        <r>
          <rPr>
            <sz val="10"/>
            <rFont val="Arial"/>
          </rPr>
          <t>reference:E281,G281
mrs:
Rotate:True</t>
        </r>
      </text>
    </comment>
    <comment ref="J282" authorId="0" shapeId="0" xr:uid="{00000000-0006-0000-0200-000083010000}">
      <text>
        <r>
          <rPr>
            <sz val="10"/>
            <rFont val="Arial"/>
          </rPr>
          <t>reference:E282,G282
mrs:
Rotate:True</t>
        </r>
      </text>
    </comment>
    <comment ref="J283" authorId="0" shapeId="0" xr:uid="{00000000-0006-0000-0200-000084010000}">
      <text>
        <r>
          <rPr>
            <sz val="10"/>
            <rFont val="Arial"/>
          </rPr>
          <t>reference:E283,G283
mrs:
Rotate:True</t>
        </r>
      </text>
    </comment>
    <comment ref="J284" authorId="0" shapeId="0" xr:uid="{00000000-0006-0000-0200-000085010000}">
      <text>
        <r>
          <rPr>
            <sz val="10"/>
            <rFont val="Arial"/>
          </rPr>
          <t>reference:E284,G284
mrs:
Rotate:True</t>
        </r>
      </text>
    </comment>
    <comment ref="J285" authorId="0" shapeId="0" xr:uid="{00000000-0006-0000-0200-000086010000}">
      <text>
        <r>
          <rPr>
            <sz val="10"/>
            <rFont val="Arial"/>
          </rPr>
          <t>reference:E285,G285
mrs:
Rotate:True</t>
        </r>
      </text>
    </comment>
    <comment ref="J286" authorId="0" shapeId="0" xr:uid="{00000000-0006-0000-0200-000087010000}">
      <text>
        <r>
          <rPr>
            <sz val="10"/>
            <rFont val="Arial"/>
          </rPr>
          <t>reference:E286,G286
mrs:
Rotate:True</t>
        </r>
      </text>
    </comment>
    <comment ref="J287" authorId="0" shapeId="0" xr:uid="{00000000-0006-0000-0200-000088010000}">
      <text>
        <r>
          <rPr>
            <sz val="10"/>
            <rFont val="Arial"/>
          </rPr>
          <t>reference:E287,G287
mrs:
Rotate:True</t>
        </r>
      </text>
    </comment>
    <comment ref="E288" authorId="0" shapeId="0" xr:uid="{00000000-0006-0000-0200-000089010000}">
      <text>
        <r>
          <rPr>
            <sz val="10"/>
            <rFont val="Arial"/>
          </rPr>
          <t>reference:E266,E267,E268,E269,E270,E271,E272,E273,E274,E275,E276,E277,E278,E279,E280,E281,E282,E283,E284,E285,E286,E287
mrs:(E266,+,10.0000)  (E267,+,10.0000)  (E268,+,10.0000)  (E269,+,10.0000)  (E270,+,10.0000)  (E271,+,10.0000)  (E272,+,10.0000)  (E273,+,10.0000)  (E274,+,10.0000)  (E275,+,10.0000)  (E276,+,10.0000)  (E277,+,10.0000)  (E278,+,10.0000)  (E279,+,10.0000)  (E280,+,10.0000)  (E281,+,10.0000)  (E282,+,10.0000)  (E283,+,10.0000)  (E284,+,10.0000)  (E285,+,10.0000)  (E286,+,10.0000)  (E287,+,10.0000)  
Rotate:True</t>
        </r>
      </text>
    </comment>
    <comment ref="F288" authorId="0" shapeId="0" xr:uid="{00000000-0006-0000-0200-00008A010000}">
      <text>
        <r>
          <rPr>
            <sz val="10"/>
            <rFont val="Arial"/>
          </rPr>
          <t>reference:F266,F267,F268,F269,F270,F271,F272,F273,F274,F275,F276,F277,F278,F279,F280,F281,F282,F283,F284,F285,F286,F287
mrs:(F266,+,10.0000)  (F267,+,10.0000)  (F268,+,10.0000)  (F269,+,10.0000)  (F270,+,10.0000)  (F271,+,10.0000)  (F272,+,10.0000)  (F273,+,10.0000)  (F274,+,10.0000)  (F275,+,10.0000)  (F276,+,10.0000)  (F277,+,10.0000)  (F278,+,10.0000)  (F279,+,10.0000)  (F280,+,10.0000)  (F281,+,10.0000)  (F282,+,10.0000)  (F283,+,10.0000)  (F284,+,10.0000)  (F285,+,10.0000)  (F286,+,10.0000)  (F287,+,10.0000)  
Rotate:True</t>
        </r>
      </text>
    </comment>
    <comment ref="G288" authorId="0" shapeId="0" xr:uid="{00000000-0006-0000-0200-00008B010000}">
      <text>
        <r>
          <rPr>
            <sz val="10"/>
            <rFont val="Arial"/>
          </rPr>
          <t>reference:G266,G267,G268,G269,G270,G271,G272,G273,G274,G275,G276,G277,G278,G279,G280,G281,G282,G283,G284,G285,G286,G287
mrs:(G266,+,10.0000)  (G267,+,10.0000)  (G268,+,10.0000)  (G269,+,10.0000)  (G270,+,10.0000)  (G271,+,10.0000)  (G272,+,10.0000)  (G273,+,10.0000)  (G274,+,10.0000)  (G275,+,10.0000)  (G276,+,10.0000)  (G277,+,10.0000)  (G278,+,10.0000)  (G279,+,10.0000)  (G280,+,10.0000)  (G281,+,10.0000)  (G282,+,10.0000)  (G283,+,10.0000)  (G284,+,10.0000)  (G285,+,10.0000)  (G286,+,10.0000)  (G287,+,10.0000)  
Rotate:True</t>
        </r>
      </text>
    </comment>
    <comment ref="H288" authorId="0" shapeId="0" xr:uid="{00000000-0006-0000-0200-00008C010000}">
      <text>
        <r>
          <rPr>
            <sz val="10"/>
            <rFont val="Arial"/>
          </rPr>
          <t>reference:H266,H267,H268,H269,H270,H271,H272,H273,H274,H275,H276,H277,H278,H279,H280,H281,H282,H283,H284,H285,H286,H287
mrs:(H266,+,10.0000)  (H267,+,10.0000)  (H268,+,10.0000)  (H269,+,10.0000)  (H270,+,10.0000)  (H271,+,10.0000)  (H272,+,10.0000)  (H273,+,10.0000)  (H274,+,10.0000)  (H275,+,10.0000)  (H276,+,10.0000)  (H277,+,10.0000)  (H278,+,10.0000)  (H279,+,10.0000)  (H280,+,10.0000)  (H281,+,10.0000)  (H282,+,10.0000)  (H283,+,10.0000)  (H284,+,10.0000)  (H285,+,10.0000)  (H286,+,10.0000)  (H287,+,10.0000)  
Rotate:True</t>
        </r>
      </text>
    </comment>
    <comment ref="I288" authorId="0" shapeId="0" xr:uid="{00000000-0006-0000-0200-00008D010000}">
      <text>
        <r>
          <rPr>
            <sz val="10"/>
            <rFont val="Arial"/>
          </rPr>
          <t>reference:I266,I267,I268,I269,I270,I271,I272,I273,I274,I275,I276,I277,I278,I279,I280,I281,I282,I283,I284,I285,I286,I287
mrs:(I266,+,10.0000)  (I267,+,10.0000)  (I268,+,10.0000)  (I269,+,10.0000)  (I270,+,10.0000)  (I271,+,10.0000)  (I272,+,10.0000)  (I273,+,10.0000)  (I274,+,10.0000)  (I275,+,10.0000)  (I276,+,10.0000)  (I277,+,10.0000)  (I278,+,10.0000)  (I279,+,10.0000)  (I280,+,10.0000)  (I281,+,10.0000)  (I282,+,10.0000)  (I283,+,10.0000)  (I284,+,10.0000)  (I285,+,10.0000)  (I286,+,10.0000)  (I287,+,10.0000)  
Rotate:True</t>
        </r>
      </text>
    </comment>
    <comment ref="J288" authorId="0" shapeId="0" xr:uid="{00000000-0006-0000-0200-00008E010000}">
      <text>
        <r>
          <rPr>
            <sz val="10"/>
            <rFont val="Arial"/>
          </rPr>
          <t>reference:E288,G288
mrs:
Rotate:True</t>
        </r>
      </text>
    </comment>
    <comment ref="J290" authorId="0" shapeId="0" xr:uid="{00000000-0006-0000-0200-00008F010000}">
      <text>
        <r>
          <rPr>
            <sz val="10"/>
            <rFont val="Arial"/>
          </rPr>
          <t>reference:E290,G290
mrs:
Rotate:True</t>
        </r>
      </text>
    </comment>
    <comment ref="J291" authorId="0" shapeId="0" xr:uid="{00000000-0006-0000-0200-000090010000}">
      <text>
        <r>
          <rPr>
            <sz val="10"/>
            <rFont val="Arial"/>
          </rPr>
          <t>reference:E291,G291
mrs:
Rotate:True</t>
        </r>
      </text>
    </comment>
    <comment ref="J292" authorId="0" shapeId="0" xr:uid="{00000000-0006-0000-0200-000091010000}">
      <text>
        <r>
          <rPr>
            <sz val="10"/>
            <rFont val="Arial"/>
          </rPr>
          <t>reference:E292,G292
mrs:
Rotate:True</t>
        </r>
      </text>
    </comment>
    <comment ref="J293" authorId="0" shapeId="0" xr:uid="{00000000-0006-0000-0200-000092010000}">
      <text>
        <r>
          <rPr>
            <sz val="10"/>
            <rFont val="Arial"/>
          </rPr>
          <t>reference:E293,G293
mrs:
Rotate:True</t>
        </r>
      </text>
    </comment>
    <comment ref="J294" authorId="0" shapeId="0" xr:uid="{00000000-0006-0000-0200-000093010000}">
      <text>
        <r>
          <rPr>
            <sz val="10"/>
            <rFont val="Arial"/>
          </rPr>
          <t>reference:E294,G294
mrs:
Rotate:True</t>
        </r>
      </text>
    </comment>
    <comment ref="J295" authorId="0" shapeId="0" xr:uid="{00000000-0006-0000-0200-000094010000}">
      <text>
        <r>
          <rPr>
            <sz val="10"/>
            <rFont val="Arial"/>
          </rPr>
          <t>reference:E295,G295
mrs:
Rotate:True</t>
        </r>
      </text>
    </comment>
    <comment ref="J296" authorId="0" shapeId="0" xr:uid="{00000000-0006-0000-0200-000095010000}">
      <text>
        <r>
          <rPr>
            <sz val="10"/>
            <rFont val="Arial"/>
          </rPr>
          <t>reference:E296,G296
mrs:
Rotate:True</t>
        </r>
      </text>
    </comment>
    <comment ref="J297" authorId="0" shapeId="0" xr:uid="{00000000-0006-0000-0200-000096010000}">
      <text>
        <r>
          <rPr>
            <sz val="10"/>
            <rFont val="Arial"/>
          </rPr>
          <t>reference:E297,G297
mrs:
Rotate:True</t>
        </r>
      </text>
    </comment>
    <comment ref="E298" authorId="0" shapeId="0" xr:uid="{00000000-0006-0000-0200-000097010000}">
      <text>
        <r>
          <rPr>
            <sz val="10"/>
            <rFont val="Arial"/>
          </rPr>
          <t>reference:E290,E291,E292,E293,E294,E295,E296,E297
mrs:(E290,+,10.0000)  (E291,+,10.0000)  (E292,+,10.0000)  (E293,+,10.0000)  (E294,+,10.0000)  (E295,+,10.0000)  (E296,+,10.0000)  (E297,+,10.0000)  
Rotate:True</t>
        </r>
      </text>
    </comment>
    <comment ref="F298" authorId="0" shapeId="0" xr:uid="{00000000-0006-0000-0200-000098010000}">
      <text>
        <r>
          <rPr>
            <sz val="10"/>
            <rFont val="Arial"/>
          </rPr>
          <t>reference:F290,F291,F292,F293,F294,F295,F296,F297
mrs:(F290,+,10.0000)  (F291,+,10.0000)  (F292,+,10.0000)  (F293,+,10.0000)  (F294,+,10.0000)  (F295,+,10.0000)  (F296,+,10.0000)  (F297,+,10.0000)  
Rotate:True</t>
        </r>
      </text>
    </comment>
    <comment ref="G298" authorId="0" shapeId="0" xr:uid="{00000000-0006-0000-0200-000099010000}">
      <text>
        <r>
          <rPr>
            <sz val="10"/>
            <rFont val="Arial"/>
          </rPr>
          <t>reference:G290,G291,G292,G293,G294,G295,G296,G297
mrs:(G290,+,10.0000)  (G291,+,10.0000)  (G292,+,10.0000)  (G293,+,10.0000)  (G294,+,10.0000)  (G295,+,10.0000)  (G296,+,10.0000)  (G297,+,10.0000)  
Rotate:True</t>
        </r>
      </text>
    </comment>
    <comment ref="H298" authorId="0" shapeId="0" xr:uid="{00000000-0006-0000-0200-00009A010000}">
      <text>
        <r>
          <rPr>
            <sz val="10"/>
            <rFont val="Arial"/>
          </rPr>
          <t>reference:H290,H291,H292,H293,H294,H295,H296,H297
mrs:(H290,+,10.0000)  (H291,+,10.0000)  (H292,+,10.0000)  (H293,+,10.0000)  (H294,+,10.0000)  (H295,+,10.0000)  (H296,+,10.0000)  (H297,+,10.0000)  
Rotate:True</t>
        </r>
      </text>
    </comment>
    <comment ref="I298" authorId="0" shapeId="0" xr:uid="{00000000-0006-0000-0200-00009B010000}">
      <text>
        <r>
          <rPr>
            <sz val="10"/>
            <rFont val="Arial"/>
          </rPr>
          <t>reference:I290,I291,I292,I293,I294,I295,I296,I297
mrs:(I290,+,10.0000)  (I291,+,10.0000)  (I292,+,10.0000)  (I293,+,10.0000)  (I294,+,10.0000)  (I295,+,10.0000)  (I296,+,10.0000)  (I297,+,10.0000)  
Rotate:True</t>
        </r>
      </text>
    </comment>
    <comment ref="J298" authorId="0" shapeId="0" xr:uid="{00000000-0006-0000-0200-00009C010000}">
      <text>
        <r>
          <rPr>
            <sz val="10"/>
            <rFont val="Arial"/>
          </rPr>
          <t>reference:E298,G298
mrs:
Rotate:True</t>
        </r>
      </text>
    </comment>
    <comment ref="J300" authorId="0" shapeId="0" xr:uid="{00000000-0006-0000-0200-00009D010000}">
      <text>
        <r>
          <rPr>
            <sz val="10"/>
            <rFont val="Arial"/>
          </rPr>
          <t>reference:E300,G300
mrs:
Rotate:True</t>
        </r>
      </text>
    </comment>
    <comment ref="J302" authorId="0" shapeId="0" xr:uid="{00000000-0006-0000-0200-00009E010000}">
      <text>
        <r>
          <rPr>
            <sz val="10"/>
            <rFont val="Arial"/>
          </rPr>
          <t>reference:E302,G302
mrs:
Rotate:True</t>
        </r>
      </text>
    </comment>
    <comment ref="J303" authorId="0" shapeId="0" xr:uid="{00000000-0006-0000-0200-00009F010000}">
      <text>
        <r>
          <rPr>
            <sz val="10"/>
            <rFont val="Arial"/>
          </rPr>
          <t>reference:E303,G303
mrs:
Rotate:True</t>
        </r>
      </text>
    </comment>
    <comment ref="J304" authorId="0" shapeId="0" xr:uid="{00000000-0006-0000-0200-0000A0010000}">
      <text>
        <r>
          <rPr>
            <sz val="10"/>
            <rFont val="Arial"/>
          </rPr>
          <t>reference:E304,G304
mrs:
Rotate:True</t>
        </r>
      </text>
    </comment>
    <comment ref="J305" authorId="0" shapeId="0" xr:uid="{00000000-0006-0000-0200-0000A1010000}">
      <text>
        <r>
          <rPr>
            <sz val="10"/>
            <rFont val="Arial"/>
          </rPr>
          <t>reference:E305,G305
mrs:
Rotate:True</t>
        </r>
      </text>
    </comment>
    <comment ref="E306" authorId="0" shapeId="0" xr:uid="{00000000-0006-0000-0200-0000A2010000}">
      <text>
        <r>
          <rPr>
            <sz val="10"/>
            <rFont val="Arial"/>
          </rPr>
          <t>reference:E302,E303,E304,E305
mrs:(E302,+,10.0000)  (E303,+,10.0000)  (E304,+,10.0000)  (E305,+,10.0000)  
Rotate:True</t>
        </r>
      </text>
    </comment>
    <comment ref="F306" authorId="0" shapeId="0" xr:uid="{00000000-0006-0000-0200-0000A3010000}">
      <text>
        <r>
          <rPr>
            <sz val="10"/>
            <rFont val="Arial"/>
          </rPr>
          <t>reference:F302,F303,F304,F305
mrs:(F302,+,10.0000)  (F303,+,10.0000)  (F304,+,10.0000)  (F305,+,10.0000)  
Rotate:True</t>
        </r>
      </text>
    </comment>
    <comment ref="G306" authorId="0" shapeId="0" xr:uid="{00000000-0006-0000-0200-0000A4010000}">
      <text>
        <r>
          <rPr>
            <sz val="10"/>
            <rFont val="Arial"/>
          </rPr>
          <t>reference:G302,G303,G304,G305
mrs:(G302,+,10.0000)  (G303,+,10.0000)  (G304,+,10.0000)  (G305,+,10.0000)  
Rotate:True</t>
        </r>
      </text>
    </comment>
    <comment ref="H306" authorId="0" shapeId="0" xr:uid="{00000000-0006-0000-0200-0000A5010000}">
      <text>
        <r>
          <rPr>
            <sz val="10"/>
            <rFont val="Arial"/>
          </rPr>
          <t>reference:H302,H303,H304,H305
mrs:(H302,+,10.0000)  (H303,+,10.0000)  (H304,+,10.0000)  (H305,+,10.0000)  
Rotate:True</t>
        </r>
      </text>
    </comment>
    <comment ref="I306" authorId="0" shapeId="0" xr:uid="{00000000-0006-0000-0200-0000A6010000}">
      <text>
        <r>
          <rPr>
            <sz val="10"/>
            <rFont val="Arial"/>
          </rPr>
          <t>reference:I302,I303,I304,I305
mrs:(I302,+,10.0000)  (I303,+,10.0000)  (I304,+,10.0000)  (I305,+,10.0000)  
Rotate:True</t>
        </r>
      </text>
    </comment>
    <comment ref="J306" authorId="0" shapeId="0" xr:uid="{00000000-0006-0000-0200-0000A7010000}">
      <text>
        <r>
          <rPr>
            <sz val="10"/>
            <rFont val="Arial"/>
          </rPr>
          <t>reference:E306,G306
mrs:
Rotate:True</t>
        </r>
      </text>
    </comment>
    <comment ref="J308" authorId="0" shapeId="0" xr:uid="{00000000-0006-0000-0200-0000A8010000}">
      <text>
        <r>
          <rPr>
            <sz val="10"/>
            <rFont val="Arial"/>
          </rPr>
          <t>reference:E308,G308
mrs:
Rotate:True</t>
        </r>
      </text>
    </comment>
    <comment ref="J309" authorId="0" shapeId="0" xr:uid="{00000000-0006-0000-0200-0000A9010000}">
      <text>
        <r>
          <rPr>
            <sz val="10"/>
            <rFont val="Arial"/>
          </rPr>
          <t>reference:E309,G309
mrs:
Rotate:True</t>
        </r>
      </text>
    </comment>
    <comment ref="E310" authorId="0" shapeId="0" xr:uid="{00000000-0006-0000-0200-0000AA010000}">
      <text>
        <r>
          <rPr>
            <sz val="10"/>
            <rFont val="Arial"/>
          </rPr>
          <t>reference:E308,E309
mrs:(E308,+,10.0000)  (E309,+,10.0000)  
Rotate:True</t>
        </r>
      </text>
    </comment>
    <comment ref="F310" authorId="0" shapeId="0" xr:uid="{00000000-0006-0000-0200-0000AB010000}">
      <text>
        <r>
          <rPr>
            <sz val="10"/>
            <rFont val="Arial"/>
          </rPr>
          <t>reference:F308,F309
mrs:(F308,+,10.0000)  (F309,+,10.0000)  
Rotate:True</t>
        </r>
      </text>
    </comment>
    <comment ref="G310" authorId="0" shapeId="0" xr:uid="{00000000-0006-0000-0200-0000AC010000}">
      <text>
        <r>
          <rPr>
            <sz val="10"/>
            <rFont val="Arial"/>
          </rPr>
          <t>reference:G308,G309
mrs:(G308,+,10.0000)  (G309,+,10.0000)  
Rotate:True</t>
        </r>
      </text>
    </comment>
    <comment ref="H310" authorId="0" shapeId="0" xr:uid="{00000000-0006-0000-0200-0000AD010000}">
      <text>
        <r>
          <rPr>
            <sz val="10"/>
            <rFont val="Arial"/>
          </rPr>
          <t>reference:H308,H309
mrs:(H308,+,10.0000)  (H309,+,10.0000)  
Rotate:True</t>
        </r>
      </text>
    </comment>
    <comment ref="I310" authorId="0" shapeId="0" xr:uid="{00000000-0006-0000-0200-0000AE010000}">
      <text>
        <r>
          <rPr>
            <sz val="10"/>
            <rFont val="Arial"/>
          </rPr>
          <t>reference:I308,I309
mrs:(I308,+,10.0000)  (I309,+,10.0000)  
Rotate:True</t>
        </r>
      </text>
    </comment>
    <comment ref="J310" authorId="0" shapeId="0" xr:uid="{00000000-0006-0000-0200-0000AF010000}">
      <text>
        <r>
          <rPr>
            <sz val="10"/>
            <rFont val="Arial"/>
          </rPr>
          <t>reference:E310,G310
mrs:
Rotate:True</t>
        </r>
      </text>
    </comment>
    <comment ref="J312" authorId="0" shapeId="0" xr:uid="{00000000-0006-0000-0200-0000B0010000}">
      <text>
        <r>
          <rPr>
            <sz val="10"/>
            <rFont val="Arial"/>
          </rPr>
          <t>reference:E312,G312
mrs:
Rotate:True</t>
        </r>
      </text>
    </comment>
    <comment ref="J313" authorId="0" shapeId="0" xr:uid="{00000000-0006-0000-0200-0000B1010000}">
      <text>
        <r>
          <rPr>
            <sz val="10"/>
            <rFont val="Arial"/>
          </rPr>
          <t>reference:E313,G313
mrs:
Rotate:True</t>
        </r>
      </text>
    </comment>
    <comment ref="E314" authorId="0" shapeId="0" xr:uid="{00000000-0006-0000-0200-0000B2010000}">
      <text>
        <r>
          <rPr>
            <sz val="10"/>
            <rFont val="Arial"/>
          </rPr>
          <t>reference:E312,E313
mrs:(E312,+,10.0000)  (E313,+,10.0000)  
Rotate:True</t>
        </r>
      </text>
    </comment>
    <comment ref="F314" authorId="0" shapeId="0" xr:uid="{00000000-0006-0000-0200-0000B3010000}">
      <text>
        <r>
          <rPr>
            <sz val="10"/>
            <rFont val="Arial"/>
          </rPr>
          <t>reference:F312,F313
mrs:(F312,+,10.0000)  (F313,+,10.0000)  
Rotate:True</t>
        </r>
      </text>
    </comment>
    <comment ref="G314" authorId="0" shapeId="0" xr:uid="{00000000-0006-0000-0200-0000B4010000}">
      <text>
        <r>
          <rPr>
            <sz val="10"/>
            <rFont val="Arial"/>
          </rPr>
          <t>reference:G312,G313
mrs:(G312,+,10.0000)  (G313,+,10.0000)  
Rotate:True</t>
        </r>
      </text>
    </comment>
    <comment ref="H314" authorId="0" shapeId="0" xr:uid="{00000000-0006-0000-0200-0000B5010000}">
      <text>
        <r>
          <rPr>
            <sz val="10"/>
            <rFont val="Arial"/>
          </rPr>
          <t>reference:H312,H313
mrs:(H312,+,10.0000)  (H313,+,10.0000)  
Rotate:True</t>
        </r>
      </text>
    </comment>
    <comment ref="I314" authorId="0" shapeId="0" xr:uid="{00000000-0006-0000-0200-0000B6010000}">
      <text>
        <r>
          <rPr>
            <sz val="10"/>
            <rFont val="Arial"/>
          </rPr>
          <t>reference:I312,I313
mrs:(I312,+,10.0000)  (I313,+,10.0000)  
Rotate:True</t>
        </r>
      </text>
    </comment>
    <comment ref="J314" authorId="0" shapeId="0" xr:uid="{00000000-0006-0000-0200-0000B7010000}">
      <text>
        <r>
          <rPr>
            <sz val="10"/>
            <rFont val="Arial"/>
          </rPr>
          <t>reference:E314,G314
mrs:
Rotate:True</t>
        </r>
      </text>
    </comment>
    <comment ref="J315" authorId="0" shapeId="0" xr:uid="{00000000-0006-0000-0200-0000B8010000}">
      <text>
        <r>
          <rPr>
            <sz val="10"/>
            <rFont val="Arial"/>
          </rPr>
          <t>reference:E315,G315
mrs:
Rotate:True</t>
        </r>
      </text>
    </comment>
    <comment ref="J316" authorId="0" shapeId="0" xr:uid="{00000000-0006-0000-0200-0000B9010000}">
      <text>
        <r>
          <rPr>
            <sz val="10"/>
            <rFont val="Arial"/>
          </rPr>
          <t>reference:E316,G316
mrs:
Rotate:True</t>
        </r>
      </text>
    </comment>
    <comment ref="E317" authorId="0" shapeId="0" xr:uid="{00000000-0006-0000-0200-0000BA010000}">
      <text>
        <r>
          <rPr>
            <sz val="10"/>
            <rFont val="Arial"/>
          </rPr>
          <t>reference:E315,E316
mrs:(E315,+,10.0000)  (E316,+,10.0000)  
Rotate:True</t>
        </r>
      </text>
    </comment>
    <comment ref="F317" authorId="0" shapeId="0" xr:uid="{00000000-0006-0000-0200-0000BB010000}">
      <text>
        <r>
          <rPr>
            <sz val="10"/>
            <rFont val="Arial"/>
          </rPr>
          <t>reference:F315,F316
mrs:(F315,+,10.0000)  (F316,+,10.0000)  
Rotate:True</t>
        </r>
      </text>
    </comment>
    <comment ref="G317" authorId="0" shapeId="0" xr:uid="{00000000-0006-0000-0200-0000BC010000}">
      <text>
        <r>
          <rPr>
            <sz val="10"/>
            <rFont val="Arial"/>
          </rPr>
          <t>reference:G315,G316
mrs:(G315,+,10.0000)  (G316,+,10.0000)  
Rotate:True</t>
        </r>
      </text>
    </comment>
    <comment ref="H317" authorId="0" shapeId="0" xr:uid="{00000000-0006-0000-0200-0000BD010000}">
      <text>
        <r>
          <rPr>
            <sz val="10"/>
            <rFont val="Arial"/>
          </rPr>
          <t>reference:H315,H316
mrs:(H315,+,10.0000)  (H316,+,10.0000)  
Rotate:True</t>
        </r>
      </text>
    </comment>
    <comment ref="I317" authorId="0" shapeId="0" xr:uid="{00000000-0006-0000-0200-0000BE010000}">
      <text>
        <r>
          <rPr>
            <sz val="10"/>
            <rFont val="Arial"/>
          </rPr>
          <t>reference:I315,I316
mrs:(I315,+,10.0000)  (I316,+,10.0000)  
Rotate:True</t>
        </r>
      </text>
    </comment>
    <comment ref="J317" authorId="0" shapeId="0" xr:uid="{00000000-0006-0000-0200-0000BF010000}">
      <text>
        <r>
          <rPr>
            <sz val="10"/>
            <rFont val="Arial"/>
          </rPr>
          <t>reference:E317,G317
mrs:
Rotate:True</t>
        </r>
      </text>
    </comment>
    <comment ref="J319" authorId="0" shapeId="0" xr:uid="{00000000-0006-0000-0200-0000C0010000}">
      <text>
        <r>
          <rPr>
            <sz val="10"/>
            <rFont val="Arial"/>
          </rPr>
          <t>reference:E319,G319
mrs:
Rotate:True</t>
        </r>
      </text>
    </comment>
    <comment ref="J321" authorId="0" shapeId="0" xr:uid="{00000000-0006-0000-0200-0000C1010000}">
      <text>
        <r>
          <rPr>
            <sz val="10"/>
            <rFont val="Arial"/>
          </rPr>
          <t>reference:E321,G321
mrs:
Rotate:True</t>
        </r>
      </text>
    </comment>
    <comment ref="J322" authorId="0" shapeId="0" xr:uid="{00000000-0006-0000-0200-0000C2010000}">
      <text>
        <r>
          <rPr>
            <sz val="10"/>
            <rFont val="Arial"/>
          </rPr>
          <t>reference:E322,G322
mrs:
Rotate:True</t>
        </r>
      </text>
    </comment>
    <comment ref="J323" authorId="0" shapeId="0" xr:uid="{00000000-0006-0000-0200-0000C3010000}">
      <text>
        <r>
          <rPr>
            <sz val="10"/>
            <rFont val="Arial"/>
          </rPr>
          <t>reference:E323,G323
mrs:
Rotate:True</t>
        </r>
      </text>
    </comment>
    <comment ref="J324" authorId="0" shapeId="0" xr:uid="{00000000-0006-0000-0200-0000C4010000}">
      <text>
        <r>
          <rPr>
            <sz val="10"/>
            <rFont val="Arial"/>
          </rPr>
          <t>reference:E324,G324
mrs:
Rotate:True</t>
        </r>
      </text>
    </comment>
    <comment ref="J325" authorId="0" shapeId="0" xr:uid="{00000000-0006-0000-0200-0000C5010000}">
      <text>
        <r>
          <rPr>
            <sz val="10"/>
            <rFont val="Arial"/>
          </rPr>
          <t>reference:E325,G325
mrs:
Rotate:True</t>
        </r>
      </text>
    </comment>
    <comment ref="J326" authorId="0" shapeId="0" xr:uid="{00000000-0006-0000-0200-0000C6010000}">
      <text>
        <r>
          <rPr>
            <sz val="10"/>
            <rFont val="Arial"/>
          </rPr>
          <t>reference:E326,G326
mrs:
Rotate:True</t>
        </r>
      </text>
    </comment>
    <comment ref="J327" authorId="0" shapeId="0" xr:uid="{00000000-0006-0000-0200-0000C7010000}">
      <text>
        <r>
          <rPr>
            <sz val="10"/>
            <rFont val="Arial"/>
          </rPr>
          <t>reference:E327,G327
mrs:
Rotate:True</t>
        </r>
      </text>
    </comment>
    <comment ref="J328" authorId="0" shapeId="0" xr:uid="{00000000-0006-0000-0200-0000C8010000}">
      <text>
        <r>
          <rPr>
            <sz val="10"/>
            <rFont val="Arial"/>
          </rPr>
          <t>reference:E328,G328
mrs:
Rotate:True</t>
        </r>
      </text>
    </comment>
    <comment ref="E329" authorId="0" shapeId="0" xr:uid="{00000000-0006-0000-0200-0000C9010000}">
      <text>
        <r>
          <rPr>
            <sz val="10"/>
            <rFont val="Arial"/>
          </rPr>
          <t>reference:E321,E322,E323,E324,E325,E326,E327,E328
mrs:(E321,+,10.0000)  (E322,+,10.0000)  (E323,+,10.0000)  (E324,+,10.0000)  (E325,+,10.0000)  (E326,+,10.0000)  (E327,+,10.0000)  (E328,+,10.0000)  
Rotate:True</t>
        </r>
      </text>
    </comment>
    <comment ref="F329" authorId="0" shapeId="0" xr:uid="{00000000-0006-0000-0200-0000CA010000}">
      <text>
        <r>
          <rPr>
            <sz val="10"/>
            <rFont val="Arial"/>
          </rPr>
          <t>reference:F321,F322,F323,F324,F325,F326,F327,F328
mrs:(F321,+,10.0000)  (F322,+,10.0000)  (F323,+,10.0000)  (F324,+,10.0000)  (F325,+,10.0000)  (F326,+,10.0000)  (F327,+,10.0000)  (F328,+,10.0000)  
Rotate:True</t>
        </r>
      </text>
    </comment>
    <comment ref="G329" authorId="0" shapeId="0" xr:uid="{00000000-0006-0000-0200-0000CB010000}">
      <text>
        <r>
          <rPr>
            <sz val="10"/>
            <rFont val="Arial"/>
          </rPr>
          <t>reference:G321,G322,G323,G324,G325,G326,G327,G328
mrs:(G321,+,10.0000)  (G322,+,10.0000)  (G323,+,10.0000)  (G324,+,10.0000)  (G325,+,10.0000)  (G326,+,10.0000)  (G327,+,10.0000)  (G328,+,10.0000)  
Rotate:True</t>
        </r>
      </text>
    </comment>
    <comment ref="H329" authorId="0" shapeId="0" xr:uid="{00000000-0006-0000-0200-0000CC010000}">
      <text>
        <r>
          <rPr>
            <sz val="10"/>
            <rFont val="Arial"/>
          </rPr>
          <t>reference:H321,H322,H323,H324,H325,H326,H327,H328
mrs:(H321,+,10.0000)  (H322,+,10.0000)  (H323,+,10.0000)  (H324,+,10.0000)  (H325,+,10.0000)  (H326,+,10.0000)  (H327,+,10.0000)  (H328,+,10.0000)  
Rotate:True</t>
        </r>
      </text>
    </comment>
    <comment ref="I329" authorId="0" shapeId="0" xr:uid="{00000000-0006-0000-0200-0000CD010000}">
      <text>
        <r>
          <rPr>
            <sz val="10"/>
            <rFont val="Arial"/>
          </rPr>
          <t>reference:I321,I322,I323,I324,I325,I326,I327,I328
mrs:(I321,+,10.0000)  (I322,+,10.0000)  (I323,+,10.0000)  (I324,+,10.0000)  (I325,+,10.0000)  (I326,+,10.0000)  (I327,+,10.0000)  (I328,+,10.0000)  
Rotate:True</t>
        </r>
      </text>
    </comment>
    <comment ref="J329" authorId="0" shapeId="0" xr:uid="{00000000-0006-0000-0200-0000CE010000}">
      <text>
        <r>
          <rPr>
            <sz val="10"/>
            <rFont val="Arial"/>
          </rPr>
          <t>reference:E329,G329
mrs:
Rotate:True</t>
        </r>
      </text>
    </comment>
    <comment ref="J331" authorId="0" shapeId="0" xr:uid="{00000000-0006-0000-0200-0000CF010000}">
      <text>
        <r>
          <rPr>
            <sz val="10"/>
            <rFont val="Arial"/>
          </rPr>
          <t>reference:E331,G331
mrs:
Rotate:True</t>
        </r>
      </text>
    </comment>
    <comment ref="J332" authorId="0" shapeId="0" xr:uid="{00000000-0006-0000-0200-0000D0010000}">
      <text>
        <r>
          <rPr>
            <sz val="10"/>
            <rFont val="Arial"/>
          </rPr>
          <t>reference:E332,G332
mrs:
Rotate:True</t>
        </r>
      </text>
    </comment>
    <comment ref="J334" authorId="0" shapeId="0" xr:uid="{00000000-0006-0000-0200-0000D1010000}">
      <text>
        <r>
          <rPr>
            <sz val="10"/>
            <rFont val="Arial"/>
          </rPr>
          <t>reference:E334,G334
mrs:
Rotate:True</t>
        </r>
      </text>
    </comment>
    <comment ref="J336" authorId="0" shapeId="0" xr:uid="{00000000-0006-0000-0200-0000D2010000}">
      <text>
        <r>
          <rPr>
            <sz val="10"/>
            <rFont val="Arial"/>
          </rPr>
          <t>reference:E336,G336
mrs:
Rotate:True</t>
        </r>
      </text>
    </comment>
    <comment ref="J337" authorId="0" shapeId="0" xr:uid="{00000000-0006-0000-0200-0000D3010000}">
      <text>
        <r>
          <rPr>
            <sz val="10"/>
            <rFont val="Arial"/>
          </rPr>
          <t>reference:E337,G337
mrs:
Rotate:True</t>
        </r>
      </text>
    </comment>
    <comment ref="J339" authorId="0" shapeId="0" xr:uid="{00000000-0006-0000-0200-0000D4010000}">
      <text>
        <r>
          <rPr>
            <sz val="10"/>
            <rFont val="Arial"/>
          </rPr>
          <t>reference:E339,G339
mrs:
Rotate:True</t>
        </r>
      </text>
    </comment>
    <comment ref="E343" authorId="0" shapeId="0" xr:uid="{00000000-0006-0000-0200-0000D5010000}">
      <text>
        <r>
          <rPr>
            <sz val="10"/>
            <rFont val="Arial"/>
          </rPr>
          <t>reference:E334,E339
mrs:(E334,+,-10.0000)  (E339,+,10.0000)  
Rotate:True</t>
        </r>
      </text>
    </comment>
    <comment ref="F343" authorId="0" shapeId="0" xr:uid="{00000000-0006-0000-0200-0000D6010000}">
      <text>
        <r>
          <rPr>
            <sz val="10"/>
            <rFont val="Arial"/>
          </rPr>
          <t>reference:F334,F339
mrs:(F334,+,-10.0000)  (F339,+,10.0000)  
Rotate:True</t>
        </r>
      </text>
    </comment>
    <comment ref="G343" authorId="0" shapeId="0" xr:uid="{00000000-0006-0000-0200-0000D7010000}">
      <text>
        <r>
          <rPr>
            <sz val="10"/>
            <rFont val="Arial"/>
          </rPr>
          <t>reference:G334,G339
mrs:(G334,+,-10.0000)  (G339,+,10.0000)  
Rotate:True</t>
        </r>
      </text>
    </comment>
    <comment ref="H343" authorId="0" shapeId="0" xr:uid="{00000000-0006-0000-0200-0000D8010000}">
      <text>
        <r>
          <rPr>
            <sz val="10"/>
            <rFont val="Arial"/>
          </rPr>
          <t>reference:H334,H339
mrs:(H334,+,-10.0000)  (H339,+,10.0000)  
Rotate:True</t>
        </r>
      </text>
    </comment>
    <comment ref="I343" authorId="0" shapeId="0" xr:uid="{00000000-0006-0000-0200-0000D9010000}">
      <text>
        <r>
          <rPr>
            <sz val="10"/>
            <rFont val="Arial"/>
          </rPr>
          <t>reference:I334,I339
mrs:(I334,+,-10.0000)  (I339,+,10.0000)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3" authorId="0" shapeId="0" xr:uid="{00000000-0006-0000-0300-000001000000}">
      <text>
        <r>
          <rPr>
            <sz val="10"/>
            <rFont val="Arial"/>
          </rPr>
          <t>reference:E3,G3
mrs:
Rotate:True</t>
        </r>
      </text>
    </comment>
    <comment ref="J4" authorId="0" shapeId="0" xr:uid="{00000000-0006-0000-0300-000002000000}">
      <text>
        <r>
          <rPr>
            <sz val="10"/>
            <rFont val="Arial"/>
          </rPr>
          <t>reference:E4,G4
mrs:
Rotate:True</t>
        </r>
      </text>
    </comment>
    <comment ref="J5" authorId="0" shapeId="0" xr:uid="{00000000-0006-0000-0300-000003000000}">
      <text>
        <r>
          <rPr>
            <sz val="10"/>
            <rFont val="Arial"/>
          </rPr>
          <t>reference:E5,G5
mrs:
Rotate:True</t>
        </r>
      </text>
    </comment>
    <comment ref="J6" authorId="0" shapeId="0" xr:uid="{00000000-0006-0000-0300-000004000000}">
      <text>
        <r>
          <rPr>
            <sz val="10"/>
            <rFont val="Arial"/>
          </rPr>
          <t>reference:E6,G6
mrs:
Rotate:True</t>
        </r>
      </text>
    </comment>
    <comment ref="J7" authorId="0" shapeId="0" xr:uid="{00000000-0006-0000-0300-000005000000}">
      <text>
        <r>
          <rPr>
            <sz val="10"/>
            <rFont val="Arial"/>
          </rPr>
          <t>reference:E7,G7
mrs:
Rotate:True</t>
        </r>
      </text>
    </comment>
    <comment ref="E8" authorId="0" shapeId="0" xr:uid="{00000000-0006-0000-0300-000006000000}">
      <text>
        <r>
          <rPr>
            <sz val="10"/>
            <rFont val="Arial"/>
          </rPr>
          <t>reference:E3,E4,E5,E6,E7
mrs:(E3,+,10.0000)  (E4,+,10.0000)  (E5,+,10.0000)  (E6,+,10.0000)  (E7,+,10.0000)  
Rotate:True</t>
        </r>
      </text>
    </comment>
    <comment ref="F8" authorId="0" shapeId="0" xr:uid="{00000000-0006-0000-0300-000007000000}">
      <text>
        <r>
          <rPr>
            <sz val="10"/>
            <rFont val="Arial"/>
          </rPr>
          <t>reference:F3,F4,F5,F6,F7
mrs:(F3,+,10.0000)  (F4,+,10.0000)  (F5,+,10.0000)  (F6,+,10.0000)  (F7,+,10.0000)  
Rotate:True</t>
        </r>
      </text>
    </comment>
    <comment ref="G8" authorId="0" shapeId="0" xr:uid="{00000000-0006-0000-0300-000008000000}">
      <text>
        <r>
          <rPr>
            <sz val="10"/>
            <rFont val="Arial"/>
          </rPr>
          <t>reference:G3,G4,G5,G6,G7
mrs:(G3,+,10.0000)  (G4,+,10.0000)  (G5,+,10.0000)  (G6,+,10.0000)  (G7,+,10.0000)  
Rotate:True</t>
        </r>
      </text>
    </comment>
    <comment ref="H8" authorId="0" shapeId="0" xr:uid="{00000000-0006-0000-0300-000009000000}">
      <text>
        <r>
          <rPr>
            <sz val="10"/>
            <rFont val="Arial"/>
          </rPr>
          <t>reference:H3,H4,H5,H6,H7
mrs:(H3,+,10.0000)  (H4,+,10.0000)  (H5,+,10.0000)  (H6,+,10.0000)  (H7,+,10.0000)  
Rotate:True</t>
        </r>
      </text>
    </comment>
    <comment ref="I8" authorId="0" shapeId="0" xr:uid="{00000000-0006-0000-0300-00000A000000}">
      <text>
        <r>
          <rPr>
            <sz val="10"/>
            <rFont val="Arial"/>
          </rPr>
          <t>reference:I3,I4,I5,I6,I7
mrs:(I3,+,10.0000)  (I4,+,10.0000)  (I5,+,10.0000)  (I6,+,10.0000)  (I7,+,10.0000)  
Rotate:True</t>
        </r>
      </text>
    </comment>
    <comment ref="J8" authorId="0" shapeId="0" xr:uid="{00000000-0006-0000-0300-00000B000000}">
      <text>
        <r>
          <rPr>
            <sz val="10"/>
            <rFont val="Arial"/>
          </rPr>
          <t>reference:E8,G8
mrs:
Rotate:True</t>
        </r>
      </text>
    </comment>
    <comment ref="J10" authorId="0" shapeId="0" xr:uid="{00000000-0006-0000-0300-00000C000000}">
      <text>
        <r>
          <rPr>
            <sz val="10"/>
            <rFont val="Arial"/>
          </rPr>
          <t>reference:E10,G10
mrs:
Rotate:True</t>
        </r>
      </text>
    </comment>
    <comment ref="J11" authorId="0" shapeId="0" xr:uid="{00000000-0006-0000-0300-00000D000000}">
      <text>
        <r>
          <rPr>
            <sz val="10"/>
            <rFont val="Arial"/>
          </rPr>
          <t>reference:E11,G11
mrs:
Rotate:True</t>
        </r>
      </text>
    </comment>
    <comment ref="J12" authorId="0" shapeId="0" xr:uid="{00000000-0006-0000-0300-00000E000000}">
      <text>
        <r>
          <rPr>
            <sz val="10"/>
            <rFont val="Arial"/>
          </rPr>
          <t>reference:E12,G12
mrs:
Rotate:True</t>
        </r>
      </text>
    </comment>
    <comment ref="E13" authorId="0" shapeId="0" xr:uid="{00000000-0006-0000-0300-00000F000000}">
      <text>
        <r>
          <rPr>
            <sz val="10"/>
            <rFont val="Arial"/>
          </rPr>
          <t>reference:E10,E11,E12
mrs:(E10,+,10.0000)  (E11,+,10.0000)  (E12,+,10.0000)  
Rotate:True</t>
        </r>
      </text>
    </comment>
    <comment ref="F13" authorId="0" shapeId="0" xr:uid="{00000000-0006-0000-0300-000010000000}">
      <text>
        <r>
          <rPr>
            <sz val="10"/>
            <rFont val="Arial"/>
          </rPr>
          <t>reference:F10,F11,F12
mrs:(F10,+,10.0000)  (F11,+,10.0000)  (F12,+,10.0000)  
Rotate:True</t>
        </r>
      </text>
    </comment>
    <comment ref="G13" authorId="0" shapeId="0" xr:uid="{00000000-0006-0000-0300-000011000000}">
      <text>
        <r>
          <rPr>
            <sz val="10"/>
            <rFont val="Arial"/>
          </rPr>
          <t>reference:G10,G11,G12
mrs:(G10,+,10.0000)  (G11,+,10.0000)  (G12,+,10.0000)  
Rotate:True</t>
        </r>
      </text>
    </comment>
    <comment ref="H13" authorId="0" shapeId="0" xr:uid="{00000000-0006-0000-0300-000012000000}">
      <text>
        <r>
          <rPr>
            <sz val="10"/>
            <rFont val="Arial"/>
          </rPr>
          <t>reference:H10,H11,H12
mrs:(H10,+,10.0000)  (H11,+,10.0000)  (H12,+,10.0000)  
Rotate:True</t>
        </r>
      </text>
    </comment>
    <comment ref="I13" authorId="0" shapeId="0" xr:uid="{00000000-0006-0000-0300-000013000000}">
      <text>
        <r>
          <rPr>
            <sz val="10"/>
            <rFont val="Arial"/>
          </rPr>
          <t>reference:I10,I11,I12
mrs:(I10,+,10.0000)  (I11,+,10.0000)  (I12,+,10.0000)  
Rotate:True</t>
        </r>
      </text>
    </comment>
    <comment ref="J13" authorId="0" shapeId="0" xr:uid="{00000000-0006-0000-0300-000014000000}">
      <text>
        <r>
          <rPr>
            <sz val="10"/>
            <rFont val="Arial"/>
          </rPr>
          <t>reference:E13,G13
mrs:
Rotate:True</t>
        </r>
      </text>
    </comment>
    <comment ref="J15" authorId="0" shapeId="0" xr:uid="{00000000-0006-0000-0300-000015000000}">
      <text>
        <r>
          <rPr>
            <sz val="10"/>
            <rFont val="Arial"/>
          </rPr>
          <t>reference:E15,G15
mrs:
Rotate:True</t>
        </r>
      </text>
    </comment>
    <comment ref="J17" authorId="0" shapeId="0" xr:uid="{00000000-0006-0000-0300-000016000000}">
      <text>
        <r>
          <rPr>
            <sz val="10"/>
            <rFont val="Arial"/>
          </rPr>
          <t>reference:E17,G17
mrs:
Rotate:True</t>
        </r>
      </text>
    </comment>
    <comment ref="J19" authorId="0" shapeId="0" xr:uid="{00000000-0006-0000-0300-000017000000}">
      <text>
        <r>
          <rPr>
            <sz val="10"/>
            <rFont val="Arial"/>
          </rPr>
          <t>reference:E19,G19
mrs:
Rotate:True</t>
        </r>
      </text>
    </comment>
    <comment ref="J20" authorId="0" shapeId="0" xr:uid="{00000000-0006-0000-0300-000018000000}">
      <text>
        <r>
          <rPr>
            <sz val="10"/>
            <rFont val="Arial"/>
          </rPr>
          <t>reference:E20,G20
mrs:
Rotate:True</t>
        </r>
      </text>
    </comment>
    <comment ref="E21" authorId="0" shapeId="0" xr:uid="{00000000-0006-0000-0300-000019000000}">
      <text>
        <r>
          <rPr>
            <sz val="10"/>
            <rFont val="Arial"/>
          </rPr>
          <t>reference:E19,E20
mrs:(E19,+,10.0000)  (E20,+,10.0000)  
Rotate:True</t>
        </r>
      </text>
    </comment>
    <comment ref="F21" authorId="0" shapeId="0" xr:uid="{00000000-0006-0000-0300-00001A000000}">
      <text>
        <r>
          <rPr>
            <sz val="10"/>
            <rFont val="Arial"/>
          </rPr>
          <t>reference:F19,F20
mrs:(F19,+,10.0000)  (F20,+,10.0000)  
Rotate:True</t>
        </r>
      </text>
    </comment>
    <comment ref="G21" authorId="0" shapeId="0" xr:uid="{00000000-0006-0000-0300-00001B000000}">
      <text>
        <r>
          <rPr>
            <sz val="10"/>
            <rFont val="Arial"/>
          </rPr>
          <t>reference:G19,G20
mrs:(G19,+,10.0000)  (G20,+,10.0000)  
Rotate:True</t>
        </r>
      </text>
    </comment>
    <comment ref="H21" authorId="0" shapeId="0" xr:uid="{00000000-0006-0000-0300-00001C000000}">
      <text>
        <r>
          <rPr>
            <sz val="10"/>
            <rFont val="Arial"/>
          </rPr>
          <t>reference:H19,H20
mrs:(H19,+,10.0000)  (H20,+,10.0000)  
Rotate:True</t>
        </r>
      </text>
    </comment>
    <comment ref="I21" authorId="0" shapeId="0" xr:uid="{00000000-0006-0000-0300-00001D000000}">
      <text>
        <r>
          <rPr>
            <sz val="10"/>
            <rFont val="Arial"/>
          </rPr>
          <t>reference:I19,I20
mrs:(I19,+,10.0000)  (I20,+,10.0000)  
Rotate:True</t>
        </r>
      </text>
    </comment>
    <comment ref="J21" authorId="0" shapeId="0" xr:uid="{00000000-0006-0000-0300-00001E000000}">
      <text>
        <r>
          <rPr>
            <sz val="10"/>
            <rFont val="Arial"/>
          </rPr>
          <t>reference:E21,G21
mrs:
Rotate:True</t>
        </r>
      </text>
    </comment>
    <comment ref="J23" authorId="0" shapeId="0" xr:uid="{00000000-0006-0000-0300-00001F000000}">
      <text>
        <r>
          <rPr>
            <sz val="10"/>
            <rFont val="Arial"/>
          </rPr>
          <t>reference:E23,G23
mrs:
Rotate:True</t>
        </r>
      </text>
    </comment>
    <comment ref="J25" authorId="0" shapeId="0" xr:uid="{00000000-0006-0000-0300-000020000000}">
      <text>
        <r>
          <rPr>
            <sz val="10"/>
            <rFont val="Arial"/>
          </rPr>
          <t>reference:E25,G25
mrs:
Rotate:True</t>
        </r>
      </text>
    </comment>
    <comment ref="J27" authorId="0" shapeId="0" xr:uid="{00000000-0006-0000-0300-000021000000}">
      <text>
        <r>
          <rPr>
            <sz val="10"/>
            <rFont val="Arial"/>
          </rPr>
          <t>reference:E27,G27
mrs:
Rotate:True</t>
        </r>
      </text>
    </comment>
    <comment ref="J29" authorId="0" shapeId="0" xr:uid="{00000000-0006-0000-0300-000022000000}">
      <text>
        <r>
          <rPr>
            <sz val="10"/>
            <rFont val="Arial"/>
          </rPr>
          <t>reference:E29,G29
mrs:
Rotate:True</t>
        </r>
      </text>
    </comment>
    <comment ref="J30" authorId="0" shapeId="0" xr:uid="{00000000-0006-0000-0300-000023000000}">
      <text>
        <r>
          <rPr>
            <sz val="10"/>
            <rFont val="Arial"/>
          </rPr>
          <t>reference:E30,G30
mrs:
Rotate:True</t>
        </r>
      </text>
    </comment>
    <comment ref="E31" authorId="0" shapeId="0" xr:uid="{00000000-0006-0000-0300-000024000000}">
      <text>
        <r>
          <rPr>
            <sz val="10"/>
            <rFont val="Arial"/>
          </rPr>
          <t>reference:E29,E30
mrs:(E29,+,10.0000)  (E30,+,10.0000)  
Rotate:True</t>
        </r>
      </text>
    </comment>
    <comment ref="F31" authorId="0" shapeId="0" xr:uid="{00000000-0006-0000-0300-000025000000}">
      <text>
        <r>
          <rPr>
            <sz val="10"/>
            <rFont val="Arial"/>
          </rPr>
          <t>reference:F29,F30
mrs:(F29,+,10.0000)  (F30,+,10.0000)  
Rotate:True</t>
        </r>
      </text>
    </comment>
    <comment ref="G31" authorId="0" shapeId="0" xr:uid="{00000000-0006-0000-0300-000026000000}">
      <text>
        <r>
          <rPr>
            <sz val="10"/>
            <rFont val="Arial"/>
          </rPr>
          <t>reference:G29,G30
mrs:(G29,+,10.0000)  (G30,+,10.0000)  
Rotate:True</t>
        </r>
      </text>
    </comment>
    <comment ref="H31" authorId="0" shapeId="0" xr:uid="{00000000-0006-0000-0300-000027000000}">
      <text>
        <r>
          <rPr>
            <sz val="10"/>
            <rFont val="Arial"/>
          </rPr>
          <t>reference:H29,H30
mrs:(H29,+,10.0000)  (H30,+,10.0000)  
Rotate:True</t>
        </r>
      </text>
    </comment>
    <comment ref="I31" authorId="0" shapeId="0" xr:uid="{00000000-0006-0000-0300-000028000000}">
      <text>
        <r>
          <rPr>
            <sz val="10"/>
            <rFont val="Arial"/>
          </rPr>
          <t>reference:I29,I30
mrs:(I29,+,10.0000)  (I30,+,10.0000)  
Rotate:True</t>
        </r>
      </text>
    </comment>
    <comment ref="J31" authorId="0" shapeId="0" xr:uid="{00000000-0006-0000-0300-000029000000}">
      <text>
        <r>
          <rPr>
            <sz val="10"/>
            <rFont val="Arial"/>
          </rPr>
          <t>reference:E31,G31
mrs:
Rotate:True</t>
        </r>
      </text>
    </comment>
    <comment ref="J33" authorId="0" shapeId="0" xr:uid="{00000000-0006-0000-0300-00002A000000}">
      <text>
        <r>
          <rPr>
            <sz val="10"/>
            <rFont val="Arial"/>
          </rPr>
          <t>reference:E33,G33
mrs:
Rotate:True</t>
        </r>
      </text>
    </comment>
    <comment ref="J34" authorId="0" shapeId="0" xr:uid="{00000000-0006-0000-0300-00002B000000}">
      <text>
        <r>
          <rPr>
            <sz val="10"/>
            <rFont val="Arial"/>
          </rPr>
          <t>reference:E34,G34
mrs:
Rotate:True</t>
        </r>
      </text>
    </comment>
    <comment ref="J35" authorId="0" shapeId="0" xr:uid="{00000000-0006-0000-0300-00002C000000}">
      <text>
        <r>
          <rPr>
            <sz val="10"/>
            <rFont val="Arial"/>
          </rPr>
          <t>reference:E35,G35
mrs:
Rotate:True</t>
        </r>
      </text>
    </comment>
    <comment ref="J36" authorId="0" shapeId="0" xr:uid="{00000000-0006-0000-0300-00002D000000}">
      <text>
        <r>
          <rPr>
            <sz val="10"/>
            <rFont val="Arial"/>
          </rPr>
          <t>reference:E36,G36
mrs:
Rotate:True</t>
        </r>
      </text>
    </comment>
    <comment ref="E37" authorId="0" shapeId="0" xr:uid="{00000000-0006-0000-0300-00002E000000}">
      <text>
        <r>
          <rPr>
            <sz val="10"/>
            <rFont val="Arial"/>
          </rPr>
          <t>reference:E33,E34,E35,E36
mrs:(E33,+,10.0000)  (E34,+,10.0000)  (E35,+,10.0000)  (E36,+,10.0000)  
Rotate:True</t>
        </r>
      </text>
    </comment>
    <comment ref="F37" authorId="0" shapeId="0" xr:uid="{00000000-0006-0000-0300-00002F000000}">
      <text>
        <r>
          <rPr>
            <sz val="10"/>
            <rFont val="Arial"/>
          </rPr>
          <t>reference:F33,F34,F35,F36
mrs:(F33,+,10.0000)  (F34,+,10.0000)  (F35,+,10.0000)  (F36,+,10.0000)  
Rotate:True</t>
        </r>
      </text>
    </comment>
    <comment ref="G37" authorId="0" shapeId="0" xr:uid="{00000000-0006-0000-0300-000030000000}">
      <text>
        <r>
          <rPr>
            <sz val="10"/>
            <rFont val="Arial"/>
          </rPr>
          <t>reference:G33,G34,G35,G36
mrs:(G33,+,10.0000)  (G34,+,10.0000)  (G35,+,10.0000)  (G36,+,10.0000)  
Rotate:True</t>
        </r>
      </text>
    </comment>
    <comment ref="H37" authorId="0" shapeId="0" xr:uid="{00000000-0006-0000-0300-000031000000}">
      <text>
        <r>
          <rPr>
            <sz val="10"/>
            <rFont val="Arial"/>
          </rPr>
          <t>reference:H33,H34,H35,H36
mrs:(H33,+,10.0000)  (H34,+,10.0000)  (H35,+,10.0000)  (H36,+,10.0000)  
Rotate:True</t>
        </r>
      </text>
    </comment>
    <comment ref="I37" authorId="0" shapeId="0" xr:uid="{00000000-0006-0000-0300-000032000000}">
      <text>
        <r>
          <rPr>
            <sz val="10"/>
            <rFont val="Arial"/>
          </rPr>
          <t>reference:I33,I34,I35,I36
mrs:(I33,+,10.0000)  (I34,+,10.0000)  (I35,+,10.0000)  (I36,+,10.0000)  
Rotate:True</t>
        </r>
      </text>
    </comment>
    <comment ref="J37" authorId="0" shapeId="0" xr:uid="{00000000-0006-0000-0300-000033000000}">
      <text>
        <r>
          <rPr>
            <sz val="10"/>
            <rFont val="Arial"/>
          </rPr>
          <t>reference:E37,G37
mrs:
Rotate:True</t>
        </r>
      </text>
    </comment>
    <comment ref="J39" authorId="0" shapeId="0" xr:uid="{00000000-0006-0000-0300-000034000000}">
      <text>
        <r>
          <rPr>
            <sz val="10"/>
            <rFont val="Arial"/>
          </rPr>
          <t>reference:E39,G39
mrs:
Rotate:True</t>
        </r>
      </text>
    </comment>
    <comment ref="J41" authorId="0" shapeId="0" xr:uid="{00000000-0006-0000-0300-000035000000}">
      <text>
        <r>
          <rPr>
            <sz val="10"/>
            <rFont val="Arial"/>
          </rPr>
          <t>reference:E41,G41
mrs:
Rotate:True</t>
        </r>
      </text>
    </comment>
    <comment ref="J43" authorId="0" shapeId="0" xr:uid="{00000000-0006-0000-0300-000036000000}">
      <text>
        <r>
          <rPr>
            <sz val="10"/>
            <rFont val="Arial"/>
          </rPr>
          <t>reference:E43,G43
mrs:
Rotate:True</t>
        </r>
      </text>
    </comment>
    <comment ref="J44" authorId="0" shapeId="0" xr:uid="{00000000-0006-0000-0300-000037000000}">
      <text>
        <r>
          <rPr>
            <sz val="10"/>
            <rFont val="Arial"/>
          </rPr>
          <t>reference:E44,G44
mrs:
Rotate:True</t>
        </r>
      </text>
    </comment>
    <comment ref="E45" authorId="0" shapeId="0" xr:uid="{00000000-0006-0000-0300-000038000000}">
      <text>
        <r>
          <rPr>
            <sz val="10"/>
            <rFont val="Arial"/>
          </rPr>
          <t>reference:E43,E44
mrs:(E43,+,10.0000)  (E44,+,10.0000)  
Rotate:True</t>
        </r>
      </text>
    </comment>
    <comment ref="F45" authorId="0" shapeId="0" xr:uid="{00000000-0006-0000-0300-000039000000}">
      <text>
        <r>
          <rPr>
            <sz val="10"/>
            <rFont val="Arial"/>
          </rPr>
          <t>reference:F43,F44
mrs:(F43,+,10.0000)  (F44,+,10.0000)  
Rotate:True</t>
        </r>
      </text>
    </comment>
    <comment ref="G45" authorId="0" shapeId="0" xr:uid="{00000000-0006-0000-0300-00003A000000}">
      <text>
        <r>
          <rPr>
            <sz val="10"/>
            <rFont val="Arial"/>
          </rPr>
          <t>reference:G43,G44
mrs:(G43,+,10.0000)  (G44,+,10.0000)  
Rotate:True</t>
        </r>
      </text>
    </comment>
    <comment ref="H45" authorId="0" shapeId="0" xr:uid="{00000000-0006-0000-0300-00003B000000}">
      <text>
        <r>
          <rPr>
            <sz val="10"/>
            <rFont val="Arial"/>
          </rPr>
          <t>reference:H43,H44
mrs:(H43,+,10.0000)  (H44,+,10.0000)  
Rotate:True</t>
        </r>
      </text>
    </comment>
    <comment ref="I45" authorId="0" shapeId="0" xr:uid="{00000000-0006-0000-0300-00003C000000}">
      <text>
        <r>
          <rPr>
            <sz val="10"/>
            <rFont val="Arial"/>
          </rPr>
          <t>reference:I43,I44
mrs:(I43,+,10.0000)  (I44,+,10.0000)  
Rotate:True</t>
        </r>
      </text>
    </comment>
    <comment ref="J45" authorId="0" shapeId="0" xr:uid="{00000000-0006-0000-0300-00003D000000}">
      <text>
        <r>
          <rPr>
            <sz val="10"/>
            <rFont val="Arial"/>
          </rPr>
          <t>reference:E45,G45
mrs:
Rotate:True</t>
        </r>
      </text>
    </comment>
    <comment ref="J47" authorId="0" shapeId="0" xr:uid="{00000000-0006-0000-0300-00003E000000}">
      <text>
        <r>
          <rPr>
            <sz val="10"/>
            <rFont val="Arial"/>
          </rPr>
          <t>reference:E47,G47
mrs:
Rotate:True</t>
        </r>
      </text>
    </comment>
    <comment ref="J48" authorId="0" shapeId="0" xr:uid="{00000000-0006-0000-0300-00003F000000}">
      <text>
        <r>
          <rPr>
            <sz val="10"/>
            <rFont val="Arial"/>
          </rPr>
          <t>reference:E48,G48
mrs:
Rotate:True</t>
        </r>
      </text>
    </comment>
    <comment ref="E49" authorId="0" shapeId="0" xr:uid="{00000000-0006-0000-0300-000040000000}">
      <text>
        <r>
          <rPr>
            <sz val="10"/>
            <rFont val="Arial"/>
          </rPr>
          <t>reference:E47,E48
mrs:(E47,+,10.0000)  (E48,+,10.0000)  
Rotate:True</t>
        </r>
      </text>
    </comment>
    <comment ref="F49" authorId="0" shapeId="0" xr:uid="{00000000-0006-0000-0300-000041000000}">
      <text>
        <r>
          <rPr>
            <sz val="10"/>
            <rFont val="Arial"/>
          </rPr>
          <t>reference:F47,F48
mrs:(F47,+,10.0000)  (F48,+,10.0000)  
Rotate:True</t>
        </r>
      </text>
    </comment>
    <comment ref="G49" authorId="0" shapeId="0" xr:uid="{00000000-0006-0000-0300-000042000000}">
      <text>
        <r>
          <rPr>
            <sz val="10"/>
            <rFont val="Arial"/>
          </rPr>
          <t>reference:G47,G48
mrs:(G47,+,10.0000)  (G48,+,10.0000)  
Rotate:True</t>
        </r>
      </text>
    </comment>
    <comment ref="H49" authorId="0" shapeId="0" xr:uid="{00000000-0006-0000-0300-000043000000}">
      <text>
        <r>
          <rPr>
            <sz val="10"/>
            <rFont val="Arial"/>
          </rPr>
          <t>reference:H47,H48
mrs:(H47,+,10.0000)  (H48,+,10.0000)  
Rotate:True</t>
        </r>
      </text>
    </comment>
    <comment ref="I49" authorId="0" shapeId="0" xr:uid="{00000000-0006-0000-0300-000044000000}">
      <text>
        <r>
          <rPr>
            <sz val="10"/>
            <rFont val="Arial"/>
          </rPr>
          <t>reference:I47,I48
mrs:(I47,+,10.0000)  (I48,+,10.0000)  
Rotate:True</t>
        </r>
      </text>
    </comment>
    <comment ref="J49" authorId="0" shapeId="0" xr:uid="{00000000-0006-0000-0300-000045000000}">
      <text>
        <r>
          <rPr>
            <sz val="10"/>
            <rFont val="Arial"/>
          </rPr>
          <t>reference:E49,G49
mrs:
Rotate:True</t>
        </r>
      </text>
    </comment>
    <comment ref="J51" authorId="0" shapeId="0" xr:uid="{00000000-0006-0000-0300-000046000000}">
      <text>
        <r>
          <rPr>
            <sz val="10"/>
            <rFont val="Arial"/>
          </rPr>
          <t>reference:E51,G51
mrs:
Rotate:True</t>
        </r>
      </text>
    </comment>
    <comment ref="J53" authorId="0" shapeId="0" xr:uid="{00000000-0006-0000-0300-000047000000}">
      <text>
        <r>
          <rPr>
            <sz val="10"/>
            <rFont val="Arial"/>
          </rPr>
          <t>reference:E53,G53
mrs:
Rotate:True</t>
        </r>
      </text>
    </comment>
    <comment ref="J55" authorId="0" shapeId="0" xr:uid="{00000000-0006-0000-0300-000048000000}">
      <text>
        <r>
          <rPr>
            <sz val="10"/>
            <rFont val="Arial"/>
          </rPr>
          <t>reference:E55,G55
mrs:
Rotate:True</t>
        </r>
      </text>
    </comment>
    <comment ref="J56" authorId="0" shapeId="0" xr:uid="{00000000-0006-0000-0300-000049000000}">
      <text>
        <r>
          <rPr>
            <sz val="10"/>
            <rFont val="Arial"/>
          </rPr>
          <t>reference:E56,G56
mrs:
Rotate:True</t>
        </r>
      </text>
    </comment>
    <comment ref="J57" authorId="0" shapeId="0" xr:uid="{00000000-0006-0000-0300-00004A000000}">
      <text>
        <r>
          <rPr>
            <sz val="10"/>
            <rFont val="Arial"/>
          </rPr>
          <t>reference:E57,G57
mrs:
Rotate:True</t>
        </r>
      </text>
    </comment>
    <comment ref="E58" authorId="0" shapeId="0" xr:uid="{00000000-0006-0000-0300-00004B000000}">
      <text>
        <r>
          <rPr>
            <sz val="10"/>
            <rFont val="Arial"/>
          </rPr>
          <t>reference:E55,E56,E57
mrs:(E55,+,10.0000)  (E56,+,10.0000)  (E57,+,10.0000)  
Rotate:True</t>
        </r>
      </text>
    </comment>
    <comment ref="F58" authorId="0" shapeId="0" xr:uid="{00000000-0006-0000-0300-00004C000000}">
      <text>
        <r>
          <rPr>
            <sz val="10"/>
            <rFont val="Arial"/>
          </rPr>
          <t>reference:F55,F56,F57
mrs:(F55,+,10.0000)  (F56,+,10.0000)  (F57,+,10.0000)  
Rotate:True</t>
        </r>
      </text>
    </comment>
    <comment ref="G58" authorId="0" shapeId="0" xr:uid="{00000000-0006-0000-0300-00004D000000}">
      <text>
        <r>
          <rPr>
            <sz val="10"/>
            <rFont val="Arial"/>
          </rPr>
          <t>reference:G55,G56,G57
mrs:(G55,+,10.0000)  (G56,+,10.0000)  (G57,+,10.0000)  
Rotate:True</t>
        </r>
      </text>
    </comment>
    <comment ref="H58" authorId="0" shapeId="0" xr:uid="{00000000-0006-0000-0300-00004E000000}">
      <text>
        <r>
          <rPr>
            <sz val="10"/>
            <rFont val="Arial"/>
          </rPr>
          <t>reference:H55,H56,H57
mrs:(H55,+,10.0000)  (H56,+,10.0000)  (H57,+,10.0000)  
Rotate:True</t>
        </r>
      </text>
    </comment>
    <comment ref="I58" authorId="0" shapeId="0" xr:uid="{00000000-0006-0000-0300-00004F000000}">
      <text>
        <r>
          <rPr>
            <sz val="10"/>
            <rFont val="Arial"/>
          </rPr>
          <t>reference:I55,I56,I57
mrs:(I55,+,10.0000)  (I56,+,10.0000)  (I57,+,10.0000)  
Rotate:True</t>
        </r>
      </text>
    </comment>
    <comment ref="J58" authorId="0" shapeId="0" xr:uid="{00000000-0006-0000-0300-000050000000}">
      <text>
        <r>
          <rPr>
            <sz val="10"/>
            <rFont val="Arial"/>
          </rPr>
          <t>reference:E58,G58
mrs:
Rotate:True</t>
        </r>
      </text>
    </comment>
    <comment ref="J60" authorId="0" shapeId="0" xr:uid="{00000000-0006-0000-0300-000051000000}">
      <text>
        <r>
          <rPr>
            <sz val="10"/>
            <rFont val="Arial"/>
          </rPr>
          <t>reference:E60,G60
mrs:
Rotate:True</t>
        </r>
      </text>
    </comment>
    <comment ref="J61" authorId="0" shapeId="0" xr:uid="{00000000-0006-0000-0300-000052000000}">
      <text>
        <r>
          <rPr>
            <sz val="10"/>
            <rFont val="Arial"/>
          </rPr>
          <t>reference:E61,G61
mrs:
Rotate:True</t>
        </r>
      </text>
    </comment>
    <comment ref="J62" authorId="0" shapeId="0" xr:uid="{00000000-0006-0000-0300-000053000000}">
      <text>
        <r>
          <rPr>
            <sz val="10"/>
            <rFont val="Arial"/>
          </rPr>
          <t>reference:E62,G62
mrs:
Rotate:True</t>
        </r>
      </text>
    </comment>
    <comment ref="J63" authorId="0" shapeId="0" xr:uid="{00000000-0006-0000-0300-000054000000}">
      <text>
        <r>
          <rPr>
            <sz val="10"/>
            <rFont val="Arial"/>
          </rPr>
          <t>reference:E63,G63
mrs:
Rotate:True</t>
        </r>
      </text>
    </comment>
    <comment ref="J64" authorId="0" shapeId="0" xr:uid="{00000000-0006-0000-0300-000055000000}">
      <text>
        <r>
          <rPr>
            <sz val="10"/>
            <rFont val="Arial"/>
          </rPr>
          <t>reference:E64,G64
mrs:
Rotate:True</t>
        </r>
      </text>
    </comment>
    <comment ref="J65" authorId="0" shapeId="0" xr:uid="{00000000-0006-0000-0300-000056000000}">
      <text>
        <r>
          <rPr>
            <sz val="10"/>
            <rFont val="Arial"/>
          </rPr>
          <t>reference:E65,G65
mrs:
Rotate:True</t>
        </r>
      </text>
    </comment>
    <comment ref="J66" authorId="0" shapeId="0" xr:uid="{00000000-0006-0000-0300-000057000000}">
      <text>
        <r>
          <rPr>
            <sz val="10"/>
            <rFont val="Arial"/>
          </rPr>
          <t>reference:E66,G66
mrs:
Rotate:True</t>
        </r>
      </text>
    </comment>
    <comment ref="E67" authorId="0" shapeId="0" xr:uid="{00000000-0006-0000-0300-000058000000}">
      <text>
        <r>
          <rPr>
            <sz val="10"/>
            <rFont val="Arial"/>
          </rPr>
          <t>reference:E60,E61,E62,E63,E64,E65,E66
mrs:(E60,+,10.0000)  (E61,+,10.0000)  (E62,+,10.0000)  (E63,+,10.0000)  (E64,+,10.0000)  (E65,+,10.0000)  (E66,+,10.0000)  
Rotate:True</t>
        </r>
      </text>
    </comment>
    <comment ref="F67" authorId="0" shapeId="0" xr:uid="{00000000-0006-0000-0300-000059000000}">
      <text>
        <r>
          <rPr>
            <sz val="10"/>
            <rFont val="Arial"/>
          </rPr>
          <t>reference:F60,F61,F62,F63,F64,F65,F66
mrs:(F60,+,10.0000)  (F61,+,10.0000)  (F62,+,10.0000)  (F63,+,10.0000)  (F64,+,10.0000)  (F65,+,10.0000)  (F66,+,10.0000)  
Rotate:True</t>
        </r>
      </text>
    </comment>
    <comment ref="G67" authorId="0" shapeId="0" xr:uid="{00000000-0006-0000-0300-00005A000000}">
      <text>
        <r>
          <rPr>
            <sz val="10"/>
            <rFont val="Arial"/>
          </rPr>
          <t>reference:G60,G61,G62,G63,G64,G65,G66
mrs:(G60,+,10.0000)  (G61,+,10.0000)  (G62,+,10.0000)  (G63,+,10.0000)  (G64,+,10.0000)  (G65,+,10.0000)  (G66,+,10.0000)  
Rotate:True</t>
        </r>
      </text>
    </comment>
    <comment ref="H67" authorId="0" shapeId="0" xr:uid="{00000000-0006-0000-0300-00005B000000}">
      <text>
        <r>
          <rPr>
            <sz val="10"/>
            <rFont val="Arial"/>
          </rPr>
          <t>reference:H60,H61,H62,H63,H64,H65,H66
mrs:(H60,+,10.0000)  (H61,+,10.0000)  (H62,+,10.0000)  (H63,+,10.0000)  (H64,+,10.0000)  (H65,+,10.0000)  (H66,+,10.0000)  
Rotate:True</t>
        </r>
      </text>
    </comment>
    <comment ref="I67" authorId="0" shapeId="0" xr:uid="{00000000-0006-0000-0300-00005C000000}">
      <text>
        <r>
          <rPr>
            <sz val="10"/>
            <rFont val="Arial"/>
          </rPr>
          <t>reference:I60,I61,I62,I63,I64,I65,I66
mrs:(I60,+,10.0000)  (I61,+,10.0000)  (I62,+,10.0000)  (I63,+,10.0000)  (I64,+,10.0000)  (I65,+,10.0000)  (I66,+,10.0000)  
Rotate:True</t>
        </r>
      </text>
    </comment>
    <comment ref="J67" authorId="0" shapeId="0" xr:uid="{00000000-0006-0000-0300-00005D000000}">
      <text>
        <r>
          <rPr>
            <sz val="10"/>
            <rFont val="Arial"/>
          </rPr>
          <t>reference:E67,G67
mrs:
Rotate:True</t>
        </r>
      </text>
    </comment>
    <comment ref="J69" authorId="0" shapeId="0" xr:uid="{00000000-0006-0000-0300-00005E000000}">
      <text>
        <r>
          <rPr>
            <sz val="10"/>
            <rFont val="Arial"/>
          </rPr>
          <t>reference:E69,G69
mrs:
Rotate:True</t>
        </r>
      </text>
    </comment>
    <comment ref="J70" authorId="0" shapeId="0" xr:uid="{00000000-0006-0000-0300-00005F000000}">
      <text>
        <r>
          <rPr>
            <sz val="10"/>
            <rFont val="Arial"/>
          </rPr>
          <t>reference:E70,G70
mrs:
Rotate:True</t>
        </r>
      </text>
    </comment>
    <comment ref="J71" authorId="0" shapeId="0" xr:uid="{00000000-0006-0000-0300-000060000000}">
      <text>
        <r>
          <rPr>
            <sz val="10"/>
            <rFont val="Arial"/>
          </rPr>
          <t>reference:E71,G71
mrs:
Rotate:True</t>
        </r>
      </text>
    </comment>
    <comment ref="J72" authorId="0" shapeId="0" xr:uid="{00000000-0006-0000-0300-000061000000}">
      <text>
        <r>
          <rPr>
            <sz val="10"/>
            <rFont val="Arial"/>
          </rPr>
          <t>reference:E72,G72
mrs:
Rotate:True</t>
        </r>
      </text>
    </comment>
    <comment ref="J73" authorId="0" shapeId="0" xr:uid="{00000000-0006-0000-0300-000062000000}">
      <text>
        <r>
          <rPr>
            <sz val="10"/>
            <rFont val="Arial"/>
          </rPr>
          <t>reference:E73,G73
mrs:
Rotate:True</t>
        </r>
      </text>
    </comment>
    <comment ref="E74" authorId="0" shapeId="0" xr:uid="{00000000-0006-0000-0300-000063000000}">
      <text>
        <r>
          <rPr>
            <sz val="10"/>
            <rFont val="Arial"/>
          </rPr>
          <t>reference:E69,E70,E71,E72,E73
mrs:(E69,+,10.0000)  (E70,+,10.0000)  (E71,+,10.0000)  (E72,+,10.0000)  (E73,+,10.0000)  
Rotate:True</t>
        </r>
      </text>
    </comment>
    <comment ref="F74" authorId="0" shapeId="0" xr:uid="{00000000-0006-0000-0300-000064000000}">
      <text>
        <r>
          <rPr>
            <sz val="10"/>
            <rFont val="Arial"/>
          </rPr>
          <t>reference:F69,F70,F71,F72,F73
mrs:(F69,+,10.0000)  (F70,+,10.0000)  (F71,+,10.0000)  (F72,+,10.0000)  (F73,+,10.0000)  
Rotate:True</t>
        </r>
      </text>
    </comment>
    <comment ref="G74" authorId="0" shapeId="0" xr:uid="{00000000-0006-0000-0300-000065000000}">
      <text>
        <r>
          <rPr>
            <sz val="10"/>
            <rFont val="Arial"/>
          </rPr>
          <t>reference:G69,G70,G71,G72,G73
mrs:(G69,+,10.0000)  (G70,+,10.0000)  (G71,+,10.0000)  (G72,+,10.0000)  (G73,+,10.0000)  
Rotate:True</t>
        </r>
      </text>
    </comment>
    <comment ref="H74" authorId="0" shapeId="0" xr:uid="{00000000-0006-0000-0300-000066000000}">
      <text>
        <r>
          <rPr>
            <sz val="10"/>
            <rFont val="Arial"/>
          </rPr>
          <t>reference:H69,H70,H71,H72,H73
mrs:(H69,+,10.0000)  (H70,+,10.0000)  (H71,+,10.0000)  (H72,+,10.0000)  (H73,+,10.0000)  
Rotate:True</t>
        </r>
      </text>
    </comment>
    <comment ref="I74" authorId="0" shapeId="0" xr:uid="{00000000-0006-0000-0300-000067000000}">
      <text>
        <r>
          <rPr>
            <sz val="10"/>
            <rFont val="Arial"/>
          </rPr>
          <t>reference:I69,I70,I71,I72,I73
mrs:(I69,+,10.0000)  (I70,+,10.0000)  (I71,+,10.0000)  (I72,+,10.0000)  (I73,+,10.0000)  
Rotate:True</t>
        </r>
      </text>
    </comment>
    <comment ref="J74" authorId="0" shapeId="0" xr:uid="{00000000-0006-0000-0300-000068000000}">
      <text>
        <r>
          <rPr>
            <sz val="10"/>
            <rFont val="Arial"/>
          </rPr>
          <t>reference:E74,G74
mrs:
Rotate:True</t>
        </r>
      </text>
    </comment>
    <comment ref="J76" authorId="0" shapeId="0" xr:uid="{00000000-0006-0000-0300-000069000000}">
      <text>
        <r>
          <rPr>
            <sz val="10"/>
            <rFont val="Arial"/>
          </rPr>
          <t>reference:E76,G76
mrs:
Rotate:True</t>
        </r>
      </text>
    </comment>
    <comment ref="J78" authorId="0" shapeId="0" xr:uid="{00000000-0006-0000-0300-00006A000000}">
      <text>
        <r>
          <rPr>
            <sz val="10"/>
            <rFont val="Arial"/>
          </rPr>
          <t>reference:E78,G78
mrs:
Rotate:True</t>
        </r>
      </text>
    </comment>
    <comment ref="J80" authorId="0" shapeId="0" xr:uid="{00000000-0006-0000-0300-00006B000000}">
      <text>
        <r>
          <rPr>
            <sz val="10"/>
            <rFont val="Arial"/>
          </rPr>
          <t>reference:E80,G80
mrs:
Rotate:True</t>
        </r>
      </text>
    </comment>
    <comment ref="J81" authorId="0" shapeId="0" xr:uid="{00000000-0006-0000-0300-00006C000000}">
      <text>
        <r>
          <rPr>
            <sz val="10"/>
            <rFont val="Arial"/>
          </rPr>
          <t>reference:E81,G81
mrs:
Rotate:True</t>
        </r>
      </text>
    </comment>
    <comment ref="J82" authorId="0" shapeId="0" xr:uid="{00000000-0006-0000-0300-00006D000000}">
      <text>
        <r>
          <rPr>
            <sz val="10"/>
            <rFont val="Arial"/>
          </rPr>
          <t>reference:E82,G82
mrs:
Rotate:True</t>
        </r>
      </text>
    </comment>
    <comment ref="J83" authorId="0" shapeId="0" xr:uid="{00000000-0006-0000-0300-00006E000000}">
      <text>
        <r>
          <rPr>
            <sz val="10"/>
            <rFont val="Arial"/>
          </rPr>
          <t>reference:E83,G83
mrs:
Rotate:True</t>
        </r>
      </text>
    </comment>
    <comment ref="J84" authorId="0" shapeId="0" xr:uid="{00000000-0006-0000-0300-00006F000000}">
      <text>
        <r>
          <rPr>
            <sz val="10"/>
            <rFont val="Arial"/>
          </rPr>
          <t>reference:E84,G84
mrs:
Rotate:True</t>
        </r>
      </text>
    </comment>
    <comment ref="J85" authorId="0" shapeId="0" xr:uid="{00000000-0006-0000-0300-000070000000}">
      <text>
        <r>
          <rPr>
            <sz val="10"/>
            <rFont val="Arial"/>
          </rPr>
          <t>reference:E85,G85
mrs:
Rotate:True</t>
        </r>
      </text>
    </comment>
    <comment ref="J86" authorId="0" shapeId="0" xr:uid="{00000000-0006-0000-0300-000071000000}">
      <text>
        <r>
          <rPr>
            <sz val="10"/>
            <rFont val="Arial"/>
          </rPr>
          <t>reference:E86,G86
mrs:
Rotate:True</t>
        </r>
      </text>
    </comment>
    <comment ref="J87" authorId="0" shapeId="0" xr:uid="{00000000-0006-0000-0300-000072000000}">
      <text>
        <r>
          <rPr>
            <sz val="10"/>
            <rFont val="Arial"/>
          </rPr>
          <t>reference:E87,G87
mrs:
Rotate:True</t>
        </r>
      </text>
    </comment>
    <comment ref="E88" authorId="0" shapeId="0" xr:uid="{00000000-0006-0000-0300-000073000000}">
      <text>
        <r>
          <rPr>
            <sz val="10"/>
            <rFont val="Arial"/>
          </rPr>
          <t>reference:E80,E81,E82,E83,E84,E85,E86,E87
mrs:(E80,+,10.0000)  (E81,+,10.0000)  (E82,+,10.0000)  (E83,+,10.0000)  (E84,+,10.0000)  (E85,+,10.0000)  (E86,+,10.0000)  (E87,+,10.0000)  
Rotate:True</t>
        </r>
      </text>
    </comment>
    <comment ref="F88" authorId="0" shapeId="0" xr:uid="{00000000-0006-0000-0300-000074000000}">
      <text>
        <r>
          <rPr>
            <sz val="10"/>
            <rFont val="Arial"/>
          </rPr>
          <t>reference:F80,F81,F82,F83,F84,F85,F86,F87
mrs:(F80,+,10.0000)  (F81,+,10.0000)  (F82,+,10.0000)  (F83,+,10.0000)  (F84,+,10.0000)  (F85,+,10.0000)  (F86,+,10.0000)  (F87,+,10.0000)  
Rotate:True</t>
        </r>
      </text>
    </comment>
    <comment ref="G88" authorId="0" shapeId="0" xr:uid="{00000000-0006-0000-0300-000075000000}">
      <text>
        <r>
          <rPr>
            <sz val="10"/>
            <rFont val="Arial"/>
          </rPr>
          <t>reference:G80,G81,G82,G83,G84,G85,G86,G87
mrs:(G80,+,10.0000)  (G81,+,10.0000)  (G82,+,10.0000)  (G83,+,10.0000)  (G84,+,10.0000)  (G85,+,10.0000)  (G86,+,10.0000)  (G87,+,10.0000)  
Rotate:True</t>
        </r>
      </text>
    </comment>
    <comment ref="H88" authorId="0" shapeId="0" xr:uid="{00000000-0006-0000-0300-000076000000}">
      <text>
        <r>
          <rPr>
            <sz val="10"/>
            <rFont val="Arial"/>
          </rPr>
          <t>reference:H80,H81,H82,H83,H84,H85,H86,H87
mrs:(H80,+,10.0000)  (H81,+,10.0000)  (H82,+,10.0000)  (H83,+,10.0000)  (H84,+,10.0000)  (H85,+,10.0000)  (H86,+,10.0000)  (H87,+,10.0000)  
Rotate:True</t>
        </r>
      </text>
    </comment>
    <comment ref="I88" authorId="0" shapeId="0" xr:uid="{00000000-0006-0000-0300-000077000000}">
      <text>
        <r>
          <rPr>
            <sz val="10"/>
            <rFont val="Arial"/>
          </rPr>
          <t>reference:I80,I81,I82,I83,I84,I85,I86,I87
mrs:(I80,+,10.0000)  (I81,+,10.0000)  (I82,+,10.0000)  (I83,+,10.0000)  (I84,+,10.0000)  (I85,+,10.0000)  (I86,+,10.0000)  (I87,+,10.0000)  
Rotate:True</t>
        </r>
      </text>
    </comment>
    <comment ref="J88" authorId="0" shapeId="0" xr:uid="{00000000-0006-0000-0300-000078000000}">
      <text>
        <r>
          <rPr>
            <sz val="10"/>
            <rFont val="Arial"/>
          </rPr>
          <t>reference:E88,G88
mrs:
Rotate:True</t>
        </r>
      </text>
    </comment>
    <comment ref="J90" authorId="0" shapeId="0" xr:uid="{00000000-0006-0000-0300-000079000000}">
      <text>
        <r>
          <rPr>
            <sz val="10"/>
            <rFont val="Arial"/>
          </rPr>
          <t>reference:E90,G90
mrs:
Rotate:True</t>
        </r>
      </text>
    </comment>
    <comment ref="J91" authorId="0" shapeId="0" xr:uid="{00000000-0006-0000-0300-00007A000000}">
      <text>
        <r>
          <rPr>
            <sz val="10"/>
            <rFont val="Arial"/>
          </rPr>
          <t>reference:E91,G91
mrs:
Rotate:True</t>
        </r>
      </text>
    </comment>
    <comment ref="E92" authorId="0" shapeId="0" xr:uid="{00000000-0006-0000-0300-00007B000000}">
      <text>
        <r>
          <rPr>
            <sz val="10"/>
            <rFont val="Arial"/>
          </rPr>
          <t>reference:E90,E91
mrs:(E90,+,10.0000)  (E91,+,10.0000)  
Rotate:True</t>
        </r>
      </text>
    </comment>
    <comment ref="F92" authorId="0" shapeId="0" xr:uid="{00000000-0006-0000-0300-00007C000000}">
      <text>
        <r>
          <rPr>
            <sz val="10"/>
            <rFont val="Arial"/>
          </rPr>
          <t>reference:F90,F91
mrs:(F90,+,10.0000)  (F91,+,10.0000)  
Rotate:True</t>
        </r>
      </text>
    </comment>
    <comment ref="G92" authorId="0" shapeId="0" xr:uid="{00000000-0006-0000-0300-00007D000000}">
      <text>
        <r>
          <rPr>
            <sz val="10"/>
            <rFont val="Arial"/>
          </rPr>
          <t>reference:G90,G91
mrs:(G90,+,10.0000)  (G91,+,10.0000)  
Rotate:True</t>
        </r>
      </text>
    </comment>
    <comment ref="H92" authorId="0" shapeId="0" xr:uid="{00000000-0006-0000-0300-00007E000000}">
      <text>
        <r>
          <rPr>
            <sz val="10"/>
            <rFont val="Arial"/>
          </rPr>
          <t>reference:H90,H91
mrs:(H90,+,10.0000)  (H91,+,10.0000)  
Rotate:True</t>
        </r>
      </text>
    </comment>
    <comment ref="I92" authorId="0" shapeId="0" xr:uid="{00000000-0006-0000-0300-00007F000000}">
      <text>
        <r>
          <rPr>
            <sz val="10"/>
            <rFont val="Arial"/>
          </rPr>
          <t>reference:I90,I91
mrs:(I90,+,10.0000)  (I91,+,10.0000)  
Rotate:True</t>
        </r>
      </text>
    </comment>
    <comment ref="J92" authorId="0" shapeId="0" xr:uid="{00000000-0006-0000-0300-000080000000}">
      <text>
        <r>
          <rPr>
            <sz val="10"/>
            <rFont val="Arial"/>
          </rPr>
          <t>reference:E92,G92
mrs:
Rotate:True</t>
        </r>
      </text>
    </comment>
    <comment ref="J95" authorId="0" shapeId="0" xr:uid="{00000000-0006-0000-0300-000081000000}">
      <text>
        <r>
          <rPr>
            <sz val="10"/>
            <rFont val="Arial"/>
          </rPr>
          <t>reference:E95,G95
mrs:
Rotate:True</t>
        </r>
      </text>
    </comment>
    <comment ref="J96" authorId="0" shapeId="0" xr:uid="{00000000-0006-0000-0300-000082000000}">
      <text>
        <r>
          <rPr>
            <sz val="10"/>
            <rFont val="Arial"/>
          </rPr>
          <t>reference:E96,G96
mrs:
Rotate:True</t>
        </r>
      </text>
    </comment>
    <comment ref="E98" authorId="0" shapeId="0" xr:uid="{00000000-0006-0000-0300-000083000000}">
      <text>
        <r>
          <rPr>
            <sz val="10"/>
            <rFont val="Arial"/>
          </rPr>
          <t>reference:E8,E13,E15,E17,E21,E23,E25,E27,E31,E37,E39,E41,E45,E49,E51,E53,E58,E67,E74
mrs:(E8,+,10.0000)  (E13,+,10.0000)  (E15,+,10.0000)  (E17,+,10.0000)  (E21,+,10.0000)  (E23,+,10.0000)  (E25,+,10.0000)  (E27,+,10.0000)  (E31,+,10.0000)  (E37,+,10.0000)  (E39,+,10.0000)  (E41,+,10.0000)  (E45,+,10.0000)  (E49,+,10.0000)  (E51,+,10.0000)  (E53,+,10.0000)  (E58,+,10.0000)  (E67,+,10.0000)  (E74,+,10.0000)  
Rotate:True</t>
        </r>
      </text>
    </comment>
    <comment ref="F98" authorId="0" shapeId="0" xr:uid="{00000000-0006-0000-0300-000084000000}">
      <text>
        <r>
          <rPr>
            <sz val="10"/>
            <rFont val="Arial"/>
          </rPr>
          <t>reference:F8,F13,F15,F17,F21,F23,F25,F27,F31,F37,F39,F41,F45,F49,F51,F53,F58,F67,F74
mrs:(F8,+,10.0000)  (F13,+,10.0000)  (F15,+,10.0000)  (F17,+,10.0000)  (F21,+,10.0000)  (F23,+,10.0000)  (F25,+,10.0000)  (F27,+,10.0000)  (F31,+,10.0000)  (F37,+,10.0000)  (F39,+,10.0000)  (F41,+,10.0000)  (F45,+,10.0000)  (F49,+,10.0000)  (F51,+,10.0000)  (F53,+,10.0000)  (F58,+,10.0000)  (F67,+,10.0000)  (F74,+,10.0000)  
Rotate:True</t>
        </r>
      </text>
    </comment>
    <comment ref="G98" authorId="0" shapeId="0" xr:uid="{00000000-0006-0000-0300-000085000000}">
      <text>
        <r>
          <rPr>
            <sz val="10"/>
            <rFont val="Arial"/>
          </rPr>
          <t>reference:G8,G13,G15,G17,G21,G23,G25,G27,G31,G37,G39,G41,G45,G49,G51,G53,G58,G67,G74
mrs:(G8,+,10.0000)  (G13,+,10.0000)  (G15,+,10.0000)  (G17,+,10.0000)  (G21,+,10.0000)  (G23,+,10.0000)  (G25,+,10.0000)  (G27,+,10.0000)  (G31,+,10.0000)  (G37,+,10.0000)  (G39,+,10.0000)  (G41,+,10.0000)  (G45,+,10.0000)  (G49,+,10.0000)  (G51,+,10.0000)  (G53,+,10.0000)  (G58,+,10.0000)  (G67,+,10.0000)  (G74,+,10.0000)  
Rotate:True</t>
        </r>
      </text>
    </comment>
    <comment ref="H98" authorId="0" shapeId="0" xr:uid="{00000000-0006-0000-0300-000086000000}">
      <text>
        <r>
          <rPr>
            <sz val="10"/>
            <rFont val="Arial"/>
          </rPr>
          <t>reference:H8,H13,H15,H17,H21,H23,H25,H27,H31,H37,H39,H41,H45,H49,H51,H53,H58,H67,H74
mrs:(H8,+,10.0000)  (H13,+,10.0000)  (H15,+,10.0000)  (H17,+,10.0000)  (H21,+,10.0000)  (H23,+,10.0000)  (H25,+,10.0000)  (H27,+,10.0000)  (H31,+,10.0000)  (H37,+,10.0000)  (H39,+,10.0000)  (H41,+,10.0000)  (H45,+,10.0000)  (H49,+,10.0000)  (H51,+,10.0000)  (H53,+,10.0000)  (H58,+,10.0000)  (H67,+,10.0000)  (H74,+,10.0000)  
Rotate:True</t>
        </r>
      </text>
    </comment>
    <comment ref="I98" authorId="0" shapeId="0" xr:uid="{00000000-0006-0000-0300-000087000000}">
      <text>
        <r>
          <rPr>
            <sz val="10"/>
            <rFont val="Arial"/>
          </rPr>
          <t>reference:I8,I13,I15,I17,I21,I23,I25,I27,I31,I37,I39,I41,I45,I49,I51,I53,I58,I67,I74
mrs:(I8,+,10.0000)  (I13,+,10.0000)  (I15,+,10.0000)  (I17,+,10.0000)  (I21,+,10.0000)  (I23,+,10.0000)  (I25,+,10.0000)  (I27,+,10.0000)  (I31,+,10.0000)  (I37,+,10.0000)  (I39,+,10.0000)  (I41,+,10.0000)  (I45,+,10.0000)  (I49,+,10.0000)  (I51,+,10.0000)  (I53,+,10.0000)  (I58,+,10.0000)  (I67,+,10.0000)  (I74,+,10.0000)  
Rotate:True</t>
        </r>
      </text>
    </comment>
    <comment ref="J98" authorId="0" shapeId="0" xr:uid="{00000000-0006-0000-0300-000088000000}">
      <text>
        <r>
          <rPr>
            <sz val="10"/>
            <rFont val="Arial"/>
          </rPr>
          <t>reference:E98,G98
mrs:
Rotate:True</t>
        </r>
      </text>
    </comment>
    <comment ref="E99" authorId="0" shapeId="0" xr:uid="{00000000-0006-0000-0300-000089000000}">
      <text>
        <r>
          <rPr>
            <sz val="10"/>
            <rFont val="Arial"/>
          </rPr>
          <t>reference:E76,E78,E88,E92
mrs:(E76,+,10.0000)  (E78,+,10.0000)  (E88,+,10.0000)  (E92,+,10.0000)  
Rotate:True</t>
        </r>
      </text>
    </comment>
    <comment ref="F99" authorId="0" shapeId="0" xr:uid="{00000000-0006-0000-0300-00008A000000}">
      <text>
        <r>
          <rPr>
            <sz val="10"/>
            <rFont val="Arial"/>
          </rPr>
          <t>reference:F76,F78,F88,F92
mrs:(F76,+,10.0000)  (F78,+,10.0000)  (F88,+,10.0000)  (F92,+,10.0000)  
Rotate:True</t>
        </r>
      </text>
    </comment>
    <comment ref="G99" authorId="0" shapeId="0" xr:uid="{00000000-0006-0000-0300-00008B000000}">
      <text>
        <r>
          <rPr>
            <sz val="10"/>
            <rFont val="Arial"/>
          </rPr>
          <t>reference:G76,G78,G88,G92
mrs:(G76,+,10.0000)  (G78,+,10.0000)  (G88,+,10.0000)  (G92,+,10.0000)  
Rotate:True</t>
        </r>
      </text>
    </comment>
    <comment ref="H99" authorId="0" shapeId="0" xr:uid="{00000000-0006-0000-0300-00008C000000}">
      <text>
        <r>
          <rPr>
            <sz val="10"/>
            <rFont val="Arial"/>
          </rPr>
          <t>reference:H76,H78,H88,H92
mrs:(H76,+,10.0000)  (H78,+,10.0000)  (H88,+,10.0000)  (H92,+,10.0000)  
Rotate:True</t>
        </r>
      </text>
    </comment>
    <comment ref="I99" authorId="0" shapeId="0" xr:uid="{00000000-0006-0000-0300-00008D000000}">
      <text>
        <r>
          <rPr>
            <sz val="10"/>
            <rFont val="Arial"/>
          </rPr>
          <t>reference:I76,I78,I88,I92
mrs:(I76,+,10.0000)  (I78,+,10.0000)  (I88,+,10.0000)  (I92,+,10.0000)  
Rotate:True</t>
        </r>
      </text>
    </comment>
    <comment ref="J99" authorId="0" shapeId="0" xr:uid="{00000000-0006-0000-0300-00008E000000}">
      <text>
        <r>
          <rPr>
            <sz val="10"/>
            <rFont val="Arial"/>
          </rPr>
          <t>reference:E99,G99
mrs:
Rotate:True</t>
        </r>
      </text>
    </comment>
    <comment ref="J101" authorId="0" shapeId="0" xr:uid="{00000000-0006-0000-0300-00008F000000}">
      <text>
        <r>
          <rPr>
            <sz val="10"/>
            <rFont val="Arial"/>
          </rPr>
          <t>reference:E101,G101
mrs: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5" authorId="0" shapeId="0" xr:uid="{00000000-0006-0000-0400-000001000000}">
      <text>
        <r>
          <rPr>
            <sz val="10"/>
            <rFont val="Arial"/>
          </rPr>
          <t>reference:D5,E5
mrs:
Rotate:True</t>
        </r>
      </text>
    </comment>
    <comment ref="M5" authorId="0" shapeId="0" xr:uid="{00000000-0006-0000-0400-000002000000}">
      <text>
        <r>
          <rPr>
            <sz val="10"/>
            <rFont val="Arial"/>
          </rPr>
          <t>reference:B5,B18
mrs:
Rotate:True</t>
        </r>
      </text>
    </comment>
    <comment ref="N5" authorId="0" shapeId="0" xr:uid="{00000000-0006-0000-0400-000003000000}">
      <text>
        <r>
          <rPr>
            <sz val="10"/>
            <rFont val="Arial"/>
          </rPr>
          <t>reference:C5,C18
mrs:
Rotate:True</t>
        </r>
      </text>
    </comment>
    <comment ref="O5" authorId="0" shapeId="0" xr:uid="{00000000-0006-0000-0400-000004000000}">
      <text>
        <r>
          <rPr>
            <sz val="10"/>
            <rFont val="Arial"/>
          </rPr>
          <t>reference:D5,D18
mrs:
Rotate:True</t>
        </r>
      </text>
    </comment>
    <comment ref="P5" authorId="0" shapeId="0" xr:uid="{00000000-0006-0000-0400-000005000000}">
      <text>
        <r>
          <rPr>
            <sz val="10"/>
            <rFont val="Arial"/>
          </rPr>
          <t>reference:E5,E18
mrs:
Rotate:True</t>
        </r>
      </text>
    </comment>
    <comment ref="G6" authorId="0" shapeId="0" xr:uid="{00000000-0006-0000-0400-000006000000}">
      <text>
        <r>
          <rPr>
            <sz val="10"/>
            <rFont val="Arial"/>
          </rPr>
          <t>reference:D6,E6
mrs:
Rotate:True</t>
        </r>
      </text>
    </comment>
    <comment ref="M6" authorId="0" shapeId="0" xr:uid="{00000000-0006-0000-0400-000007000000}">
      <text>
        <r>
          <rPr>
            <sz val="10"/>
            <rFont val="Arial"/>
          </rPr>
          <t>reference:B6,B18
mrs:
Rotate:True</t>
        </r>
      </text>
    </comment>
    <comment ref="N6" authorId="0" shapeId="0" xr:uid="{00000000-0006-0000-0400-000008000000}">
      <text>
        <r>
          <rPr>
            <sz val="10"/>
            <rFont val="Arial"/>
          </rPr>
          <t>reference:C6,C18
mrs:
Rotate:True</t>
        </r>
      </text>
    </comment>
    <comment ref="O6" authorId="0" shapeId="0" xr:uid="{00000000-0006-0000-0400-000009000000}">
      <text>
        <r>
          <rPr>
            <sz val="10"/>
            <rFont val="Arial"/>
          </rPr>
          <t>reference:D6,D18
mrs:
Rotate:True</t>
        </r>
      </text>
    </comment>
    <comment ref="P6" authorId="0" shapeId="0" xr:uid="{00000000-0006-0000-0400-00000A000000}">
      <text>
        <r>
          <rPr>
            <sz val="10"/>
            <rFont val="Arial"/>
          </rPr>
          <t>reference:E6,E18
mrs:
Rotate:True</t>
        </r>
      </text>
    </comment>
    <comment ref="G7" authorId="0" shapeId="0" xr:uid="{00000000-0006-0000-0400-00000B000000}">
      <text>
        <r>
          <rPr>
            <sz val="10"/>
            <rFont val="Arial"/>
          </rPr>
          <t>reference:D7,E7
mrs:
Rotate:True</t>
        </r>
      </text>
    </comment>
    <comment ref="M7" authorId="0" shapeId="0" xr:uid="{00000000-0006-0000-0400-00000C000000}">
      <text>
        <r>
          <rPr>
            <sz val="10"/>
            <rFont val="Arial"/>
          </rPr>
          <t>reference:B7,B18
mrs:
Rotate:True</t>
        </r>
      </text>
    </comment>
    <comment ref="N7" authorId="0" shapeId="0" xr:uid="{00000000-0006-0000-0400-00000D000000}">
      <text>
        <r>
          <rPr>
            <sz val="10"/>
            <rFont val="Arial"/>
          </rPr>
          <t>reference:C7,C18
mrs:
Rotate:True</t>
        </r>
      </text>
    </comment>
    <comment ref="O7" authorId="0" shapeId="0" xr:uid="{00000000-0006-0000-0400-00000E000000}">
      <text>
        <r>
          <rPr>
            <sz val="10"/>
            <rFont val="Arial"/>
          </rPr>
          <t>reference:D7,D18
mrs:
Rotate:True</t>
        </r>
      </text>
    </comment>
    <comment ref="P7" authorId="0" shapeId="0" xr:uid="{00000000-0006-0000-0400-00000F000000}">
      <text>
        <r>
          <rPr>
            <sz val="10"/>
            <rFont val="Arial"/>
          </rPr>
          <t>reference:E7,E18
mrs:
Rotate:True</t>
        </r>
      </text>
    </comment>
    <comment ref="G8" authorId="0" shapeId="0" xr:uid="{00000000-0006-0000-0400-000010000000}">
      <text>
        <r>
          <rPr>
            <sz val="10"/>
            <rFont val="Arial"/>
          </rPr>
          <t>reference:D8,E8
mrs:
Rotate:True</t>
        </r>
      </text>
    </comment>
    <comment ref="M8" authorId="0" shapeId="0" xr:uid="{00000000-0006-0000-0400-000011000000}">
      <text>
        <r>
          <rPr>
            <sz val="10"/>
            <rFont val="Arial"/>
          </rPr>
          <t>reference:B8,B18
mrs:
Rotate:True</t>
        </r>
      </text>
    </comment>
    <comment ref="N8" authorId="0" shapeId="0" xr:uid="{00000000-0006-0000-0400-000012000000}">
      <text>
        <r>
          <rPr>
            <sz val="10"/>
            <rFont val="Arial"/>
          </rPr>
          <t>reference:C8,C18
mrs:
Rotate:True</t>
        </r>
      </text>
    </comment>
    <comment ref="O8" authorId="0" shapeId="0" xr:uid="{00000000-0006-0000-0400-000013000000}">
      <text>
        <r>
          <rPr>
            <sz val="10"/>
            <rFont val="Arial"/>
          </rPr>
          <t>reference:D8,D18
mrs:
Rotate:True</t>
        </r>
      </text>
    </comment>
    <comment ref="P8" authorId="0" shapeId="0" xr:uid="{00000000-0006-0000-0400-000014000000}">
      <text>
        <r>
          <rPr>
            <sz val="10"/>
            <rFont val="Arial"/>
          </rPr>
          <t>reference:E8,E18
mrs:
Rotate:True</t>
        </r>
      </text>
    </comment>
    <comment ref="G9" authorId="0" shapeId="0" xr:uid="{00000000-0006-0000-0400-000015000000}">
      <text>
        <r>
          <rPr>
            <sz val="10"/>
            <rFont val="Arial"/>
          </rPr>
          <t>reference:D9,E9
mrs:
Rotate:True</t>
        </r>
      </text>
    </comment>
    <comment ref="M9" authorId="0" shapeId="0" xr:uid="{00000000-0006-0000-0400-000016000000}">
      <text>
        <r>
          <rPr>
            <sz val="10"/>
            <rFont val="Arial"/>
          </rPr>
          <t>reference:B9,B18
mrs:
Rotate:True</t>
        </r>
      </text>
    </comment>
    <comment ref="N9" authorId="0" shapeId="0" xr:uid="{00000000-0006-0000-0400-000017000000}">
      <text>
        <r>
          <rPr>
            <sz val="10"/>
            <rFont val="Arial"/>
          </rPr>
          <t>reference:C9,C18
mrs:
Rotate:True</t>
        </r>
      </text>
    </comment>
    <comment ref="O9" authorId="0" shapeId="0" xr:uid="{00000000-0006-0000-0400-000018000000}">
      <text>
        <r>
          <rPr>
            <sz val="10"/>
            <rFont val="Arial"/>
          </rPr>
          <t>reference:D9,D18
mrs:
Rotate:True</t>
        </r>
      </text>
    </comment>
    <comment ref="P9" authorId="0" shapeId="0" xr:uid="{00000000-0006-0000-0400-000019000000}">
      <text>
        <r>
          <rPr>
            <sz val="10"/>
            <rFont val="Arial"/>
          </rPr>
          <t>reference:E9,E18
mrs:
Rotate:True</t>
        </r>
      </text>
    </comment>
    <comment ref="B10" authorId="0" shapeId="0" xr:uid="{00000000-0006-0000-0400-00001A000000}">
      <text>
        <r>
          <rPr>
            <sz val="10"/>
            <rFont val="Arial"/>
          </rPr>
          <t>reference:B5,B6,B7,B8,B9
mrs:(B5,+,10.0000)  (B6,+,10.0000)  (B7,+,10.0000)  (B8,+,10.0000)  (B9,+,10.0000)  
Rotate:True</t>
        </r>
      </text>
    </comment>
    <comment ref="C10" authorId="0" shapeId="0" xr:uid="{00000000-0006-0000-0400-00001B000000}">
      <text>
        <r>
          <rPr>
            <sz val="10"/>
            <rFont val="Arial"/>
          </rPr>
          <t>reference:C5,C6,C7,C8,C9
mrs:(C5,+,10.0000)  (C6,+,10.0000)  (C7,+,10.0000)  (C8,+,10.0000)  (C9,+,10.0000)  
Rotate:True</t>
        </r>
      </text>
    </comment>
    <comment ref="D10" authorId="0" shapeId="0" xr:uid="{00000000-0006-0000-0400-00001C000000}">
      <text>
        <r>
          <rPr>
            <sz val="10"/>
            <rFont val="Arial"/>
          </rPr>
          <t>reference:D5,D6,D7,D8,D9
mrs:(D5,+,10.0000)  (D6,+,10.0000)  (D7,+,10.0000)  (D8,+,10.0000)  (D9,+,10.0000)  
Rotate:True</t>
        </r>
      </text>
    </comment>
    <comment ref="E10" authorId="0" shapeId="0" xr:uid="{00000000-0006-0000-0400-00001D000000}">
      <text>
        <r>
          <rPr>
            <sz val="10"/>
            <rFont val="Arial"/>
          </rPr>
          <t>reference:E5,E6,E7,E8,E9
mrs:(E5,+,10.0000)  (E6,+,10.0000)  (E7,+,10.0000)  (E8,+,10.0000)  (E9,+,10.0000)  
Rotate:True</t>
        </r>
      </text>
    </comment>
    <comment ref="F10" authorId="0" shapeId="0" xr:uid="{00000000-0006-0000-0400-00001E000000}">
      <text>
        <r>
          <rPr>
            <sz val="10"/>
            <rFont val="Arial"/>
          </rPr>
          <t>reference:F5,F6,F7,F8,F9
mrs:(F5,+,10.0000)  (F6,+,10.0000)  (F7,+,10.0000)  (F8,+,10.0000)  (F9,+,10.0000)  
Rotate:True</t>
        </r>
      </text>
    </comment>
    <comment ref="G10" authorId="0" shapeId="0" xr:uid="{00000000-0006-0000-0400-00001F000000}">
      <text>
        <r>
          <rPr>
            <sz val="10"/>
            <rFont val="Arial"/>
          </rPr>
          <t>reference:D10,E10
mrs:
Rotate:True</t>
        </r>
      </text>
    </comment>
    <comment ref="H10" authorId="0" shapeId="0" xr:uid="{00000000-0006-0000-0400-000020000000}">
      <text>
        <r>
          <rPr>
            <sz val="10"/>
            <rFont val="Arial"/>
          </rPr>
          <t>reference:H5,H6,H7,H8,H9
mrs:(H5,+,10.0000)  (H6,+,10.0000)  (H7,+,10.0000)  (H8,+,10.0000)  (H9,+,10.0000)  
Rotate:True</t>
        </r>
      </text>
    </comment>
    <comment ref="I10" authorId="0" shapeId="0" xr:uid="{00000000-0006-0000-0400-000021000000}">
      <text>
        <r>
          <rPr>
            <sz val="10"/>
            <rFont val="Arial"/>
          </rPr>
          <t>reference:I5,I6,I7,I8,I9
mrs:(I5,+,10.0000)  (I6,+,10.0000)  (I7,+,10.0000)  (I8,+,10.0000)  (I9,+,10.0000)  
Rotate:True</t>
        </r>
      </text>
    </comment>
    <comment ref="M10" authorId="0" shapeId="0" xr:uid="{00000000-0006-0000-0400-000022000000}">
      <text>
        <r>
          <rPr>
            <sz val="10"/>
            <rFont val="Arial"/>
          </rPr>
          <t>reference:B10,B18
mrs:
Rotate:True</t>
        </r>
      </text>
    </comment>
    <comment ref="N10" authorId="0" shapeId="0" xr:uid="{00000000-0006-0000-0400-000023000000}">
      <text>
        <r>
          <rPr>
            <sz val="10"/>
            <rFont val="Arial"/>
          </rPr>
          <t>reference:C10,C18
mrs:
Rotate:True</t>
        </r>
      </text>
    </comment>
    <comment ref="O10" authorId="0" shapeId="0" xr:uid="{00000000-0006-0000-0400-000024000000}">
      <text>
        <r>
          <rPr>
            <sz val="10"/>
            <rFont val="Arial"/>
          </rPr>
          <t>reference:D10,D18
mrs:
Rotate:True</t>
        </r>
      </text>
    </comment>
    <comment ref="P10" authorId="0" shapeId="0" xr:uid="{00000000-0006-0000-0400-000025000000}">
      <text>
        <r>
          <rPr>
            <sz val="10"/>
            <rFont val="Arial"/>
          </rPr>
          <t>reference:E10,E18
mrs:
Rotate:True</t>
        </r>
      </text>
    </comment>
    <comment ref="G11" authorId="0" shapeId="0" xr:uid="{00000000-0006-0000-0400-000026000000}">
      <text>
        <r>
          <rPr>
            <sz val="10"/>
            <rFont val="Arial"/>
          </rPr>
          <t>reference:D11,E11
mrs:
Rotate:True</t>
        </r>
      </text>
    </comment>
    <comment ref="M11" authorId="0" shapeId="0" xr:uid="{00000000-0006-0000-0400-000027000000}">
      <text>
        <r>
          <rPr>
            <sz val="10"/>
            <rFont val="Arial"/>
          </rPr>
          <t>reference:B11,B18
mrs:
Rotate:True</t>
        </r>
      </text>
    </comment>
    <comment ref="N11" authorId="0" shapeId="0" xr:uid="{00000000-0006-0000-0400-000028000000}">
      <text>
        <r>
          <rPr>
            <sz val="10"/>
            <rFont val="Arial"/>
          </rPr>
          <t>reference:C11,C18
mrs:
Rotate:True</t>
        </r>
      </text>
    </comment>
    <comment ref="O11" authorId="0" shapeId="0" xr:uid="{00000000-0006-0000-0400-000029000000}">
      <text>
        <r>
          <rPr>
            <sz val="10"/>
            <rFont val="Arial"/>
          </rPr>
          <t>reference:D11,D18
mrs:
Rotate:True</t>
        </r>
      </text>
    </comment>
    <comment ref="P11" authorId="0" shapeId="0" xr:uid="{00000000-0006-0000-0400-00002A000000}">
      <text>
        <r>
          <rPr>
            <sz val="10"/>
            <rFont val="Arial"/>
          </rPr>
          <t>reference:E11,E18
mrs:
Rotate:True</t>
        </r>
      </text>
    </comment>
    <comment ref="G12" authorId="0" shapeId="0" xr:uid="{00000000-0006-0000-0400-00002B000000}">
      <text>
        <r>
          <rPr>
            <sz val="10"/>
            <rFont val="Arial"/>
          </rPr>
          <t>reference:D12,E12
mrs:
Rotate:True</t>
        </r>
      </text>
    </comment>
    <comment ref="M12" authorId="0" shapeId="0" xr:uid="{00000000-0006-0000-0400-00002C000000}">
      <text>
        <r>
          <rPr>
            <sz val="10"/>
            <rFont val="Arial"/>
          </rPr>
          <t>reference:B12,B18
mrs:
Rotate:True</t>
        </r>
      </text>
    </comment>
    <comment ref="N12" authorId="0" shapeId="0" xr:uid="{00000000-0006-0000-0400-00002D000000}">
      <text>
        <r>
          <rPr>
            <sz val="10"/>
            <rFont val="Arial"/>
          </rPr>
          <t>reference:C12,C18
mrs:
Rotate:True</t>
        </r>
      </text>
    </comment>
    <comment ref="O12" authorId="0" shapeId="0" xr:uid="{00000000-0006-0000-0400-00002E000000}">
      <text>
        <r>
          <rPr>
            <sz val="10"/>
            <rFont val="Arial"/>
          </rPr>
          <t>reference:D12,D18
mrs:
Rotate:True</t>
        </r>
      </text>
    </comment>
    <comment ref="P12" authorId="0" shapeId="0" xr:uid="{00000000-0006-0000-0400-00002F000000}">
      <text>
        <r>
          <rPr>
            <sz val="10"/>
            <rFont val="Arial"/>
          </rPr>
          <t>reference:E12,E18
mrs:
Rotate:True</t>
        </r>
      </text>
    </comment>
    <comment ref="G13" authorId="0" shapeId="0" xr:uid="{00000000-0006-0000-0400-000030000000}">
      <text>
        <r>
          <rPr>
            <sz val="10"/>
            <rFont val="Arial"/>
          </rPr>
          <t>reference:D13,E13
mrs:
Rotate:True</t>
        </r>
      </text>
    </comment>
    <comment ref="M13" authorId="0" shapeId="0" xr:uid="{00000000-0006-0000-0400-000031000000}">
      <text>
        <r>
          <rPr>
            <sz val="10"/>
            <rFont val="Arial"/>
          </rPr>
          <t>reference:B13,B18
mrs:
Rotate:True</t>
        </r>
      </text>
    </comment>
    <comment ref="N13" authorId="0" shapeId="0" xr:uid="{00000000-0006-0000-0400-000032000000}">
      <text>
        <r>
          <rPr>
            <sz val="10"/>
            <rFont val="Arial"/>
          </rPr>
          <t>reference:C13,C18
mrs:
Rotate:True</t>
        </r>
      </text>
    </comment>
    <comment ref="O13" authorId="0" shapeId="0" xr:uid="{00000000-0006-0000-0400-000033000000}">
      <text>
        <r>
          <rPr>
            <sz val="10"/>
            <rFont val="Arial"/>
          </rPr>
          <t>reference:D13,D18
mrs:
Rotate:True</t>
        </r>
      </text>
    </comment>
    <comment ref="P13" authorId="0" shapeId="0" xr:uid="{00000000-0006-0000-0400-000034000000}">
      <text>
        <r>
          <rPr>
            <sz val="10"/>
            <rFont val="Arial"/>
          </rPr>
          <t>reference:E13,E18
mrs:
Rotate:True</t>
        </r>
      </text>
    </comment>
    <comment ref="G14" authorId="0" shapeId="0" xr:uid="{00000000-0006-0000-0400-000035000000}">
      <text>
        <r>
          <rPr>
            <sz val="10"/>
            <rFont val="Arial"/>
          </rPr>
          <t>reference:D14,E14
mrs:
Rotate:True</t>
        </r>
      </text>
    </comment>
    <comment ref="M14" authorId="0" shapeId="0" xr:uid="{00000000-0006-0000-0400-000036000000}">
      <text>
        <r>
          <rPr>
            <sz val="10"/>
            <rFont val="Arial"/>
          </rPr>
          <t>reference:B14,B18
mrs:
Rotate:True</t>
        </r>
      </text>
    </comment>
    <comment ref="N14" authorId="0" shapeId="0" xr:uid="{00000000-0006-0000-0400-000037000000}">
      <text>
        <r>
          <rPr>
            <sz val="10"/>
            <rFont val="Arial"/>
          </rPr>
          <t>reference:C14,C18
mrs:
Rotate:True</t>
        </r>
      </text>
    </comment>
    <comment ref="O14" authorId="0" shapeId="0" xr:uid="{00000000-0006-0000-0400-000038000000}">
      <text>
        <r>
          <rPr>
            <sz val="10"/>
            <rFont val="Arial"/>
          </rPr>
          <t>reference:D14,D18
mrs:
Rotate:True</t>
        </r>
      </text>
    </comment>
    <comment ref="P14" authorId="0" shapeId="0" xr:uid="{00000000-0006-0000-0400-000039000000}">
      <text>
        <r>
          <rPr>
            <sz val="10"/>
            <rFont val="Arial"/>
          </rPr>
          <t>reference:E14,E18
mrs:
Rotate:True</t>
        </r>
      </text>
    </comment>
    <comment ref="G15" authorId="0" shapeId="0" xr:uid="{00000000-0006-0000-0400-00003A000000}">
      <text>
        <r>
          <rPr>
            <sz val="10"/>
            <rFont val="Arial"/>
          </rPr>
          <t>reference:D15,E15
mrs:
Rotate:True</t>
        </r>
      </text>
    </comment>
    <comment ref="M15" authorId="0" shapeId="0" xr:uid="{00000000-0006-0000-0400-00003B000000}">
      <text>
        <r>
          <rPr>
            <sz val="10"/>
            <rFont val="Arial"/>
          </rPr>
          <t>reference:B15,B18
mrs:
Rotate:True</t>
        </r>
      </text>
    </comment>
    <comment ref="N15" authorId="0" shapeId="0" xr:uid="{00000000-0006-0000-0400-00003C000000}">
      <text>
        <r>
          <rPr>
            <sz val="10"/>
            <rFont val="Arial"/>
          </rPr>
          <t>reference:C15,C18
mrs:
Rotate:True</t>
        </r>
      </text>
    </comment>
    <comment ref="O15" authorId="0" shapeId="0" xr:uid="{00000000-0006-0000-0400-00003D000000}">
      <text>
        <r>
          <rPr>
            <sz val="10"/>
            <rFont val="Arial"/>
          </rPr>
          <t>reference:D15,D18
mrs:
Rotate:True</t>
        </r>
      </text>
    </comment>
    <comment ref="P15" authorId="0" shapeId="0" xr:uid="{00000000-0006-0000-0400-00003E000000}">
      <text>
        <r>
          <rPr>
            <sz val="10"/>
            <rFont val="Arial"/>
          </rPr>
          <t>reference:E15,E18
mrs:
Rotate:True</t>
        </r>
      </text>
    </comment>
    <comment ref="G16" authorId="0" shapeId="0" xr:uid="{00000000-0006-0000-0400-00003F000000}">
      <text>
        <r>
          <rPr>
            <sz val="10"/>
            <rFont val="Arial"/>
          </rPr>
          <t>reference:D16,E16
mrs:
Rotate:True</t>
        </r>
      </text>
    </comment>
    <comment ref="M16" authorId="0" shapeId="0" xr:uid="{00000000-0006-0000-0400-000040000000}">
      <text>
        <r>
          <rPr>
            <sz val="10"/>
            <rFont val="Arial"/>
          </rPr>
          <t>reference:B16,B18
mrs:
Rotate:True</t>
        </r>
      </text>
    </comment>
    <comment ref="N16" authorId="0" shapeId="0" xr:uid="{00000000-0006-0000-0400-000041000000}">
      <text>
        <r>
          <rPr>
            <sz val="10"/>
            <rFont val="Arial"/>
          </rPr>
          <t>reference:C16,C18
mrs:
Rotate:True</t>
        </r>
      </text>
    </comment>
    <comment ref="O16" authorId="0" shapeId="0" xr:uid="{00000000-0006-0000-0400-000042000000}">
      <text>
        <r>
          <rPr>
            <sz val="10"/>
            <rFont val="Arial"/>
          </rPr>
          <t>reference:D16,D18
mrs:
Rotate:True</t>
        </r>
      </text>
    </comment>
    <comment ref="P16" authorId="0" shapeId="0" xr:uid="{00000000-0006-0000-0400-000043000000}">
      <text>
        <r>
          <rPr>
            <sz val="10"/>
            <rFont val="Arial"/>
          </rPr>
          <t>reference:E16,E18
mrs:
Rotate:True</t>
        </r>
      </text>
    </comment>
    <comment ref="B17" authorId="0" shapeId="0" xr:uid="{00000000-0006-0000-0400-000044000000}">
      <text>
        <r>
          <rPr>
            <sz val="10"/>
            <rFont val="Arial"/>
          </rPr>
          <t>reference:B11,B12,B13,B14,B15,B16
mrs:(B11,+,10.0000)  (B12,+,10.0000)  (B13,+,10.0000)  (B14,+,10.0000)  (B15,+,10.0000)  (B16,+,10.0000)  
Rotate:True</t>
        </r>
      </text>
    </comment>
    <comment ref="C17" authorId="0" shapeId="0" xr:uid="{00000000-0006-0000-0400-000045000000}">
      <text>
        <r>
          <rPr>
            <sz val="10"/>
            <rFont val="Arial"/>
          </rPr>
          <t>reference:C11,C12,C13,C14,C15,C16
mrs:(C11,+,10.0000)  (C12,+,10.0000)  (C13,+,10.0000)  (C14,+,10.0000)  (C15,+,10.0000)  (C16,+,10.0000)  
Rotate:True</t>
        </r>
      </text>
    </comment>
    <comment ref="D17" authorId="0" shapeId="0" xr:uid="{00000000-0006-0000-0400-000046000000}">
      <text>
        <r>
          <rPr>
            <sz val="10"/>
            <rFont val="Arial"/>
          </rPr>
          <t>reference:D11,D12,D13,D14,D15,D16
mrs:(D11,+,10.0000)  (D12,+,10.0000)  (D13,+,10.0000)  (D14,+,10.0000)  (D15,+,10.0000)  (D16,+,10.0000)  
Rotate:True</t>
        </r>
      </text>
    </comment>
    <comment ref="E17" authorId="0" shapeId="0" xr:uid="{00000000-0006-0000-0400-000047000000}">
      <text>
        <r>
          <rPr>
            <sz val="10"/>
            <rFont val="Arial"/>
          </rPr>
          <t>reference:E11,E12,E13,E14,E15,E16
mrs:(E11,+,10.0000)  (E12,+,10.0000)  (E13,+,10.0000)  (E14,+,10.0000)  (E15,+,10.0000)  (E16,+,10.0000)  
Rotate:True</t>
        </r>
      </text>
    </comment>
    <comment ref="F17" authorId="0" shapeId="0" xr:uid="{00000000-0006-0000-0400-000048000000}">
      <text>
        <r>
          <rPr>
            <sz val="10"/>
            <rFont val="Arial"/>
          </rPr>
          <t>reference:F11,F12,F13,F14,F15,F16
mrs:(F11,+,10.0000)  (F12,+,10.0000)  (F13,+,10.0000)  (F14,+,10.0000)  (F15,+,10.0000)  (F16,+,10.0000)  
Rotate:True</t>
        </r>
      </text>
    </comment>
    <comment ref="G17" authorId="0" shapeId="0" xr:uid="{00000000-0006-0000-0400-000049000000}">
      <text>
        <r>
          <rPr>
            <sz val="10"/>
            <rFont val="Arial"/>
          </rPr>
          <t>reference:D17,E17
mrs:
Rotate:True</t>
        </r>
      </text>
    </comment>
    <comment ref="H17" authorId="0" shapeId="0" xr:uid="{00000000-0006-0000-0400-00004A000000}">
      <text>
        <r>
          <rPr>
            <sz val="10"/>
            <rFont val="Arial"/>
          </rPr>
          <t>reference:H11,H12,H13,H14,H15,H16
mrs:(H11,+,10.0000)  (H12,+,10.0000)  (H13,+,10.0000)  (H14,+,10.0000)  (H15,+,10.0000)  (H16,+,10.0000)  
Rotate:True</t>
        </r>
      </text>
    </comment>
    <comment ref="I17" authorId="0" shapeId="0" xr:uid="{00000000-0006-0000-0400-00004B000000}">
      <text>
        <r>
          <rPr>
            <sz val="10"/>
            <rFont val="Arial"/>
          </rPr>
          <t>reference:I11,I12,I13,I14,I15,I16
mrs:(I11,+,10.0000)  (I12,+,10.0000)  (I13,+,10.0000)  (I14,+,10.0000)  (I15,+,10.0000)  (I16,+,10.0000)  
Rotate:True</t>
        </r>
      </text>
    </comment>
    <comment ref="M17" authorId="0" shapeId="0" xr:uid="{00000000-0006-0000-0400-00004C000000}">
      <text>
        <r>
          <rPr>
            <sz val="10"/>
            <rFont val="Arial"/>
          </rPr>
          <t>reference:B17,B18
mrs:
Rotate:True</t>
        </r>
      </text>
    </comment>
    <comment ref="N17" authorId="0" shapeId="0" xr:uid="{00000000-0006-0000-0400-00004D000000}">
      <text>
        <r>
          <rPr>
            <sz val="10"/>
            <rFont val="Arial"/>
          </rPr>
          <t>reference:C17,C18
mrs:
Rotate:True</t>
        </r>
      </text>
    </comment>
    <comment ref="O17" authorId="0" shapeId="0" xr:uid="{00000000-0006-0000-0400-00004E000000}">
      <text>
        <r>
          <rPr>
            <sz val="10"/>
            <rFont val="Arial"/>
          </rPr>
          <t>reference:D17,D18
mrs:
Rotate:True</t>
        </r>
      </text>
    </comment>
    <comment ref="P17" authorId="0" shapeId="0" xr:uid="{00000000-0006-0000-0400-00004F000000}">
      <text>
        <r>
          <rPr>
            <sz val="10"/>
            <rFont val="Arial"/>
          </rPr>
          <t>reference:E17,E18
mrs:
Rotate:True</t>
        </r>
      </text>
    </comment>
    <comment ref="B18" authorId="0" shapeId="0" xr:uid="{00000000-0006-0000-0400-000050000000}">
      <text>
        <r>
          <rPr>
            <sz val="10"/>
            <rFont val="Arial"/>
          </rPr>
          <t>reference:B10,B17
mrs:(B10,+,10.0000)  (B17,+,10.0000)  
Rotate:True</t>
        </r>
      </text>
    </comment>
    <comment ref="C18" authorId="0" shapeId="0" xr:uid="{00000000-0006-0000-0400-000051000000}">
      <text>
        <r>
          <rPr>
            <sz val="10"/>
            <rFont val="Arial"/>
          </rPr>
          <t>reference:C10,C17
mrs:(C10,+,10.0000)  (C17,+,10.0000)  
Rotate:True</t>
        </r>
      </text>
    </comment>
    <comment ref="D18" authorId="0" shapeId="0" xr:uid="{00000000-0006-0000-0400-000052000000}">
      <text>
        <r>
          <rPr>
            <sz val="10"/>
            <rFont val="Arial"/>
          </rPr>
          <t>reference:D10,D17
mrs:(D10,+,10.0000)  (D17,+,10.0000)  
Rotate:True</t>
        </r>
      </text>
    </comment>
    <comment ref="E18" authorId="0" shapeId="0" xr:uid="{00000000-0006-0000-0400-000053000000}">
      <text>
        <r>
          <rPr>
            <sz val="10"/>
            <rFont val="Arial"/>
          </rPr>
          <t>reference:E10,E17
mrs:(E10,+,10.0000)  (E17,+,10.0000)  
Rotate:True</t>
        </r>
      </text>
    </comment>
    <comment ref="F18" authorId="0" shapeId="0" xr:uid="{00000000-0006-0000-0400-000054000000}">
      <text>
        <r>
          <rPr>
            <sz val="10"/>
            <rFont val="Arial"/>
          </rPr>
          <t>reference:F10,F17
mrs:(F10,+,10.0000)  (F17,+,10.0000)  
Rotate:True</t>
        </r>
      </text>
    </comment>
    <comment ref="G18" authorId="0" shapeId="0" xr:uid="{00000000-0006-0000-0400-000055000000}">
      <text>
        <r>
          <rPr>
            <sz val="10"/>
            <rFont val="Arial"/>
          </rPr>
          <t>reference:D18,E18
mrs:
Rotate:True</t>
        </r>
      </text>
    </comment>
    <comment ref="H18" authorId="0" shapeId="0" xr:uid="{00000000-0006-0000-0400-000056000000}">
      <text>
        <r>
          <rPr>
            <sz val="10"/>
            <rFont val="Arial"/>
          </rPr>
          <t>reference:H10,H17
mrs:(H10,+,10.0000)  (H17,+,10.0000)  
Rotate:True</t>
        </r>
      </text>
    </comment>
    <comment ref="I18" authorId="0" shapeId="0" xr:uid="{00000000-0006-0000-0400-000057000000}">
      <text>
        <r>
          <rPr>
            <sz val="10"/>
            <rFont val="Arial"/>
          </rPr>
          <t>reference:I10,I17
mrs:(I10,+,10.0000)  (I17,+,10.0000)  
Rotate:True</t>
        </r>
      </text>
    </comment>
    <comment ref="M18" authorId="0" shapeId="0" xr:uid="{00000000-0006-0000-0400-000058000000}">
      <text>
        <r>
          <rPr>
            <sz val="10"/>
            <rFont val="Arial"/>
          </rPr>
          <t>reference:B18,B18
mrs:
Rotate:True</t>
        </r>
      </text>
    </comment>
    <comment ref="N18" authorId="0" shapeId="0" xr:uid="{00000000-0006-0000-0400-000059000000}">
      <text>
        <r>
          <rPr>
            <sz val="10"/>
            <rFont val="Arial"/>
          </rPr>
          <t>reference:C18,C18
mrs:
Rotate:True</t>
        </r>
      </text>
    </comment>
    <comment ref="O18" authorId="0" shapeId="0" xr:uid="{00000000-0006-0000-0400-00005A000000}">
      <text>
        <r>
          <rPr>
            <sz val="10"/>
            <rFont val="Arial"/>
          </rPr>
          <t>reference:D18,D18
mrs:
Rotate:True</t>
        </r>
      </text>
    </comment>
    <comment ref="P18" authorId="0" shapeId="0" xr:uid="{00000000-0006-0000-0400-00005B000000}">
      <text>
        <r>
          <rPr>
            <sz val="10"/>
            <rFont val="Arial"/>
          </rPr>
          <t>reference:E18,E18
mrs:
Rotate:True</t>
        </r>
      </text>
    </comment>
    <comment ref="F24" authorId="0" shapeId="0" xr:uid="{00000000-0006-0000-0400-00005C000000}">
      <text>
        <r>
          <rPr>
            <sz val="10"/>
            <rFont val="Arial"/>
          </rPr>
          <t>reference:C24,D24
mrs:
Rotate:True</t>
        </r>
      </text>
    </comment>
    <comment ref="M24" authorId="0" shapeId="0" xr:uid="{00000000-0006-0000-0400-00005D000000}">
      <text>
        <r>
          <rPr>
            <sz val="10"/>
            <rFont val="Arial"/>
          </rPr>
          <t>reference:B24,B37
mrs:
Rotate:True</t>
        </r>
      </text>
    </comment>
    <comment ref="N24" authorId="0" shapeId="0" xr:uid="{00000000-0006-0000-0400-00005E000000}">
      <text>
        <r>
          <rPr>
            <sz val="10"/>
            <rFont val="Arial"/>
          </rPr>
          <t>reference:C24,C37
mrs:
Rotate:True</t>
        </r>
      </text>
    </comment>
    <comment ref="O24" authorId="0" shapeId="0" xr:uid="{00000000-0006-0000-0400-00005F000000}">
      <text>
        <r>
          <rPr>
            <sz val="10"/>
            <rFont val="Arial"/>
          </rPr>
          <t>reference:D24,D37
mrs:
Rotate:True</t>
        </r>
      </text>
    </comment>
    <comment ref="F25" authorId="0" shapeId="0" xr:uid="{00000000-0006-0000-0400-000060000000}">
      <text>
        <r>
          <rPr>
            <sz val="10"/>
            <rFont val="Arial"/>
          </rPr>
          <t>reference:C25,D25
mrs:
Rotate:True</t>
        </r>
      </text>
    </comment>
    <comment ref="M25" authorId="0" shapeId="0" xr:uid="{00000000-0006-0000-0400-000061000000}">
      <text>
        <r>
          <rPr>
            <sz val="10"/>
            <rFont val="Arial"/>
          </rPr>
          <t>reference:B25,B37
mrs:
Rotate:True</t>
        </r>
      </text>
    </comment>
    <comment ref="N25" authorId="0" shapeId="0" xr:uid="{00000000-0006-0000-0400-000062000000}">
      <text>
        <r>
          <rPr>
            <sz val="10"/>
            <rFont val="Arial"/>
          </rPr>
          <t>reference:C25,C37
mrs:
Rotate:True</t>
        </r>
      </text>
    </comment>
    <comment ref="O25" authorId="0" shapeId="0" xr:uid="{00000000-0006-0000-0400-000063000000}">
      <text>
        <r>
          <rPr>
            <sz val="10"/>
            <rFont val="Arial"/>
          </rPr>
          <t>reference:D25,D37
mrs:
Rotate:True</t>
        </r>
      </text>
    </comment>
    <comment ref="F26" authorId="0" shapeId="0" xr:uid="{00000000-0006-0000-0400-000064000000}">
      <text>
        <r>
          <rPr>
            <sz val="10"/>
            <rFont val="Arial"/>
          </rPr>
          <t>reference:C26,D26
mrs:
Rotate:True</t>
        </r>
      </text>
    </comment>
    <comment ref="M26" authorId="0" shapeId="0" xr:uid="{00000000-0006-0000-0400-000065000000}">
      <text>
        <r>
          <rPr>
            <sz val="10"/>
            <rFont val="Arial"/>
          </rPr>
          <t>reference:B26,B37
mrs:
Rotate:True</t>
        </r>
      </text>
    </comment>
    <comment ref="N26" authorId="0" shapeId="0" xr:uid="{00000000-0006-0000-0400-000066000000}">
      <text>
        <r>
          <rPr>
            <sz val="10"/>
            <rFont val="Arial"/>
          </rPr>
          <t>reference:C26,C37
mrs:
Rotate:True</t>
        </r>
      </text>
    </comment>
    <comment ref="O26" authorId="0" shapeId="0" xr:uid="{00000000-0006-0000-0400-000067000000}">
      <text>
        <r>
          <rPr>
            <sz val="10"/>
            <rFont val="Arial"/>
          </rPr>
          <t>reference:D26,D37
mrs:
Rotate:True</t>
        </r>
      </text>
    </comment>
    <comment ref="F27" authorId="0" shapeId="0" xr:uid="{00000000-0006-0000-0400-000068000000}">
      <text>
        <r>
          <rPr>
            <sz val="10"/>
            <rFont val="Arial"/>
          </rPr>
          <t>reference:C27,D27
mrs:
Rotate:True</t>
        </r>
      </text>
    </comment>
    <comment ref="M27" authorId="0" shapeId="0" xr:uid="{00000000-0006-0000-0400-000069000000}">
      <text>
        <r>
          <rPr>
            <sz val="10"/>
            <rFont val="Arial"/>
          </rPr>
          <t>reference:B27,B37
mrs:
Rotate:True</t>
        </r>
      </text>
    </comment>
    <comment ref="N27" authorId="0" shapeId="0" xr:uid="{00000000-0006-0000-0400-00006A000000}">
      <text>
        <r>
          <rPr>
            <sz val="10"/>
            <rFont val="Arial"/>
          </rPr>
          <t>reference:C27,C37
mrs:
Rotate:True</t>
        </r>
      </text>
    </comment>
    <comment ref="O27" authorId="0" shapeId="0" xr:uid="{00000000-0006-0000-0400-00006B000000}">
      <text>
        <r>
          <rPr>
            <sz val="10"/>
            <rFont val="Arial"/>
          </rPr>
          <t>reference:D27,D37
mrs:
Rotate:True</t>
        </r>
      </text>
    </comment>
    <comment ref="F28" authorId="0" shapeId="0" xr:uid="{00000000-0006-0000-0400-00006C000000}">
      <text>
        <r>
          <rPr>
            <sz val="10"/>
            <rFont val="Arial"/>
          </rPr>
          <t>reference:C28,D28
mrs:
Rotate:True</t>
        </r>
      </text>
    </comment>
    <comment ref="M28" authorId="0" shapeId="0" xr:uid="{00000000-0006-0000-0400-00006D000000}">
      <text>
        <r>
          <rPr>
            <sz val="10"/>
            <rFont val="Arial"/>
          </rPr>
          <t>reference:B28,B37
mrs:
Rotate:True</t>
        </r>
      </text>
    </comment>
    <comment ref="N28" authorId="0" shapeId="0" xr:uid="{00000000-0006-0000-0400-00006E000000}">
      <text>
        <r>
          <rPr>
            <sz val="10"/>
            <rFont val="Arial"/>
          </rPr>
          <t>reference:C28,C37
mrs:
Rotate:True</t>
        </r>
      </text>
    </comment>
    <comment ref="O28" authorId="0" shapeId="0" xr:uid="{00000000-0006-0000-0400-00006F000000}">
      <text>
        <r>
          <rPr>
            <sz val="10"/>
            <rFont val="Arial"/>
          </rPr>
          <t>reference:D28,D37
mrs:
Rotate:True</t>
        </r>
      </text>
    </comment>
    <comment ref="B29" authorId="0" shapeId="0" xr:uid="{00000000-0006-0000-0400-000070000000}">
      <text>
        <r>
          <rPr>
            <sz val="10"/>
            <rFont val="Arial"/>
          </rPr>
          <t>reference:B24,B25,B26,B27,B28
mrs:(B24,+,10.0000)  (B25,+,10.0000)  (B26,+,10.0000)  (B27,+,10.0000)  (B28,+,10.0000)  
Rotate:True</t>
        </r>
      </text>
    </comment>
    <comment ref="C29" authorId="0" shapeId="0" xr:uid="{00000000-0006-0000-0400-000071000000}">
      <text>
        <r>
          <rPr>
            <sz val="10"/>
            <rFont val="Arial"/>
          </rPr>
          <t>reference:C24,C25,C26,C27,C28
mrs:(C24,+,10.0000)  (C25,+,10.0000)  (C26,+,10.0000)  (C27,+,10.0000)  (C28,+,10.0000)  
Rotate:True</t>
        </r>
      </text>
    </comment>
    <comment ref="D29" authorId="0" shapeId="0" xr:uid="{00000000-0006-0000-0400-000072000000}">
      <text>
        <r>
          <rPr>
            <sz val="10"/>
            <rFont val="Arial"/>
          </rPr>
          <t>reference:D24,D25,D26,D27,D28
mrs:(D24,+,10.0000)  (D25,+,10.0000)  (D26,+,10.0000)  (D27,+,10.0000)  (D28,+,10.0000)  
Rotate:True</t>
        </r>
      </text>
    </comment>
    <comment ref="E29" authorId="0" shapeId="0" xr:uid="{00000000-0006-0000-0400-000073000000}">
      <text>
        <r>
          <rPr>
            <sz val="10"/>
            <rFont val="Arial"/>
          </rPr>
          <t>reference:E24,E25,E26,E27,E28
mrs:(E24,+,10.0000)  (E25,+,10.0000)  (E26,+,10.0000)  (E27,+,10.0000)  (E28,+,10.0000)  
Rotate:True</t>
        </r>
      </text>
    </comment>
    <comment ref="F29" authorId="0" shapeId="0" xr:uid="{00000000-0006-0000-0400-000074000000}">
      <text>
        <r>
          <rPr>
            <sz val="10"/>
            <rFont val="Arial"/>
          </rPr>
          <t>reference:C29,D29
mrs:
Rotate:True</t>
        </r>
      </text>
    </comment>
    <comment ref="G29" authorId="0" shapeId="0" xr:uid="{00000000-0006-0000-0400-000075000000}">
      <text>
        <r>
          <rPr>
            <sz val="10"/>
            <rFont val="Arial"/>
          </rPr>
          <t>reference:G24,G25,G26,G27,G28
mrs:(G24,+,10.0000)  (G25,+,10.0000)  (G26,+,10.0000)  (G27,+,10.0000)  (G28,+,10.0000)  
Rotate:True</t>
        </r>
      </text>
    </comment>
    <comment ref="H29" authorId="0" shapeId="0" xr:uid="{00000000-0006-0000-0400-000076000000}">
      <text>
        <r>
          <rPr>
            <sz val="10"/>
            <rFont val="Arial"/>
          </rPr>
          <t>reference:H24,H25,H26,H27,H28
mrs:(H24,+,10.0000)  (H25,+,10.0000)  (H26,+,10.0000)  (H27,+,10.0000)  (H28,+,10.0000)  
Rotate:True</t>
        </r>
      </text>
    </comment>
    <comment ref="I29" authorId="0" shapeId="0" xr:uid="{00000000-0006-0000-0400-000077000000}">
      <text>
        <r>
          <rPr>
            <sz val="10"/>
            <rFont val="Arial"/>
          </rPr>
          <t>reference:I24,I25,I26,I27,I28
mrs:(I24,+,10.0000)  (I25,+,10.0000)  (I26,+,10.0000)  (I27,+,10.0000)  (I28,+,10.0000)  
Rotate:True</t>
        </r>
      </text>
    </comment>
    <comment ref="J29" authorId="0" shapeId="0" xr:uid="{00000000-0006-0000-0400-000078000000}">
      <text>
        <r>
          <rPr>
            <sz val="10"/>
            <rFont val="Arial"/>
          </rPr>
          <t>reference:J24,J25,J26,J27,J28
mrs:(J24,+,10.0000)  (J25,+,10.0000)  (J26,+,10.0000)  (J27,+,10.0000)  (J28,+,10.0000)  
Rotate:True</t>
        </r>
      </text>
    </comment>
    <comment ref="M29" authorId="0" shapeId="0" xr:uid="{00000000-0006-0000-0400-000079000000}">
      <text>
        <r>
          <rPr>
            <sz val="10"/>
            <rFont val="Arial"/>
          </rPr>
          <t>reference:B29,B37
mrs:
Rotate:True</t>
        </r>
      </text>
    </comment>
    <comment ref="N29" authorId="0" shapeId="0" xr:uid="{00000000-0006-0000-0400-00007A000000}">
      <text>
        <r>
          <rPr>
            <sz val="10"/>
            <rFont val="Arial"/>
          </rPr>
          <t>reference:C29,C37
mrs:
Rotate:True</t>
        </r>
      </text>
    </comment>
    <comment ref="O29" authorId="0" shapeId="0" xr:uid="{00000000-0006-0000-0400-00007B000000}">
      <text>
        <r>
          <rPr>
            <sz val="10"/>
            <rFont val="Arial"/>
          </rPr>
          <t>reference:D29,D37
mrs:
Rotate:True</t>
        </r>
      </text>
    </comment>
    <comment ref="F30" authorId="0" shapeId="0" xr:uid="{00000000-0006-0000-0400-00007C000000}">
      <text>
        <r>
          <rPr>
            <sz val="10"/>
            <rFont val="Arial"/>
          </rPr>
          <t>reference:C30,D30
mrs:
Rotate:True</t>
        </r>
      </text>
    </comment>
    <comment ref="M30" authorId="0" shapeId="0" xr:uid="{00000000-0006-0000-0400-00007D000000}">
      <text>
        <r>
          <rPr>
            <sz val="10"/>
            <rFont val="Arial"/>
          </rPr>
          <t>reference:B30,B37
mrs:
Rotate:True</t>
        </r>
      </text>
    </comment>
    <comment ref="N30" authorId="0" shapeId="0" xr:uid="{00000000-0006-0000-0400-00007E000000}">
      <text>
        <r>
          <rPr>
            <sz val="10"/>
            <rFont val="Arial"/>
          </rPr>
          <t>reference:C30,C37
mrs:
Rotate:True</t>
        </r>
      </text>
    </comment>
    <comment ref="O30" authorId="0" shapeId="0" xr:uid="{00000000-0006-0000-0400-00007F000000}">
      <text>
        <r>
          <rPr>
            <sz val="10"/>
            <rFont val="Arial"/>
          </rPr>
          <t>reference:D30,D37
mrs:
Rotate:True</t>
        </r>
      </text>
    </comment>
    <comment ref="F31" authorId="0" shapeId="0" xr:uid="{00000000-0006-0000-0400-000080000000}">
      <text>
        <r>
          <rPr>
            <sz val="10"/>
            <rFont val="Arial"/>
          </rPr>
          <t>reference:C31,D31
mrs:
Rotate:True</t>
        </r>
      </text>
    </comment>
    <comment ref="M31" authorId="0" shapeId="0" xr:uid="{00000000-0006-0000-0400-000081000000}">
      <text>
        <r>
          <rPr>
            <sz val="10"/>
            <rFont val="Arial"/>
          </rPr>
          <t>reference:B31,B37
mrs:
Rotate:True</t>
        </r>
      </text>
    </comment>
    <comment ref="N31" authorId="0" shapeId="0" xr:uid="{00000000-0006-0000-0400-000082000000}">
      <text>
        <r>
          <rPr>
            <sz val="10"/>
            <rFont val="Arial"/>
          </rPr>
          <t>reference:C31,C37
mrs:
Rotate:True</t>
        </r>
      </text>
    </comment>
    <comment ref="O31" authorId="0" shapeId="0" xr:uid="{00000000-0006-0000-0400-000083000000}">
      <text>
        <r>
          <rPr>
            <sz val="10"/>
            <rFont val="Arial"/>
          </rPr>
          <t>reference:D31,D37
mrs:
Rotate:True</t>
        </r>
      </text>
    </comment>
    <comment ref="F32" authorId="0" shapeId="0" xr:uid="{00000000-0006-0000-0400-000084000000}">
      <text>
        <r>
          <rPr>
            <sz val="10"/>
            <rFont val="Arial"/>
          </rPr>
          <t>reference:C32,D32
mrs:
Rotate:True</t>
        </r>
      </text>
    </comment>
    <comment ref="M32" authorId="0" shapeId="0" xr:uid="{00000000-0006-0000-0400-000085000000}">
      <text>
        <r>
          <rPr>
            <sz val="10"/>
            <rFont val="Arial"/>
          </rPr>
          <t>reference:B32,B37
mrs:
Rotate:True</t>
        </r>
      </text>
    </comment>
    <comment ref="N32" authorId="0" shapeId="0" xr:uid="{00000000-0006-0000-0400-000086000000}">
      <text>
        <r>
          <rPr>
            <sz val="10"/>
            <rFont val="Arial"/>
          </rPr>
          <t>reference:C32,C37
mrs:
Rotate:True</t>
        </r>
      </text>
    </comment>
    <comment ref="O32" authorId="0" shapeId="0" xr:uid="{00000000-0006-0000-0400-000087000000}">
      <text>
        <r>
          <rPr>
            <sz val="10"/>
            <rFont val="Arial"/>
          </rPr>
          <t>reference:D32,D37
mrs:
Rotate:True</t>
        </r>
      </text>
    </comment>
    <comment ref="F33" authorId="0" shapeId="0" xr:uid="{00000000-0006-0000-0400-000088000000}">
      <text>
        <r>
          <rPr>
            <sz val="10"/>
            <rFont val="Arial"/>
          </rPr>
          <t>reference:C33,D33
mrs:
Rotate:True</t>
        </r>
      </text>
    </comment>
    <comment ref="M33" authorId="0" shapeId="0" xr:uid="{00000000-0006-0000-0400-000089000000}">
      <text>
        <r>
          <rPr>
            <sz val="10"/>
            <rFont val="Arial"/>
          </rPr>
          <t>reference:B33,B37
mrs:
Rotate:True</t>
        </r>
      </text>
    </comment>
    <comment ref="N33" authorId="0" shapeId="0" xr:uid="{00000000-0006-0000-0400-00008A000000}">
      <text>
        <r>
          <rPr>
            <sz val="10"/>
            <rFont val="Arial"/>
          </rPr>
          <t>reference:C33,C37
mrs:
Rotate:True</t>
        </r>
      </text>
    </comment>
    <comment ref="O33" authorId="0" shapeId="0" xr:uid="{00000000-0006-0000-0400-00008B000000}">
      <text>
        <r>
          <rPr>
            <sz val="10"/>
            <rFont val="Arial"/>
          </rPr>
          <t>reference:D33,D37
mrs:
Rotate:True</t>
        </r>
      </text>
    </comment>
    <comment ref="F34" authorId="0" shapeId="0" xr:uid="{00000000-0006-0000-0400-00008C000000}">
      <text>
        <r>
          <rPr>
            <sz val="10"/>
            <rFont val="Arial"/>
          </rPr>
          <t>reference:C34,D34
mrs:
Rotate:True</t>
        </r>
      </text>
    </comment>
    <comment ref="M34" authorId="0" shapeId="0" xr:uid="{00000000-0006-0000-0400-00008D000000}">
      <text>
        <r>
          <rPr>
            <sz val="10"/>
            <rFont val="Arial"/>
          </rPr>
          <t>reference:B34,B37
mrs:
Rotate:True</t>
        </r>
      </text>
    </comment>
    <comment ref="N34" authorId="0" shapeId="0" xr:uid="{00000000-0006-0000-0400-00008E000000}">
      <text>
        <r>
          <rPr>
            <sz val="10"/>
            <rFont val="Arial"/>
          </rPr>
          <t>reference:C34,C37
mrs:
Rotate:True</t>
        </r>
      </text>
    </comment>
    <comment ref="O34" authorId="0" shapeId="0" xr:uid="{00000000-0006-0000-0400-00008F000000}">
      <text>
        <r>
          <rPr>
            <sz val="10"/>
            <rFont val="Arial"/>
          </rPr>
          <t>reference:D34,D37
mrs:
Rotate:True</t>
        </r>
      </text>
    </comment>
    <comment ref="F35" authorId="0" shapeId="0" xr:uid="{00000000-0006-0000-0400-000090000000}">
      <text>
        <r>
          <rPr>
            <sz val="10"/>
            <rFont val="Arial"/>
          </rPr>
          <t>reference:C35,D35
mrs:
Rotate:True</t>
        </r>
      </text>
    </comment>
    <comment ref="M35" authorId="0" shapeId="0" xr:uid="{00000000-0006-0000-0400-000091000000}">
      <text>
        <r>
          <rPr>
            <sz val="10"/>
            <rFont val="Arial"/>
          </rPr>
          <t>reference:B35,B37
mrs:
Rotate:True</t>
        </r>
      </text>
    </comment>
    <comment ref="N35" authorId="0" shapeId="0" xr:uid="{00000000-0006-0000-0400-000092000000}">
      <text>
        <r>
          <rPr>
            <sz val="10"/>
            <rFont val="Arial"/>
          </rPr>
          <t>reference:C35,C37
mrs:
Rotate:True</t>
        </r>
      </text>
    </comment>
    <comment ref="O35" authorId="0" shapeId="0" xr:uid="{00000000-0006-0000-0400-000093000000}">
      <text>
        <r>
          <rPr>
            <sz val="10"/>
            <rFont val="Arial"/>
          </rPr>
          <t>reference:D35,D37
mrs:
Rotate:True</t>
        </r>
      </text>
    </comment>
    <comment ref="B36" authorId="0" shapeId="0" xr:uid="{00000000-0006-0000-0400-000094000000}">
      <text>
        <r>
          <rPr>
            <sz val="10"/>
            <rFont val="Arial"/>
          </rPr>
          <t>reference:B30,B31,B32,B33,B34,B35
mrs:(B30,+,10.0000)  (B31,+,10.0000)  (B32,+,10.0000)  (B33,+,10.0000)  (B34,+,10.0000)  (B35,+,10.0000)  
Rotate:True</t>
        </r>
      </text>
    </comment>
    <comment ref="C36" authorId="0" shapeId="0" xr:uid="{00000000-0006-0000-0400-000095000000}">
      <text>
        <r>
          <rPr>
            <sz val="10"/>
            <rFont val="Arial"/>
          </rPr>
          <t>reference:C30,C31,C32,C33,C34,C35
mrs:(C30,+,10.0000)  (C31,+,10.0000)  (C32,+,10.0000)  (C33,+,10.0000)  (C34,+,10.0000)  (C35,+,10.0000)  
Rotate:True</t>
        </r>
      </text>
    </comment>
    <comment ref="D36" authorId="0" shapeId="0" xr:uid="{00000000-0006-0000-0400-000096000000}">
      <text>
        <r>
          <rPr>
            <sz val="10"/>
            <rFont val="Arial"/>
          </rPr>
          <t>reference:D30,D31,D32,D33,D34,D35
mrs:(D30,+,10.0000)  (D31,+,10.0000)  (D32,+,10.0000)  (D33,+,10.0000)  (D34,+,10.0000)  (D35,+,10.0000)  
Rotate:True</t>
        </r>
      </text>
    </comment>
    <comment ref="E36" authorId="0" shapeId="0" xr:uid="{00000000-0006-0000-0400-000097000000}">
      <text>
        <r>
          <rPr>
            <sz val="10"/>
            <rFont val="Arial"/>
          </rPr>
          <t>reference:E30,E31,E32,E33,E34,E35
mrs:(E30,+,10.0000)  (E31,+,10.0000)  (E32,+,10.0000)  (E33,+,10.0000)  (E34,+,10.0000)  (E35,+,10.0000)  
Rotate:True</t>
        </r>
      </text>
    </comment>
    <comment ref="F36" authorId="0" shapeId="0" xr:uid="{00000000-0006-0000-0400-000098000000}">
      <text>
        <r>
          <rPr>
            <sz val="10"/>
            <rFont val="Arial"/>
          </rPr>
          <t>reference:C36,D36
mrs:
Rotate:True</t>
        </r>
      </text>
    </comment>
    <comment ref="G36" authorId="0" shapeId="0" xr:uid="{00000000-0006-0000-0400-000099000000}">
      <text>
        <r>
          <rPr>
            <sz val="10"/>
            <rFont val="Arial"/>
          </rPr>
          <t>reference:G30,G31,G32,G33,G34,G35
mrs:(G30,+,10.0000)  (G31,+,10.0000)  (G32,+,10.0000)  (G33,+,10.0000)  (G34,+,10.0000)  (G35,+,10.0000)  
Rotate:True</t>
        </r>
      </text>
    </comment>
    <comment ref="H36" authorId="0" shapeId="0" xr:uid="{00000000-0006-0000-0400-00009A000000}">
      <text>
        <r>
          <rPr>
            <sz val="10"/>
            <rFont val="Arial"/>
          </rPr>
          <t>reference:H30,H31,H32,H33,H34,H35
mrs:(H30,+,10.0000)  (H31,+,10.0000)  (H32,+,10.0000)  (H33,+,10.0000)  (H34,+,10.0000)  (H35,+,10.0000)  
Rotate:True</t>
        </r>
      </text>
    </comment>
    <comment ref="I36" authorId="0" shapeId="0" xr:uid="{00000000-0006-0000-0400-00009B000000}">
      <text>
        <r>
          <rPr>
            <sz val="10"/>
            <rFont val="Arial"/>
          </rPr>
          <t>reference:I30,I31,I32,I33,I34,I35
mrs:(I30,+,10.0000)  (I31,+,10.0000)  (I32,+,10.0000)  (I33,+,10.0000)  (I34,+,10.0000)  (I35,+,10.0000)  
Rotate:True</t>
        </r>
      </text>
    </comment>
    <comment ref="J36" authorId="0" shapeId="0" xr:uid="{00000000-0006-0000-0400-00009C000000}">
      <text>
        <r>
          <rPr>
            <sz val="10"/>
            <rFont val="Arial"/>
          </rPr>
          <t>reference:J30,J31,J32,J33,J34,J35
mrs:(J30,+,10.0000)  (J31,+,10.0000)  (J32,+,10.0000)  (J33,+,10.0000)  (J34,+,10.0000)  (J35,+,10.0000)  
Rotate:True</t>
        </r>
      </text>
    </comment>
    <comment ref="M36" authorId="0" shapeId="0" xr:uid="{00000000-0006-0000-0400-00009D000000}">
      <text>
        <r>
          <rPr>
            <sz val="10"/>
            <rFont val="Arial"/>
          </rPr>
          <t>reference:B36,B37
mrs:
Rotate:True</t>
        </r>
      </text>
    </comment>
    <comment ref="N36" authorId="0" shapeId="0" xr:uid="{00000000-0006-0000-0400-00009E000000}">
      <text>
        <r>
          <rPr>
            <sz val="10"/>
            <rFont val="Arial"/>
          </rPr>
          <t>reference:C36,C37
mrs:
Rotate:True</t>
        </r>
      </text>
    </comment>
    <comment ref="O36" authorId="0" shapeId="0" xr:uid="{00000000-0006-0000-0400-00009F000000}">
      <text>
        <r>
          <rPr>
            <sz val="10"/>
            <rFont val="Arial"/>
          </rPr>
          <t>reference:D36,D37
mrs:
Rotate:True</t>
        </r>
      </text>
    </comment>
    <comment ref="B37" authorId="0" shapeId="0" xr:uid="{00000000-0006-0000-0400-0000A0000000}">
      <text>
        <r>
          <rPr>
            <sz val="10"/>
            <rFont val="Arial"/>
          </rPr>
          <t>reference:B29,B36
mrs:(B29,+,10.0000)  (B36,+,10.0000)  
Rotate:True</t>
        </r>
      </text>
    </comment>
    <comment ref="C37" authorId="0" shapeId="0" xr:uid="{00000000-0006-0000-0400-0000A1000000}">
      <text>
        <r>
          <rPr>
            <sz val="10"/>
            <rFont val="Arial"/>
          </rPr>
          <t>reference:C29,C36
mrs:(C29,+,10.0000)  (C36,+,10.0000)  
Rotate:True</t>
        </r>
      </text>
    </comment>
    <comment ref="D37" authorId="0" shapeId="0" xr:uid="{00000000-0006-0000-0400-0000A2000000}">
      <text>
        <r>
          <rPr>
            <sz val="10"/>
            <rFont val="Arial"/>
          </rPr>
          <t>reference:D29,D36
mrs:(D29,+,10.0000)  (D36,+,10.0000)  
Rotate:True</t>
        </r>
      </text>
    </comment>
    <comment ref="E37" authorId="0" shapeId="0" xr:uid="{00000000-0006-0000-0400-0000A3000000}">
      <text>
        <r>
          <rPr>
            <sz val="10"/>
            <rFont val="Arial"/>
          </rPr>
          <t>reference:E29,E36
mrs:(E29,+,10.0000)  (E36,+,10.0000)  
Rotate:True</t>
        </r>
      </text>
    </comment>
    <comment ref="F37" authorId="0" shapeId="0" xr:uid="{00000000-0006-0000-0400-0000A4000000}">
      <text>
        <r>
          <rPr>
            <sz val="10"/>
            <rFont val="Arial"/>
          </rPr>
          <t>reference:C37,D37
mrs:
Rotate:True</t>
        </r>
      </text>
    </comment>
    <comment ref="G37" authorId="0" shapeId="0" xr:uid="{00000000-0006-0000-0400-0000A5000000}">
      <text>
        <r>
          <rPr>
            <sz val="10"/>
            <rFont val="Arial"/>
          </rPr>
          <t>reference:G29,G36
mrs:(G29,+,10.0000)  (G36,+,10.0000)  
Rotate:True</t>
        </r>
      </text>
    </comment>
    <comment ref="H37" authorId="0" shapeId="0" xr:uid="{00000000-0006-0000-0400-0000A6000000}">
      <text>
        <r>
          <rPr>
            <sz val="10"/>
            <rFont val="Arial"/>
          </rPr>
          <t>reference:H29,H36
mrs:(H29,+,10.0000)  (H36,+,10.0000)  
Rotate:True</t>
        </r>
      </text>
    </comment>
    <comment ref="I37" authorId="0" shapeId="0" xr:uid="{00000000-0006-0000-0400-0000A7000000}">
      <text>
        <r>
          <rPr>
            <sz val="10"/>
            <rFont val="Arial"/>
          </rPr>
          <t>reference:I29,I36
mrs:(I29,+,10.0000)  (I36,+,10.0000)  
Rotate:True</t>
        </r>
      </text>
    </comment>
    <comment ref="J37" authorId="0" shapeId="0" xr:uid="{00000000-0006-0000-0400-0000A8000000}">
      <text>
        <r>
          <rPr>
            <sz val="10"/>
            <rFont val="Arial"/>
          </rPr>
          <t>reference:J29,J36
mrs:(J29,+,10.0000)  (J36,+,10.0000)  
Rotate:True</t>
        </r>
      </text>
    </comment>
    <comment ref="M37" authorId="0" shapeId="0" xr:uid="{00000000-0006-0000-0400-0000A9000000}">
      <text>
        <r>
          <rPr>
            <sz val="10"/>
            <rFont val="Arial"/>
          </rPr>
          <t>reference:B37,B37
mrs:
Rotate:True</t>
        </r>
      </text>
    </comment>
    <comment ref="N37" authorId="0" shapeId="0" xr:uid="{00000000-0006-0000-0400-0000AA000000}">
      <text>
        <r>
          <rPr>
            <sz val="10"/>
            <rFont val="Arial"/>
          </rPr>
          <t>reference:C37,C37
mrs:
Rotate:True</t>
        </r>
      </text>
    </comment>
    <comment ref="O37" authorId="0" shapeId="0" xr:uid="{00000000-0006-0000-0400-0000AB000000}">
      <text>
        <r>
          <rPr>
            <sz val="10"/>
            <rFont val="Arial"/>
          </rPr>
          <t>reference:D37,D37
mrs: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3" authorId="0" shapeId="0" xr:uid="{00000000-0006-0000-0500-000001000000}">
      <text>
        <r>
          <rPr>
            <sz val="10"/>
            <rFont val="Arial"/>
          </rPr>
          <t>reference:E3,G3
mrs:
Rotate:True</t>
        </r>
      </text>
    </comment>
    <comment ref="J4" authorId="0" shapeId="0" xr:uid="{00000000-0006-0000-0500-000002000000}">
      <text>
        <r>
          <rPr>
            <sz val="10"/>
            <rFont val="Arial"/>
          </rPr>
          <t>reference:E4,G4
mrs:
Rotate:True</t>
        </r>
      </text>
    </comment>
    <comment ref="E5" authorId="0" shapeId="0" xr:uid="{00000000-0006-0000-0500-000003000000}">
      <text>
        <r>
          <rPr>
            <sz val="10"/>
            <rFont val="Arial"/>
          </rPr>
          <t>reference:E3,E4
mrs:(E3,+,10.0000)  (E4,+,10.0000)  
Rotate:True</t>
        </r>
      </text>
    </comment>
    <comment ref="F5" authorId="0" shapeId="0" xr:uid="{00000000-0006-0000-0500-000004000000}">
      <text>
        <r>
          <rPr>
            <sz val="10"/>
            <rFont val="Arial"/>
          </rPr>
          <t>reference:F3,F4
mrs:(F3,+,10.0000)  (F4,+,10.0000)  
Rotate:True</t>
        </r>
      </text>
    </comment>
    <comment ref="G5" authorId="0" shapeId="0" xr:uid="{00000000-0006-0000-0500-000005000000}">
      <text>
        <r>
          <rPr>
            <sz val="10"/>
            <rFont val="Arial"/>
          </rPr>
          <t>reference:G3,G4
mrs:(G3,+,10.0000)  (G4,+,10.0000)  
Rotate:True</t>
        </r>
      </text>
    </comment>
    <comment ref="H5" authorId="0" shapeId="0" xr:uid="{00000000-0006-0000-0500-000006000000}">
      <text>
        <r>
          <rPr>
            <sz val="10"/>
            <rFont val="Arial"/>
          </rPr>
          <t>reference:H3,H4
mrs:(H3,+,10.0000)  (H4,+,10.0000)  
Rotate:True</t>
        </r>
      </text>
    </comment>
    <comment ref="I5" authorId="0" shapeId="0" xr:uid="{00000000-0006-0000-0500-000007000000}">
      <text>
        <r>
          <rPr>
            <sz val="10"/>
            <rFont val="Arial"/>
          </rPr>
          <t>reference:I3,I4
mrs:(I3,+,10.0000)  (I4,+,10.0000)  
Rotate:True</t>
        </r>
      </text>
    </comment>
    <comment ref="J5" authorId="0" shapeId="0" xr:uid="{00000000-0006-0000-0500-000008000000}">
      <text>
        <r>
          <rPr>
            <sz val="10"/>
            <rFont val="Arial"/>
          </rPr>
          <t>reference:E5,G5
mrs:
Rotate:True</t>
        </r>
      </text>
    </comment>
    <comment ref="J7" authorId="0" shapeId="0" xr:uid="{00000000-0006-0000-0500-000009000000}">
      <text>
        <r>
          <rPr>
            <sz val="10"/>
            <rFont val="Arial"/>
          </rPr>
          <t>reference:E7,G7
mrs:
Rotate:True</t>
        </r>
      </text>
    </comment>
    <comment ref="J9" authorId="0" shapeId="0" xr:uid="{00000000-0006-0000-0500-00000A000000}">
      <text>
        <r>
          <rPr>
            <sz val="10"/>
            <rFont val="Arial"/>
          </rPr>
          <t>reference:E9,G9
mrs:
Rotate:True</t>
        </r>
      </text>
    </comment>
    <comment ref="J11" authorId="0" shapeId="0" xr:uid="{00000000-0006-0000-0500-00000B000000}">
      <text>
        <r>
          <rPr>
            <sz val="10"/>
            <rFont val="Arial"/>
          </rPr>
          <t>reference:E11,G11
mrs:
Rotate:True</t>
        </r>
      </text>
    </comment>
    <comment ref="J13" authorId="0" shapeId="0" xr:uid="{00000000-0006-0000-0500-00000C000000}">
      <text>
        <r>
          <rPr>
            <sz val="10"/>
            <rFont val="Arial"/>
          </rPr>
          <t>reference:E13,G13
mrs:
Rotate:True</t>
        </r>
      </text>
    </comment>
    <comment ref="J14" authorId="0" shapeId="0" xr:uid="{00000000-0006-0000-0500-00000D000000}">
      <text>
        <r>
          <rPr>
            <sz val="10"/>
            <rFont val="Arial"/>
          </rPr>
          <t>reference:E14,G14
mrs:
Rotate:True</t>
        </r>
      </text>
    </comment>
    <comment ref="E15" authorId="0" shapeId="0" xr:uid="{00000000-0006-0000-0500-00000E000000}">
      <text>
        <r>
          <rPr>
            <sz val="10"/>
            <rFont val="Arial"/>
          </rPr>
          <t>reference:E13,E14
mrs:(E13,+,10.0000)  (E14,+,10.0000)  
Rotate:True</t>
        </r>
      </text>
    </comment>
    <comment ref="F15" authorId="0" shapeId="0" xr:uid="{00000000-0006-0000-0500-00000F000000}">
      <text>
        <r>
          <rPr>
            <sz val="10"/>
            <rFont val="Arial"/>
          </rPr>
          <t>reference:F13,F14
mrs:(F13,+,10.0000)  (F14,+,10.0000)  
Rotate:True</t>
        </r>
      </text>
    </comment>
    <comment ref="G15" authorId="0" shapeId="0" xr:uid="{00000000-0006-0000-0500-000010000000}">
      <text>
        <r>
          <rPr>
            <sz val="10"/>
            <rFont val="Arial"/>
          </rPr>
          <t>reference:G13,G14
mrs:(G13,+,10.0000)  (G14,+,10.0000)  
Rotate:True</t>
        </r>
      </text>
    </comment>
    <comment ref="H15" authorId="0" shapeId="0" xr:uid="{00000000-0006-0000-0500-000011000000}">
      <text>
        <r>
          <rPr>
            <sz val="10"/>
            <rFont val="Arial"/>
          </rPr>
          <t>reference:H13,H14
mrs:(H13,+,10.0000)  (H14,+,10.0000)  
Rotate:True</t>
        </r>
      </text>
    </comment>
    <comment ref="I15" authorId="0" shapeId="0" xr:uid="{00000000-0006-0000-0500-000012000000}">
      <text>
        <r>
          <rPr>
            <sz val="10"/>
            <rFont val="Arial"/>
          </rPr>
          <t>reference:I13,I14
mrs:(I13,+,10.0000)  (I14,+,10.0000)  
Rotate:True</t>
        </r>
      </text>
    </comment>
    <comment ref="J15" authorId="0" shapeId="0" xr:uid="{00000000-0006-0000-0500-000013000000}">
      <text>
        <r>
          <rPr>
            <sz val="10"/>
            <rFont val="Arial"/>
          </rPr>
          <t>reference:E15,G15
mrs:
Rotate:True</t>
        </r>
      </text>
    </comment>
    <comment ref="J17" authorId="0" shapeId="0" xr:uid="{00000000-0006-0000-0500-000014000000}">
      <text>
        <r>
          <rPr>
            <sz val="10"/>
            <rFont val="Arial"/>
          </rPr>
          <t>reference:E17,G17
mrs:
Rotate:True</t>
        </r>
      </text>
    </comment>
    <comment ref="J19" authorId="0" shapeId="0" xr:uid="{00000000-0006-0000-0500-000015000000}">
      <text>
        <r>
          <rPr>
            <sz val="10"/>
            <rFont val="Arial"/>
          </rPr>
          <t>reference:E19,G19
mrs:
Rotate:True</t>
        </r>
      </text>
    </comment>
    <comment ref="J21" authorId="0" shapeId="0" xr:uid="{00000000-0006-0000-0500-000016000000}">
      <text>
        <r>
          <rPr>
            <sz val="10"/>
            <rFont val="Arial"/>
          </rPr>
          <t>reference:E21,G21
mrs:
Rotate:True</t>
        </r>
      </text>
    </comment>
    <comment ref="J23" authorId="0" shapeId="0" xr:uid="{00000000-0006-0000-0500-000017000000}">
      <text>
        <r>
          <rPr>
            <sz val="10"/>
            <rFont val="Arial"/>
          </rPr>
          <t>reference:E23,G23
mrs:
Rotate:True</t>
        </r>
      </text>
    </comment>
    <comment ref="J24" authorId="0" shapeId="0" xr:uid="{00000000-0006-0000-0500-000018000000}">
      <text>
        <r>
          <rPr>
            <sz val="10"/>
            <rFont val="Arial"/>
          </rPr>
          <t>reference:E24,G24
mrs:
Rotate:True</t>
        </r>
      </text>
    </comment>
    <comment ref="J25" authorId="0" shapeId="0" xr:uid="{00000000-0006-0000-0500-000019000000}">
      <text>
        <r>
          <rPr>
            <sz val="10"/>
            <rFont val="Arial"/>
          </rPr>
          <t>reference:E25,G25
mrs:
Rotate:True</t>
        </r>
      </text>
    </comment>
    <comment ref="J26" authorId="0" shapeId="0" xr:uid="{00000000-0006-0000-0500-00001A000000}">
      <text>
        <r>
          <rPr>
            <sz val="10"/>
            <rFont val="Arial"/>
          </rPr>
          <t>reference:E26,G26
mrs:
Rotate:True</t>
        </r>
      </text>
    </comment>
    <comment ref="J27" authorId="0" shapeId="0" xr:uid="{00000000-0006-0000-0500-00001B000000}">
      <text>
        <r>
          <rPr>
            <sz val="10"/>
            <rFont val="Arial"/>
          </rPr>
          <t>reference:E27,G27
mrs:
Rotate:True</t>
        </r>
      </text>
    </comment>
    <comment ref="J28" authorId="0" shapeId="0" xr:uid="{00000000-0006-0000-0500-00001C000000}">
      <text>
        <r>
          <rPr>
            <sz val="10"/>
            <rFont val="Arial"/>
          </rPr>
          <t>reference:E28,G28
mrs:
Rotate:True</t>
        </r>
      </text>
    </comment>
    <comment ref="J29" authorId="0" shapeId="0" xr:uid="{00000000-0006-0000-0500-00001D000000}">
      <text>
        <r>
          <rPr>
            <sz val="10"/>
            <rFont val="Arial"/>
          </rPr>
          <t>reference:E29,G29
mrs:
Rotate:True</t>
        </r>
      </text>
    </comment>
    <comment ref="J30" authorId="0" shapeId="0" xr:uid="{00000000-0006-0000-0500-00001E000000}">
      <text>
        <r>
          <rPr>
            <sz val="10"/>
            <rFont val="Arial"/>
          </rPr>
          <t>reference:E30,G30
mrs:
Rotate:True</t>
        </r>
      </text>
    </comment>
    <comment ref="E31" authorId="0" shapeId="0" xr:uid="{00000000-0006-0000-0500-00001F000000}">
      <text>
        <r>
          <rPr>
            <sz val="10"/>
            <rFont val="Arial"/>
          </rPr>
          <t>reference:E23,E24,E25,E26,E27,E28,E29,E30
mrs:(E23,+,10.0000)  (E24,+,10.0000)  (E25,+,10.0000)  (E26,+,10.0000)  (E27,+,10.0000)  (E28,+,10.0000)  (E29,+,10.0000)  (E30,+,10.0000)  
Rotate:True</t>
        </r>
      </text>
    </comment>
    <comment ref="F31" authorId="0" shapeId="0" xr:uid="{00000000-0006-0000-0500-000020000000}">
      <text>
        <r>
          <rPr>
            <sz val="10"/>
            <rFont val="Arial"/>
          </rPr>
          <t>reference:F23,F24,F25,F26,F27,F28,F29,F30
mrs:(F23,+,10.0000)  (F24,+,10.0000)  (F25,+,10.0000)  (F26,+,10.0000)  (F27,+,10.0000)  (F28,+,10.0000)  (F29,+,10.0000)  (F30,+,10.0000)  
Rotate:True</t>
        </r>
      </text>
    </comment>
    <comment ref="G31" authorId="0" shapeId="0" xr:uid="{00000000-0006-0000-0500-000021000000}">
      <text>
        <r>
          <rPr>
            <sz val="10"/>
            <rFont val="Arial"/>
          </rPr>
          <t>reference:G23,G24,G25,G26,G27,G28,G29,G30
mrs:(G23,+,10.0000)  (G24,+,10.0000)  (G25,+,10.0000)  (G26,+,10.0000)  (G27,+,10.0000)  (G28,+,10.0000)  (G29,+,10.0000)  (G30,+,10.0000)  
Rotate:True</t>
        </r>
      </text>
    </comment>
    <comment ref="H31" authorId="0" shapeId="0" xr:uid="{00000000-0006-0000-0500-000022000000}">
      <text>
        <r>
          <rPr>
            <sz val="10"/>
            <rFont val="Arial"/>
          </rPr>
          <t>reference:H23,H24,H25,H26,H27,H28,H29,H30
mrs:(H23,+,10.0000)  (H24,+,10.0000)  (H25,+,10.0000)  (H26,+,10.0000)  (H27,+,10.0000)  (H28,+,10.0000)  (H29,+,10.0000)  (H30,+,10.0000)  
Rotate:True</t>
        </r>
      </text>
    </comment>
    <comment ref="I31" authorId="0" shapeId="0" xr:uid="{00000000-0006-0000-0500-000023000000}">
      <text>
        <r>
          <rPr>
            <sz val="10"/>
            <rFont val="Arial"/>
          </rPr>
          <t>reference:I23,I24,I25,I26,I27,I28,I29,I30
mrs:(I23,+,10.0000)  (I24,+,10.0000)  (I25,+,10.0000)  (I26,+,10.0000)  (I27,+,10.0000)  (I28,+,10.0000)  (I29,+,10.0000)  (I30,+,10.0000)  
Rotate:True</t>
        </r>
      </text>
    </comment>
    <comment ref="J31" authorId="0" shapeId="0" xr:uid="{00000000-0006-0000-0500-000024000000}">
      <text>
        <r>
          <rPr>
            <sz val="10"/>
            <rFont val="Arial"/>
          </rPr>
          <t>reference:E31,G31
mrs:
Rotate:True</t>
        </r>
      </text>
    </comment>
    <comment ref="J33" authorId="0" shapeId="0" xr:uid="{00000000-0006-0000-0500-000025000000}">
      <text>
        <r>
          <rPr>
            <sz val="10"/>
            <rFont val="Arial"/>
          </rPr>
          <t>reference:E33,G33
mrs:
Rotate:True</t>
        </r>
      </text>
    </comment>
    <comment ref="J35" authorId="0" shapeId="0" xr:uid="{00000000-0006-0000-0500-000026000000}">
      <text>
        <r>
          <rPr>
            <sz val="10"/>
            <rFont val="Arial"/>
          </rPr>
          <t>reference:E35,G35
mrs:
Rotate:True</t>
        </r>
      </text>
    </comment>
    <comment ref="J36" authorId="0" shapeId="0" xr:uid="{00000000-0006-0000-0500-000027000000}">
      <text>
        <r>
          <rPr>
            <sz val="10"/>
            <rFont val="Arial"/>
          </rPr>
          <t>reference:E36,G36
mrs:
Rotate:True</t>
        </r>
      </text>
    </comment>
    <comment ref="E37" authorId="0" shapeId="0" xr:uid="{00000000-0006-0000-0500-000028000000}">
      <text>
        <r>
          <rPr>
            <sz val="10"/>
            <rFont val="Arial"/>
          </rPr>
          <t>reference:E35,E36
mrs:(E35,+,10.0000)  (E36,+,10.0000)  
Rotate:True</t>
        </r>
      </text>
    </comment>
    <comment ref="F37" authorId="0" shapeId="0" xr:uid="{00000000-0006-0000-0500-000029000000}">
      <text>
        <r>
          <rPr>
            <sz val="10"/>
            <rFont val="Arial"/>
          </rPr>
          <t>reference:F35,F36
mrs:(F35,+,10.0000)  (F36,+,10.0000)  
Rotate:True</t>
        </r>
      </text>
    </comment>
    <comment ref="G37" authorId="0" shapeId="0" xr:uid="{00000000-0006-0000-0500-00002A000000}">
      <text>
        <r>
          <rPr>
            <sz val="10"/>
            <rFont val="Arial"/>
          </rPr>
          <t>reference:G35,G36
mrs:(G35,+,10.0000)  (G36,+,10.0000)  
Rotate:True</t>
        </r>
      </text>
    </comment>
    <comment ref="H37" authorId="0" shapeId="0" xr:uid="{00000000-0006-0000-0500-00002B000000}">
      <text>
        <r>
          <rPr>
            <sz val="10"/>
            <rFont val="Arial"/>
          </rPr>
          <t>reference:H35,H36
mrs:(H35,+,10.0000)  (H36,+,10.0000)  
Rotate:True</t>
        </r>
      </text>
    </comment>
    <comment ref="I37" authorId="0" shapeId="0" xr:uid="{00000000-0006-0000-0500-00002C000000}">
      <text>
        <r>
          <rPr>
            <sz val="10"/>
            <rFont val="Arial"/>
          </rPr>
          <t>reference:I35,I36
mrs:(I35,+,10.0000)  (I36,+,10.0000)  
Rotate:True</t>
        </r>
      </text>
    </comment>
    <comment ref="J37" authorId="0" shapeId="0" xr:uid="{00000000-0006-0000-0500-00002D000000}">
      <text>
        <r>
          <rPr>
            <sz val="10"/>
            <rFont val="Arial"/>
          </rPr>
          <t>reference:E37,G37
mrs:
Rotate:True</t>
        </r>
      </text>
    </comment>
    <comment ref="J39" authorId="0" shapeId="0" xr:uid="{00000000-0006-0000-0500-00002E000000}">
      <text>
        <r>
          <rPr>
            <sz val="10"/>
            <rFont val="Arial"/>
          </rPr>
          <t>reference:E39,G39
mrs:
Rotate:True</t>
        </r>
      </text>
    </comment>
    <comment ref="J40" authorId="0" shapeId="0" xr:uid="{00000000-0006-0000-0500-00002F000000}">
      <text>
        <r>
          <rPr>
            <sz val="10"/>
            <rFont val="Arial"/>
          </rPr>
          <t>reference:E40,G40
mrs:
Rotate:True</t>
        </r>
      </text>
    </comment>
    <comment ref="E41" authorId="0" shapeId="0" xr:uid="{00000000-0006-0000-0500-000030000000}">
      <text>
        <r>
          <rPr>
            <sz val="10"/>
            <rFont val="Arial"/>
          </rPr>
          <t>reference:E39,E40
mrs:(E39,+,10.0000)  (E40,+,10.0000)  
Rotate:True</t>
        </r>
      </text>
    </comment>
    <comment ref="F41" authorId="0" shapeId="0" xr:uid="{00000000-0006-0000-0500-000031000000}">
      <text>
        <r>
          <rPr>
            <sz val="10"/>
            <rFont val="Arial"/>
          </rPr>
          <t>reference:F39,F40
mrs:(F39,+,10.0000)  (F40,+,10.0000)  
Rotate:True</t>
        </r>
      </text>
    </comment>
    <comment ref="G41" authorId="0" shapeId="0" xr:uid="{00000000-0006-0000-0500-000032000000}">
      <text>
        <r>
          <rPr>
            <sz val="10"/>
            <rFont val="Arial"/>
          </rPr>
          <t>reference:G39,G40
mrs:(G39,+,10.0000)  (G40,+,10.0000)  
Rotate:True</t>
        </r>
      </text>
    </comment>
    <comment ref="H41" authorId="0" shapeId="0" xr:uid="{00000000-0006-0000-0500-000033000000}">
      <text>
        <r>
          <rPr>
            <sz val="10"/>
            <rFont val="Arial"/>
          </rPr>
          <t>reference:H39,H40
mrs:(H39,+,10.0000)  (H40,+,10.0000)  
Rotate:True</t>
        </r>
      </text>
    </comment>
    <comment ref="I41" authorId="0" shapeId="0" xr:uid="{00000000-0006-0000-0500-000034000000}">
      <text>
        <r>
          <rPr>
            <sz val="10"/>
            <rFont val="Arial"/>
          </rPr>
          <t>reference:I39,I40
mrs:(I39,+,10.0000)  (I40,+,10.0000)  
Rotate:True</t>
        </r>
      </text>
    </comment>
    <comment ref="J41" authorId="0" shapeId="0" xr:uid="{00000000-0006-0000-0500-000035000000}">
      <text>
        <r>
          <rPr>
            <sz val="10"/>
            <rFont val="Arial"/>
          </rPr>
          <t>reference:E41,G41
mrs:
Rotate:True</t>
        </r>
      </text>
    </comment>
    <comment ref="J43" authorId="0" shapeId="0" xr:uid="{00000000-0006-0000-0500-000036000000}">
      <text>
        <r>
          <rPr>
            <sz val="10"/>
            <rFont val="Arial"/>
          </rPr>
          <t>reference:E43,G43
mrs:
Rotate:True</t>
        </r>
      </text>
    </comment>
    <comment ref="J44" authorId="0" shapeId="0" xr:uid="{00000000-0006-0000-0500-000037000000}">
      <text>
        <r>
          <rPr>
            <sz val="10"/>
            <rFont val="Arial"/>
          </rPr>
          <t>reference:E44,G44
mrs:
Rotate:True</t>
        </r>
      </text>
    </comment>
    <comment ref="J45" authorId="0" shapeId="0" xr:uid="{00000000-0006-0000-0500-000038000000}">
      <text>
        <r>
          <rPr>
            <sz val="10"/>
            <rFont val="Arial"/>
          </rPr>
          <t>reference:E45,G45
mrs:
Rotate:True</t>
        </r>
      </text>
    </comment>
    <comment ref="J46" authorId="0" shapeId="0" xr:uid="{00000000-0006-0000-0500-000039000000}">
      <text>
        <r>
          <rPr>
            <sz val="10"/>
            <rFont val="Arial"/>
          </rPr>
          <t>reference:E46,G46
mrs:
Rotate:True</t>
        </r>
      </text>
    </comment>
    <comment ref="J47" authorId="0" shapeId="0" xr:uid="{00000000-0006-0000-0500-00003A000000}">
      <text>
        <r>
          <rPr>
            <sz val="10"/>
            <rFont val="Arial"/>
          </rPr>
          <t>reference:E47,G47
mrs:
Rotate:True</t>
        </r>
      </text>
    </comment>
    <comment ref="J48" authorId="0" shapeId="0" xr:uid="{00000000-0006-0000-0500-00003B000000}">
      <text>
        <r>
          <rPr>
            <sz val="10"/>
            <rFont val="Arial"/>
          </rPr>
          <t>reference:E48,G48
mrs:
Rotate:True</t>
        </r>
      </text>
    </comment>
    <comment ref="J49" authorId="0" shapeId="0" xr:uid="{00000000-0006-0000-0500-00003C000000}">
      <text>
        <r>
          <rPr>
            <sz val="10"/>
            <rFont val="Arial"/>
          </rPr>
          <t>reference:E49,G49
mrs:
Rotate:True</t>
        </r>
      </text>
    </comment>
    <comment ref="J50" authorId="0" shapeId="0" xr:uid="{00000000-0006-0000-0500-00003D000000}">
      <text>
        <r>
          <rPr>
            <sz val="10"/>
            <rFont val="Arial"/>
          </rPr>
          <t>reference:E50,G50
mrs:
Rotate:True</t>
        </r>
      </text>
    </comment>
    <comment ref="J51" authorId="0" shapeId="0" xr:uid="{00000000-0006-0000-0500-00003E000000}">
      <text>
        <r>
          <rPr>
            <sz val="10"/>
            <rFont val="Arial"/>
          </rPr>
          <t>reference:E51,G51
mrs:
Rotate:True</t>
        </r>
      </text>
    </comment>
    <comment ref="J52" authorId="0" shapeId="0" xr:uid="{00000000-0006-0000-0500-00003F000000}">
      <text>
        <r>
          <rPr>
            <sz val="10"/>
            <rFont val="Arial"/>
          </rPr>
          <t>reference:E52,G52
mrs:
Rotate:True</t>
        </r>
      </text>
    </comment>
    <comment ref="J53" authorId="0" shapeId="0" xr:uid="{00000000-0006-0000-0500-000040000000}">
      <text>
        <r>
          <rPr>
            <sz val="10"/>
            <rFont val="Arial"/>
          </rPr>
          <t>reference:E53,G53
mrs:
Rotate:True</t>
        </r>
      </text>
    </comment>
    <comment ref="E54" authorId="0" shapeId="0" xr:uid="{00000000-0006-0000-0500-000041000000}">
      <text>
        <r>
          <rPr>
            <sz val="10"/>
            <rFont val="Arial"/>
          </rPr>
          <t>reference:E43,E44,E45,E46,E47,E48,E49,E50,E51,E52,E53
mrs:(E43,+,10.0000)  (E44,+,10.0000)  (E45,+,10.0000)  (E46,+,10.0000)  (E47,+,10.0000)  (E48,+,10.0000)  (E49,+,10.0000)  (E50,+,10.0000)  (E51,+,10.0000)  (E52,+,10.0000)  (E53,+,10.0000)  
Rotate:True</t>
        </r>
      </text>
    </comment>
    <comment ref="F54" authorId="0" shapeId="0" xr:uid="{00000000-0006-0000-0500-000042000000}">
      <text>
        <r>
          <rPr>
            <sz val="10"/>
            <rFont val="Arial"/>
          </rPr>
          <t>reference:F43,F44,F45,F46,F47,F48,F49,F50,F51,F52,F53
mrs:(F43,+,10.0000)  (F44,+,10.0000)  (F45,+,10.0000)  (F46,+,10.0000)  (F47,+,10.0000)  (F48,+,10.0000)  (F49,+,10.0000)  (F50,+,10.0000)  (F51,+,10.0000)  (F52,+,10.0000)  (F53,+,10.0000)  
Rotate:True</t>
        </r>
      </text>
    </comment>
    <comment ref="G54" authorId="0" shapeId="0" xr:uid="{00000000-0006-0000-0500-000043000000}">
      <text>
        <r>
          <rPr>
            <sz val="10"/>
            <rFont val="Arial"/>
          </rPr>
          <t>reference:G43,G44,G45,G46,G47,G48,G49,G50,G51,G52,G53
mrs:(G43,+,10.0000)  (G44,+,10.0000)  (G45,+,10.0000)  (G46,+,10.0000)  (G47,+,10.0000)  (G48,+,10.0000)  (G49,+,10.0000)  (G50,+,10.0000)  (G51,+,10.0000)  (G52,+,10.0000)  (G53,+,10.0000)  
Rotate:True</t>
        </r>
      </text>
    </comment>
    <comment ref="H54" authorId="0" shapeId="0" xr:uid="{00000000-0006-0000-0500-000044000000}">
      <text>
        <r>
          <rPr>
            <sz val="10"/>
            <rFont val="Arial"/>
          </rPr>
          <t>reference:H43,H44,H45,H46,H47,H48,H49,H50,H51,H52,H53
mrs:(H43,+,10.0000)  (H44,+,10.0000)  (H45,+,10.0000)  (H46,+,10.0000)  (H47,+,10.0000)  (H48,+,10.0000)  (H49,+,10.0000)  (H50,+,10.0000)  (H51,+,10.0000)  (H52,+,10.0000)  (H53,+,10.0000)  
Rotate:True</t>
        </r>
      </text>
    </comment>
    <comment ref="I54" authorId="0" shapeId="0" xr:uid="{00000000-0006-0000-0500-000045000000}">
      <text>
        <r>
          <rPr>
            <sz val="10"/>
            <rFont val="Arial"/>
          </rPr>
          <t>reference:I43,I44,I45,I46,I47,I48,I49,I50,I51,I52,I53
mrs:(I43,+,10.0000)  (I44,+,10.0000)  (I45,+,10.0000)  (I46,+,10.0000)  (I47,+,10.0000)  (I48,+,10.0000)  (I49,+,10.0000)  (I50,+,10.0000)  (I51,+,10.0000)  (I52,+,10.0000)  (I53,+,10.0000)  
Rotate:True</t>
        </r>
      </text>
    </comment>
    <comment ref="J54" authorId="0" shapeId="0" xr:uid="{00000000-0006-0000-0500-000046000000}">
      <text>
        <r>
          <rPr>
            <sz val="10"/>
            <rFont val="Arial"/>
          </rPr>
          <t>reference:E54,G54
mrs:
Rotate:True</t>
        </r>
      </text>
    </comment>
    <comment ref="J57" authorId="0" shapeId="0" xr:uid="{00000000-0006-0000-0500-000047000000}">
      <text>
        <r>
          <rPr>
            <sz val="10"/>
            <rFont val="Arial"/>
          </rPr>
          <t>reference:E57,G57
mrs:
Rotate:True</t>
        </r>
      </text>
    </comment>
    <comment ref="J58" authorId="0" shapeId="0" xr:uid="{00000000-0006-0000-0500-000048000000}">
      <text>
        <r>
          <rPr>
            <sz val="10"/>
            <rFont val="Arial"/>
          </rPr>
          <t>reference:E58,G58
mrs:
Rotate:True</t>
        </r>
      </text>
    </comment>
    <comment ref="J59" authorId="0" shapeId="0" xr:uid="{00000000-0006-0000-0500-000049000000}">
      <text>
        <r>
          <rPr>
            <sz val="10"/>
            <rFont val="Arial"/>
          </rPr>
          <t>reference:E59,G59
mrs:
Rotate:True</t>
        </r>
      </text>
    </comment>
    <comment ref="J60" authorId="0" shapeId="0" xr:uid="{00000000-0006-0000-0500-00004A000000}">
      <text>
        <r>
          <rPr>
            <sz val="10"/>
            <rFont val="Arial"/>
          </rPr>
          <t>reference:E60,G60
mrs:
Rotate:True</t>
        </r>
      </text>
    </comment>
    <comment ref="E61" authorId="0" shapeId="0" xr:uid="{00000000-0006-0000-0500-00004B000000}">
      <text>
        <r>
          <rPr>
            <sz val="10"/>
            <rFont val="Arial"/>
          </rPr>
          <t>reference:E56,E57,E58,E59,E60
mrs:(E56,+,10.0000)  (E57,+,10.0000)  (E58,+,10.0000)  (E59,+,10.0000)  (E60,+,10.0000)  
Rotate:True</t>
        </r>
      </text>
    </comment>
    <comment ref="F61" authorId="0" shapeId="0" xr:uid="{00000000-0006-0000-0500-00004C000000}">
      <text>
        <r>
          <rPr>
            <sz val="10"/>
            <rFont val="Arial"/>
          </rPr>
          <t>reference:F56,F57,F58,F59,F60
mrs:(F56,+,10.0000)  (F57,+,10.0000)  (F58,+,10.0000)  (F59,+,10.0000)  (F60,+,10.0000)  
Rotate:True</t>
        </r>
      </text>
    </comment>
    <comment ref="G61" authorId="0" shapeId="0" xr:uid="{00000000-0006-0000-0500-00004D000000}">
      <text>
        <r>
          <rPr>
            <sz val="10"/>
            <rFont val="Arial"/>
          </rPr>
          <t>reference:G56,G57,G58,G59,G60
mrs:(G56,+,10.0000)  (G57,+,10.0000)  (G58,+,10.0000)  (G59,+,10.0000)  (G60,+,10.0000)  
Rotate:True</t>
        </r>
      </text>
    </comment>
    <comment ref="H61" authorId="0" shapeId="0" xr:uid="{00000000-0006-0000-0500-00004E000000}">
      <text>
        <r>
          <rPr>
            <sz val="10"/>
            <rFont val="Arial"/>
          </rPr>
          <t>reference:H56,H57,H58,H59,H60
mrs:(H56,+,10.0000)  (H57,+,10.0000)  (H58,+,10.0000)  (H59,+,10.0000)  (H60,+,10.0000)  
Rotate:True</t>
        </r>
      </text>
    </comment>
    <comment ref="I61" authorId="0" shapeId="0" xr:uid="{00000000-0006-0000-0500-00004F000000}">
      <text>
        <r>
          <rPr>
            <sz val="10"/>
            <rFont val="Arial"/>
          </rPr>
          <t>reference:I56,I57,I58,I59,I60
mrs:(I56,+,10.0000)  (I57,+,10.0000)  (I58,+,10.0000)  (I59,+,10.0000)  (I60,+,10.0000)  
Rotate:True</t>
        </r>
      </text>
    </comment>
    <comment ref="J61" authorId="0" shapeId="0" xr:uid="{00000000-0006-0000-0500-000050000000}">
      <text>
        <r>
          <rPr>
            <sz val="10"/>
            <rFont val="Arial"/>
          </rPr>
          <t>reference:E61,G61
mrs:
Rotate:True</t>
        </r>
      </text>
    </comment>
    <comment ref="J63" authorId="0" shapeId="0" xr:uid="{00000000-0006-0000-0500-000051000000}">
      <text>
        <r>
          <rPr>
            <sz val="10"/>
            <rFont val="Arial"/>
          </rPr>
          <t>reference:E63,G63
mrs:
Rotate:True</t>
        </r>
      </text>
    </comment>
    <comment ref="J64" authorId="0" shapeId="0" xr:uid="{00000000-0006-0000-0500-000052000000}">
      <text>
        <r>
          <rPr>
            <sz val="10"/>
            <rFont val="Arial"/>
          </rPr>
          <t>reference:E64,G64
mrs:
Rotate:True</t>
        </r>
      </text>
    </comment>
    <comment ref="J65" authorId="0" shapeId="0" xr:uid="{00000000-0006-0000-0500-000053000000}">
      <text>
        <r>
          <rPr>
            <sz val="10"/>
            <rFont val="Arial"/>
          </rPr>
          <t>reference:E65,G65
mrs:
Rotate:True</t>
        </r>
      </text>
    </comment>
    <comment ref="J66" authorId="0" shapeId="0" xr:uid="{00000000-0006-0000-0500-000054000000}">
      <text>
        <r>
          <rPr>
            <sz val="10"/>
            <rFont val="Arial"/>
          </rPr>
          <t>reference:E66,G66
mrs:
Rotate:True</t>
        </r>
      </text>
    </comment>
    <comment ref="J67" authorId="0" shapeId="0" xr:uid="{00000000-0006-0000-0500-000055000000}">
      <text>
        <r>
          <rPr>
            <sz val="10"/>
            <rFont val="Arial"/>
          </rPr>
          <t>reference:E67,G67
mrs:
Rotate:True</t>
        </r>
      </text>
    </comment>
    <comment ref="J68" authorId="0" shapeId="0" xr:uid="{00000000-0006-0000-0500-000056000000}">
      <text>
        <r>
          <rPr>
            <sz val="10"/>
            <rFont val="Arial"/>
          </rPr>
          <t>reference:E68,G68
mrs:
Rotate:True</t>
        </r>
      </text>
    </comment>
    <comment ref="J69" authorId="0" shapeId="0" xr:uid="{00000000-0006-0000-0500-000057000000}">
      <text>
        <r>
          <rPr>
            <sz val="10"/>
            <rFont val="Arial"/>
          </rPr>
          <t>reference:E69,G69
mrs:
Rotate:True</t>
        </r>
      </text>
    </comment>
    <comment ref="J70" authorId="0" shapeId="0" xr:uid="{00000000-0006-0000-0500-000058000000}">
      <text>
        <r>
          <rPr>
            <sz val="10"/>
            <rFont val="Arial"/>
          </rPr>
          <t>reference:E70,G70
mrs:
Rotate:True</t>
        </r>
      </text>
    </comment>
    <comment ref="J71" authorId="0" shapeId="0" xr:uid="{00000000-0006-0000-0500-000059000000}">
      <text>
        <r>
          <rPr>
            <sz val="10"/>
            <rFont val="Arial"/>
          </rPr>
          <t>reference:E71,G71
mrs:
Rotate:True</t>
        </r>
      </text>
    </comment>
    <comment ref="J72" authorId="0" shapeId="0" xr:uid="{00000000-0006-0000-0500-00005A000000}">
      <text>
        <r>
          <rPr>
            <sz val="10"/>
            <rFont val="Arial"/>
          </rPr>
          <t>reference:E72,G72
mrs:
Rotate:True</t>
        </r>
      </text>
    </comment>
    <comment ref="J73" authorId="0" shapeId="0" xr:uid="{00000000-0006-0000-0500-00005B000000}">
      <text>
        <r>
          <rPr>
            <sz val="10"/>
            <rFont val="Arial"/>
          </rPr>
          <t>reference:E73,G73
mrs:
Rotate:True</t>
        </r>
      </text>
    </comment>
    <comment ref="J74" authorId="0" shapeId="0" xr:uid="{00000000-0006-0000-0500-00005C000000}">
      <text>
        <r>
          <rPr>
            <sz val="10"/>
            <rFont val="Arial"/>
          </rPr>
          <t>reference:E74,G74
mrs:
Rotate:True</t>
        </r>
      </text>
    </comment>
    <comment ref="J75" authorId="0" shapeId="0" xr:uid="{00000000-0006-0000-0500-00005D000000}">
      <text>
        <r>
          <rPr>
            <sz val="10"/>
            <rFont val="Arial"/>
          </rPr>
          <t>reference:E75,G75
mrs:
Rotate:True</t>
        </r>
      </text>
    </comment>
    <comment ref="J76" authorId="0" shapeId="0" xr:uid="{00000000-0006-0000-0500-00005E000000}">
      <text>
        <r>
          <rPr>
            <sz val="10"/>
            <rFont val="Arial"/>
          </rPr>
          <t>reference:E76,G76
mrs:
Rotate:True</t>
        </r>
      </text>
    </comment>
    <comment ref="J77" authorId="0" shapeId="0" xr:uid="{00000000-0006-0000-0500-00005F000000}">
      <text>
        <r>
          <rPr>
            <sz val="10"/>
            <rFont val="Arial"/>
          </rPr>
          <t>reference:E77,G77
mrs:
Rotate:True</t>
        </r>
      </text>
    </comment>
    <comment ref="J78" authorId="0" shapeId="0" xr:uid="{00000000-0006-0000-0500-000060000000}">
      <text>
        <r>
          <rPr>
            <sz val="10"/>
            <rFont val="Arial"/>
          </rPr>
          <t>reference:E78,G78
mrs:
Rotate:True</t>
        </r>
      </text>
    </comment>
    <comment ref="J79" authorId="0" shapeId="0" xr:uid="{00000000-0006-0000-0500-000061000000}">
      <text>
        <r>
          <rPr>
            <sz val="10"/>
            <rFont val="Arial"/>
          </rPr>
          <t>reference:E79,G79
mrs:
Rotate:True</t>
        </r>
      </text>
    </comment>
    <comment ref="J80" authorId="0" shapeId="0" xr:uid="{00000000-0006-0000-0500-000062000000}">
      <text>
        <r>
          <rPr>
            <sz val="10"/>
            <rFont val="Arial"/>
          </rPr>
          <t>reference:E80,G80
mrs:
Rotate:True</t>
        </r>
      </text>
    </comment>
    <comment ref="J81" authorId="0" shapeId="0" xr:uid="{00000000-0006-0000-0500-000063000000}">
      <text>
        <r>
          <rPr>
            <sz val="10"/>
            <rFont val="Arial"/>
          </rPr>
          <t>reference:E81,G81
mrs:
Rotate:True</t>
        </r>
      </text>
    </comment>
    <comment ref="J82" authorId="0" shapeId="0" xr:uid="{00000000-0006-0000-0500-000064000000}">
      <text>
        <r>
          <rPr>
            <sz val="10"/>
            <rFont val="Arial"/>
          </rPr>
          <t>reference:E82,G82
mrs:
Rotate:True</t>
        </r>
      </text>
    </comment>
    <comment ref="E83" authorId="0" shapeId="0" xr:uid="{00000000-0006-0000-0500-000065000000}">
      <text>
        <r>
          <rPr>
            <sz val="10"/>
            <rFont val="Arial"/>
          </rPr>
          <t>reference:E63,E64,E65,E66,E67,E68,E69,E70,E71,E72,E73,E74,E75,E76,E77,E78,E79,E80,E81,E82
mrs:(E63,+,10.0000)  (E64,+,10.0000)  (E65,+,10.0000)  (E66,+,10.0000)  (E67,+,10.0000)  (E68,+,10.0000)  (E69,+,10.0000)  (E70,+,10.0000)  (E71,+,10.0000)  (E72,+,10.0000)  (E73,+,10.0000)  (E74,+,10.0000)  (E75,+,10.0000)  (E76,+,10.0000)  (E77,+,10.0000)  (E78,+,10.0000)  (E79,+,10.0000)  (E80,+,10.0000)  (E81,+,10.0000)  (E82,+,10.0000)  
Rotate:True</t>
        </r>
      </text>
    </comment>
    <comment ref="F83" authorId="0" shapeId="0" xr:uid="{00000000-0006-0000-0500-000066000000}">
      <text>
        <r>
          <rPr>
            <sz val="10"/>
            <rFont val="Arial"/>
          </rPr>
          <t>reference:F63,F64,F65,F66,F67,F68,F69,F70,F71,F72,F73,F74,F75,F76,F77,F78,F79,F80,F81,F82
mrs:(F63,+,10.0000)  (F64,+,10.0000)  (F65,+,10.0000)  (F66,+,10.0000)  (F67,+,10.0000)  (F68,+,10.0000)  (F69,+,10.0000)  (F70,+,10.0000)  (F71,+,10.0000)  (F72,+,10.0000)  (F73,+,10.0000)  (F74,+,10.0000)  (F75,+,10.0000)  (F76,+,10.0000)  (F77,+,10.0000)  (F78,+,10.0000)  (F79,+,10.0000)  (F80,+,10.0000)  (F81,+,10.0000)  (F82,+,10.0000)  
Rotate:True</t>
        </r>
      </text>
    </comment>
    <comment ref="G83" authorId="0" shapeId="0" xr:uid="{00000000-0006-0000-0500-000067000000}">
      <text>
        <r>
          <rPr>
            <sz val="10"/>
            <rFont val="Arial"/>
          </rPr>
          <t>reference:G63,G64,G65,G66,G67,G68,G69,G70,G71,G72,G73,G74,G75,G76,G77,G78,G79,G80,G81,G82
mrs:(G63,+,10.0000)  (G64,+,10.0000)  (G65,+,10.0000)  (G66,+,10.0000)  (G67,+,10.0000)  (G68,+,10.0000)  (G69,+,10.0000)  (G70,+,10.0000)  (G71,+,10.0000)  (G72,+,10.0000)  (G73,+,10.0000)  (G74,+,10.0000)  (G75,+,10.0000)  (G76,+,10.0000)  (G77,+,10.0000)  (G78,+,10.0000)  (G79,+,10.0000)  (G80,+,10.0000)  (G81,+,10.0000)  (G82,+,10.0000)  
Rotate:True</t>
        </r>
      </text>
    </comment>
    <comment ref="H83" authorId="0" shapeId="0" xr:uid="{00000000-0006-0000-0500-000068000000}">
      <text>
        <r>
          <rPr>
            <sz val="10"/>
            <rFont val="Arial"/>
          </rPr>
          <t>reference:H63,H64,H65,H66,H67,H68,H69,H70,H71,H72,H73,H74,H75,H76,H77,H78,H79,H80,H81,H82
mrs:(H63,+,10.0000)  (H64,+,10.0000)  (H65,+,10.0000)  (H66,+,10.0000)  (H67,+,10.0000)  (H68,+,10.0000)  (H69,+,10.0000)  (H70,+,10.0000)  (H71,+,10.0000)  (H72,+,10.0000)  (H73,+,10.0000)  (H74,+,10.0000)  (H75,+,10.0000)  (H76,+,10.0000)  (H77,+,10.0000)  (H78,+,10.0000)  (H79,+,10.0000)  (H80,+,10.0000)  (H81,+,10.0000)  (H82,+,10.0000)  
Rotate:True</t>
        </r>
      </text>
    </comment>
    <comment ref="I83" authorId="0" shapeId="0" xr:uid="{00000000-0006-0000-0500-000069000000}">
      <text>
        <r>
          <rPr>
            <sz val="10"/>
            <rFont val="Arial"/>
          </rPr>
          <t>reference:I63,I64,I65,I66,I67,I68,I69,I70,I71,I72,I73,I74,I75,I76,I77,I78,I79,I80,I81,I82
mrs:(I63,+,10.0000)  (I64,+,10.0000)  (I65,+,10.0000)  (I66,+,10.0000)  (I67,+,10.0000)  (I68,+,10.0000)  (I69,+,10.0000)  (I70,+,10.0000)  (I71,+,10.0000)  (I72,+,10.0000)  (I73,+,10.0000)  (I74,+,10.0000)  (I75,+,10.0000)  (I76,+,10.0000)  (I77,+,10.0000)  (I78,+,10.0000)  (I79,+,10.0000)  (I80,+,10.0000)  (I81,+,10.0000)  (I82,+,10.0000)  
Rotate:True</t>
        </r>
      </text>
    </comment>
    <comment ref="J83" authorId="0" shapeId="0" xr:uid="{00000000-0006-0000-0500-00006A000000}">
      <text>
        <r>
          <rPr>
            <sz val="10"/>
            <rFont val="Arial"/>
          </rPr>
          <t>reference:E83,G83
mrs:
Rotate:True</t>
        </r>
      </text>
    </comment>
    <comment ref="J85" authorId="0" shapeId="0" xr:uid="{00000000-0006-0000-0500-00006B000000}">
      <text>
        <r>
          <rPr>
            <sz val="10"/>
            <rFont val="Arial"/>
          </rPr>
          <t>reference:E85,G85
mrs:
Rotate:True</t>
        </r>
      </text>
    </comment>
    <comment ref="J86" authorId="0" shapeId="0" xr:uid="{00000000-0006-0000-0500-00006C000000}">
      <text>
        <r>
          <rPr>
            <sz val="10"/>
            <rFont val="Arial"/>
          </rPr>
          <t>reference:E86,G86
mrs:
Rotate:True</t>
        </r>
      </text>
    </comment>
    <comment ref="J87" authorId="0" shapeId="0" xr:uid="{00000000-0006-0000-0500-00006D000000}">
      <text>
        <r>
          <rPr>
            <sz val="10"/>
            <rFont val="Arial"/>
          </rPr>
          <t>reference:E87,G87
mrs:
Rotate:True</t>
        </r>
      </text>
    </comment>
    <comment ref="E88" authorId="0" shapeId="0" xr:uid="{00000000-0006-0000-0500-00006E000000}">
      <text>
        <r>
          <rPr>
            <sz val="10"/>
            <rFont val="Arial"/>
          </rPr>
          <t>reference:E85,E86,E87
mrs:(E85,+,10.0000)  (E86,+,10.0000)  (E87,+,10.0000)  
Rotate:True</t>
        </r>
      </text>
    </comment>
    <comment ref="F88" authorId="0" shapeId="0" xr:uid="{00000000-0006-0000-0500-00006F000000}">
      <text>
        <r>
          <rPr>
            <sz val="10"/>
            <rFont val="Arial"/>
          </rPr>
          <t>reference:F85,F86,F87
mrs:(F85,+,10.0000)  (F86,+,10.0000)  (F87,+,10.0000)  
Rotate:True</t>
        </r>
      </text>
    </comment>
    <comment ref="G88" authorId="0" shapeId="0" xr:uid="{00000000-0006-0000-0500-000070000000}">
      <text>
        <r>
          <rPr>
            <sz val="10"/>
            <rFont val="Arial"/>
          </rPr>
          <t>reference:G85,G86,G87
mrs:(G85,+,10.0000)  (G86,+,10.0000)  (G87,+,10.0000)  
Rotate:True</t>
        </r>
      </text>
    </comment>
    <comment ref="H88" authorId="0" shapeId="0" xr:uid="{00000000-0006-0000-0500-000071000000}">
      <text>
        <r>
          <rPr>
            <sz val="10"/>
            <rFont val="Arial"/>
          </rPr>
          <t>reference:H85,H86,H87
mrs:(H85,+,10.0000)  (H86,+,10.0000)  (H87,+,10.0000)  
Rotate:True</t>
        </r>
      </text>
    </comment>
    <comment ref="I88" authorId="0" shapeId="0" xr:uid="{00000000-0006-0000-0500-000072000000}">
      <text>
        <r>
          <rPr>
            <sz val="10"/>
            <rFont val="Arial"/>
          </rPr>
          <t>reference:I85,I86,I87
mrs:(I85,+,10.0000)  (I86,+,10.0000)  (I87,+,10.0000)  
Rotate:True</t>
        </r>
      </text>
    </comment>
    <comment ref="J88" authorId="0" shapeId="0" xr:uid="{00000000-0006-0000-0500-000073000000}">
      <text>
        <r>
          <rPr>
            <sz val="10"/>
            <rFont val="Arial"/>
          </rPr>
          <t>reference:E88,G88
mrs:
Rotate:True</t>
        </r>
      </text>
    </comment>
    <comment ref="J90" authorId="0" shapeId="0" xr:uid="{00000000-0006-0000-0500-000074000000}">
      <text>
        <r>
          <rPr>
            <sz val="10"/>
            <rFont val="Arial"/>
          </rPr>
          <t>reference:E90,G90
mrs:
Rotate:True</t>
        </r>
      </text>
    </comment>
    <comment ref="J91" authorId="0" shapeId="0" xr:uid="{00000000-0006-0000-0500-000075000000}">
      <text>
        <r>
          <rPr>
            <sz val="10"/>
            <rFont val="Arial"/>
          </rPr>
          <t>reference:E91,G91
mrs:
Rotate:True</t>
        </r>
      </text>
    </comment>
    <comment ref="J92" authorId="0" shapeId="0" xr:uid="{00000000-0006-0000-0500-000076000000}">
      <text>
        <r>
          <rPr>
            <sz val="10"/>
            <rFont val="Arial"/>
          </rPr>
          <t>reference:E92,G92
mrs:
Rotate:True</t>
        </r>
      </text>
    </comment>
    <comment ref="E93" authorId="0" shapeId="0" xr:uid="{00000000-0006-0000-0500-000077000000}">
      <text>
        <r>
          <rPr>
            <sz val="10"/>
            <rFont val="Arial"/>
          </rPr>
          <t>reference:E90,E91,E92
mrs:(E90,+,10.0000)  (E91,+,10.0000)  (E92,+,10.0000)  
Rotate:True</t>
        </r>
      </text>
    </comment>
    <comment ref="F93" authorId="0" shapeId="0" xr:uid="{00000000-0006-0000-0500-000078000000}">
      <text>
        <r>
          <rPr>
            <sz val="10"/>
            <rFont val="Arial"/>
          </rPr>
          <t>reference:F90,F91,F92
mrs:(F90,+,10.0000)  (F91,+,10.0000)  (F92,+,10.0000)  
Rotate:True</t>
        </r>
      </text>
    </comment>
    <comment ref="G93" authorId="0" shapeId="0" xr:uid="{00000000-0006-0000-0500-000079000000}">
      <text>
        <r>
          <rPr>
            <sz val="10"/>
            <rFont val="Arial"/>
          </rPr>
          <t>reference:G90,G91,G92
mrs:(G90,+,10.0000)  (G91,+,10.0000)  (G92,+,10.0000)  
Rotate:True</t>
        </r>
      </text>
    </comment>
    <comment ref="H93" authorId="0" shapeId="0" xr:uid="{00000000-0006-0000-0500-00007A000000}">
      <text>
        <r>
          <rPr>
            <sz val="10"/>
            <rFont val="Arial"/>
          </rPr>
          <t>reference:H90,H91,H92
mrs:(H90,+,10.0000)  (H91,+,10.0000)  (H92,+,10.0000)  
Rotate:True</t>
        </r>
      </text>
    </comment>
    <comment ref="I93" authorId="0" shapeId="0" xr:uid="{00000000-0006-0000-0500-00007B000000}">
      <text>
        <r>
          <rPr>
            <sz val="10"/>
            <rFont val="Arial"/>
          </rPr>
          <t>reference:I90,I91,I92
mrs:(I90,+,10.0000)  (I91,+,10.0000)  (I92,+,10.0000)  
Rotate:True</t>
        </r>
      </text>
    </comment>
    <comment ref="J93" authorId="0" shapeId="0" xr:uid="{00000000-0006-0000-0500-00007C000000}">
      <text>
        <r>
          <rPr>
            <sz val="10"/>
            <rFont val="Arial"/>
          </rPr>
          <t>reference:E93,G93
mrs:
Rotate:True</t>
        </r>
      </text>
    </comment>
    <comment ref="E96" authorId="0" shapeId="0" xr:uid="{00000000-0006-0000-0500-00007D000000}">
      <text>
        <r>
          <rPr>
            <sz val="10"/>
            <rFont val="Arial"/>
          </rPr>
          <t>reference:E3,E7,E9,E11,E13,E17,E19,E21,E23,E24,E25,E26,E35,E39,E43,E44,E45,E46,E47,E56,E57,E63,E64,E65,E66,E67,E68,E69,E70,E71,E72,E73,E85,E91,E92
mrs:(E3,+,10.0000)  (E7,+,10.0000)  (E9,+,10.0000)  (E11,+,10.0000)  (E13,+,10.0000)  (E17,+,10.0000)  (E19,+,10.0000)  (E21,+,10.0000)  (E23,+,10.0000)  (E24,+,10.0000)  (E25,+,10.0000)  (E26,+,10.0000)  (E35,+,10.0000)  (E39,+,10.0000)  (E43,+,10.0000)  (E44,+,10.0000)  (E45,+,10.0000)  (E46,+,10.0000)  (E47,+,10.0000)  (E56,+,10.0000)  (E57,+,10.0000)  (E63,+,10.0000)  (E64,+,10.0000)  (E65,+,10.0000)  (E66,+,10.0000)  (E67,+,10.0000)  (E68,+,10.0000)  (E69,+,10.0000)  (E70,+,10.0000)  (E71,+,10.0000)  (E72,+,10.0000)  (E73,+,10.0000)  (E85,+,10.0000)  (E91,+,10.0000)  (E92,+,10.0000)  
Rotate:True</t>
        </r>
      </text>
    </comment>
    <comment ref="F96" authorId="0" shapeId="0" xr:uid="{00000000-0006-0000-0500-00007E000000}">
      <text>
        <r>
          <rPr>
            <sz val="10"/>
            <rFont val="Arial"/>
          </rPr>
          <t>reference:F3,F7,F9,F11,F13,F17,F19,F21,F23,F24,F25,F26,F35,F39,F43,F44,F45,F46,F47,F56,F57,F63,F64,F65,F66,F67,F68,F69,F70,F71,F72,F73,F85,F91,F92
mrs:(F3,+,10.0000)  (F7,+,10.0000)  (F9,+,10.0000)  (F11,+,10.0000)  (F13,+,10.0000)  (F17,+,10.0000)  (F19,+,10.0000)  (F21,+,10.0000)  (F23,+,10.0000)  (F24,+,10.0000)  (F25,+,10.0000)  (F26,+,10.0000)  (F35,+,10.0000)  (F39,+,10.0000)  (F43,+,10.0000)  (F44,+,10.0000)  (F45,+,10.0000)  (F46,+,10.0000)  (F47,+,10.0000)  (F56,+,10.0000)  (F57,+,10.0000)  (F63,+,10.0000)  (F64,+,10.0000)  (F65,+,10.0000)  (F66,+,10.0000)  (F67,+,10.0000)  (F68,+,10.0000)  (F69,+,10.0000)  (F70,+,10.0000)  (F71,+,10.0000)  (F72,+,10.0000)  (F73,+,10.0000)  (F85,+,10.0000)  (F91,+,10.0000)  (F92,+,10.0000)  
Rotate:True</t>
        </r>
      </text>
    </comment>
    <comment ref="G96" authorId="0" shapeId="0" xr:uid="{00000000-0006-0000-0500-00007F000000}">
      <text>
        <r>
          <rPr>
            <sz val="10"/>
            <rFont val="Arial"/>
          </rPr>
          <t>reference:G3,G7,G9,G11,G13,G17,G19,G21,G23,G24,G25,G26,G35,G39,G43,G44,G45,G46,G47,G56,G57,G63,G64,G65,G66,G67,G68,G69,G70,G71,G72,G73,G85,G91,G92
mrs:(G3,+,10.0000)  (G7,+,10.0000)  (G9,+,10.0000)  (G11,+,10.0000)  (G13,+,10.0000)  (G17,+,10.0000)  (G19,+,10.0000)  (G21,+,10.0000)  (G23,+,10.0000)  (G24,+,10.0000)  (G25,+,10.0000)  (G26,+,10.0000)  (G35,+,10.0000)  (G39,+,10.0000)  (G43,+,10.0000)  (G44,+,10.0000)  (G45,+,10.0000)  (G46,+,10.0000)  (G47,+,10.0000)  (G56,+,10.0000)  (G57,+,10.0000)  (G63,+,10.0000)  (G64,+,10.0000)  (G65,+,10.0000)  (G66,+,10.0000)  (G67,+,10.0000)  (G68,+,10.0000)  (G69,+,10.0000)  (G70,+,10.0000)  (G71,+,10.0000)  (G72,+,10.0000)  (G73,+,10.0000)  (G85,+,10.0000)  (G91,+,10.0000)  (G92,+,10.0000)  
Rotate:True</t>
        </r>
      </text>
    </comment>
    <comment ref="H96" authorId="0" shapeId="0" xr:uid="{00000000-0006-0000-0500-000080000000}">
      <text>
        <r>
          <rPr>
            <sz val="10"/>
            <rFont val="Arial"/>
          </rPr>
          <t>reference:H3,H7,H9,H11,H13,H17,H19,H21,H23,H24,H25,H26,H35,H39,H43,H44,H45,H46,H47,H56,H57,H63,H64,H65,H66,H67,H68,H69,H70,H71,H72,H73,H85,H91,H92
mrs:(H3,+,10.0000)  (H7,+,10.0000)  (H9,+,10.0000)  (H11,+,10.0000)  (H13,+,10.0000)  (H17,+,10.0000)  (H19,+,10.0000)  (H21,+,10.0000)  (H23,+,10.0000)  (H24,+,10.0000)  (H25,+,10.0000)  (H26,+,10.0000)  (H35,+,10.0000)  (H39,+,10.0000)  (H43,+,10.0000)  (H44,+,10.0000)  (H45,+,10.0000)  (H46,+,10.0000)  (H47,+,10.0000)  (H56,+,10.0000)  (H57,+,10.0000)  (H63,+,10.0000)  (H64,+,10.0000)  (H65,+,10.0000)  (H66,+,10.0000)  (H67,+,10.0000)  (H68,+,10.0000)  (H69,+,10.0000)  (H70,+,10.0000)  (H71,+,10.0000)  (H72,+,10.0000)  (H73,+,10.0000)  (H85,+,10.0000)  (H91,+,10.0000)  (H92,+,10.0000)  
Rotate:True</t>
        </r>
      </text>
    </comment>
    <comment ref="I96" authorId="0" shapeId="0" xr:uid="{00000000-0006-0000-0500-000081000000}">
      <text>
        <r>
          <rPr>
            <sz val="10"/>
            <rFont val="Arial"/>
          </rPr>
          <t>reference:I3,I7,I9,I11,I13,I17,I19,I21,I23,I24,I25,I26,I35,I39,I43,I44,I45,I46,I47,I56,I57,I63,I64,I65,I66,I67,I68,I69,I70,I71,I72,I73,I85,I91,I92
mrs:(I3,+,10.0000)  (I7,+,10.0000)  (I9,+,10.0000)  (I11,+,10.0000)  (I13,+,10.0000)  (I17,+,10.0000)  (I19,+,10.0000)  (I21,+,10.0000)  (I23,+,10.0000)  (I24,+,10.0000)  (I25,+,10.0000)  (I26,+,10.0000)  (I35,+,10.0000)  (I39,+,10.0000)  (I43,+,10.0000)  (I44,+,10.0000)  (I45,+,10.0000)  (I46,+,10.0000)  (I47,+,10.0000)  (I56,+,10.0000)  (I57,+,10.0000)  (I63,+,10.0000)  (I64,+,10.0000)  (I65,+,10.0000)  (I66,+,10.0000)  (I67,+,10.0000)  (I68,+,10.0000)  (I69,+,10.0000)  (I70,+,10.0000)  (I71,+,10.0000)  (I72,+,10.0000)  (I73,+,10.0000)  (I85,+,10.0000)  (I91,+,10.0000)  (I92,+,10.0000)  
Rotate:True</t>
        </r>
      </text>
    </comment>
    <comment ref="J96" authorId="0" shapeId="0" xr:uid="{00000000-0006-0000-0500-000082000000}">
      <text>
        <r>
          <rPr>
            <sz val="10"/>
            <rFont val="Arial"/>
          </rPr>
          <t>reference:E96,G96
mrs:
Rotate:True</t>
        </r>
      </text>
    </comment>
    <comment ref="E97" authorId="0" shapeId="0" xr:uid="{00000000-0006-0000-0500-000083000000}">
      <text>
        <r>
          <rPr>
            <sz val="10"/>
            <rFont val="Arial"/>
          </rPr>
          <t>reference:E4,E14,E27,E28,E29,E30,E33,E36,E40,E48,E49,E50,E51,E52,E53,E58,E59,E60,E74,E75,E76,E77,E78,E79,E80,E81,E82,E86,E87,E90
mrs:(E4,+,10.0000)  (E14,+,10.0000)  (E27,+,10.0000)  (E28,+,10.0000)  (E29,+,10.0000)  (E30,+,10.0000)  (E33,+,10.0000)  (E36,+,10.0000)  (E40,+,10.0000)  (E48,+,10.0000)  (E49,+,10.0000)  (E50,+,10.0000)  (E51,+,10.0000)  (E52,+,10.0000)  (E53,+,10.0000)  (E58,+,10.0000)  (E59,+,10.0000)  (E60,+,10.0000)  (E74,+,10.0000)  (E75,+,10.0000)  (E76,+,10.0000)  (E77,+,10.0000)  (E78,+,10.0000)  (E79,+,10.0000)  (E80,+,10.0000)  (E81,+,10.0000)  (E82,+,10.0000)  (E86,+,10.0000)  (E87,+,10.0000)  (E90,+,10.0000)  
Rotate:True</t>
        </r>
      </text>
    </comment>
    <comment ref="F97" authorId="0" shapeId="0" xr:uid="{00000000-0006-0000-0500-000084000000}">
      <text>
        <r>
          <rPr>
            <sz val="10"/>
            <rFont val="Arial"/>
          </rPr>
          <t>reference:F4,F14,F27,F28,F29,F30,F33,F36,F40,F48,F49,F50,F51,F52,F53,F58,F59,F60,F74,F75,F76,F77,F78,F79,F80,F81,F82,F86,F87,F90
mrs:(F4,+,10.0000)  (F14,+,10.0000)  (F27,+,10.0000)  (F28,+,10.0000)  (F29,+,10.0000)  (F30,+,10.0000)  (F33,+,10.0000)  (F36,+,10.0000)  (F40,+,10.0000)  (F48,+,10.0000)  (F49,+,10.0000)  (F50,+,10.0000)  (F51,+,10.0000)  (F52,+,10.0000)  (F53,+,10.0000)  (F58,+,10.0000)  (F59,+,10.0000)  (F60,+,10.0000)  (F74,+,10.0000)  (F75,+,10.0000)  (F76,+,10.0000)  (F77,+,10.0000)  (F78,+,10.0000)  (F79,+,10.0000)  (F80,+,10.0000)  (F81,+,10.0000)  (F82,+,10.0000)  (F86,+,10.0000)  (F87,+,10.0000)  (F90,+,10.0000)  
Rotate:True</t>
        </r>
      </text>
    </comment>
    <comment ref="G97" authorId="0" shapeId="0" xr:uid="{00000000-0006-0000-0500-000085000000}">
      <text>
        <r>
          <rPr>
            <sz val="10"/>
            <rFont val="Arial"/>
          </rPr>
          <t>reference:G4,G14,G27,G28,G29,G30,G33,G36,G40,G48,G49,G50,G51,G52,G53,G58,G59,G60,G74,G75,G76,G77,G78,G79,G80,G81,G82,G86,G87,G90
mrs:(G4,+,10.0000)  (G14,+,10.0000)  (G27,+,10.0000)  (G28,+,10.0000)  (G29,+,10.0000)  (G30,+,10.0000)  (G33,+,10.0000)  (G36,+,10.0000)  (G40,+,10.0000)  (G48,+,10.0000)  (G49,+,10.0000)  (G50,+,10.0000)  (G51,+,10.0000)  (G52,+,10.0000)  (G53,+,10.0000)  (G58,+,10.0000)  (G59,+,10.0000)  (G60,+,10.0000)  (G74,+,10.0000)  (G75,+,10.0000)  (G76,+,10.0000)  (G77,+,10.0000)  (G78,+,10.0000)  (G79,+,10.0000)  (G80,+,10.0000)  (G81,+,10.0000)  (G82,+,10.0000)  (G86,+,10.0000)  (G87,+,10.0000)  (G90,+,10.0000)  
Rotate:True</t>
        </r>
      </text>
    </comment>
    <comment ref="H97" authorId="0" shapeId="0" xr:uid="{00000000-0006-0000-0500-000086000000}">
      <text>
        <r>
          <rPr>
            <sz val="10"/>
            <rFont val="Arial"/>
          </rPr>
          <t>reference:H4,H14,H27,H28,H29,H30,H33,H36,H40,H48,H49,H50,H51,H52,H53,H58,H59,H60,H74,H75,H76,H77,H78,H79,H80,H81,H82,H86,H87,H90
mrs:(H4,+,10.0000)  (H14,+,10.0000)  (H27,+,10.0000)  (H28,+,10.0000)  (H29,+,10.0000)  (H30,+,10.0000)  (H33,+,10.0000)  (H36,+,10.0000)  (H40,+,10.0000)  (H48,+,10.0000)  (H49,+,10.0000)  (H50,+,10.0000)  (H51,+,10.0000)  (H52,+,10.0000)  (H53,+,10.0000)  (H58,+,10.0000)  (H59,+,10.0000)  (H60,+,10.0000)  (H74,+,10.0000)  (H75,+,10.0000)  (H76,+,10.0000)  (H77,+,10.0000)  (H78,+,10.0000)  (H79,+,10.0000)  (H80,+,10.0000)  (H81,+,10.0000)  (H82,+,10.0000)  (H86,+,10.0000)  (H87,+,10.0000)  (H90,+,10.0000)  
Rotate:True</t>
        </r>
      </text>
    </comment>
    <comment ref="I97" authorId="0" shapeId="0" xr:uid="{00000000-0006-0000-0500-000087000000}">
      <text>
        <r>
          <rPr>
            <sz val="10"/>
            <rFont val="Arial"/>
          </rPr>
          <t>reference:I4,I14,I27,I28,I29,I30,I33,I36,I40,I48,I49,I50,I51,I52,I53,I58,I59,I60,I74,I75,I76,I77,I78,I79,I80,I81,I82,I86,I87,I90
mrs:(I4,+,10.0000)  (I14,+,10.0000)  (I27,+,10.0000)  (I28,+,10.0000)  (I29,+,10.0000)  (I30,+,10.0000)  (I33,+,10.0000)  (I36,+,10.0000)  (I40,+,10.0000)  (I48,+,10.0000)  (I49,+,10.0000)  (I50,+,10.0000)  (I51,+,10.0000)  (I52,+,10.0000)  (I53,+,10.0000)  (I58,+,10.0000)  (I59,+,10.0000)  (I60,+,10.0000)  (I74,+,10.0000)  (I75,+,10.0000)  (I76,+,10.0000)  (I77,+,10.0000)  (I78,+,10.0000)  (I79,+,10.0000)  (I80,+,10.0000)  (I81,+,10.0000)  (I82,+,10.0000)  (I86,+,10.0000)  (I87,+,10.0000)  (I90,+,10.0000)  
Rotate:True</t>
        </r>
      </text>
    </comment>
    <comment ref="J97" authorId="0" shapeId="0" xr:uid="{00000000-0006-0000-0500-000088000000}">
      <text>
        <r>
          <rPr>
            <sz val="10"/>
            <rFont val="Arial"/>
          </rPr>
          <t>reference:E97,G97
mrs:
Rotate:True</t>
        </r>
      </text>
    </comment>
    <comment ref="E99" authorId="0" shapeId="0" xr:uid="{00000000-0006-0000-0500-000089000000}">
      <text>
        <r>
          <rPr>
            <sz val="10"/>
            <rFont val="Arial"/>
          </rPr>
          <t>reference:E5,E7,E9,E11,E15,E17,E19,E21,E31,E33,E37,E41,E54,E61
mrs:(E5,+,10.0000)  (E7,+,10.0000)  (E9,+,10.0000)  (E11,+,10.0000)  (E15,+,10.0000)  (E17,+,10.0000)  (E19,+,10.0000)  (E21,+,10.0000)  (E31,+,10.0000)  (E33,+,10.0000)  (E37,+,10.0000)  (E41,+,10.0000)  (E54,+,10.0000)  (E61,+,10.0000)  
Rotate:True</t>
        </r>
      </text>
    </comment>
    <comment ref="F99" authorId="0" shapeId="0" xr:uid="{00000000-0006-0000-0500-00008A000000}">
      <text>
        <r>
          <rPr>
            <sz val="10"/>
            <rFont val="Arial"/>
          </rPr>
          <t>reference:F5,F7,F9,F11,F15,F17,F19,F21,F31,F33,F37,F41,F54,F61
mrs:(F5,+,10.0000)  (F7,+,10.0000)  (F9,+,10.0000)  (F11,+,10.0000)  (F15,+,10.0000)  (F17,+,10.0000)  (F19,+,10.0000)  (F21,+,10.0000)  (F31,+,10.0000)  (F33,+,10.0000)  (F37,+,10.0000)  (F41,+,10.0000)  (F54,+,10.0000)  (F61,+,10.0000)  
Rotate:True</t>
        </r>
      </text>
    </comment>
    <comment ref="G99" authorId="0" shapeId="0" xr:uid="{00000000-0006-0000-0500-00008B000000}">
      <text>
        <r>
          <rPr>
            <sz val="10"/>
            <rFont val="Arial"/>
          </rPr>
          <t>reference:G5,G7,G9,G11,G15,G17,G19,G21,G31,G33,G37,G41,G54,G61
mrs:(G5,+,10.0000)  (G7,+,10.0000)  (G9,+,10.0000)  (G11,+,10.0000)  (G15,+,10.0000)  (G17,+,10.0000)  (G19,+,10.0000)  (G21,+,10.0000)  (G31,+,10.0000)  (G33,+,10.0000)  (G37,+,10.0000)  (G41,+,10.0000)  (G54,+,10.0000)  (G61,+,10.0000)  
Rotate:True</t>
        </r>
      </text>
    </comment>
    <comment ref="H99" authorId="0" shapeId="0" xr:uid="{00000000-0006-0000-0500-00008C000000}">
      <text>
        <r>
          <rPr>
            <sz val="10"/>
            <rFont val="Arial"/>
          </rPr>
          <t>reference:H5,H7,H9,H11,H15,H17,H19,H21,H31,H33,H37,H41,H54,H61
mrs:(H5,+,10.0000)  (H7,+,10.0000)  (H9,+,10.0000)  (H11,+,10.0000)  (H15,+,10.0000)  (H17,+,10.0000)  (H19,+,10.0000)  (H21,+,10.0000)  (H31,+,10.0000)  (H33,+,10.0000)  (H37,+,10.0000)  (H41,+,10.0000)  (H54,+,10.0000)  (H61,+,10.0000)  
Rotate:True</t>
        </r>
      </text>
    </comment>
    <comment ref="I99" authorId="0" shapeId="0" xr:uid="{00000000-0006-0000-0500-00008D000000}">
      <text>
        <r>
          <rPr>
            <sz val="10"/>
            <rFont val="Arial"/>
          </rPr>
          <t>reference:I5,I7,I9,I11,I15,I17,I19,I21,I31,I33,I37,I41,I54,I61
mrs:(I5,+,10.0000)  (I7,+,10.0000)  (I9,+,10.0000)  (I11,+,10.0000)  (I15,+,10.0000)  (I17,+,10.0000)  (I19,+,10.0000)  (I21,+,10.0000)  (I31,+,10.0000)  (I33,+,10.0000)  (I37,+,10.0000)  (I41,+,10.0000)  (I54,+,10.0000)  (I61,+,10.0000)  
Rotate:True</t>
        </r>
      </text>
    </comment>
    <comment ref="J99" authorId="0" shapeId="0" xr:uid="{00000000-0006-0000-0500-00008E000000}">
      <text>
        <r>
          <rPr>
            <sz val="10"/>
            <rFont val="Arial"/>
          </rPr>
          <t>reference:E99,G99
mrs:
Rotate:True</t>
        </r>
      </text>
    </comment>
    <comment ref="E100" authorId="0" shapeId="0" xr:uid="{00000000-0006-0000-0500-00008F000000}">
      <text>
        <r>
          <rPr>
            <sz val="10"/>
            <rFont val="Arial"/>
          </rPr>
          <t>reference:E83,E88,E93
mrs:(E83,+,10.0000)  (E88,+,10.0000)  (E93,+,10.0000)  
Rotate:True</t>
        </r>
      </text>
    </comment>
    <comment ref="F100" authorId="0" shapeId="0" xr:uid="{00000000-0006-0000-0500-000090000000}">
      <text>
        <r>
          <rPr>
            <sz val="10"/>
            <rFont val="Arial"/>
          </rPr>
          <t>reference:F83,F88,F93
mrs:(F83,+,10.0000)  (F88,+,10.0000)  (F93,+,10.0000)  
Rotate:True</t>
        </r>
      </text>
    </comment>
    <comment ref="G100" authorId="0" shapeId="0" xr:uid="{00000000-0006-0000-0500-000091000000}">
      <text>
        <r>
          <rPr>
            <sz val="10"/>
            <rFont val="Arial"/>
          </rPr>
          <t>reference:G83,G88,G93
mrs:(G83,+,10.0000)  (G88,+,10.0000)  (G93,+,10.0000)  
Rotate:True</t>
        </r>
      </text>
    </comment>
    <comment ref="H100" authorId="0" shapeId="0" xr:uid="{00000000-0006-0000-0500-000092000000}">
      <text>
        <r>
          <rPr>
            <sz val="10"/>
            <rFont val="Arial"/>
          </rPr>
          <t>reference:H83,H88,H93
mrs:(H83,+,10.0000)  (H88,+,10.0000)  (H93,+,10.0000)  
Rotate:True</t>
        </r>
      </text>
    </comment>
    <comment ref="I100" authorId="0" shapeId="0" xr:uid="{00000000-0006-0000-0500-000093000000}">
      <text>
        <r>
          <rPr>
            <sz val="10"/>
            <rFont val="Arial"/>
          </rPr>
          <t>reference:I83,I88,I93
mrs:(I83,+,10.0000)  (I88,+,10.0000)  (I93,+,10.0000)  
Rotate:True</t>
        </r>
      </text>
    </comment>
    <comment ref="J100" authorId="0" shapeId="0" xr:uid="{00000000-0006-0000-0500-000094000000}">
      <text>
        <r>
          <rPr>
            <sz val="10"/>
            <rFont val="Arial"/>
          </rPr>
          <t>reference:E100,G100
mrs:
Rotate:True</t>
        </r>
      </text>
    </comment>
    <comment ref="J102" authorId="0" shapeId="0" xr:uid="{00000000-0006-0000-0500-000095000000}">
      <text>
        <r>
          <rPr>
            <sz val="10"/>
            <rFont val="Arial"/>
          </rPr>
          <t>reference:E102,G102
mrs:
Rotate:True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3" authorId="0" shapeId="0" xr:uid="{00000000-0006-0000-0600-000001000000}">
      <text>
        <r>
          <rPr>
            <sz val="10"/>
            <rFont val="Arial"/>
          </rPr>
          <t>reference:E3,G3
mrs:
Rotate:True</t>
        </r>
      </text>
    </comment>
    <comment ref="J4" authorId="0" shapeId="0" xr:uid="{00000000-0006-0000-0600-000002000000}">
      <text>
        <r>
          <rPr>
            <sz val="10"/>
            <rFont val="Arial"/>
          </rPr>
          <t>reference:E4,G4
mrs:
Rotate:True</t>
        </r>
      </text>
    </comment>
    <comment ref="E5" authorId="0" shapeId="0" xr:uid="{00000000-0006-0000-0600-000003000000}">
      <text>
        <r>
          <rPr>
            <sz val="10"/>
            <rFont val="Arial"/>
          </rPr>
          <t>reference:E3,E4
mrs:(E3,+,10.0000)  (E4,+,10.0000)  
Rotate:True</t>
        </r>
      </text>
    </comment>
    <comment ref="F5" authorId="0" shapeId="0" xr:uid="{00000000-0006-0000-0600-000004000000}">
      <text>
        <r>
          <rPr>
            <sz val="10"/>
            <rFont val="Arial"/>
          </rPr>
          <t>reference:F3,F4
mrs:(F3,+,10.0000)  (F4,+,10.0000)  
Rotate:True</t>
        </r>
      </text>
    </comment>
    <comment ref="G5" authorId="0" shapeId="0" xr:uid="{00000000-0006-0000-0600-000005000000}">
      <text>
        <r>
          <rPr>
            <sz val="10"/>
            <rFont val="Arial"/>
          </rPr>
          <t>reference:G3,G4
mrs:(G3,+,10.0000)  (G4,+,10.0000)  
Rotate:True</t>
        </r>
      </text>
    </comment>
    <comment ref="H5" authorId="0" shapeId="0" xr:uid="{00000000-0006-0000-0600-000006000000}">
      <text>
        <r>
          <rPr>
            <sz val="10"/>
            <rFont val="Arial"/>
          </rPr>
          <t>reference:H3,H4
mrs:(H3,+,10.0000)  (H4,+,10.0000)  
Rotate:True</t>
        </r>
      </text>
    </comment>
    <comment ref="I5" authorId="0" shapeId="0" xr:uid="{00000000-0006-0000-0600-000007000000}">
      <text>
        <r>
          <rPr>
            <sz val="10"/>
            <rFont val="Arial"/>
          </rPr>
          <t>reference:I3,I4
mrs:(I3,+,10.0000)  (I4,+,10.0000)  
Rotate:True</t>
        </r>
      </text>
    </comment>
    <comment ref="J7" authorId="0" shapeId="0" xr:uid="{00000000-0006-0000-0600-000008000000}">
      <text>
        <r>
          <rPr>
            <sz val="10"/>
            <rFont val="Arial"/>
          </rPr>
          <t>reference:E7,G7
mrs:
Rotate:True</t>
        </r>
      </text>
    </comment>
    <comment ref="J8" authorId="0" shapeId="0" xr:uid="{00000000-0006-0000-0600-000009000000}">
      <text>
        <r>
          <rPr>
            <sz val="10"/>
            <rFont val="Arial"/>
          </rPr>
          <t>reference:E8,G8
mrs:
Rotate:True</t>
        </r>
      </text>
    </comment>
    <comment ref="E9" authorId="0" shapeId="0" xr:uid="{00000000-0006-0000-0600-00000A000000}">
      <text>
        <r>
          <rPr>
            <sz val="10"/>
            <rFont val="Arial"/>
          </rPr>
          <t>reference:E7,E8
mrs:(E7,+,10.0000)  (E8,+,10.0000)  
Rotate:True</t>
        </r>
      </text>
    </comment>
    <comment ref="F9" authorId="0" shapeId="0" xr:uid="{00000000-0006-0000-0600-00000B000000}">
      <text>
        <r>
          <rPr>
            <sz val="10"/>
            <rFont val="Arial"/>
          </rPr>
          <t>reference:F7,F8
mrs:(F7,+,10.0000)  (F8,+,10.0000)  
Rotate:True</t>
        </r>
      </text>
    </comment>
    <comment ref="G9" authorId="0" shapeId="0" xr:uid="{00000000-0006-0000-0600-00000C000000}">
      <text>
        <r>
          <rPr>
            <sz val="10"/>
            <rFont val="Arial"/>
          </rPr>
          <t>reference:G7,G8
mrs:(G7,+,10.0000)  (G8,+,10.0000)  
Rotate:True</t>
        </r>
      </text>
    </comment>
    <comment ref="H9" authorId="0" shapeId="0" xr:uid="{00000000-0006-0000-0600-00000D000000}">
      <text>
        <r>
          <rPr>
            <sz val="10"/>
            <rFont val="Arial"/>
          </rPr>
          <t>reference:H7,H8
mrs:(H7,+,10.0000)  (H8,+,10.0000)  
Rotate:True</t>
        </r>
      </text>
    </comment>
    <comment ref="I9" authorId="0" shapeId="0" xr:uid="{00000000-0006-0000-0600-00000E000000}">
      <text>
        <r>
          <rPr>
            <sz val="10"/>
            <rFont val="Arial"/>
          </rPr>
          <t>reference:I7,I8
mrs:(I7,+,10.0000)  (I8,+,10.0000)  
Rotate:True</t>
        </r>
      </text>
    </comment>
    <comment ref="J11" authorId="0" shapeId="0" xr:uid="{00000000-0006-0000-0600-00000F000000}">
      <text>
        <r>
          <rPr>
            <sz val="10"/>
            <rFont val="Arial"/>
          </rPr>
          <t>reference:E11,G11
mrs:
Rotate:True</t>
        </r>
      </text>
    </comment>
    <comment ref="J13" authorId="0" shapeId="0" xr:uid="{00000000-0006-0000-0600-000010000000}">
      <text>
        <r>
          <rPr>
            <sz val="10"/>
            <rFont val="Arial"/>
          </rPr>
          <t>reference:E13,G13
mrs:
Rotate:True</t>
        </r>
      </text>
    </comment>
    <comment ref="J15" authorId="0" shapeId="0" xr:uid="{00000000-0006-0000-0600-000011000000}">
      <text>
        <r>
          <rPr>
            <sz val="10"/>
            <rFont val="Arial"/>
          </rPr>
          <t>reference:E15,G15
mrs:
Rotate:True</t>
        </r>
      </text>
    </comment>
    <comment ref="J16" authorId="0" shapeId="0" xr:uid="{00000000-0006-0000-0600-000012000000}">
      <text>
        <r>
          <rPr>
            <sz val="10"/>
            <rFont val="Arial"/>
          </rPr>
          <t>reference:E16,G16
mrs:
Rotate:True</t>
        </r>
      </text>
    </comment>
    <comment ref="J17" authorId="0" shapeId="0" xr:uid="{00000000-0006-0000-0600-000013000000}">
      <text>
        <r>
          <rPr>
            <sz val="10"/>
            <rFont val="Arial"/>
          </rPr>
          <t>reference:E17,G17
mrs:
Rotate:True</t>
        </r>
      </text>
    </comment>
    <comment ref="E18" authorId="0" shapeId="0" xr:uid="{00000000-0006-0000-0600-000014000000}">
      <text>
        <r>
          <rPr>
            <sz val="10"/>
            <rFont val="Arial"/>
          </rPr>
          <t>reference:E15,E16,E17
mrs:(E15,+,10.0000)  (E16,+,10.0000)  (E17,+,10.0000)  
Rotate:True</t>
        </r>
      </text>
    </comment>
    <comment ref="F18" authorId="0" shapeId="0" xr:uid="{00000000-0006-0000-0600-000015000000}">
      <text>
        <r>
          <rPr>
            <sz val="10"/>
            <rFont val="Arial"/>
          </rPr>
          <t>reference:F15,F16,F17
mrs:(F15,+,10.0000)  (F16,+,10.0000)  (F17,+,10.0000)  
Rotate:True</t>
        </r>
      </text>
    </comment>
    <comment ref="G18" authorId="0" shapeId="0" xr:uid="{00000000-0006-0000-0600-000016000000}">
      <text>
        <r>
          <rPr>
            <sz val="10"/>
            <rFont val="Arial"/>
          </rPr>
          <t>reference:G15,G16,G17
mrs:(G15,+,10.0000)  (G16,+,10.0000)  (G17,+,10.0000)  
Rotate:True</t>
        </r>
      </text>
    </comment>
    <comment ref="H18" authorId="0" shapeId="0" xr:uid="{00000000-0006-0000-0600-000017000000}">
      <text>
        <r>
          <rPr>
            <sz val="10"/>
            <rFont val="Arial"/>
          </rPr>
          <t>reference:H15,H16,H17
mrs:(H15,+,10.0000)  (H16,+,10.0000)  (H17,+,10.0000)  
Rotate:True</t>
        </r>
      </text>
    </comment>
    <comment ref="I18" authorId="0" shapeId="0" xr:uid="{00000000-0006-0000-0600-000018000000}">
      <text>
        <r>
          <rPr>
            <sz val="10"/>
            <rFont val="Arial"/>
          </rPr>
          <t>reference:I15,I16,I17
mrs:(I15,+,10.0000)  (I16,+,10.0000)  (I17,+,10.0000)  
Rotate:True</t>
        </r>
      </text>
    </comment>
    <comment ref="J20" authorId="0" shapeId="0" xr:uid="{00000000-0006-0000-0600-000019000000}">
      <text>
        <r>
          <rPr>
            <sz val="10"/>
            <rFont val="Arial"/>
          </rPr>
          <t>reference:E20,G20
mrs:
Rotate:True</t>
        </r>
      </text>
    </comment>
    <comment ref="J22" authorId="0" shapeId="0" xr:uid="{00000000-0006-0000-0600-00001A000000}">
      <text>
        <r>
          <rPr>
            <sz val="10"/>
            <rFont val="Arial"/>
          </rPr>
          <t>reference:E22,G22
mrs:
Rotate:True</t>
        </r>
      </text>
    </comment>
    <comment ref="J24" authorId="0" shapeId="0" xr:uid="{00000000-0006-0000-0600-00001B000000}">
      <text>
        <r>
          <rPr>
            <sz val="10"/>
            <rFont val="Arial"/>
          </rPr>
          <t>reference:E24,G24
mrs:
Rotate:True</t>
        </r>
      </text>
    </comment>
    <comment ref="J26" authorId="0" shapeId="0" xr:uid="{00000000-0006-0000-0600-00001C000000}">
      <text>
        <r>
          <rPr>
            <sz val="10"/>
            <rFont val="Arial"/>
          </rPr>
          <t>reference:E26,G26
mrs:
Rotate:True</t>
        </r>
      </text>
    </comment>
    <comment ref="J28" authorId="0" shapeId="0" xr:uid="{00000000-0006-0000-0600-00001D000000}">
      <text>
        <r>
          <rPr>
            <sz val="10"/>
            <rFont val="Arial"/>
          </rPr>
          <t>reference:E28,G28
mrs:
Rotate:True</t>
        </r>
      </text>
    </comment>
    <comment ref="J30" authorId="0" shapeId="0" xr:uid="{00000000-0006-0000-0600-00001E000000}">
      <text>
        <r>
          <rPr>
            <sz val="10"/>
            <rFont val="Arial"/>
          </rPr>
          <t>reference:E30,G30
mrs:
Rotate:True</t>
        </r>
      </text>
    </comment>
    <comment ref="J31" authorId="0" shapeId="0" xr:uid="{00000000-0006-0000-0600-00001F000000}">
      <text>
        <r>
          <rPr>
            <sz val="10"/>
            <rFont val="Arial"/>
          </rPr>
          <t>reference:E31,G31
mrs:
Rotate:True</t>
        </r>
      </text>
    </comment>
    <comment ref="J32" authorId="0" shapeId="0" xr:uid="{00000000-0006-0000-0600-000020000000}">
      <text>
        <r>
          <rPr>
            <sz val="10"/>
            <rFont val="Arial"/>
          </rPr>
          <t>reference:E32,G32
mrs:
Rotate:True</t>
        </r>
      </text>
    </comment>
    <comment ref="E33" authorId="0" shapeId="0" xr:uid="{00000000-0006-0000-0600-000021000000}">
      <text>
        <r>
          <rPr>
            <sz val="10"/>
            <rFont val="Arial"/>
          </rPr>
          <t>reference:E30,E31,E32
mrs:(E30,+,10.0000)  (E31,+,10.0000)  (E32,+,10.0000)  
Rotate:True</t>
        </r>
      </text>
    </comment>
    <comment ref="F33" authorId="0" shapeId="0" xr:uid="{00000000-0006-0000-0600-000022000000}">
      <text>
        <r>
          <rPr>
            <sz val="10"/>
            <rFont val="Arial"/>
          </rPr>
          <t>reference:F30,F31,F32
mrs:(F30,+,10.0000)  (F31,+,10.0000)  (F32,+,10.0000)  
Rotate:True</t>
        </r>
      </text>
    </comment>
    <comment ref="G33" authorId="0" shapeId="0" xr:uid="{00000000-0006-0000-0600-000023000000}">
      <text>
        <r>
          <rPr>
            <sz val="10"/>
            <rFont val="Arial"/>
          </rPr>
          <t>reference:G30,G31,G32
mrs:(G30,+,10.0000)  (G31,+,10.0000)  (G32,+,10.0000)  
Rotate:True</t>
        </r>
      </text>
    </comment>
    <comment ref="H33" authorId="0" shapeId="0" xr:uid="{00000000-0006-0000-0600-000024000000}">
      <text>
        <r>
          <rPr>
            <sz val="10"/>
            <rFont val="Arial"/>
          </rPr>
          <t>reference:H30,H31,H32
mrs:(H30,+,10.0000)  (H31,+,10.0000)  (H32,+,10.0000)  
Rotate:True</t>
        </r>
      </text>
    </comment>
    <comment ref="I33" authorId="0" shapeId="0" xr:uid="{00000000-0006-0000-0600-000025000000}">
      <text>
        <r>
          <rPr>
            <sz val="10"/>
            <rFont val="Arial"/>
          </rPr>
          <t>reference:I30,I31,I32
mrs:(I30,+,10.0000)  (I31,+,10.0000)  (I32,+,10.0000)  
Rotate:True</t>
        </r>
      </text>
    </comment>
    <comment ref="J35" authorId="0" shapeId="0" xr:uid="{00000000-0006-0000-0600-000026000000}">
      <text>
        <r>
          <rPr>
            <sz val="10"/>
            <rFont val="Arial"/>
          </rPr>
          <t>reference:E35,G35
mrs:
Rotate:True</t>
        </r>
      </text>
    </comment>
    <comment ref="J37" authorId="0" shapeId="0" xr:uid="{00000000-0006-0000-0600-000027000000}">
      <text>
        <r>
          <rPr>
            <sz val="10"/>
            <rFont val="Arial"/>
          </rPr>
          <t>reference:E37,G37
mrs:
Rotate:True</t>
        </r>
      </text>
    </comment>
    <comment ref="J38" authorId="0" shapeId="0" xr:uid="{00000000-0006-0000-0600-000028000000}">
      <text>
        <r>
          <rPr>
            <sz val="10"/>
            <rFont val="Arial"/>
          </rPr>
          <t>reference:E38,G38
mrs:
Rotate:True</t>
        </r>
      </text>
    </comment>
    <comment ref="E39" authorId="0" shapeId="0" xr:uid="{00000000-0006-0000-0600-000029000000}">
      <text>
        <r>
          <rPr>
            <sz val="10"/>
            <rFont val="Arial"/>
          </rPr>
          <t>reference:E37,E38
mrs:(E37,+,10.0000)  (E38,+,10.0000)  
Rotate:True</t>
        </r>
      </text>
    </comment>
    <comment ref="F39" authorId="0" shapeId="0" xr:uid="{00000000-0006-0000-0600-00002A000000}">
      <text>
        <r>
          <rPr>
            <sz val="10"/>
            <rFont val="Arial"/>
          </rPr>
          <t>reference:F37,F38
mrs:(F37,+,10.0000)  (F38,+,10.0000)  
Rotate:True</t>
        </r>
      </text>
    </comment>
    <comment ref="G39" authorId="0" shapeId="0" xr:uid="{00000000-0006-0000-0600-00002B000000}">
      <text>
        <r>
          <rPr>
            <sz val="10"/>
            <rFont val="Arial"/>
          </rPr>
          <t>reference:G37,G38
mrs:(G37,+,10.0000)  (G38,+,10.0000)  
Rotate:True</t>
        </r>
      </text>
    </comment>
    <comment ref="H39" authorId="0" shapeId="0" xr:uid="{00000000-0006-0000-0600-00002C000000}">
      <text>
        <r>
          <rPr>
            <sz val="10"/>
            <rFont val="Arial"/>
          </rPr>
          <t>reference:H37,H38
mrs:(H37,+,10.0000)  (H38,+,10.0000)  
Rotate:True</t>
        </r>
      </text>
    </comment>
    <comment ref="I39" authorId="0" shapeId="0" xr:uid="{00000000-0006-0000-0600-00002D000000}">
      <text>
        <r>
          <rPr>
            <sz val="10"/>
            <rFont val="Arial"/>
          </rPr>
          <t>reference:I37,I38
mrs:(I37,+,10.0000)  (I38,+,10.0000)  
Rotate:True</t>
        </r>
      </text>
    </comment>
    <comment ref="J41" authorId="0" shapeId="0" xr:uid="{00000000-0006-0000-0600-00002E000000}">
      <text>
        <r>
          <rPr>
            <sz val="10"/>
            <rFont val="Arial"/>
          </rPr>
          <t>reference:E41,G41
mrs:
Rotate:True</t>
        </r>
      </text>
    </comment>
    <comment ref="J43" authorId="0" shapeId="0" xr:uid="{00000000-0006-0000-0600-00002F000000}">
      <text>
        <r>
          <rPr>
            <sz val="10"/>
            <rFont val="Arial"/>
          </rPr>
          <t>reference:E43,G43
mrs:
Rotate:True</t>
        </r>
      </text>
    </comment>
    <comment ref="J45" authorId="0" shapeId="0" xr:uid="{00000000-0006-0000-0600-000030000000}">
      <text>
        <r>
          <rPr>
            <sz val="10"/>
            <rFont val="Arial"/>
          </rPr>
          <t>reference:E45,G45
mrs:
Rotate:True</t>
        </r>
      </text>
    </comment>
    <comment ref="J46" authorId="0" shapeId="0" xr:uid="{00000000-0006-0000-0600-000031000000}">
      <text>
        <r>
          <rPr>
            <sz val="10"/>
            <rFont val="Arial"/>
          </rPr>
          <t>reference:E46,G46
mrs:
Rotate:True</t>
        </r>
      </text>
    </comment>
    <comment ref="J47" authorId="0" shapeId="0" xr:uid="{00000000-0006-0000-0600-000032000000}">
      <text>
        <r>
          <rPr>
            <sz val="10"/>
            <rFont val="Arial"/>
          </rPr>
          <t>reference:E47,G47
mrs:
Rotate:True</t>
        </r>
      </text>
    </comment>
    <comment ref="J48" authorId="0" shapeId="0" xr:uid="{00000000-0006-0000-0600-000033000000}">
      <text>
        <r>
          <rPr>
            <sz val="10"/>
            <rFont val="Arial"/>
          </rPr>
          <t>reference:E48,G48
mrs:
Rotate:True</t>
        </r>
      </text>
    </comment>
    <comment ref="J49" authorId="0" shapeId="0" xr:uid="{00000000-0006-0000-0600-000034000000}">
      <text>
        <r>
          <rPr>
            <sz val="10"/>
            <rFont val="Arial"/>
          </rPr>
          <t>reference:E49,G49
mrs:
Rotate:True</t>
        </r>
      </text>
    </comment>
    <comment ref="J50" authorId="0" shapeId="0" xr:uid="{00000000-0006-0000-0600-000035000000}">
      <text>
        <r>
          <rPr>
            <sz val="10"/>
            <rFont val="Arial"/>
          </rPr>
          <t>reference:E50,G50
mrs:
Rotate:True</t>
        </r>
      </text>
    </comment>
    <comment ref="J51" authorId="0" shapeId="0" xr:uid="{00000000-0006-0000-0600-000036000000}">
      <text>
        <r>
          <rPr>
            <sz val="10"/>
            <rFont val="Arial"/>
          </rPr>
          <t>reference:E51,G51
mrs:
Rotate:True</t>
        </r>
      </text>
    </comment>
    <comment ref="J52" authorId="0" shapeId="0" xr:uid="{00000000-0006-0000-0600-000037000000}">
      <text>
        <r>
          <rPr>
            <sz val="10"/>
            <rFont val="Arial"/>
          </rPr>
          <t>reference:E52,G52
mrs:
Rotate:True</t>
        </r>
      </text>
    </comment>
    <comment ref="J53" authorId="0" shapeId="0" xr:uid="{00000000-0006-0000-0600-000038000000}">
      <text>
        <r>
          <rPr>
            <sz val="10"/>
            <rFont val="Arial"/>
          </rPr>
          <t>reference:E53,G53
mrs:
Rotate:True</t>
        </r>
      </text>
    </comment>
    <comment ref="J54" authorId="0" shapeId="0" xr:uid="{00000000-0006-0000-0600-000039000000}">
      <text>
        <r>
          <rPr>
            <sz val="10"/>
            <rFont val="Arial"/>
          </rPr>
          <t>reference:E54,G54
mrs:
Rotate:True</t>
        </r>
      </text>
    </comment>
    <comment ref="J55" authorId="0" shapeId="0" xr:uid="{00000000-0006-0000-0600-00003A000000}">
      <text>
        <r>
          <rPr>
            <sz val="10"/>
            <rFont val="Arial"/>
          </rPr>
          <t>reference:E55,G55
mrs:
Rotate:True</t>
        </r>
      </text>
    </comment>
    <comment ref="J56" authorId="0" shapeId="0" xr:uid="{00000000-0006-0000-0600-00003B000000}">
      <text>
        <r>
          <rPr>
            <sz val="10"/>
            <rFont val="Arial"/>
          </rPr>
          <t>reference:E56,G56
mrs:
Rotate:True</t>
        </r>
      </text>
    </comment>
    <comment ref="J57" authorId="0" shapeId="0" xr:uid="{00000000-0006-0000-0600-00003C000000}">
      <text>
        <r>
          <rPr>
            <sz val="10"/>
            <rFont val="Arial"/>
          </rPr>
          <t>reference:E57,G57
mrs:
Rotate:True</t>
        </r>
      </text>
    </comment>
    <comment ref="E58" authorId="0" shapeId="0" xr:uid="{00000000-0006-0000-0600-00003D000000}">
      <text>
        <r>
          <rPr>
            <sz val="10"/>
            <rFont val="Arial"/>
          </rPr>
          <t>reference:E45,E46,E47,E48,E49,E50,E51,E52,E53,E54,E55,E56,E57
mrs:(E45,+,10.0000)  (E46,+,10.0000)  (E47,+,10.0000)  (E48,+,10.0000)  (E49,+,10.0000)  (E50,+,10.0000)  (E51,+,10.0000)  (E52,+,10.0000)  (E53,+,10.0000)  (E54,+,10.0000)  (E55,+,10.0000)  (E56,+,10.0000)  (E57,+,10.0000)  
Rotate:True</t>
        </r>
      </text>
    </comment>
    <comment ref="F58" authorId="0" shapeId="0" xr:uid="{00000000-0006-0000-0600-00003E000000}">
      <text>
        <r>
          <rPr>
            <sz val="10"/>
            <rFont val="Arial"/>
          </rPr>
          <t>reference:F45,F46,F47,F48,F49,F50,F51,F52,F53,F54,F55,F56,F57
mrs:(F45,+,10.0000)  (F46,+,10.0000)  (F47,+,10.0000)  (F48,+,10.0000)  (F49,+,10.0000)  (F50,+,10.0000)  (F51,+,10.0000)  (F52,+,10.0000)  (F53,+,10.0000)  (F54,+,10.0000)  (F55,+,10.0000)  (F56,+,10.0000)  (F57,+,10.0000)  
Rotate:True</t>
        </r>
      </text>
    </comment>
    <comment ref="G58" authorId="0" shapeId="0" xr:uid="{00000000-0006-0000-0600-00003F000000}">
      <text>
        <r>
          <rPr>
            <sz val="10"/>
            <rFont val="Arial"/>
          </rPr>
          <t>reference:G45,G46,G47,G48,G49,G50,G51,G52,G53,G54,G55,G56,G57
mrs:(G45,+,10.0000)  (G46,+,10.0000)  (G47,+,10.0000)  (G48,+,10.0000)  (G49,+,10.0000)  (G50,+,10.0000)  (G51,+,10.0000)  (G52,+,10.0000)  (G53,+,10.0000)  (G54,+,10.0000)  (G55,+,10.0000)  (G56,+,10.0000)  (G57,+,10.0000)  
Rotate:True</t>
        </r>
      </text>
    </comment>
    <comment ref="H58" authorId="0" shapeId="0" xr:uid="{00000000-0006-0000-0600-000040000000}">
      <text>
        <r>
          <rPr>
            <sz val="10"/>
            <rFont val="Arial"/>
          </rPr>
          <t>reference:H45,H46,H47,H48,H49,H50,H51,H52,H53,H54,H55,H56,H57
mrs:(H45,+,10.0000)  (H46,+,10.0000)  (H47,+,10.0000)  (H48,+,10.0000)  (H49,+,10.0000)  (H50,+,10.0000)  (H51,+,10.0000)  (H52,+,10.0000)  (H53,+,10.0000)  (H54,+,10.0000)  (H55,+,10.0000)  (H56,+,10.0000)  (H57,+,10.0000)  
Rotate:True</t>
        </r>
      </text>
    </comment>
    <comment ref="I58" authorId="0" shapeId="0" xr:uid="{00000000-0006-0000-0600-000041000000}">
      <text>
        <r>
          <rPr>
            <sz val="10"/>
            <rFont val="Arial"/>
          </rPr>
          <t>reference:I45,I46,I47,I48,I49,I50,I51,I52,I53,I54,I55,I56,I57
mrs:(I45,+,10.0000)  (I46,+,10.0000)  (I47,+,10.0000)  (I48,+,10.0000)  (I49,+,10.0000)  (I50,+,10.0000)  (I51,+,10.0000)  (I52,+,10.0000)  (I53,+,10.0000)  (I54,+,10.0000)  (I55,+,10.0000)  (I56,+,10.0000)  (I57,+,10.0000)  
Rotate:True</t>
        </r>
      </text>
    </comment>
    <comment ref="J60" authorId="0" shapeId="0" xr:uid="{00000000-0006-0000-0600-000042000000}">
      <text>
        <r>
          <rPr>
            <sz val="10"/>
            <rFont val="Arial"/>
          </rPr>
          <t>reference:E60,G60
mrs:
Rotate:True</t>
        </r>
      </text>
    </comment>
    <comment ref="J61" authorId="0" shapeId="0" xr:uid="{00000000-0006-0000-0600-000043000000}">
      <text>
        <r>
          <rPr>
            <sz val="10"/>
            <rFont val="Arial"/>
          </rPr>
          <t>reference:E61,G61
mrs:
Rotate:True</t>
        </r>
      </text>
    </comment>
    <comment ref="E62" authorId="0" shapeId="0" xr:uid="{00000000-0006-0000-0600-000044000000}">
      <text>
        <r>
          <rPr>
            <sz val="10"/>
            <rFont val="Arial"/>
          </rPr>
          <t>reference:E60,E61
mrs:(E60,+,10.0000)  (E61,+,10.0000)  
Rotate:True</t>
        </r>
      </text>
    </comment>
    <comment ref="F62" authorId="0" shapeId="0" xr:uid="{00000000-0006-0000-0600-000045000000}">
      <text>
        <r>
          <rPr>
            <sz val="10"/>
            <rFont val="Arial"/>
          </rPr>
          <t>reference:F60,F61
mrs:(F60,+,10.0000)  (F61,+,10.0000)  
Rotate:True</t>
        </r>
      </text>
    </comment>
    <comment ref="G62" authorId="0" shapeId="0" xr:uid="{00000000-0006-0000-0600-000046000000}">
      <text>
        <r>
          <rPr>
            <sz val="10"/>
            <rFont val="Arial"/>
          </rPr>
          <t>reference:G60,G61
mrs:(G60,+,10.0000)  (G61,+,10.0000)  
Rotate:True</t>
        </r>
      </text>
    </comment>
    <comment ref="H62" authorId="0" shapeId="0" xr:uid="{00000000-0006-0000-0600-000047000000}">
      <text>
        <r>
          <rPr>
            <sz val="10"/>
            <rFont val="Arial"/>
          </rPr>
          <t>reference:H60,H61
mrs:(H60,+,10.0000)  (H61,+,10.0000)  
Rotate:True</t>
        </r>
      </text>
    </comment>
    <comment ref="I62" authorId="0" shapeId="0" xr:uid="{00000000-0006-0000-0600-000048000000}">
      <text>
        <r>
          <rPr>
            <sz val="10"/>
            <rFont val="Arial"/>
          </rPr>
          <t>reference:I60,I61
mrs:(I60,+,10.0000)  (I61,+,10.0000)  
Rotate:True</t>
        </r>
      </text>
    </comment>
    <comment ref="J64" authorId="0" shapeId="0" xr:uid="{00000000-0006-0000-0600-000049000000}">
      <text>
        <r>
          <rPr>
            <sz val="10"/>
            <rFont val="Arial"/>
          </rPr>
          <t>reference:E64,G64
mrs:
Rotate:True</t>
        </r>
      </text>
    </comment>
    <comment ref="J65" authorId="0" shapeId="0" xr:uid="{00000000-0006-0000-0600-00004A000000}">
      <text>
        <r>
          <rPr>
            <sz val="10"/>
            <rFont val="Arial"/>
          </rPr>
          <t>reference:E65,G65
mrs:
Rotate:True</t>
        </r>
      </text>
    </comment>
    <comment ref="J66" authorId="0" shapeId="0" xr:uid="{00000000-0006-0000-0600-00004B000000}">
      <text>
        <r>
          <rPr>
            <sz val="10"/>
            <rFont val="Arial"/>
          </rPr>
          <t>reference:E66,G66
mrs:
Rotate:True</t>
        </r>
      </text>
    </comment>
    <comment ref="J67" authorId="0" shapeId="0" xr:uid="{00000000-0006-0000-0600-00004C000000}">
      <text>
        <r>
          <rPr>
            <sz val="10"/>
            <rFont val="Arial"/>
          </rPr>
          <t>reference:E67,G67
mrs:
Rotate:True</t>
        </r>
      </text>
    </comment>
    <comment ref="J68" authorId="0" shapeId="0" xr:uid="{00000000-0006-0000-0600-00004D000000}">
      <text>
        <r>
          <rPr>
            <sz val="10"/>
            <rFont val="Arial"/>
          </rPr>
          <t>reference:E68,G68
mrs:
Rotate:True</t>
        </r>
      </text>
    </comment>
    <comment ref="J69" authorId="0" shapeId="0" xr:uid="{00000000-0006-0000-0600-00004E000000}">
      <text>
        <r>
          <rPr>
            <sz val="10"/>
            <rFont val="Arial"/>
          </rPr>
          <t>reference:E69,G69
mrs:
Rotate:True</t>
        </r>
      </text>
    </comment>
    <comment ref="J70" authorId="0" shapeId="0" xr:uid="{00000000-0006-0000-0600-00004F000000}">
      <text>
        <r>
          <rPr>
            <sz val="10"/>
            <rFont val="Arial"/>
          </rPr>
          <t>reference:E70,G70
mrs:
Rotate:True</t>
        </r>
      </text>
    </comment>
    <comment ref="J71" authorId="0" shapeId="0" xr:uid="{00000000-0006-0000-0600-000050000000}">
      <text>
        <r>
          <rPr>
            <sz val="10"/>
            <rFont val="Arial"/>
          </rPr>
          <t>reference:E71,G71
mrs:
Rotate:True</t>
        </r>
      </text>
    </comment>
    <comment ref="E72" authorId="0" shapeId="0" xr:uid="{00000000-0006-0000-0600-000051000000}">
      <text>
        <r>
          <rPr>
            <sz val="10"/>
            <rFont val="Arial"/>
          </rPr>
          <t>reference:E64,E65,E66,E67,E68,E69,E70,E71
mrs:(E64,+,10.0000)  (E65,+,10.0000)  (E66,+,10.0000)  (E67,+,10.0000)  (E68,+,10.0000)  (E69,+,10.0000)  (E70,+,10.0000)  (E71,+,10.0000)  
Rotate:True</t>
        </r>
      </text>
    </comment>
    <comment ref="F72" authorId="0" shapeId="0" xr:uid="{00000000-0006-0000-0600-000052000000}">
      <text>
        <r>
          <rPr>
            <sz val="10"/>
            <rFont val="Arial"/>
          </rPr>
          <t>reference:F64,F65,F66,F67,F68,F69,F70,F71
mrs:(F64,+,10.0000)  (F65,+,10.0000)  (F66,+,10.0000)  (F67,+,10.0000)  (F68,+,10.0000)  (F69,+,10.0000)  (F70,+,10.0000)  (F71,+,10.0000)  
Rotate:True</t>
        </r>
      </text>
    </comment>
    <comment ref="G72" authorId="0" shapeId="0" xr:uid="{00000000-0006-0000-0600-000053000000}">
      <text>
        <r>
          <rPr>
            <sz val="10"/>
            <rFont val="Arial"/>
          </rPr>
          <t>reference:G64,G65,G66,G67,G68,G69,G70,G71
mrs:(G64,+,10.0000)  (G65,+,10.0000)  (G66,+,10.0000)  (G67,+,10.0000)  (G68,+,10.0000)  (G69,+,10.0000)  (G70,+,10.0000)  (G71,+,10.0000)  
Rotate:True</t>
        </r>
      </text>
    </comment>
    <comment ref="H72" authorId="0" shapeId="0" xr:uid="{00000000-0006-0000-0600-000054000000}">
      <text>
        <r>
          <rPr>
            <sz val="10"/>
            <rFont val="Arial"/>
          </rPr>
          <t>reference:H64,H65,H66,H67,H68,H69,H70,H71
mrs:(H64,+,10.0000)  (H65,+,10.0000)  (H66,+,10.0000)  (H67,+,10.0000)  (H68,+,10.0000)  (H69,+,10.0000)  (H70,+,10.0000)  (H71,+,10.0000)  
Rotate:True</t>
        </r>
      </text>
    </comment>
    <comment ref="I72" authorId="0" shapeId="0" xr:uid="{00000000-0006-0000-0600-000055000000}">
      <text>
        <r>
          <rPr>
            <sz val="10"/>
            <rFont val="Arial"/>
          </rPr>
          <t>reference:I64,I65,I66,I67,I68,I69,I70,I71
mrs:(I64,+,10.0000)  (I65,+,10.0000)  (I66,+,10.0000)  (I67,+,10.0000)  (I68,+,10.0000)  (I69,+,10.0000)  (I70,+,10.0000)  (I71,+,10.0000)  
Rotate:True</t>
        </r>
      </text>
    </comment>
    <comment ref="J74" authorId="0" shapeId="0" xr:uid="{00000000-0006-0000-0600-000056000000}">
      <text>
        <r>
          <rPr>
            <sz val="10"/>
            <rFont val="Arial"/>
          </rPr>
          <t>reference:E74,G74
mrs:
Rotate:True</t>
        </r>
      </text>
    </comment>
    <comment ref="J75" authorId="0" shapeId="0" xr:uid="{00000000-0006-0000-0600-000057000000}">
      <text>
        <r>
          <rPr>
            <sz val="10"/>
            <rFont val="Arial"/>
          </rPr>
          <t>reference:E75,G75
mrs:
Rotate:True</t>
        </r>
      </text>
    </comment>
    <comment ref="E76" authorId="0" shapeId="0" xr:uid="{00000000-0006-0000-0600-000058000000}">
      <text>
        <r>
          <rPr>
            <sz val="10"/>
            <rFont val="Arial"/>
          </rPr>
          <t>reference:E74,E75
mrs:(E74,+,10.0000)  (E75,+,10.0000)  
Rotate:True</t>
        </r>
      </text>
    </comment>
    <comment ref="F76" authorId="0" shapeId="0" xr:uid="{00000000-0006-0000-0600-000059000000}">
      <text>
        <r>
          <rPr>
            <sz val="10"/>
            <rFont val="Arial"/>
          </rPr>
          <t>reference:F74,F75
mrs:(F74,+,10.0000)  (F75,+,10.0000)  
Rotate:True</t>
        </r>
      </text>
    </comment>
    <comment ref="G76" authorId="0" shapeId="0" xr:uid="{00000000-0006-0000-0600-00005A000000}">
      <text>
        <r>
          <rPr>
            <sz val="10"/>
            <rFont val="Arial"/>
          </rPr>
          <t>reference:G74,G75
mrs:(G74,+,10.0000)  (G75,+,10.0000)  
Rotate:True</t>
        </r>
      </text>
    </comment>
    <comment ref="H76" authorId="0" shapeId="0" xr:uid="{00000000-0006-0000-0600-00005B000000}">
      <text>
        <r>
          <rPr>
            <sz val="10"/>
            <rFont val="Arial"/>
          </rPr>
          <t>reference:H74,H75
mrs:(H74,+,10.0000)  (H75,+,10.0000)  
Rotate:True</t>
        </r>
      </text>
    </comment>
    <comment ref="I76" authorId="0" shapeId="0" xr:uid="{00000000-0006-0000-0600-00005C000000}">
      <text>
        <r>
          <rPr>
            <sz val="10"/>
            <rFont val="Arial"/>
          </rPr>
          <t>reference:I74,I75
mrs:(I74,+,10.0000)  (I75,+,10.0000)  
Rotate:True</t>
        </r>
      </text>
    </comment>
    <comment ref="J78" authorId="0" shapeId="0" xr:uid="{00000000-0006-0000-0600-00005D000000}">
      <text>
        <r>
          <rPr>
            <sz val="10"/>
            <rFont val="Arial"/>
          </rPr>
          <t>reference:E78,G78
mrs:
Rotate:True</t>
        </r>
      </text>
    </comment>
    <comment ref="J79" authorId="0" shapeId="0" xr:uid="{00000000-0006-0000-0600-00005E000000}">
      <text>
        <r>
          <rPr>
            <sz val="10"/>
            <rFont val="Arial"/>
          </rPr>
          <t>reference:E79,G79
mrs:
Rotate:True</t>
        </r>
      </text>
    </comment>
    <comment ref="E80" authorId="0" shapeId="0" xr:uid="{00000000-0006-0000-0600-00005F000000}">
      <text>
        <r>
          <rPr>
            <sz val="10"/>
            <rFont val="Arial"/>
          </rPr>
          <t>reference:E78,E79
mrs:(E78,+,10.0000)  (E79,+,10.0000)  
Rotate:True</t>
        </r>
      </text>
    </comment>
    <comment ref="F80" authorId="0" shapeId="0" xr:uid="{00000000-0006-0000-0600-000060000000}">
      <text>
        <r>
          <rPr>
            <sz val="10"/>
            <rFont val="Arial"/>
          </rPr>
          <t>reference:F78,F79
mrs:(F78,+,10.0000)  (F79,+,10.0000)  
Rotate:True</t>
        </r>
      </text>
    </comment>
    <comment ref="G80" authorId="0" shapeId="0" xr:uid="{00000000-0006-0000-0600-000061000000}">
      <text>
        <r>
          <rPr>
            <sz val="10"/>
            <rFont val="Arial"/>
          </rPr>
          <t>reference:G78,G79
mrs:(G78,+,10.0000)  (G79,+,10.0000)  
Rotate:True</t>
        </r>
      </text>
    </comment>
    <comment ref="H80" authorId="0" shapeId="0" xr:uid="{00000000-0006-0000-0600-000062000000}">
      <text>
        <r>
          <rPr>
            <sz val="10"/>
            <rFont val="Arial"/>
          </rPr>
          <t>reference:H78,H79
mrs:(H78,+,10.0000)  (H79,+,10.0000)  
Rotate:True</t>
        </r>
      </text>
    </comment>
    <comment ref="I80" authorId="0" shapeId="0" xr:uid="{00000000-0006-0000-0600-000063000000}">
      <text>
        <r>
          <rPr>
            <sz val="10"/>
            <rFont val="Arial"/>
          </rPr>
          <t>reference:I78,I79
mrs:(I78,+,10.0000)  (I79,+,10.0000)  
Rotate:True</t>
        </r>
      </text>
    </comment>
    <comment ref="J82" authorId="0" shapeId="0" xr:uid="{00000000-0006-0000-0600-000064000000}">
      <text>
        <r>
          <rPr>
            <sz val="10"/>
            <rFont val="Arial"/>
          </rPr>
          <t>reference:E82,G82
mrs:
Rotate:True</t>
        </r>
      </text>
    </comment>
    <comment ref="J84" authorId="0" shapeId="0" xr:uid="{00000000-0006-0000-0600-000065000000}">
      <text>
        <r>
          <rPr>
            <sz val="10"/>
            <rFont val="Arial"/>
          </rPr>
          <t>reference:E84,G84
mrs:
Rotate:True</t>
        </r>
      </text>
    </comment>
    <comment ref="J86" authorId="0" shapeId="0" xr:uid="{00000000-0006-0000-0600-000066000000}">
      <text>
        <r>
          <rPr>
            <sz val="10"/>
            <rFont val="Arial"/>
          </rPr>
          <t>reference:E86,G86
mrs:
Rotate:True</t>
        </r>
      </text>
    </comment>
    <comment ref="J88" authorId="0" shapeId="0" xr:uid="{00000000-0006-0000-0600-000067000000}">
      <text>
        <r>
          <rPr>
            <sz val="10"/>
            <rFont val="Arial"/>
          </rPr>
          <t>reference:E88,G88
mrs:
Rotate:True</t>
        </r>
      </text>
    </comment>
    <comment ref="J89" authorId="0" shapeId="0" xr:uid="{00000000-0006-0000-0600-000068000000}">
      <text>
        <r>
          <rPr>
            <sz val="10"/>
            <rFont val="Arial"/>
          </rPr>
          <t>reference:E89,G89
mrs:
Rotate:True</t>
        </r>
      </text>
    </comment>
    <comment ref="J90" authorId="0" shapeId="0" xr:uid="{00000000-0006-0000-0600-000069000000}">
      <text>
        <r>
          <rPr>
            <sz val="10"/>
            <rFont val="Arial"/>
          </rPr>
          <t>reference:E90,G90
mrs:
Rotate:True</t>
        </r>
      </text>
    </comment>
    <comment ref="E91" authorId="0" shapeId="0" xr:uid="{00000000-0006-0000-0600-00006A000000}">
      <text>
        <r>
          <rPr>
            <sz val="10"/>
            <rFont val="Arial"/>
          </rPr>
          <t>reference:E88,E89,E90
mrs:(E88,+,10.0000)  (E89,+,10.0000)  (E90,+,10.0000)  
Rotate:True</t>
        </r>
      </text>
    </comment>
    <comment ref="F91" authorId="0" shapeId="0" xr:uid="{00000000-0006-0000-0600-00006B000000}">
      <text>
        <r>
          <rPr>
            <sz val="10"/>
            <rFont val="Arial"/>
          </rPr>
          <t>reference:F88,F89,F90
mrs:(F88,+,10.0000)  (F89,+,10.0000)  (F90,+,10.0000)  
Rotate:True</t>
        </r>
      </text>
    </comment>
    <comment ref="G91" authorId="0" shapeId="0" xr:uid="{00000000-0006-0000-0600-00006C000000}">
      <text>
        <r>
          <rPr>
            <sz val="10"/>
            <rFont val="Arial"/>
          </rPr>
          <t>reference:G88,G89,G90
mrs:(G88,+,10.0000)  (G89,+,10.0000)  (G90,+,10.0000)  
Rotate:True</t>
        </r>
      </text>
    </comment>
    <comment ref="H91" authorId="0" shapeId="0" xr:uid="{00000000-0006-0000-0600-00006D000000}">
      <text>
        <r>
          <rPr>
            <sz val="10"/>
            <rFont val="Arial"/>
          </rPr>
          <t>reference:H88,H89,H90
mrs:(H88,+,10.0000)  (H89,+,10.0000)  (H90,+,10.0000)  
Rotate:True</t>
        </r>
      </text>
    </comment>
    <comment ref="I91" authorId="0" shapeId="0" xr:uid="{00000000-0006-0000-0600-00006E000000}">
      <text>
        <r>
          <rPr>
            <sz val="10"/>
            <rFont val="Arial"/>
          </rPr>
          <t>reference:I88,I89,I90
mrs:(I88,+,10.0000)  (I89,+,10.0000)  (I90,+,10.0000)  
Rotate:True</t>
        </r>
      </text>
    </comment>
    <comment ref="J93" authorId="0" shapeId="0" xr:uid="{00000000-0006-0000-0600-00006F000000}">
      <text>
        <r>
          <rPr>
            <sz val="10"/>
            <rFont val="Arial"/>
          </rPr>
          <t>reference:E93,G93
mrs:
Rotate:True</t>
        </r>
      </text>
    </comment>
    <comment ref="J94" authorId="0" shapeId="0" xr:uid="{00000000-0006-0000-0600-000070000000}">
      <text>
        <r>
          <rPr>
            <sz val="10"/>
            <rFont val="Arial"/>
          </rPr>
          <t>reference:E94,G94
mrs:
Rotate:True</t>
        </r>
      </text>
    </comment>
    <comment ref="J95" authorId="0" shapeId="0" xr:uid="{00000000-0006-0000-0600-000071000000}">
      <text>
        <r>
          <rPr>
            <sz val="10"/>
            <rFont val="Arial"/>
          </rPr>
          <t>reference:E95,G95
mrs:
Rotate:True</t>
        </r>
      </text>
    </comment>
    <comment ref="J96" authorId="0" shapeId="0" xr:uid="{00000000-0006-0000-0600-000072000000}">
      <text>
        <r>
          <rPr>
            <sz val="10"/>
            <rFont val="Arial"/>
          </rPr>
          <t>reference:E96,G96
mrs:
Rotate:True</t>
        </r>
      </text>
    </comment>
    <comment ref="J97" authorId="0" shapeId="0" xr:uid="{00000000-0006-0000-0600-000073000000}">
      <text>
        <r>
          <rPr>
            <sz val="10"/>
            <rFont val="Arial"/>
          </rPr>
          <t>reference:E97,G97
mrs:
Rotate:True</t>
        </r>
      </text>
    </comment>
    <comment ref="J98" authorId="0" shapeId="0" xr:uid="{00000000-0006-0000-0600-000074000000}">
      <text>
        <r>
          <rPr>
            <sz val="10"/>
            <rFont val="Arial"/>
          </rPr>
          <t>reference:E98,G98
mrs:
Rotate:True</t>
        </r>
      </text>
    </comment>
    <comment ref="J99" authorId="0" shapeId="0" xr:uid="{00000000-0006-0000-0600-000075000000}">
      <text>
        <r>
          <rPr>
            <sz val="10"/>
            <rFont val="Arial"/>
          </rPr>
          <t>reference:E99,G99
mrs:
Rotate:True</t>
        </r>
      </text>
    </comment>
    <comment ref="J100" authorId="0" shapeId="0" xr:uid="{00000000-0006-0000-0600-000076000000}">
      <text>
        <r>
          <rPr>
            <sz val="10"/>
            <rFont val="Arial"/>
          </rPr>
          <t>reference:E100,G100
mrs:
Rotate:True</t>
        </r>
      </text>
    </comment>
    <comment ref="J101" authorId="0" shapeId="0" xr:uid="{00000000-0006-0000-0600-000077000000}">
      <text>
        <r>
          <rPr>
            <sz val="10"/>
            <rFont val="Arial"/>
          </rPr>
          <t>reference:E101,G101
mrs:
Rotate:True</t>
        </r>
      </text>
    </comment>
    <comment ref="J102" authorId="0" shapeId="0" xr:uid="{00000000-0006-0000-0600-000078000000}">
      <text>
        <r>
          <rPr>
            <sz val="10"/>
            <rFont val="Arial"/>
          </rPr>
          <t>reference:E102,G102
mrs:
Rotate:True</t>
        </r>
      </text>
    </comment>
    <comment ref="J103" authorId="0" shapeId="0" xr:uid="{00000000-0006-0000-0600-000079000000}">
      <text>
        <r>
          <rPr>
            <sz val="10"/>
            <rFont val="Arial"/>
          </rPr>
          <t>reference:E103,G103
mrs:
Rotate:True</t>
        </r>
      </text>
    </comment>
    <comment ref="J104" authorId="0" shapeId="0" xr:uid="{00000000-0006-0000-0600-00007A000000}">
      <text>
        <r>
          <rPr>
            <sz val="10"/>
            <rFont val="Arial"/>
          </rPr>
          <t>reference:E104,G104
mrs:
Rotate:True</t>
        </r>
      </text>
    </comment>
    <comment ref="J105" authorId="0" shapeId="0" xr:uid="{00000000-0006-0000-0600-00007B000000}">
      <text>
        <r>
          <rPr>
            <sz val="10"/>
            <rFont val="Arial"/>
          </rPr>
          <t>reference:E105,G105
mrs:
Rotate:True</t>
        </r>
      </text>
    </comment>
    <comment ref="E106" authorId="0" shapeId="0" xr:uid="{00000000-0006-0000-0600-00007C000000}">
      <text>
        <r>
          <rPr>
            <sz val="10"/>
            <rFont val="Arial"/>
          </rPr>
          <t>reference:E93,E94,E95,E96,E97,E98,E99,E100,E101,E102,E103,E104,E105
mrs:(E93,+,10.0000)  (E94,+,10.0000)  (E95,+,10.0000)  (E96,+,10.0000)  (E97,+,10.0000)  (E98,+,10.0000)  (E99,+,10.0000)  (E100,+,10.0000)  (E101,+,10.0000)  (E102,+,10.0000)  (E103,+,10.0000)  (E104,+,10.0000)  (E105,+,10.0000)  
Rotate:True</t>
        </r>
      </text>
    </comment>
    <comment ref="F106" authorId="0" shapeId="0" xr:uid="{00000000-0006-0000-0600-00007D000000}">
      <text>
        <r>
          <rPr>
            <sz val="10"/>
            <rFont val="Arial"/>
          </rPr>
          <t>reference:F93,F94,F95,F96,F97,F98,F99,F100,F101,F102,F103,F104,F105
mrs:(F93,+,10.0000)  (F94,+,10.0000)  (F95,+,10.0000)  (F96,+,10.0000)  (F97,+,10.0000)  (F98,+,10.0000)  (F99,+,10.0000)  (F100,+,10.0000)  (F101,+,10.0000)  (F102,+,10.0000)  (F103,+,10.0000)  (F104,+,10.0000)  (F105,+,10.0000)  
Rotate:True</t>
        </r>
      </text>
    </comment>
    <comment ref="G106" authorId="0" shapeId="0" xr:uid="{00000000-0006-0000-0600-00007E000000}">
      <text>
        <r>
          <rPr>
            <sz val="10"/>
            <rFont val="Arial"/>
          </rPr>
          <t>reference:G93,G94,G95,G96,G97,G98,G99,G100,G101,G102,G103,G104,G105
mrs:(G93,+,10.0000)  (G94,+,10.0000)  (G95,+,10.0000)  (G96,+,10.0000)  (G97,+,10.0000)  (G98,+,10.0000)  (G99,+,10.0000)  (G100,+,10.0000)  (G101,+,10.0000)  (G102,+,10.0000)  (G103,+,10.0000)  (G104,+,10.0000)  (G105,+,10.0000)  
Rotate:True</t>
        </r>
      </text>
    </comment>
    <comment ref="H106" authorId="0" shapeId="0" xr:uid="{00000000-0006-0000-0600-00007F000000}">
      <text>
        <r>
          <rPr>
            <sz val="10"/>
            <rFont val="Arial"/>
          </rPr>
          <t>reference:H93,H94,H95,H96,H97,H98,H99,H100,H101,H102,H103,H104,H105
mrs:(H93,+,10.0000)  (H94,+,10.0000)  (H95,+,10.0000)  (H96,+,10.0000)  (H97,+,10.0000)  (H98,+,10.0000)  (H99,+,10.0000)  (H100,+,10.0000)  (H101,+,10.0000)  (H102,+,10.0000)  (H103,+,10.0000)  (H104,+,10.0000)  (H105,+,10.0000)  
Rotate:True</t>
        </r>
      </text>
    </comment>
    <comment ref="I106" authorId="0" shapeId="0" xr:uid="{00000000-0006-0000-0600-000080000000}">
      <text>
        <r>
          <rPr>
            <sz val="10"/>
            <rFont val="Arial"/>
          </rPr>
          <t>reference:I93,I94,I95,I96,I97,I98,I99,I100,I101,I102,I103,I104,I105
mrs:(I93,+,10.0000)  (I94,+,10.0000)  (I95,+,10.0000)  (I96,+,10.0000)  (I97,+,10.0000)  (I98,+,10.0000)  (I99,+,10.0000)  (I100,+,10.0000)  (I101,+,10.0000)  (I102,+,10.0000)  (I103,+,10.0000)  (I104,+,10.0000)  (I105,+,10.0000)  
Rotate:True</t>
        </r>
      </text>
    </comment>
    <comment ref="J108" authorId="0" shapeId="0" xr:uid="{00000000-0006-0000-0600-000081000000}">
      <text>
        <r>
          <rPr>
            <sz val="10"/>
            <rFont val="Arial"/>
          </rPr>
          <t>reference:E108,G108
mrs:
Rotate:True</t>
        </r>
      </text>
    </comment>
    <comment ref="J110" authorId="0" shapeId="0" xr:uid="{00000000-0006-0000-0600-000082000000}">
      <text>
        <r>
          <rPr>
            <sz val="10"/>
            <rFont val="Arial"/>
          </rPr>
          <t>reference:E110,G110
mrs:
Rotate:True</t>
        </r>
      </text>
    </comment>
    <comment ref="J111" authorId="0" shapeId="0" xr:uid="{00000000-0006-0000-0600-000083000000}">
      <text>
        <r>
          <rPr>
            <sz val="10"/>
            <rFont val="Arial"/>
          </rPr>
          <t>reference:E111,G111
mrs:
Rotate:True</t>
        </r>
      </text>
    </comment>
    <comment ref="E112" authorId="0" shapeId="0" xr:uid="{00000000-0006-0000-0600-000084000000}">
      <text>
        <r>
          <rPr>
            <sz val="10"/>
            <rFont val="Arial"/>
          </rPr>
          <t>reference:E110,E111
mrs:(E110,+,10.0000)  (E111,+,10.0000)  
Rotate:True</t>
        </r>
      </text>
    </comment>
    <comment ref="F112" authorId="0" shapeId="0" xr:uid="{00000000-0006-0000-0600-000085000000}">
      <text>
        <r>
          <rPr>
            <sz val="10"/>
            <rFont val="Arial"/>
          </rPr>
          <t>reference:F110,F111
mrs:(F110,+,10.0000)  (F111,+,10.0000)  
Rotate:True</t>
        </r>
      </text>
    </comment>
    <comment ref="G112" authorId="0" shapeId="0" xr:uid="{00000000-0006-0000-0600-000086000000}">
      <text>
        <r>
          <rPr>
            <sz val="10"/>
            <rFont val="Arial"/>
          </rPr>
          <t>reference:G110,G111
mrs:(G110,+,10.0000)  (G111,+,10.0000)  
Rotate:True</t>
        </r>
      </text>
    </comment>
    <comment ref="H112" authorId="0" shapeId="0" xr:uid="{00000000-0006-0000-0600-000087000000}">
      <text>
        <r>
          <rPr>
            <sz val="10"/>
            <rFont val="Arial"/>
          </rPr>
          <t>reference:H110,H111
mrs:(H110,+,10.0000)  (H111,+,10.0000)  
Rotate:True</t>
        </r>
      </text>
    </comment>
    <comment ref="I112" authorId="0" shapeId="0" xr:uid="{00000000-0006-0000-0600-000088000000}">
      <text>
        <r>
          <rPr>
            <sz val="10"/>
            <rFont val="Arial"/>
          </rPr>
          <t>reference:I110,I111
mrs:(I110,+,10.0000)  (I111,+,10.0000)  
Rotate:True</t>
        </r>
      </text>
    </comment>
    <comment ref="J114" authorId="0" shapeId="0" xr:uid="{00000000-0006-0000-0600-000089000000}">
      <text>
        <r>
          <rPr>
            <sz val="10"/>
            <rFont val="Arial"/>
          </rPr>
          <t>reference:E114,G114
mrs:
Rotate:True</t>
        </r>
      </text>
    </comment>
    <comment ref="J115" authorId="0" shapeId="0" xr:uid="{00000000-0006-0000-0600-00008A000000}">
      <text>
        <r>
          <rPr>
            <sz val="10"/>
            <rFont val="Arial"/>
          </rPr>
          <t>reference:E115,G115
mrs:
Rotate:True</t>
        </r>
      </text>
    </comment>
    <comment ref="E116" authorId="0" shapeId="0" xr:uid="{00000000-0006-0000-0600-00008B000000}">
      <text>
        <r>
          <rPr>
            <sz val="10"/>
            <rFont val="Arial"/>
          </rPr>
          <t>reference:E114,E115
mrs:(E114,+,10.0000)  (E115,+,10.0000)  
Rotate:True</t>
        </r>
      </text>
    </comment>
    <comment ref="F116" authorId="0" shapeId="0" xr:uid="{00000000-0006-0000-0600-00008C000000}">
      <text>
        <r>
          <rPr>
            <sz val="10"/>
            <rFont val="Arial"/>
          </rPr>
          <t>reference:F114,F115
mrs:(F114,+,10.0000)  (F115,+,10.0000)  
Rotate:True</t>
        </r>
      </text>
    </comment>
    <comment ref="G116" authorId="0" shapeId="0" xr:uid="{00000000-0006-0000-0600-00008D000000}">
      <text>
        <r>
          <rPr>
            <sz val="10"/>
            <rFont val="Arial"/>
          </rPr>
          <t>reference:G114,G115
mrs:(G114,+,10.0000)  (G115,+,10.0000)  
Rotate:True</t>
        </r>
      </text>
    </comment>
    <comment ref="H116" authorId="0" shapeId="0" xr:uid="{00000000-0006-0000-0600-00008E000000}">
      <text>
        <r>
          <rPr>
            <sz val="10"/>
            <rFont val="Arial"/>
          </rPr>
          <t>reference:H114,H115
mrs:(H114,+,10.0000)  (H115,+,10.0000)  
Rotate:True</t>
        </r>
      </text>
    </comment>
    <comment ref="I116" authorId="0" shapeId="0" xr:uid="{00000000-0006-0000-0600-00008F000000}">
      <text>
        <r>
          <rPr>
            <sz val="10"/>
            <rFont val="Arial"/>
          </rPr>
          <t>reference:I114,I115
mrs:(I114,+,10.0000)  (I115,+,10.0000)  
Rotate:True</t>
        </r>
      </text>
    </comment>
    <comment ref="J118" authorId="0" shapeId="0" xr:uid="{00000000-0006-0000-0600-000090000000}">
      <text>
        <r>
          <rPr>
            <sz val="10"/>
            <rFont val="Arial"/>
          </rPr>
          <t>reference:E118,G118
mrs:
Rotate:True</t>
        </r>
      </text>
    </comment>
    <comment ref="J119" authorId="0" shapeId="0" xr:uid="{00000000-0006-0000-0600-000091000000}">
      <text>
        <r>
          <rPr>
            <sz val="10"/>
            <rFont val="Arial"/>
          </rPr>
          <t>reference:E119,G119
mrs:
Rotate:True</t>
        </r>
      </text>
    </comment>
    <comment ref="E120" authorId="0" shapeId="0" xr:uid="{00000000-0006-0000-0600-000092000000}">
      <text>
        <r>
          <rPr>
            <sz val="10"/>
            <rFont val="Arial"/>
          </rPr>
          <t>reference:E118,E119
mrs:(E118,+,10.0000)  (E119,+,10.0000)  
Rotate:True</t>
        </r>
      </text>
    </comment>
    <comment ref="F120" authorId="0" shapeId="0" xr:uid="{00000000-0006-0000-0600-000093000000}">
      <text>
        <r>
          <rPr>
            <sz val="10"/>
            <rFont val="Arial"/>
          </rPr>
          <t>reference:F118,F119
mrs:(F118,+,10.0000)  (F119,+,10.0000)  
Rotate:True</t>
        </r>
      </text>
    </comment>
    <comment ref="G120" authorId="0" shapeId="0" xr:uid="{00000000-0006-0000-0600-000094000000}">
      <text>
        <r>
          <rPr>
            <sz val="10"/>
            <rFont val="Arial"/>
          </rPr>
          <t>reference:G118,G119
mrs:(G118,+,10.0000)  (G119,+,10.0000)  
Rotate:True</t>
        </r>
      </text>
    </comment>
    <comment ref="H120" authorId="0" shapeId="0" xr:uid="{00000000-0006-0000-0600-000095000000}">
      <text>
        <r>
          <rPr>
            <sz val="10"/>
            <rFont val="Arial"/>
          </rPr>
          <t>reference:H118,H119
mrs:(H118,+,10.0000)  (H119,+,10.0000)  
Rotate:True</t>
        </r>
      </text>
    </comment>
    <comment ref="I120" authorId="0" shapeId="0" xr:uid="{00000000-0006-0000-0600-000096000000}">
      <text>
        <r>
          <rPr>
            <sz val="10"/>
            <rFont val="Arial"/>
          </rPr>
          <t>reference:I118,I119
mrs:(I118,+,10.0000)  (I119,+,10.0000)  
Rotate:True</t>
        </r>
      </text>
    </comment>
    <comment ref="J122" authorId="0" shapeId="0" xr:uid="{00000000-0006-0000-0600-000097000000}">
      <text>
        <r>
          <rPr>
            <sz val="10"/>
            <rFont val="Arial"/>
          </rPr>
          <t>reference:E122,G122
mrs:
Rotate:True</t>
        </r>
      </text>
    </comment>
    <comment ref="J123" authorId="0" shapeId="0" xr:uid="{00000000-0006-0000-0600-000098000000}">
      <text>
        <r>
          <rPr>
            <sz val="10"/>
            <rFont val="Arial"/>
          </rPr>
          <t>reference:E123,G123
mrs:
Rotate:True</t>
        </r>
      </text>
    </comment>
    <comment ref="E124" authorId="0" shapeId="0" xr:uid="{00000000-0006-0000-0600-000099000000}">
      <text>
        <r>
          <rPr>
            <sz val="10"/>
            <rFont val="Arial"/>
          </rPr>
          <t>reference:E122,E123
mrs:(E122,+,10.0000)  (E123,+,10.0000)  
Rotate:True</t>
        </r>
      </text>
    </comment>
    <comment ref="F124" authorId="0" shapeId="0" xr:uid="{00000000-0006-0000-0600-00009A000000}">
      <text>
        <r>
          <rPr>
            <sz val="10"/>
            <rFont val="Arial"/>
          </rPr>
          <t>reference:F122,F123
mrs:(F122,+,10.0000)  (F123,+,10.0000)  
Rotate:True</t>
        </r>
      </text>
    </comment>
    <comment ref="G124" authorId="0" shapeId="0" xr:uid="{00000000-0006-0000-0600-00009B000000}">
      <text>
        <r>
          <rPr>
            <sz val="10"/>
            <rFont val="Arial"/>
          </rPr>
          <t>reference:G122,G123
mrs:(G122,+,10.0000)  (G123,+,10.0000)  
Rotate:True</t>
        </r>
      </text>
    </comment>
    <comment ref="H124" authorId="0" shapeId="0" xr:uid="{00000000-0006-0000-0600-00009C000000}">
      <text>
        <r>
          <rPr>
            <sz val="10"/>
            <rFont val="Arial"/>
          </rPr>
          <t>reference:H122,H123
mrs:(H122,+,10.0000)  (H123,+,10.0000)  
Rotate:True</t>
        </r>
      </text>
    </comment>
    <comment ref="I124" authorId="0" shapeId="0" xr:uid="{00000000-0006-0000-0600-00009D000000}">
      <text>
        <r>
          <rPr>
            <sz val="10"/>
            <rFont val="Arial"/>
          </rPr>
          <t>reference:I122,I123
mrs:(I122,+,10.0000)  (I123,+,10.0000)  
Rotate:True</t>
        </r>
      </text>
    </comment>
    <comment ref="J126" authorId="0" shapeId="0" xr:uid="{00000000-0006-0000-0600-00009E000000}">
      <text>
        <r>
          <rPr>
            <sz val="10"/>
            <rFont val="Arial"/>
          </rPr>
          <t>reference:E126,G126
mrs:
Rotate:True</t>
        </r>
      </text>
    </comment>
    <comment ref="J127" authorId="0" shapeId="0" xr:uid="{00000000-0006-0000-0600-00009F000000}">
      <text>
        <r>
          <rPr>
            <sz val="10"/>
            <rFont val="Arial"/>
          </rPr>
          <t>reference:E127,G127
mrs:
Rotate:True</t>
        </r>
      </text>
    </comment>
    <comment ref="J128" authorId="0" shapeId="0" xr:uid="{00000000-0006-0000-0600-0000A0000000}">
      <text>
        <r>
          <rPr>
            <sz val="10"/>
            <rFont val="Arial"/>
          </rPr>
          <t>reference:E128,G128
mrs:
Rotate:True</t>
        </r>
      </text>
    </comment>
    <comment ref="J129" authorId="0" shapeId="0" xr:uid="{00000000-0006-0000-0600-0000A1000000}">
      <text>
        <r>
          <rPr>
            <sz val="10"/>
            <rFont val="Arial"/>
          </rPr>
          <t>reference:E129,G129
mrs:
Rotate:True</t>
        </r>
      </text>
    </comment>
    <comment ref="J130" authorId="0" shapeId="0" xr:uid="{00000000-0006-0000-0600-0000A2000000}">
      <text>
        <r>
          <rPr>
            <sz val="10"/>
            <rFont val="Arial"/>
          </rPr>
          <t>reference:E130,G130
mrs:
Rotate:True</t>
        </r>
      </text>
    </comment>
    <comment ref="J131" authorId="0" shapeId="0" xr:uid="{00000000-0006-0000-0600-0000A3000000}">
      <text>
        <r>
          <rPr>
            <sz val="10"/>
            <rFont val="Arial"/>
          </rPr>
          <t>reference:E131,G131
mrs:
Rotate:True</t>
        </r>
      </text>
    </comment>
    <comment ref="J132" authorId="0" shapeId="0" xr:uid="{00000000-0006-0000-0600-0000A4000000}">
      <text>
        <r>
          <rPr>
            <sz val="10"/>
            <rFont val="Arial"/>
          </rPr>
          <t>reference:E132,G132
mrs:
Rotate:True</t>
        </r>
      </text>
    </comment>
    <comment ref="J133" authorId="0" shapeId="0" xr:uid="{00000000-0006-0000-0600-0000A5000000}">
      <text>
        <r>
          <rPr>
            <sz val="10"/>
            <rFont val="Arial"/>
          </rPr>
          <t>reference:E133,G133
mrs:
Rotate:True</t>
        </r>
      </text>
    </comment>
    <comment ref="J134" authorId="0" shapeId="0" xr:uid="{00000000-0006-0000-0600-0000A6000000}">
      <text>
        <r>
          <rPr>
            <sz val="10"/>
            <rFont val="Arial"/>
          </rPr>
          <t>reference:E134,G134
mrs:
Rotate:True</t>
        </r>
      </text>
    </comment>
    <comment ref="J135" authorId="0" shapeId="0" xr:uid="{00000000-0006-0000-0600-0000A7000000}">
      <text>
        <r>
          <rPr>
            <sz val="10"/>
            <rFont val="Arial"/>
          </rPr>
          <t>reference:E135,G135
mrs:
Rotate:True</t>
        </r>
      </text>
    </comment>
    <comment ref="J136" authorId="0" shapeId="0" xr:uid="{00000000-0006-0000-0600-0000A8000000}">
      <text>
        <r>
          <rPr>
            <sz val="10"/>
            <rFont val="Arial"/>
          </rPr>
          <t>reference:E136,G136
mrs:
Rotate:True</t>
        </r>
      </text>
    </comment>
    <comment ref="J137" authorId="0" shapeId="0" xr:uid="{00000000-0006-0000-0600-0000A9000000}">
      <text>
        <r>
          <rPr>
            <sz val="10"/>
            <rFont val="Arial"/>
          </rPr>
          <t>reference:E137,G137
mrs:
Rotate:True</t>
        </r>
      </text>
    </comment>
    <comment ref="J138" authorId="0" shapeId="0" xr:uid="{00000000-0006-0000-0600-0000AA000000}">
      <text>
        <r>
          <rPr>
            <sz val="10"/>
            <rFont val="Arial"/>
          </rPr>
          <t>reference:E138,G138
mrs:
Rotate:True</t>
        </r>
      </text>
    </comment>
    <comment ref="E139" authorId="0" shapeId="0" xr:uid="{00000000-0006-0000-0600-0000AB000000}">
      <text>
        <r>
          <rPr>
            <sz val="10"/>
            <rFont val="Arial"/>
          </rPr>
          <t>reference:E126,E127,E128,E129,E130,E131,E132,E133,E134,E135,E136,E137,E138
mrs:(E126,+,10.0000)  (E127,+,10.0000)  (E128,+,10.0000)  (E129,+,10.0000)  (E130,+,10.0000)  (E131,+,10.0000)  (E132,+,10.0000)  (E133,+,10.0000)  (E134,+,10.0000)  (E135,+,10.0000)  (E136,+,10.0000)  (E137,+,10.0000)  (E138,+,10.0000)  
Rotate:True</t>
        </r>
      </text>
    </comment>
    <comment ref="F139" authorId="0" shapeId="0" xr:uid="{00000000-0006-0000-0600-0000AC000000}">
      <text>
        <r>
          <rPr>
            <sz val="10"/>
            <rFont val="Arial"/>
          </rPr>
          <t>reference:F126,F127,F128,F129,F130,F131,F132,F133,F134,F135,F136,F137,F138
mrs:(F126,+,10.0000)  (F127,+,10.0000)  (F128,+,10.0000)  (F129,+,10.0000)  (F130,+,10.0000)  (F131,+,10.0000)  (F132,+,10.0000)  (F133,+,10.0000)  (F134,+,10.0000)  (F135,+,10.0000)  (F136,+,10.0000)  (F137,+,10.0000)  (F138,+,10.0000)  
Rotate:True</t>
        </r>
      </text>
    </comment>
    <comment ref="G139" authorId="0" shapeId="0" xr:uid="{00000000-0006-0000-0600-0000AD000000}">
      <text>
        <r>
          <rPr>
            <sz val="10"/>
            <rFont val="Arial"/>
          </rPr>
          <t>reference:G126,G127,G128,G129,G130,G131,G132,G133,G134,G135,G136,G137,G138
mrs:(G126,+,10.0000)  (G127,+,10.0000)  (G128,+,10.0000)  (G129,+,10.0000)  (G130,+,10.0000)  (G131,+,10.0000)  (G132,+,10.0000)  (G133,+,10.0000)  (G134,+,10.0000)  (G135,+,10.0000)  (G136,+,10.0000)  (G137,+,10.0000)  (G138,+,10.0000)  
Rotate:True</t>
        </r>
      </text>
    </comment>
    <comment ref="H139" authorId="0" shapeId="0" xr:uid="{00000000-0006-0000-0600-0000AE000000}">
      <text>
        <r>
          <rPr>
            <sz val="10"/>
            <rFont val="Arial"/>
          </rPr>
          <t>reference:H126,H127,H128,H129,H130,H131,H132,H133,H134,H135,H136,H137,H138
mrs:(H126,+,10.0000)  (H127,+,10.0000)  (H128,+,10.0000)  (H129,+,10.0000)  (H130,+,10.0000)  (H131,+,10.0000)  (H132,+,10.0000)  (H133,+,10.0000)  (H134,+,10.0000)  (H135,+,10.0000)  (H136,+,10.0000)  (H137,+,10.0000)  (H138,+,10.0000)  
Rotate:True</t>
        </r>
      </text>
    </comment>
    <comment ref="I139" authorId="0" shapeId="0" xr:uid="{00000000-0006-0000-0600-0000AF000000}">
      <text>
        <r>
          <rPr>
            <sz val="10"/>
            <rFont val="Arial"/>
          </rPr>
          <t>reference:I126,I127,I128,I129,I130,I131,I132,I133,I134,I135,I136,I137,I138
mrs:(I126,+,10.0000)  (I127,+,10.0000)  (I128,+,10.0000)  (I129,+,10.0000)  (I130,+,10.0000)  (I131,+,10.0000)  (I132,+,10.0000)  (I133,+,10.0000)  (I134,+,10.0000)  (I135,+,10.0000)  (I136,+,10.0000)  (I137,+,10.0000)  (I138,+,10.0000)  
Rotate:True</t>
        </r>
      </text>
    </comment>
    <comment ref="J141" authorId="0" shapeId="0" xr:uid="{00000000-0006-0000-0600-0000B0000000}">
      <text>
        <r>
          <rPr>
            <sz val="10"/>
            <rFont val="Arial"/>
          </rPr>
          <t>reference:E141,G141
mrs:
Rotate:True</t>
        </r>
      </text>
    </comment>
    <comment ref="J142" authorId="0" shapeId="0" xr:uid="{00000000-0006-0000-0600-0000B1000000}">
      <text>
        <r>
          <rPr>
            <sz val="10"/>
            <rFont val="Arial"/>
          </rPr>
          <t>reference:E142,G142
mrs:
Rotate:True</t>
        </r>
      </text>
    </comment>
    <comment ref="J143" authorId="0" shapeId="0" xr:uid="{00000000-0006-0000-0600-0000B2000000}">
      <text>
        <r>
          <rPr>
            <sz val="10"/>
            <rFont val="Arial"/>
          </rPr>
          <t>reference:E143,G143
mrs:
Rotate:True</t>
        </r>
      </text>
    </comment>
    <comment ref="J144" authorId="0" shapeId="0" xr:uid="{00000000-0006-0000-0600-0000B3000000}">
      <text>
        <r>
          <rPr>
            <sz val="10"/>
            <rFont val="Arial"/>
          </rPr>
          <t>reference:E144,G144
mrs:
Rotate:True</t>
        </r>
      </text>
    </comment>
    <comment ref="J145" authorId="0" shapeId="0" xr:uid="{00000000-0006-0000-0600-0000B4000000}">
      <text>
        <r>
          <rPr>
            <sz val="10"/>
            <rFont val="Arial"/>
          </rPr>
          <t>reference:E145,G145
mrs:
Rotate:True</t>
        </r>
      </text>
    </comment>
    <comment ref="J146" authorId="0" shapeId="0" xr:uid="{00000000-0006-0000-0600-0000B5000000}">
      <text>
        <r>
          <rPr>
            <sz val="10"/>
            <rFont val="Arial"/>
          </rPr>
          <t>reference:E146,G146
mrs:
Rotate:True</t>
        </r>
      </text>
    </comment>
    <comment ref="J147" authorId="0" shapeId="0" xr:uid="{00000000-0006-0000-0600-0000B6000000}">
      <text>
        <r>
          <rPr>
            <sz val="10"/>
            <rFont val="Arial"/>
          </rPr>
          <t>reference:E147,G147
mrs:
Rotate:True</t>
        </r>
      </text>
    </comment>
    <comment ref="J148" authorId="0" shapeId="0" xr:uid="{00000000-0006-0000-0600-0000B7000000}">
      <text>
        <r>
          <rPr>
            <sz val="10"/>
            <rFont val="Arial"/>
          </rPr>
          <t>reference:E148,G148
mrs:
Rotate:True</t>
        </r>
      </text>
    </comment>
    <comment ref="J149" authorId="0" shapeId="0" xr:uid="{00000000-0006-0000-0600-0000B8000000}">
      <text>
        <r>
          <rPr>
            <sz val="10"/>
            <rFont val="Arial"/>
          </rPr>
          <t>reference:E149,G149
mrs:
Rotate:True</t>
        </r>
      </text>
    </comment>
    <comment ref="J150" authorId="0" shapeId="0" xr:uid="{00000000-0006-0000-0600-0000B9000000}">
      <text>
        <r>
          <rPr>
            <sz val="10"/>
            <rFont val="Arial"/>
          </rPr>
          <t>reference:E150,G150
mrs:
Rotate:True</t>
        </r>
      </text>
    </comment>
    <comment ref="J151" authorId="0" shapeId="0" xr:uid="{00000000-0006-0000-0600-0000BA000000}">
      <text>
        <r>
          <rPr>
            <sz val="10"/>
            <rFont val="Arial"/>
          </rPr>
          <t>reference:E151,G151
mrs:
Rotate:True</t>
        </r>
      </text>
    </comment>
    <comment ref="J152" authorId="0" shapeId="0" xr:uid="{00000000-0006-0000-0600-0000BB000000}">
      <text>
        <r>
          <rPr>
            <sz val="10"/>
            <rFont val="Arial"/>
          </rPr>
          <t>reference:E152,G152
mrs:
Rotate:True</t>
        </r>
      </text>
    </comment>
    <comment ref="E153" authorId="0" shapeId="0" xr:uid="{00000000-0006-0000-0600-0000BC000000}">
      <text>
        <r>
          <rPr>
            <sz val="10"/>
            <rFont val="Arial"/>
          </rPr>
          <t>reference:E141,E142,E143,E144,E145,E146,E147,E148,E149,E150,E151,E152
mrs:(E141,+,10.0000)  (E142,+,10.0000)  (E143,+,10.0000)  (E144,+,10.0000)  (E145,+,10.0000)  (E146,+,10.0000)  (E147,+,10.0000)  (E148,+,10.0000)  (E149,+,10.0000)  (E150,+,10.0000)  (E151,+,10.0000)  (E152,+,10.0000)  
Rotate:True</t>
        </r>
      </text>
    </comment>
    <comment ref="F153" authorId="0" shapeId="0" xr:uid="{00000000-0006-0000-0600-0000BD000000}">
      <text>
        <r>
          <rPr>
            <sz val="10"/>
            <rFont val="Arial"/>
          </rPr>
          <t>reference:F141,F142,F143,F144,F145,F146,F147,F148,F149,F150,F151,F152
mrs:(F141,+,10.0000)  (F142,+,10.0000)  (F143,+,10.0000)  (F144,+,10.0000)  (F145,+,10.0000)  (F146,+,10.0000)  (F147,+,10.0000)  (F148,+,10.0000)  (F149,+,10.0000)  (F150,+,10.0000)  (F151,+,10.0000)  (F152,+,10.0000)  
Rotate:True</t>
        </r>
      </text>
    </comment>
    <comment ref="G153" authorId="0" shapeId="0" xr:uid="{00000000-0006-0000-0600-0000BE000000}">
      <text>
        <r>
          <rPr>
            <sz val="10"/>
            <rFont val="Arial"/>
          </rPr>
          <t>reference:G141,G142,G143,G144,G145,G146,G147,G148,G149,G150,G151,G152
mrs:(G141,+,10.0000)  (G142,+,10.0000)  (G143,+,10.0000)  (G144,+,10.0000)  (G145,+,10.0000)  (G146,+,10.0000)  (G147,+,10.0000)  (G148,+,10.0000)  (G149,+,10.0000)  (G150,+,10.0000)  (G151,+,10.0000)  (G152,+,10.0000)  
Rotate:True</t>
        </r>
      </text>
    </comment>
    <comment ref="H153" authorId="0" shapeId="0" xr:uid="{00000000-0006-0000-0600-0000BF000000}">
      <text>
        <r>
          <rPr>
            <sz val="10"/>
            <rFont val="Arial"/>
          </rPr>
          <t>reference:H141,H142,H143,H144,H145,H146,H147,H148,H149,H150,H151,H152
mrs:(H141,+,10.0000)  (H142,+,10.0000)  (H143,+,10.0000)  (H144,+,10.0000)  (H145,+,10.0000)  (H146,+,10.0000)  (H147,+,10.0000)  (H148,+,10.0000)  (H149,+,10.0000)  (H150,+,10.0000)  (H151,+,10.0000)  (H152,+,10.0000)  
Rotate:True</t>
        </r>
      </text>
    </comment>
    <comment ref="I153" authorId="0" shapeId="0" xr:uid="{00000000-0006-0000-0600-0000C0000000}">
      <text>
        <r>
          <rPr>
            <sz val="10"/>
            <rFont val="Arial"/>
          </rPr>
          <t>reference:I141,I142,I143,I144,I145,I146,I147,I148,I149,I150,I151,I152
mrs:(I141,+,10.0000)  (I142,+,10.0000)  (I143,+,10.0000)  (I144,+,10.0000)  (I145,+,10.0000)  (I146,+,10.0000)  (I147,+,10.0000)  (I148,+,10.0000)  (I149,+,10.0000)  (I150,+,10.0000)  (I151,+,10.0000)  (I152,+,10.0000)  
Rotate:True</t>
        </r>
      </text>
    </comment>
    <comment ref="J155" authorId="0" shapeId="0" xr:uid="{00000000-0006-0000-0600-0000C1000000}">
      <text>
        <r>
          <rPr>
            <sz val="10"/>
            <rFont val="Arial"/>
          </rPr>
          <t>reference:E155,G155
mrs:
Rotate:True</t>
        </r>
      </text>
    </comment>
    <comment ref="J157" authorId="0" shapeId="0" xr:uid="{00000000-0006-0000-0600-0000C2000000}">
      <text>
        <r>
          <rPr>
            <sz val="10"/>
            <rFont val="Arial"/>
          </rPr>
          <t>reference:E157,G157
mrs:
Rotate:True</t>
        </r>
      </text>
    </comment>
    <comment ref="J159" authorId="0" shapeId="0" xr:uid="{00000000-0006-0000-0600-0000C3000000}">
      <text>
        <r>
          <rPr>
            <sz val="10"/>
            <rFont val="Arial"/>
          </rPr>
          <t>reference:E159,G159
mrs:
Rotate:True</t>
        </r>
      </text>
    </comment>
    <comment ref="J161" authorId="0" shapeId="0" xr:uid="{00000000-0006-0000-0600-0000C4000000}">
      <text>
        <r>
          <rPr>
            <sz val="10"/>
            <rFont val="Arial"/>
          </rPr>
          <t>reference:E161,G161
mrs:
Rotate:True</t>
        </r>
      </text>
    </comment>
    <comment ref="J162" authorId="0" shapeId="0" xr:uid="{00000000-0006-0000-0600-0000C5000000}">
      <text>
        <r>
          <rPr>
            <sz val="10"/>
            <rFont val="Arial"/>
          </rPr>
          <t>reference:E162,G162
mrs:
Rotate:True</t>
        </r>
      </text>
    </comment>
    <comment ref="J163" authorId="0" shapeId="0" xr:uid="{00000000-0006-0000-0600-0000C6000000}">
      <text>
        <r>
          <rPr>
            <sz val="10"/>
            <rFont val="Arial"/>
          </rPr>
          <t>reference:E163,G163
mrs:
Rotate:True</t>
        </r>
      </text>
    </comment>
    <comment ref="J164" authorId="0" shapeId="0" xr:uid="{00000000-0006-0000-0600-0000C7000000}">
      <text>
        <r>
          <rPr>
            <sz val="10"/>
            <rFont val="Arial"/>
          </rPr>
          <t>reference:E164,G164
mrs:
Rotate:True</t>
        </r>
      </text>
    </comment>
    <comment ref="J165" authorId="0" shapeId="0" xr:uid="{00000000-0006-0000-0600-0000C8000000}">
      <text>
        <r>
          <rPr>
            <sz val="10"/>
            <rFont val="Arial"/>
          </rPr>
          <t>reference:E165,G165
mrs:
Rotate:True</t>
        </r>
      </text>
    </comment>
    <comment ref="J166" authorId="0" shapeId="0" xr:uid="{00000000-0006-0000-0600-0000C9000000}">
      <text>
        <r>
          <rPr>
            <sz val="10"/>
            <rFont val="Arial"/>
          </rPr>
          <t>reference:E166,G166
mrs:
Rotate:True</t>
        </r>
      </text>
    </comment>
    <comment ref="J168" authorId="0" shapeId="0" xr:uid="{00000000-0006-0000-0600-0000CA000000}">
      <text>
        <r>
          <rPr>
            <sz val="10"/>
            <rFont val="Arial"/>
          </rPr>
          <t>reference:E168,G168
mrs:
Rotate:True</t>
        </r>
      </text>
    </comment>
    <comment ref="J169" authorId="0" shapeId="0" xr:uid="{00000000-0006-0000-0600-0000CB000000}">
      <text>
        <r>
          <rPr>
            <sz val="10"/>
            <rFont val="Arial"/>
          </rPr>
          <t>reference:E169,G169
mrs:
Rotate:True</t>
        </r>
      </text>
    </comment>
    <comment ref="J170" authorId="0" shapeId="0" xr:uid="{00000000-0006-0000-0600-0000CC000000}">
      <text>
        <r>
          <rPr>
            <sz val="10"/>
            <rFont val="Arial"/>
          </rPr>
          <t>reference:E170,G170
mrs:
Rotate:True</t>
        </r>
      </text>
    </comment>
    <comment ref="J171" authorId="0" shapeId="0" xr:uid="{00000000-0006-0000-0600-0000CD000000}">
      <text>
        <r>
          <rPr>
            <sz val="10"/>
            <rFont val="Arial"/>
          </rPr>
          <t>reference:E171,G171
mrs:
Rotate:True</t>
        </r>
      </text>
    </comment>
    <comment ref="J172" authorId="0" shapeId="0" xr:uid="{00000000-0006-0000-0600-0000CE000000}">
      <text>
        <r>
          <rPr>
            <sz val="10"/>
            <rFont val="Arial"/>
          </rPr>
          <t>reference:E172,G172
mrs:
Rotate:True</t>
        </r>
      </text>
    </comment>
    <comment ref="J173" authorId="0" shapeId="0" xr:uid="{00000000-0006-0000-0600-0000CF000000}">
      <text>
        <r>
          <rPr>
            <sz val="10"/>
            <rFont val="Arial"/>
          </rPr>
          <t>reference:E173,G173
mrs:
Rotate:True</t>
        </r>
      </text>
    </comment>
    <comment ref="J174" authorId="0" shapeId="0" xr:uid="{00000000-0006-0000-0600-0000D0000000}">
      <text>
        <r>
          <rPr>
            <sz val="10"/>
            <rFont val="Arial"/>
          </rPr>
          <t>reference:E174,G174
mrs:
Rotate:True</t>
        </r>
      </text>
    </comment>
    <comment ref="J175" authorId="0" shapeId="0" xr:uid="{00000000-0006-0000-0600-0000D1000000}">
      <text>
        <r>
          <rPr>
            <sz val="10"/>
            <rFont val="Arial"/>
          </rPr>
          <t>reference:E175,G175
mrs:
Rotate:True</t>
        </r>
      </text>
    </comment>
    <comment ref="J176" authorId="0" shapeId="0" xr:uid="{00000000-0006-0000-0600-0000D2000000}">
      <text>
        <r>
          <rPr>
            <sz val="10"/>
            <rFont val="Arial"/>
          </rPr>
          <t>reference:E176,G176
mrs:
Rotate:True</t>
        </r>
      </text>
    </comment>
    <comment ref="E177" authorId="0" shapeId="0" xr:uid="{00000000-0006-0000-0600-0000D3000000}">
      <text>
        <r>
          <rPr>
            <sz val="10"/>
            <rFont val="Arial"/>
          </rPr>
          <t>reference:E161,E162,E163,E164,E165,E166,E167,E168,E169,E170,E171,E172,E173,E174,E175,E176
mrs:(E161,+,10.0000)  (E162,+,10.0000)  (E163,+,10.0000)  (E164,+,10.0000)  (E165,+,10.0000)  (E166,+,10.0000)  (E167,+,10.0000)  (E168,+,10.0000)  (E169,+,10.0000)  (E170,+,10.0000)  (E171,+,10.0000)  (E172,+,10.0000)  (E173,+,10.0000)  (E174,+,10.0000)  (E175,+,10.0000)  (E176,+,10.0000)  
Rotate:True</t>
        </r>
      </text>
    </comment>
    <comment ref="F177" authorId="0" shapeId="0" xr:uid="{00000000-0006-0000-0600-0000D4000000}">
      <text>
        <r>
          <rPr>
            <sz val="10"/>
            <rFont val="Arial"/>
          </rPr>
          <t>reference:F161,F162,F163,F164,F165,F166,F167,F168,F169,F170,F171,F172,F173,F174,F175,F176
mrs:(F161,+,10.0000)  (F162,+,10.0000)  (F163,+,10.0000)  (F164,+,10.0000)  (F165,+,10.0000)  (F166,+,10.0000)  (F167,+,10.0000)  (F168,+,10.0000)  (F169,+,10.0000)  (F170,+,10.0000)  (F171,+,10.0000)  (F172,+,10.0000)  (F173,+,10.0000)  (F174,+,10.0000)  (F175,+,10.0000)  (F176,+,10.0000)  
Rotate:True</t>
        </r>
      </text>
    </comment>
    <comment ref="G177" authorId="0" shapeId="0" xr:uid="{00000000-0006-0000-0600-0000D5000000}">
      <text>
        <r>
          <rPr>
            <sz val="10"/>
            <rFont val="Arial"/>
          </rPr>
          <t>reference:G161,G162,G163,G164,G165,G166,G167,G168,G169,G170,G171,G172,G173,G174,G175,G176
mrs:(G161,+,10.0000)  (G162,+,10.0000)  (G163,+,10.0000)  (G164,+,10.0000)  (G165,+,10.0000)  (G166,+,10.0000)  (G167,+,10.0000)  (G168,+,10.0000)  (G169,+,10.0000)  (G170,+,10.0000)  (G171,+,10.0000)  (G172,+,10.0000)  (G173,+,10.0000)  (G174,+,10.0000)  (G175,+,10.0000)  (G176,+,10.0000)  
Rotate:True</t>
        </r>
      </text>
    </comment>
    <comment ref="H177" authorId="0" shapeId="0" xr:uid="{00000000-0006-0000-0600-0000D6000000}">
      <text>
        <r>
          <rPr>
            <sz val="10"/>
            <rFont val="Arial"/>
          </rPr>
          <t>reference:H161,H162,H163,H164,H165,H166,H167,H168,H169,H170,H171,H172,H173,H174,H175,H176
mrs:(H161,+,10.0000)  (H162,+,10.0000)  (H163,+,10.0000)  (H164,+,10.0000)  (H165,+,10.0000)  (H166,+,10.0000)  (H167,+,10.0000)  (H168,+,10.0000)  (H169,+,10.0000)  (H170,+,10.0000)  (H171,+,10.0000)  (H172,+,10.0000)  (H173,+,10.0000)  (H174,+,10.0000)  (H175,+,10.0000)  (H176,+,10.0000)  
Rotate:True</t>
        </r>
      </text>
    </comment>
    <comment ref="I177" authorId="0" shapeId="0" xr:uid="{00000000-0006-0000-0600-0000D7000000}">
      <text>
        <r>
          <rPr>
            <sz val="10"/>
            <rFont val="Arial"/>
          </rPr>
          <t>reference:I161,I162,I163,I164,I165,I166,I167,I168,I169,I170,I171,I172,I173,I174,I175,I176
mrs:(I161,+,10.0000)  (I162,+,10.0000)  (I163,+,10.0000)  (I164,+,10.0000)  (I165,+,10.0000)  (I166,+,10.0000)  (I167,+,10.0000)  (I168,+,10.0000)  (I169,+,10.0000)  (I170,+,10.0000)  (I171,+,10.0000)  (I172,+,10.0000)  (I173,+,10.0000)  (I174,+,10.0000)  (I175,+,10.0000)  (I176,+,10.0000)  
Rotate:True</t>
        </r>
      </text>
    </comment>
    <comment ref="J179" authorId="0" shapeId="0" xr:uid="{00000000-0006-0000-0600-0000D8000000}">
      <text>
        <r>
          <rPr>
            <sz val="10"/>
            <rFont val="Arial"/>
          </rPr>
          <t>reference:E179,G179
mrs:
Rotate:True</t>
        </r>
      </text>
    </comment>
    <comment ref="J180" authorId="0" shapeId="0" xr:uid="{00000000-0006-0000-0600-0000D9000000}">
      <text>
        <r>
          <rPr>
            <sz val="10"/>
            <rFont val="Arial"/>
          </rPr>
          <t>reference:E180,G180
mrs:
Rotate:True</t>
        </r>
      </text>
    </comment>
    <comment ref="J181" authorId="0" shapeId="0" xr:uid="{00000000-0006-0000-0600-0000DA000000}">
      <text>
        <r>
          <rPr>
            <sz val="10"/>
            <rFont val="Arial"/>
          </rPr>
          <t>reference:E181,G181
mrs:
Rotate:True</t>
        </r>
      </text>
    </comment>
    <comment ref="J182" authorId="0" shapeId="0" xr:uid="{00000000-0006-0000-0600-0000DB000000}">
      <text>
        <r>
          <rPr>
            <sz val="10"/>
            <rFont val="Arial"/>
          </rPr>
          <t>reference:E182,G182
mrs:
Rotate:True</t>
        </r>
      </text>
    </comment>
    <comment ref="J183" authorId="0" shapeId="0" xr:uid="{00000000-0006-0000-0600-0000DC000000}">
      <text>
        <r>
          <rPr>
            <sz val="10"/>
            <rFont val="Arial"/>
          </rPr>
          <t>reference:E183,G183
mrs:
Rotate:True</t>
        </r>
      </text>
    </comment>
    <comment ref="E184" authorId="0" shapeId="0" xr:uid="{00000000-0006-0000-0600-0000DD000000}">
      <text>
        <r>
          <rPr>
            <sz val="10"/>
            <rFont val="Arial"/>
          </rPr>
          <t>reference:E179,E180,E181,E182,E183
mrs:(E179,+,10.0000)  (E180,+,10.0000)  (E181,+,10.0000)  (E182,+,10.0000)  (E183,+,10.0000)  
Rotate:True</t>
        </r>
      </text>
    </comment>
    <comment ref="F184" authorId="0" shapeId="0" xr:uid="{00000000-0006-0000-0600-0000DE000000}">
      <text>
        <r>
          <rPr>
            <sz val="10"/>
            <rFont val="Arial"/>
          </rPr>
          <t>reference:F179,F180,F181,F182,F183
mrs:(F179,+,10.0000)  (F180,+,10.0000)  (F181,+,10.0000)  (F182,+,10.0000)  (F183,+,10.0000)  
Rotate:True</t>
        </r>
      </text>
    </comment>
    <comment ref="G184" authorId="0" shapeId="0" xr:uid="{00000000-0006-0000-0600-0000DF000000}">
      <text>
        <r>
          <rPr>
            <sz val="10"/>
            <rFont val="Arial"/>
          </rPr>
          <t>reference:G179,G180,G181,G182,G183
mrs:(G179,+,10.0000)  (G180,+,10.0000)  (G181,+,10.0000)  (G182,+,10.0000)  (G183,+,10.0000)  
Rotate:True</t>
        </r>
      </text>
    </comment>
    <comment ref="H184" authorId="0" shapeId="0" xr:uid="{00000000-0006-0000-0600-0000E0000000}">
      <text>
        <r>
          <rPr>
            <sz val="10"/>
            <rFont val="Arial"/>
          </rPr>
          <t>reference:H179,H180,H181,H182,H183
mrs:(H179,+,10.0000)  (H180,+,10.0000)  (H181,+,10.0000)  (H182,+,10.0000)  (H183,+,10.0000)  
Rotate:True</t>
        </r>
      </text>
    </comment>
    <comment ref="I184" authorId="0" shapeId="0" xr:uid="{00000000-0006-0000-0600-0000E1000000}">
      <text>
        <r>
          <rPr>
            <sz val="10"/>
            <rFont val="Arial"/>
          </rPr>
          <t>reference:I179,I180,I181,I182,I183
mrs:(I179,+,10.0000)  (I180,+,10.0000)  (I181,+,10.0000)  (I182,+,10.0000)  (I183,+,10.0000)  
Rotate:True</t>
        </r>
      </text>
    </comment>
    <comment ref="J186" authorId="0" shapeId="0" xr:uid="{00000000-0006-0000-0600-0000E2000000}">
      <text>
        <r>
          <rPr>
            <sz val="10"/>
            <rFont val="Arial"/>
          </rPr>
          <t>reference:E186,G186
mrs:
Rotate:True</t>
        </r>
      </text>
    </comment>
    <comment ref="J187" authorId="0" shapeId="0" xr:uid="{00000000-0006-0000-0600-0000E3000000}">
      <text>
        <r>
          <rPr>
            <sz val="10"/>
            <rFont val="Arial"/>
          </rPr>
          <t>reference:E187,G187
mrs:
Rotate:True</t>
        </r>
      </text>
    </comment>
    <comment ref="J188" authorId="0" shapeId="0" xr:uid="{00000000-0006-0000-0600-0000E4000000}">
      <text>
        <r>
          <rPr>
            <sz val="10"/>
            <rFont val="Arial"/>
          </rPr>
          <t>reference:E188,G188
mrs:
Rotate:True</t>
        </r>
      </text>
    </comment>
    <comment ref="J189" authorId="0" shapeId="0" xr:uid="{00000000-0006-0000-0600-0000E5000000}">
      <text>
        <r>
          <rPr>
            <sz val="10"/>
            <rFont val="Arial"/>
          </rPr>
          <t>reference:E189,G189
mrs:
Rotate:True</t>
        </r>
      </text>
    </comment>
    <comment ref="J190" authorId="0" shapeId="0" xr:uid="{00000000-0006-0000-0600-0000E6000000}">
      <text>
        <r>
          <rPr>
            <sz val="10"/>
            <rFont val="Arial"/>
          </rPr>
          <t>reference:E190,G190
mrs:
Rotate:True</t>
        </r>
      </text>
    </comment>
    <comment ref="J191" authorId="0" shapeId="0" xr:uid="{00000000-0006-0000-0600-0000E7000000}">
      <text>
        <r>
          <rPr>
            <sz val="10"/>
            <rFont val="Arial"/>
          </rPr>
          <t>reference:E191,G191
mrs:
Rotate:True</t>
        </r>
      </text>
    </comment>
    <comment ref="E192" authorId="0" shapeId="0" xr:uid="{00000000-0006-0000-0600-0000E8000000}">
      <text>
        <r>
          <rPr>
            <sz val="10"/>
            <rFont val="Arial"/>
          </rPr>
          <t>reference:E188,E189,E190,E191
mrs:(E188,+,10.0000)  (E189,+,10.0000)  (E190,+,10.0000)  (E191,+,10.0000)  
Rotate:True</t>
        </r>
      </text>
    </comment>
    <comment ref="F192" authorId="0" shapeId="0" xr:uid="{00000000-0006-0000-0600-0000E9000000}">
      <text>
        <r>
          <rPr>
            <sz val="10"/>
            <rFont val="Arial"/>
          </rPr>
          <t>reference:F188,F189,F190,F191
mrs:(F188,+,10.0000)  (F189,+,10.0000)  (F190,+,10.0000)  (F191,+,10.0000)  
Rotate:True</t>
        </r>
      </text>
    </comment>
    <comment ref="G192" authorId="0" shapeId="0" xr:uid="{00000000-0006-0000-0600-0000EA000000}">
      <text>
        <r>
          <rPr>
            <sz val="10"/>
            <rFont val="Arial"/>
          </rPr>
          <t>reference:G188,G189,G190,G191
mrs:(G188,+,10.0000)  (G189,+,10.0000)  (G190,+,10.0000)  (G191,+,10.0000)  
Rotate:True</t>
        </r>
      </text>
    </comment>
    <comment ref="H192" authorId="0" shapeId="0" xr:uid="{00000000-0006-0000-0600-0000EB000000}">
      <text>
        <r>
          <rPr>
            <sz val="10"/>
            <rFont val="Arial"/>
          </rPr>
          <t>reference:H188,H189,H190,H191
mrs:(H188,+,10.0000)  (H189,+,10.0000)  (H190,+,10.0000)  (H191,+,10.0000)  
Rotate:True</t>
        </r>
      </text>
    </comment>
    <comment ref="I192" authorId="0" shapeId="0" xr:uid="{00000000-0006-0000-0600-0000EC000000}">
      <text>
        <r>
          <rPr>
            <sz val="10"/>
            <rFont val="Arial"/>
          </rPr>
          <t>reference:I188,I189,I190,I191
mrs:(I188,+,10.0000)  (I189,+,10.0000)  (I190,+,10.0000)  (I191,+,10.0000)  
Rotate:True</t>
        </r>
      </text>
    </comment>
    <comment ref="J194" authorId="0" shapeId="0" xr:uid="{00000000-0006-0000-0600-0000ED000000}">
      <text>
        <r>
          <rPr>
            <sz val="10"/>
            <rFont val="Arial"/>
          </rPr>
          <t>reference:E194,G194
mrs:
Rotate:True</t>
        </r>
      </text>
    </comment>
    <comment ref="J195" authorId="0" shapeId="0" xr:uid="{00000000-0006-0000-0600-0000EE000000}">
      <text>
        <r>
          <rPr>
            <sz val="10"/>
            <rFont val="Arial"/>
          </rPr>
          <t>reference:E195,G195
mrs:
Rotate:True</t>
        </r>
      </text>
    </comment>
    <comment ref="E196" authorId="0" shapeId="0" xr:uid="{00000000-0006-0000-0600-0000EF000000}">
      <text>
        <r>
          <rPr>
            <sz val="10"/>
            <rFont val="Arial"/>
          </rPr>
          <t>reference:E194,E195
mrs:(E194,+,10.0000)  (E195,+,10.0000)  
Rotate:True</t>
        </r>
      </text>
    </comment>
    <comment ref="F196" authorId="0" shapeId="0" xr:uid="{00000000-0006-0000-0600-0000F0000000}">
      <text>
        <r>
          <rPr>
            <sz val="10"/>
            <rFont val="Arial"/>
          </rPr>
          <t>reference:F194,F195
mrs:(F194,+,10.0000)  (F195,+,10.0000)  
Rotate:True</t>
        </r>
      </text>
    </comment>
    <comment ref="G196" authorId="0" shapeId="0" xr:uid="{00000000-0006-0000-0600-0000F1000000}">
      <text>
        <r>
          <rPr>
            <sz val="10"/>
            <rFont val="Arial"/>
          </rPr>
          <t>reference:G194,G195
mrs:(G194,+,10.0000)  (G195,+,10.0000)  
Rotate:True</t>
        </r>
      </text>
    </comment>
    <comment ref="H196" authorId="0" shapeId="0" xr:uid="{00000000-0006-0000-0600-0000F2000000}">
      <text>
        <r>
          <rPr>
            <sz val="10"/>
            <rFont val="Arial"/>
          </rPr>
          <t>reference:H194,H195
mrs:(H194,+,10.0000)  (H195,+,10.0000)  
Rotate:True</t>
        </r>
      </text>
    </comment>
    <comment ref="I196" authorId="0" shapeId="0" xr:uid="{00000000-0006-0000-0600-0000F3000000}">
      <text>
        <r>
          <rPr>
            <sz val="10"/>
            <rFont val="Arial"/>
          </rPr>
          <t>reference:I194,I195
mrs:(I194,+,10.0000)  (I195,+,10.0000)  
Rotate:True</t>
        </r>
      </text>
    </comment>
    <comment ref="J210" authorId="0" shapeId="0" xr:uid="{00000000-0006-0000-0600-0000F4000000}">
      <text>
        <r>
          <rPr>
            <sz val="10"/>
            <rFont val="Arial"/>
          </rPr>
          <t>reference:E210,G210
mrs:
Rotate:True</t>
        </r>
      </text>
    </comment>
    <comment ref="J211" authorId="0" shapeId="0" xr:uid="{00000000-0006-0000-0600-0000F5000000}">
      <text>
        <r>
          <rPr>
            <sz val="10"/>
            <rFont val="Arial"/>
          </rPr>
          <t>reference:E211,G211
mrs:
Rotate:True</t>
        </r>
      </text>
    </comment>
    <comment ref="E212" authorId="0" shapeId="0" xr:uid="{00000000-0006-0000-0600-0000F6000000}">
      <text>
        <r>
          <rPr>
            <sz val="10"/>
            <rFont val="Arial"/>
          </rPr>
          <t>reference:E210,E211
mrs:(E210,+,10.0000)  (E211,+,10.0000)  
Rotate:True</t>
        </r>
      </text>
    </comment>
    <comment ref="F212" authorId="0" shapeId="0" xr:uid="{00000000-0006-0000-0600-0000F7000000}">
      <text>
        <r>
          <rPr>
            <sz val="10"/>
            <rFont val="Arial"/>
          </rPr>
          <t>reference:F210,F211
mrs:(F210,+,10.0000)  (F211,+,10.0000)  
Rotate:True</t>
        </r>
      </text>
    </comment>
    <comment ref="G212" authorId="0" shapeId="0" xr:uid="{00000000-0006-0000-0600-0000F8000000}">
      <text>
        <r>
          <rPr>
            <sz val="10"/>
            <rFont val="Arial"/>
          </rPr>
          <t>reference:G210,G211
mrs:(G210,+,10.0000)  (G211,+,10.0000)  
Rotate:True</t>
        </r>
      </text>
    </comment>
    <comment ref="H212" authorId="0" shapeId="0" xr:uid="{00000000-0006-0000-0600-0000F9000000}">
      <text>
        <r>
          <rPr>
            <sz val="10"/>
            <rFont val="Arial"/>
          </rPr>
          <t>reference:H210,H211
mrs:(H210,+,10.0000)  (H211,+,10.0000)  
Rotate:True</t>
        </r>
      </text>
    </comment>
    <comment ref="I212" authorId="0" shapeId="0" xr:uid="{00000000-0006-0000-0600-0000FA000000}">
      <text>
        <r>
          <rPr>
            <sz val="10"/>
            <rFont val="Arial"/>
          </rPr>
          <t>reference:I210,I211
mrs:(I210,+,10.0000)  (I211,+,10.0000)  
Rotate:True</t>
        </r>
      </text>
    </comment>
    <comment ref="J212" authorId="0" shapeId="0" xr:uid="{00000000-0006-0000-0600-0000FB000000}">
      <text>
        <r>
          <rPr>
            <sz val="10"/>
            <rFont val="Arial"/>
          </rPr>
          <t>reference:E212,G212
mrs:
Rotate:True</t>
        </r>
      </text>
    </comment>
    <comment ref="J213" authorId="0" shapeId="0" xr:uid="{00000000-0006-0000-0600-0000FC000000}">
      <text>
        <r>
          <rPr>
            <sz val="10"/>
            <rFont val="Arial"/>
          </rPr>
          <t>reference:E213,G213
mrs:
Rotate:True</t>
        </r>
      </text>
    </comment>
    <comment ref="J214" authorId="0" shapeId="0" xr:uid="{00000000-0006-0000-0600-0000FD000000}">
      <text>
        <r>
          <rPr>
            <sz val="10"/>
            <rFont val="Arial"/>
          </rPr>
          <t>reference:E214,G214
mrs:
Rotate:True</t>
        </r>
      </text>
    </comment>
    <comment ref="E215" authorId="0" shapeId="0" xr:uid="{00000000-0006-0000-0600-0000FE000000}">
      <text>
        <r>
          <rPr>
            <sz val="10"/>
            <rFont val="Arial"/>
          </rPr>
          <t>reference:E213,E214
mrs:(E213,+,10.0000)  (E214,+,10.0000)  
Rotate:True</t>
        </r>
      </text>
    </comment>
    <comment ref="F215" authorId="0" shapeId="0" xr:uid="{00000000-0006-0000-0600-0000FF000000}">
      <text>
        <r>
          <rPr>
            <sz val="10"/>
            <rFont val="Arial"/>
          </rPr>
          <t>reference:F213,F214
mrs:(F213,+,10.0000)  (F214,+,10.0000)  
Rotate:True</t>
        </r>
      </text>
    </comment>
    <comment ref="G215" authorId="0" shapeId="0" xr:uid="{00000000-0006-0000-0600-000000010000}">
      <text>
        <r>
          <rPr>
            <sz val="10"/>
            <rFont val="Arial"/>
          </rPr>
          <t>reference:G213,G214
mrs:(G213,+,10.0000)  (G214,+,10.0000)  
Rotate:True</t>
        </r>
      </text>
    </comment>
    <comment ref="H215" authorId="0" shapeId="0" xr:uid="{00000000-0006-0000-0600-000001010000}">
      <text>
        <r>
          <rPr>
            <sz val="10"/>
            <rFont val="Arial"/>
          </rPr>
          <t>reference:H213,H214
mrs:(H213,+,10.0000)  (H214,+,10.0000)  
Rotate:True</t>
        </r>
      </text>
    </comment>
    <comment ref="I215" authorId="0" shapeId="0" xr:uid="{00000000-0006-0000-0600-000002010000}">
      <text>
        <r>
          <rPr>
            <sz val="10"/>
            <rFont val="Arial"/>
          </rPr>
          <t>reference:I213,I214
mrs:(I213,+,10.0000)  (I214,+,10.0000)  
Rotate:True</t>
        </r>
      </text>
    </comment>
    <comment ref="J215" authorId="0" shapeId="0" xr:uid="{00000000-0006-0000-0600-000003010000}">
      <text>
        <r>
          <rPr>
            <sz val="10"/>
            <rFont val="Arial"/>
          </rPr>
          <t>reference:E215,G215
mrs:
Rotate:True</t>
        </r>
      </text>
    </comment>
    <comment ref="E216" authorId="0" shapeId="0" xr:uid="{00000000-0006-0000-0600-000004010000}">
      <text>
        <r>
          <rPr>
            <sz val="10"/>
            <rFont val="Arial"/>
          </rPr>
          <t>reference:E212,E215
mrs:(E212,+,10.0000)  (E215,+,10.0000)  
Rotate:True</t>
        </r>
      </text>
    </comment>
    <comment ref="F216" authorId="0" shapeId="0" xr:uid="{00000000-0006-0000-0600-000005010000}">
      <text>
        <r>
          <rPr>
            <sz val="10"/>
            <rFont val="Arial"/>
          </rPr>
          <t>reference:F212,F215
mrs:(F212,+,10.0000)  (F215,+,10.0000)  
Rotate:True</t>
        </r>
      </text>
    </comment>
    <comment ref="G216" authorId="0" shapeId="0" xr:uid="{00000000-0006-0000-0600-000006010000}">
      <text>
        <r>
          <rPr>
            <sz val="10"/>
            <rFont val="Arial"/>
          </rPr>
          <t>reference:G212,G215
mrs:(G212,+,10.0000)  (G215,+,10.0000)  
Rotate:True</t>
        </r>
      </text>
    </comment>
    <comment ref="H216" authorId="0" shapeId="0" xr:uid="{00000000-0006-0000-0600-000007010000}">
      <text>
        <r>
          <rPr>
            <sz val="10"/>
            <rFont val="Arial"/>
          </rPr>
          <t>reference:H212,H215
mrs:(H212,+,10.0000)  (H215,+,10.0000)  
Rotate:True</t>
        </r>
      </text>
    </comment>
    <comment ref="I216" authorId="0" shapeId="0" xr:uid="{00000000-0006-0000-0600-000008010000}">
      <text>
        <r>
          <rPr>
            <sz val="10"/>
            <rFont val="Arial"/>
          </rPr>
          <t>reference:I212,I215
mrs:(I212,+,10.0000)  (I215,+,10.0000)  
Rotate:True</t>
        </r>
      </text>
    </comment>
    <comment ref="J216" authorId="0" shapeId="0" xr:uid="{00000000-0006-0000-0600-000009010000}">
      <text>
        <r>
          <rPr>
            <sz val="10"/>
            <rFont val="Arial"/>
          </rPr>
          <t>reference:E216,G216
mrs:
Rotate:True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4" authorId="0" shapeId="0" xr:uid="{00000000-0006-0000-0700-000001000000}">
      <text>
        <r>
          <rPr>
            <sz val="10"/>
            <rFont val="Arial"/>
          </rPr>
          <t>reference:C4,D4
mrs:
Rotate:True</t>
        </r>
      </text>
    </comment>
    <comment ref="L4" authorId="0" shapeId="0" xr:uid="{00000000-0006-0000-0700-000002000000}">
      <text>
        <r>
          <rPr>
            <sz val="10"/>
            <rFont val="Arial"/>
          </rPr>
          <t>reference:B4,B17
mrs:
Rotate:True</t>
        </r>
      </text>
    </comment>
    <comment ref="M4" authorId="0" shapeId="0" xr:uid="{00000000-0006-0000-0700-000003000000}">
      <text>
        <r>
          <rPr>
            <sz val="10"/>
            <rFont val="Arial"/>
          </rPr>
          <t>reference:C4,C17
mrs:
Rotate:True</t>
        </r>
      </text>
    </comment>
    <comment ref="N4" authorId="0" shapeId="0" xr:uid="{00000000-0006-0000-0700-000004000000}">
      <text>
        <r>
          <rPr>
            <sz val="10"/>
            <rFont val="Arial"/>
          </rPr>
          <t>reference:D4,D17
mrs:
Rotate:True</t>
        </r>
      </text>
    </comment>
    <comment ref="F5" authorId="0" shapeId="0" xr:uid="{00000000-0006-0000-0700-000005000000}">
      <text>
        <r>
          <rPr>
            <sz val="10"/>
            <rFont val="Arial"/>
          </rPr>
          <t>reference:C5,D5
mrs:
Rotate:True</t>
        </r>
      </text>
    </comment>
    <comment ref="L5" authorId="0" shapeId="0" xr:uid="{00000000-0006-0000-0700-000006000000}">
      <text>
        <r>
          <rPr>
            <sz val="10"/>
            <rFont val="Arial"/>
          </rPr>
          <t>reference:B5,B17
mrs:
Rotate:True</t>
        </r>
      </text>
    </comment>
    <comment ref="M5" authorId="0" shapeId="0" xr:uid="{00000000-0006-0000-0700-000007000000}">
      <text>
        <r>
          <rPr>
            <sz val="10"/>
            <rFont val="Arial"/>
          </rPr>
          <t>reference:C5,C17
mrs:
Rotate:True</t>
        </r>
      </text>
    </comment>
    <comment ref="N5" authorId="0" shapeId="0" xr:uid="{00000000-0006-0000-0700-000008000000}">
      <text>
        <r>
          <rPr>
            <sz val="10"/>
            <rFont val="Arial"/>
          </rPr>
          <t>reference:D5,D17
mrs:
Rotate:True</t>
        </r>
      </text>
    </comment>
    <comment ref="F6" authorId="0" shapeId="0" xr:uid="{00000000-0006-0000-0700-000009000000}">
      <text>
        <r>
          <rPr>
            <sz val="10"/>
            <rFont val="Arial"/>
          </rPr>
          <t>reference:C6,D6
mrs:
Rotate:True</t>
        </r>
      </text>
    </comment>
    <comment ref="L6" authorId="0" shapeId="0" xr:uid="{00000000-0006-0000-0700-00000A000000}">
      <text>
        <r>
          <rPr>
            <sz val="10"/>
            <rFont val="Arial"/>
          </rPr>
          <t>reference:B6,B17
mrs:
Rotate:True</t>
        </r>
      </text>
    </comment>
    <comment ref="M6" authorId="0" shapeId="0" xr:uid="{00000000-0006-0000-0700-00000B000000}">
      <text>
        <r>
          <rPr>
            <sz val="10"/>
            <rFont val="Arial"/>
          </rPr>
          <t>reference:C6,C17
mrs:
Rotate:True</t>
        </r>
      </text>
    </comment>
    <comment ref="N6" authorId="0" shapeId="0" xr:uid="{00000000-0006-0000-0700-00000C000000}">
      <text>
        <r>
          <rPr>
            <sz val="10"/>
            <rFont val="Arial"/>
          </rPr>
          <t>reference:D6,D17
mrs:
Rotate:True</t>
        </r>
      </text>
    </comment>
    <comment ref="F7" authorId="0" shapeId="0" xr:uid="{00000000-0006-0000-0700-00000D000000}">
      <text>
        <r>
          <rPr>
            <sz val="10"/>
            <rFont val="Arial"/>
          </rPr>
          <t>reference:C7,D7
mrs:
Rotate:True</t>
        </r>
      </text>
    </comment>
    <comment ref="L7" authorId="0" shapeId="0" xr:uid="{00000000-0006-0000-0700-00000E000000}">
      <text>
        <r>
          <rPr>
            <sz val="10"/>
            <rFont val="Arial"/>
          </rPr>
          <t>reference:B7,B17
mrs:
Rotate:True</t>
        </r>
      </text>
    </comment>
    <comment ref="M7" authorId="0" shapeId="0" xr:uid="{00000000-0006-0000-0700-00000F000000}">
      <text>
        <r>
          <rPr>
            <sz val="10"/>
            <rFont val="Arial"/>
          </rPr>
          <t>reference:C7,C17
mrs:
Rotate:True</t>
        </r>
      </text>
    </comment>
    <comment ref="N7" authorId="0" shapeId="0" xr:uid="{00000000-0006-0000-0700-000010000000}">
      <text>
        <r>
          <rPr>
            <sz val="10"/>
            <rFont val="Arial"/>
          </rPr>
          <t>reference:D7,D17
mrs:
Rotate:True</t>
        </r>
      </text>
    </comment>
    <comment ref="F8" authorId="0" shapeId="0" xr:uid="{00000000-0006-0000-0700-000011000000}">
      <text>
        <r>
          <rPr>
            <sz val="10"/>
            <rFont val="Arial"/>
          </rPr>
          <t>reference:C8,D8
mrs:
Rotate:True</t>
        </r>
      </text>
    </comment>
    <comment ref="L8" authorId="0" shapeId="0" xr:uid="{00000000-0006-0000-0700-000012000000}">
      <text>
        <r>
          <rPr>
            <sz val="10"/>
            <rFont val="Arial"/>
          </rPr>
          <t>reference:B8,B17
mrs:
Rotate:True</t>
        </r>
      </text>
    </comment>
    <comment ref="M8" authorId="0" shapeId="0" xr:uid="{00000000-0006-0000-0700-000013000000}">
      <text>
        <r>
          <rPr>
            <sz val="10"/>
            <rFont val="Arial"/>
          </rPr>
          <t>reference:C8,C17
mrs:
Rotate:True</t>
        </r>
      </text>
    </comment>
    <comment ref="N8" authorId="0" shapeId="0" xr:uid="{00000000-0006-0000-0700-000014000000}">
      <text>
        <r>
          <rPr>
            <sz val="10"/>
            <rFont val="Arial"/>
          </rPr>
          <t>reference:D8,D17
mrs:
Rotate:True</t>
        </r>
      </text>
    </comment>
    <comment ref="B9" authorId="0" shapeId="0" xr:uid="{00000000-0006-0000-0700-000015000000}">
      <text>
        <r>
          <rPr>
            <sz val="10"/>
            <rFont val="Arial"/>
          </rPr>
          <t>reference:B4,B5,B6,B7,B8
mrs:(B4,+,10.0000)  (B5,+,10.0000)  (B6,+,10.0000)  (B7,+,10.0000)  (B8,+,10.0000)  
Rotate:True</t>
        </r>
      </text>
    </comment>
    <comment ref="C9" authorId="0" shapeId="0" xr:uid="{00000000-0006-0000-0700-000016000000}">
      <text>
        <r>
          <rPr>
            <sz val="10"/>
            <rFont val="Arial"/>
          </rPr>
          <t>reference:C4,C5,C6,C7,C8
mrs:(C4,+,10.0000)  (C5,+,10.0000)  (C6,+,10.0000)  (C7,+,10.0000)  (C8,+,10.0000)  
Rotate:True</t>
        </r>
      </text>
    </comment>
    <comment ref="D9" authorId="0" shapeId="0" xr:uid="{00000000-0006-0000-0700-000017000000}">
      <text>
        <r>
          <rPr>
            <sz val="10"/>
            <rFont val="Arial"/>
          </rPr>
          <t>reference:D4,D5,D6,D7,D8
mrs:(D4,+,10.0000)  (D5,+,10.0000)  (D6,+,10.0000)  (D7,+,10.0000)  (D8,+,10.0000)  
Rotate:True</t>
        </r>
      </text>
    </comment>
    <comment ref="E9" authorId="0" shapeId="0" xr:uid="{00000000-0006-0000-0700-000018000000}">
      <text>
        <r>
          <rPr>
            <sz val="10"/>
            <rFont val="Arial"/>
          </rPr>
          <t>reference:E4,E5,E6,E7,E8
mrs:(E4,+,10.0000)  (E5,+,10.0000)  (E6,+,10.0000)  (E7,+,10.0000)  (E8,+,10.0000)  
Rotate:True</t>
        </r>
      </text>
    </comment>
    <comment ref="F9" authorId="0" shapeId="0" xr:uid="{00000000-0006-0000-0700-000019000000}">
      <text>
        <r>
          <rPr>
            <sz val="10"/>
            <rFont val="Arial"/>
          </rPr>
          <t>reference:C9,D9
mrs:
Rotate:True</t>
        </r>
      </text>
    </comment>
    <comment ref="G9" authorId="0" shapeId="0" xr:uid="{00000000-0006-0000-0700-00001A000000}">
      <text>
        <r>
          <rPr>
            <sz val="10"/>
            <rFont val="Arial"/>
          </rPr>
          <t>reference:G4,G5,G6,G7,G8
mrs:(G4,+,10.0000)  (G5,+,10.0000)  (G6,+,10.0000)  (G7,+,10.0000)  (G8,+,10.0000)  
Rotate:True</t>
        </r>
      </text>
    </comment>
    <comment ref="H9" authorId="0" shapeId="0" xr:uid="{00000000-0006-0000-0700-00001B000000}">
      <text>
        <r>
          <rPr>
            <sz val="10"/>
            <rFont val="Arial"/>
          </rPr>
          <t>reference:H4,H5,H6,H7,H8
mrs:(H4,+,10.0000)  (H5,+,10.0000)  (H6,+,10.0000)  (H7,+,10.0000)  (H8,+,10.0000)  
Rotate:True</t>
        </r>
      </text>
    </comment>
    <comment ref="I9" authorId="0" shapeId="0" xr:uid="{00000000-0006-0000-0700-00001C000000}">
      <text>
        <r>
          <rPr>
            <sz val="10"/>
            <rFont val="Arial"/>
          </rPr>
          <t>reference:I4,I5,I6,I7,I8
mrs:(I4,+,10.0000)  (I5,+,10.0000)  (I6,+,10.0000)  (I7,+,10.0000)  (I8,+,10.0000)  
Rotate:True</t>
        </r>
      </text>
    </comment>
    <comment ref="J9" authorId="0" shapeId="0" xr:uid="{00000000-0006-0000-0700-00001D000000}">
      <text>
        <r>
          <rPr>
            <sz val="10"/>
            <rFont val="Arial"/>
          </rPr>
          <t>reference:J4,J5,J6,J7,J8
mrs:(J4,+,10.0000)  (J5,+,10.0000)  (J6,+,10.0000)  (J7,+,10.0000)  (J8,+,10.0000)  
Rotate:True</t>
        </r>
      </text>
    </comment>
    <comment ref="L9" authorId="0" shapeId="0" xr:uid="{00000000-0006-0000-0700-00001E000000}">
      <text>
        <r>
          <rPr>
            <sz val="10"/>
            <rFont val="Arial"/>
          </rPr>
          <t>reference:B9,B17
mrs:
Rotate:True</t>
        </r>
      </text>
    </comment>
    <comment ref="M9" authorId="0" shapeId="0" xr:uid="{00000000-0006-0000-0700-00001F000000}">
      <text>
        <r>
          <rPr>
            <sz val="10"/>
            <rFont val="Arial"/>
          </rPr>
          <t>reference:C9,C17
mrs:
Rotate:True</t>
        </r>
      </text>
    </comment>
    <comment ref="N9" authorId="0" shapeId="0" xr:uid="{00000000-0006-0000-0700-000020000000}">
      <text>
        <r>
          <rPr>
            <sz val="10"/>
            <rFont val="Arial"/>
          </rPr>
          <t>reference:D9,D17
mrs:
Rotate:True</t>
        </r>
      </text>
    </comment>
    <comment ref="F10" authorId="0" shapeId="0" xr:uid="{00000000-0006-0000-0700-000021000000}">
      <text>
        <r>
          <rPr>
            <sz val="10"/>
            <rFont val="Arial"/>
          </rPr>
          <t>reference:C10,D10
mrs:
Rotate:True</t>
        </r>
      </text>
    </comment>
    <comment ref="L10" authorId="0" shapeId="0" xr:uid="{00000000-0006-0000-0700-000022000000}">
      <text>
        <r>
          <rPr>
            <sz val="10"/>
            <rFont val="Arial"/>
          </rPr>
          <t>reference:B10,B17
mrs:
Rotate:True</t>
        </r>
      </text>
    </comment>
    <comment ref="M10" authorId="0" shapeId="0" xr:uid="{00000000-0006-0000-0700-000023000000}">
      <text>
        <r>
          <rPr>
            <sz val="10"/>
            <rFont val="Arial"/>
          </rPr>
          <t>reference:C10,C17
mrs:
Rotate:True</t>
        </r>
      </text>
    </comment>
    <comment ref="N10" authorId="0" shapeId="0" xr:uid="{00000000-0006-0000-0700-000024000000}">
      <text>
        <r>
          <rPr>
            <sz val="10"/>
            <rFont val="Arial"/>
          </rPr>
          <t>reference:D10,D17
mrs:
Rotate:True</t>
        </r>
      </text>
    </comment>
    <comment ref="F11" authorId="0" shapeId="0" xr:uid="{00000000-0006-0000-0700-000025000000}">
      <text>
        <r>
          <rPr>
            <sz val="10"/>
            <rFont val="Arial"/>
          </rPr>
          <t>reference:C11,D11
mrs:
Rotate:True</t>
        </r>
      </text>
    </comment>
    <comment ref="L11" authorId="0" shapeId="0" xr:uid="{00000000-0006-0000-0700-000026000000}">
      <text>
        <r>
          <rPr>
            <sz val="10"/>
            <rFont val="Arial"/>
          </rPr>
          <t>reference:B11,B17
mrs:
Rotate:True</t>
        </r>
      </text>
    </comment>
    <comment ref="M11" authorId="0" shapeId="0" xr:uid="{00000000-0006-0000-0700-000027000000}">
      <text>
        <r>
          <rPr>
            <sz val="10"/>
            <rFont val="Arial"/>
          </rPr>
          <t>reference:C11,C17
mrs:
Rotate:True</t>
        </r>
      </text>
    </comment>
    <comment ref="N11" authorId="0" shapeId="0" xr:uid="{00000000-0006-0000-0700-000028000000}">
      <text>
        <r>
          <rPr>
            <sz val="10"/>
            <rFont val="Arial"/>
          </rPr>
          <t>reference:D11,D17
mrs:
Rotate:True</t>
        </r>
      </text>
    </comment>
    <comment ref="F12" authorId="0" shapeId="0" xr:uid="{00000000-0006-0000-0700-000029000000}">
      <text>
        <r>
          <rPr>
            <sz val="10"/>
            <rFont val="Arial"/>
          </rPr>
          <t>reference:C12,D12
mrs:
Rotate:True</t>
        </r>
      </text>
    </comment>
    <comment ref="L12" authorId="0" shapeId="0" xr:uid="{00000000-0006-0000-0700-00002A000000}">
      <text>
        <r>
          <rPr>
            <sz val="10"/>
            <rFont val="Arial"/>
          </rPr>
          <t>reference:B12,B17
mrs:
Rotate:True</t>
        </r>
      </text>
    </comment>
    <comment ref="M12" authorId="0" shapeId="0" xr:uid="{00000000-0006-0000-0700-00002B000000}">
      <text>
        <r>
          <rPr>
            <sz val="10"/>
            <rFont val="Arial"/>
          </rPr>
          <t>reference:C12,C17
mrs:
Rotate:True</t>
        </r>
      </text>
    </comment>
    <comment ref="N12" authorId="0" shapeId="0" xr:uid="{00000000-0006-0000-0700-00002C000000}">
      <text>
        <r>
          <rPr>
            <sz val="10"/>
            <rFont val="Arial"/>
          </rPr>
          <t>reference:D12,D17
mrs:
Rotate:True</t>
        </r>
      </text>
    </comment>
    <comment ref="F13" authorId="0" shapeId="0" xr:uid="{00000000-0006-0000-0700-00002D000000}">
      <text>
        <r>
          <rPr>
            <sz val="10"/>
            <rFont val="Arial"/>
          </rPr>
          <t>reference:C13,D13
mrs:
Rotate:True</t>
        </r>
      </text>
    </comment>
    <comment ref="L13" authorId="0" shapeId="0" xr:uid="{00000000-0006-0000-0700-00002E000000}">
      <text>
        <r>
          <rPr>
            <sz val="10"/>
            <rFont val="Arial"/>
          </rPr>
          <t>reference:B13,B17
mrs:
Rotate:True</t>
        </r>
      </text>
    </comment>
    <comment ref="M13" authorId="0" shapeId="0" xr:uid="{00000000-0006-0000-0700-00002F000000}">
      <text>
        <r>
          <rPr>
            <sz val="10"/>
            <rFont val="Arial"/>
          </rPr>
          <t>reference:C13,C17
mrs:
Rotate:True</t>
        </r>
      </text>
    </comment>
    <comment ref="N13" authorId="0" shapeId="0" xr:uid="{00000000-0006-0000-0700-000030000000}">
      <text>
        <r>
          <rPr>
            <sz val="10"/>
            <rFont val="Arial"/>
          </rPr>
          <t>reference:D13,D17
mrs:
Rotate:True</t>
        </r>
      </text>
    </comment>
    <comment ref="F14" authorId="0" shapeId="0" xr:uid="{00000000-0006-0000-0700-000031000000}">
      <text>
        <r>
          <rPr>
            <sz val="10"/>
            <rFont val="Arial"/>
          </rPr>
          <t>reference:C14,D14
mrs:
Rotate:True</t>
        </r>
      </text>
    </comment>
    <comment ref="L14" authorId="0" shapeId="0" xr:uid="{00000000-0006-0000-0700-000032000000}">
      <text>
        <r>
          <rPr>
            <sz val="10"/>
            <rFont val="Arial"/>
          </rPr>
          <t>reference:B14,B17
mrs:
Rotate:True</t>
        </r>
      </text>
    </comment>
    <comment ref="M14" authorId="0" shapeId="0" xr:uid="{00000000-0006-0000-0700-000033000000}">
      <text>
        <r>
          <rPr>
            <sz val="10"/>
            <rFont val="Arial"/>
          </rPr>
          <t>reference:C14,C17
mrs:
Rotate:True</t>
        </r>
      </text>
    </comment>
    <comment ref="N14" authorId="0" shapeId="0" xr:uid="{00000000-0006-0000-0700-000034000000}">
      <text>
        <r>
          <rPr>
            <sz val="10"/>
            <rFont val="Arial"/>
          </rPr>
          <t>reference:D14,D17
mrs:
Rotate:True</t>
        </r>
      </text>
    </comment>
    <comment ref="F15" authorId="0" shapeId="0" xr:uid="{00000000-0006-0000-0700-000035000000}">
      <text>
        <r>
          <rPr>
            <sz val="10"/>
            <rFont val="Arial"/>
          </rPr>
          <t>reference:C15,D15
mrs:
Rotate:True</t>
        </r>
      </text>
    </comment>
    <comment ref="L15" authorId="0" shapeId="0" xr:uid="{00000000-0006-0000-0700-000036000000}">
      <text>
        <r>
          <rPr>
            <sz val="10"/>
            <rFont val="Arial"/>
          </rPr>
          <t>reference:B15,B17
mrs:
Rotate:True</t>
        </r>
      </text>
    </comment>
    <comment ref="M15" authorId="0" shapeId="0" xr:uid="{00000000-0006-0000-0700-000037000000}">
      <text>
        <r>
          <rPr>
            <sz val="10"/>
            <rFont val="Arial"/>
          </rPr>
          <t>reference:C15,C17
mrs:
Rotate:True</t>
        </r>
      </text>
    </comment>
    <comment ref="N15" authorId="0" shapeId="0" xr:uid="{00000000-0006-0000-0700-000038000000}">
      <text>
        <r>
          <rPr>
            <sz val="10"/>
            <rFont val="Arial"/>
          </rPr>
          <t>reference:D15,D17
mrs:
Rotate:True</t>
        </r>
      </text>
    </comment>
    <comment ref="B16" authorId="0" shapeId="0" xr:uid="{00000000-0006-0000-0700-000039000000}">
      <text>
        <r>
          <rPr>
            <sz val="10"/>
            <rFont val="Arial"/>
          </rPr>
          <t>reference:B10,B11,B12,B13,B14,B15
mrs:(B10,+,10.0000)  (B11,+,10.0000)  (B12,+,10.0000)  (B13,+,10.0000)  (B14,+,10.0000)  (B15,+,10.0000)  
Rotate:True</t>
        </r>
      </text>
    </comment>
    <comment ref="C16" authorId="0" shapeId="0" xr:uid="{00000000-0006-0000-0700-00003A000000}">
      <text>
        <r>
          <rPr>
            <sz val="10"/>
            <rFont val="Arial"/>
          </rPr>
          <t>reference:C10,C11,C12,C13,C14,C15
mrs:(C10,+,10.0000)  (C11,+,10.0000)  (C12,+,10.0000)  (C13,+,10.0000)  (C14,+,10.0000)  (C15,+,10.0000)  
Rotate:True</t>
        </r>
      </text>
    </comment>
    <comment ref="D16" authorId="0" shapeId="0" xr:uid="{00000000-0006-0000-0700-00003B000000}">
      <text>
        <r>
          <rPr>
            <sz val="10"/>
            <rFont val="Arial"/>
          </rPr>
          <t>reference:D10,D11,D12,D13,D14,D15
mrs:(D10,+,10.0000)  (D11,+,10.0000)  (D12,+,10.0000)  (D13,+,10.0000)  (D14,+,10.0000)  (D15,+,10.0000)  
Rotate:True</t>
        </r>
      </text>
    </comment>
    <comment ref="E16" authorId="0" shapeId="0" xr:uid="{00000000-0006-0000-0700-00003C000000}">
      <text>
        <r>
          <rPr>
            <sz val="10"/>
            <rFont val="Arial"/>
          </rPr>
          <t>reference:E10,E11,E12,E13,E14,E15
mrs:(E10,+,10.0000)  (E11,+,10.0000)  (E12,+,10.0000)  (E13,+,10.0000)  (E14,+,10.0000)  (E15,+,10.0000)  
Rotate:True</t>
        </r>
      </text>
    </comment>
    <comment ref="F16" authorId="0" shapeId="0" xr:uid="{00000000-0006-0000-0700-00003D000000}">
      <text>
        <r>
          <rPr>
            <sz val="10"/>
            <rFont val="Arial"/>
          </rPr>
          <t>reference:C16,D16
mrs:
Rotate:True</t>
        </r>
      </text>
    </comment>
    <comment ref="G16" authorId="0" shapeId="0" xr:uid="{00000000-0006-0000-0700-00003E000000}">
      <text>
        <r>
          <rPr>
            <sz val="10"/>
            <rFont val="Arial"/>
          </rPr>
          <t>reference:G10,G11,G12,G13,G14,G15
mrs:(G10,+,10.0000)  (G11,+,10.0000)  (G12,+,10.0000)  (G13,+,10.0000)  (G14,+,10.0000)  (G15,+,10.0000)  
Rotate:True</t>
        </r>
      </text>
    </comment>
    <comment ref="H16" authorId="0" shapeId="0" xr:uid="{00000000-0006-0000-0700-00003F000000}">
      <text>
        <r>
          <rPr>
            <sz val="10"/>
            <rFont val="Arial"/>
          </rPr>
          <t>reference:H10,H11,H12,H13,H14,H15
mrs:(H10,+,10.0000)  (H11,+,10.0000)  (H12,+,10.0000)  (H13,+,10.0000)  (H14,+,10.0000)  (H15,+,10.0000)  
Rotate:True</t>
        </r>
      </text>
    </comment>
    <comment ref="I16" authorId="0" shapeId="0" xr:uid="{00000000-0006-0000-0700-000040000000}">
      <text>
        <r>
          <rPr>
            <sz val="10"/>
            <rFont val="Arial"/>
          </rPr>
          <t>reference:I10,I11,I12,I13,I14,I15
mrs:(I10,+,10.0000)  (I11,+,10.0000)  (I12,+,10.0000)  (I13,+,10.0000)  (I14,+,10.0000)  (I15,+,10.0000)  
Rotate:True</t>
        </r>
      </text>
    </comment>
    <comment ref="J16" authorId="0" shapeId="0" xr:uid="{00000000-0006-0000-0700-000041000000}">
      <text>
        <r>
          <rPr>
            <sz val="10"/>
            <rFont val="Arial"/>
          </rPr>
          <t>reference:J10,J11,J12,J13,J14,J15
mrs:(J10,+,10.0000)  (J11,+,10.0000)  (J12,+,10.0000)  (J13,+,10.0000)  (J14,+,10.0000)  (J15,+,10.0000)  
Rotate:True</t>
        </r>
      </text>
    </comment>
    <comment ref="L16" authorId="0" shapeId="0" xr:uid="{00000000-0006-0000-0700-000042000000}">
      <text>
        <r>
          <rPr>
            <sz val="10"/>
            <rFont val="Arial"/>
          </rPr>
          <t>reference:B16,B17
mrs:
Rotate:True</t>
        </r>
      </text>
    </comment>
    <comment ref="M16" authorId="0" shapeId="0" xr:uid="{00000000-0006-0000-0700-000043000000}">
      <text>
        <r>
          <rPr>
            <sz val="10"/>
            <rFont val="Arial"/>
          </rPr>
          <t>reference:C16,C17
mrs:
Rotate:True</t>
        </r>
      </text>
    </comment>
    <comment ref="N16" authorId="0" shapeId="0" xr:uid="{00000000-0006-0000-0700-000044000000}">
      <text>
        <r>
          <rPr>
            <sz val="10"/>
            <rFont val="Arial"/>
          </rPr>
          <t>reference:D16,D17
mrs:
Rotate:True</t>
        </r>
      </text>
    </comment>
    <comment ref="B17" authorId="0" shapeId="0" xr:uid="{00000000-0006-0000-0700-000045000000}">
      <text>
        <r>
          <rPr>
            <sz val="10"/>
            <rFont val="Arial"/>
          </rPr>
          <t>reference:B9,B16
mrs:(B9,+,10.0000)  (B16,+,10.0000)  
Rotate:True</t>
        </r>
      </text>
    </comment>
    <comment ref="C17" authorId="0" shapeId="0" xr:uid="{00000000-0006-0000-0700-000046000000}">
      <text>
        <r>
          <rPr>
            <sz val="10"/>
            <rFont val="Arial"/>
          </rPr>
          <t>reference:C9,C16
mrs:(C9,+,10.0000)  (C16,+,10.0000)  
Rotate:True</t>
        </r>
      </text>
    </comment>
    <comment ref="D17" authorId="0" shapeId="0" xr:uid="{00000000-0006-0000-0700-000047000000}">
      <text>
        <r>
          <rPr>
            <sz val="10"/>
            <rFont val="Arial"/>
          </rPr>
          <t>reference:D9,D16
mrs:(D9,+,10.0000)  (D16,+,10.0000)  
Rotate:True</t>
        </r>
      </text>
    </comment>
    <comment ref="E17" authorId="0" shapeId="0" xr:uid="{00000000-0006-0000-0700-000048000000}">
      <text>
        <r>
          <rPr>
            <sz val="10"/>
            <rFont val="Arial"/>
          </rPr>
          <t>reference:E9,E16
mrs:(E9,+,10.0000)  (E16,+,10.0000)  
Rotate:True</t>
        </r>
      </text>
    </comment>
    <comment ref="F17" authorId="0" shapeId="0" xr:uid="{00000000-0006-0000-0700-000049000000}">
      <text>
        <r>
          <rPr>
            <sz val="10"/>
            <rFont val="Arial"/>
          </rPr>
          <t>reference:C17,D17
mrs:
Rotate:True</t>
        </r>
      </text>
    </comment>
    <comment ref="G17" authorId="0" shapeId="0" xr:uid="{00000000-0006-0000-0700-00004A000000}">
      <text>
        <r>
          <rPr>
            <sz val="10"/>
            <rFont val="Arial"/>
          </rPr>
          <t>reference:G9,G16
mrs:(G9,+,10.0000)  (G16,+,10.0000)  
Rotate:True</t>
        </r>
      </text>
    </comment>
    <comment ref="H17" authorId="0" shapeId="0" xr:uid="{00000000-0006-0000-0700-00004B000000}">
      <text>
        <r>
          <rPr>
            <sz val="10"/>
            <rFont val="Arial"/>
          </rPr>
          <t>reference:H9,H16
mrs:(H9,+,10.0000)  (H16,+,10.0000)  
Rotate:True</t>
        </r>
      </text>
    </comment>
    <comment ref="I17" authorId="0" shapeId="0" xr:uid="{00000000-0006-0000-0700-00004C000000}">
      <text>
        <r>
          <rPr>
            <sz val="10"/>
            <rFont val="Arial"/>
          </rPr>
          <t>reference:I9,I16
mrs:(I9,+,10.0000)  (I16,+,10.0000)  
Rotate:True</t>
        </r>
      </text>
    </comment>
    <comment ref="J17" authorId="0" shapeId="0" xr:uid="{00000000-0006-0000-0700-00004D000000}">
      <text>
        <r>
          <rPr>
            <sz val="10"/>
            <rFont val="Arial"/>
          </rPr>
          <t>reference:J9,J16
mrs:(J9,+,10.0000)  (J16,+,10.0000)  
Rotate:True</t>
        </r>
      </text>
    </comment>
    <comment ref="L17" authorId="0" shapeId="0" xr:uid="{00000000-0006-0000-0700-00004E000000}">
      <text>
        <r>
          <rPr>
            <sz val="10"/>
            <rFont val="Arial"/>
          </rPr>
          <t>reference:B17,B17
mrs:
Rotate:True</t>
        </r>
      </text>
    </comment>
    <comment ref="M17" authorId="0" shapeId="0" xr:uid="{00000000-0006-0000-0700-00004F000000}">
      <text>
        <r>
          <rPr>
            <sz val="10"/>
            <rFont val="Arial"/>
          </rPr>
          <t>reference:C17,C17
mrs:
Rotate:True</t>
        </r>
      </text>
    </comment>
    <comment ref="N17" authorId="0" shapeId="0" xr:uid="{00000000-0006-0000-0700-000050000000}">
      <text>
        <r>
          <rPr>
            <sz val="10"/>
            <rFont val="Arial"/>
          </rPr>
          <t>reference:D17,D17
mrs:
Rotate:True</t>
        </r>
      </text>
    </comment>
    <comment ref="L23" authorId="0" shapeId="0" xr:uid="{00000000-0006-0000-0700-000051000000}">
      <text>
        <r>
          <rPr>
            <sz val="10"/>
            <rFont val="Arial"/>
          </rPr>
          <t>reference:B23,B36
mrs:
Rotate:True</t>
        </r>
      </text>
    </comment>
    <comment ref="M23" authorId="0" shapeId="0" xr:uid="{00000000-0006-0000-0700-000052000000}">
      <text>
        <r>
          <rPr>
            <sz val="10"/>
            <rFont val="Arial"/>
          </rPr>
          <t>reference:C23,C36
mrs:
Rotate:True</t>
        </r>
      </text>
    </comment>
    <comment ref="N23" authorId="0" shapeId="0" xr:uid="{00000000-0006-0000-0700-000053000000}">
      <text>
        <r>
          <rPr>
            <sz val="10"/>
            <rFont val="Arial"/>
          </rPr>
          <t>reference:D23,D36
mrs:
Rotate:True</t>
        </r>
      </text>
    </comment>
    <comment ref="L24" authorId="0" shapeId="0" xr:uid="{00000000-0006-0000-0700-000054000000}">
      <text>
        <r>
          <rPr>
            <sz val="10"/>
            <rFont val="Arial"/>
          </rPr>
          <t>reference:B24,B36
mrs:
Rotate:True</t>
        </r>
      </text>
    </comment>
    <comment ref="M24" authorId="0" shapeId="0" xr:uid="{00000000-0006-0000-0700-000055000000}">
      <text>
        <r>
          <rPr>
            <sz val="10"/>
            <rFont val="Arial"/>
          </rPr>
          <t>reference:C24,C36
mrs:
Rotate:True</t>
        </r>
      </text>
    </comment>
    <comment ref="N24" authorId="0" shapeId="0" xr:uid="{00000000-0006-0000-0700-000056000000}">
      <text>
        <r>
          <rPr>
            <sz val="10"/>
            <rFont val="Arial"/>
          </rPr>
          <t>reference:D24,D36
mrs:
Rotate:True</t>
        </r>
      </text>
    </comment>
    <comment ref="L25" authorId="0" shapeId="0" xr:uid="{00000000-0006-0000-0700-000057000000}">
      <text>
        <r>
          <rPr>
            <sz val="10"/>
            <rFont val="Arial"/>
          </rPr>
          <t>reference:B25,B36
mrs:
Rotate:True</t>
        </r>
      </text>
    </comment>
    <comment ref="M25" authorId="0" shapeId="0" xr:uid="{00000000-0006-0000-0700-000058000000}">
      <text>
        <r>
          <rPr>
            <sz val="10"/>
            <rFont val="Arial"/>
          </rPr>
          <t>reference:C25,C36
mrs:
Rotate:True</t>
        </r>
      </text>
    </comment>
    <comment ref="N25" authorId="0" shapeId="0" xr:uid="{00000000-0006-0000-0700-000059000000}">
      <text>
        <r>
          <rPr>
            <sz val="10"/>
            <rFont val="Arial"/>
          </rPr>
          <t>reference:D25,D36
mrs:
Rotate:True</t>
        </r>
      </text>
    </comment>
    <comment ref="L26" authorId="0" shapeId="0" xr:uid="{00000000-0006-0000-0700-00005A000000}">
      <text>
        <r>
          <rPr>
            <sz val="10"/>
            <rFont val="Arial"/>
          </rPr>
          <t>reference:B26,B36
mrs:
Rotate:True</t>
        </r>
      </text>
    </comment>
    <comment ref="M26" authorId="0" shapeId="0" xr:uid="{00000000-0006-0000-0700-00005B000000}">
      <text>
        <r>
          <rPr>
            <sz val="10"/>
            <rFont val="Arial"/>
          </rPr>
          <t>reference:C26,C36
mrs:
Rotate:True</t>
        </r>
      </text>
    </comment>
    <comment ref="N26" authorId="0" shapeId="0" xr:uid="{00000000-0006-0000-0700-00005C000000}">
      <text>
        <r>
          <rPr>
            <sz val="10"/>
            <rFont val="Arial"/>
          </rPr>
          <t>reference:D26,D36
mrs:
Rotate:True</t>
        </r>
      </text>
    </comment>
    <comment ref="L27" authorId="0" shapeId="0" xr:uid="{00000000-0006-0000-0700-00005D000000}">
      <text>
        <r>
          <rPr>
            <sz val="10"/>
            <rFont val="Arial"/>
          </rPr>
          <t>reference:B27,B36
mrs:
Rotate:True</t>
        </r>
      </text>
    </comment>
    <comment ref="M27" authorId="0" shapeId="0" xr:uid="{00000000-0006-0000-0700-00005E000000}">
      <text>
        <r>
          <rPr>
            <sz val="10"/>
            <rFont val="Arial"/>
          </rPr>
          <t>reference:C27,C36
mrs:
Rotate:True</t>
        </r>
      </text>
    </comment>
    <comment ref="N27" authorId="0" shapeId="0" xr:uid="{00000000-0006-0000-0700-00005F000000}">
      <text>
        <r>
          <rPr>
            <sz val="10"/>
            <rFont val="Arial"/>
          </rPr>
          <t>reference:D27,D36
mrs:
Rotate:True</t>
        </r>
      </text>
    </comment>
    <comment ref="B28" authorId="0" shapeId="0" xr:uid="{00000000-0006-0000-0700-000060000000}">
      <text>
        <r>
          <rPr>
            <sz val="10"/>
            <rFont val="Arial"/>
          </rPr>
          <t>reference:B23,B24,B25,B26,B27
mrs:(B23,+,10.0000)  (B24,+,10.0000)  (B25,+,10.0000)  (B26,+,10.0000)  (B27,+,10.0000)  
Rotate:True</t>
        </r>
      </text>
    </comment>
    <comment ref="C28" authorId="0" shapeId="0" xr:uid="{00000000-0006-0000-0700-000061000000}">
      <text>
        <r>
          <rPr>
            <sz val="10"/>
            <rFont val="Arial"/>
          </rPr>
          <t>reference:C23,C24,C25,C26,C27
mrs:(C23,+,10.0000)  (C24,+,10.0000)  (C25,+,10.0000)  (C26,+,10.0000)  (C27,+,10.0000)  
Rotate:True</t>
        </r>
      </text>
    </comment>
    <comment ref="D28" authorId="0" shapeId="0" xr:uid="{00000000-0006-0000-0700-000062000000}">
      <text>
        <r>
          <rPr>
            <sz val="10"/>
            <rFont val="Arial"/>
          </rPr>
          <t>reference:D23,D24,D25,D26,D27
mrs:(D23,+,10.0000)  (D24,+,10.0000)  (D25,+,10.0000)  (D26,+,10.0000)  (D27,+,10.0000)  
Rotate:True</t>
        </r>
      </text>
    </comment>
    <comment ref="E28" authorId="0" shapeId="0" xr:uid="{00000000-0006-0000-0700-000063000000}">
      <text>
        <r>
          <rPr>
            <sz val="10"/>
            <rFont val="Arial"/>
          </rPr>
          <t>reference:E23,E24,E25,E26,E27
mrs:(E23,+,10.0000)  (E24,+,10.0000)  (E25,+,10.0000)  (E26,+,10.0000)  (E27,+,10.0000)  
Rotate:True</t>
        </r>
      </text>
    </comment>
    <comment ref="F28" authorId="0" shapeId="0" xr:uid="{00000000-0006-0000-0700-000064000000}">
      <text>
        <r>
          <rPr>
            <sz val="10"/>
            <rFont val="Arial"/>
          </rPr>
          <t>reference:C28,D28
mrs:
Rotate:True</t>
        </r>
      </text>
    </comment>
    <comment ref="G28" authorId="0" shapeId="0" xr:uid="{00000000-0006-0000-0700-000065000000}">
      <text>
        <r>
          <rPr>
            <sz val="10"/>
            <rFont val="Arial"/>
          </rPr>
          <t>reference:G23,G24,G25,G26,G27
mrs:(G23,+,10.0000)  (G24,+,10.0000)  (G25,+,10.0000)  (G26,+,10.0000)  (G27,+,10.0000)  
Rotate:True</t>
        </r>
      </text>
    </comment>
    <comment ref="H28" authorId="0" shapeId="0" xr:uid="{00000000-0006-0000-0700-000066000000}">
      <text>
        <r>
          <rPr>
            <sz val="10"/>
            <rFont val="Arial"/>
          </rPr>
          <t>reference:H23,H24,H25,H26,H27
mrs:(H23,+,10.0000)  (H24,+,10.0000)  (H25,+,10.0000)  (H26,+,10.0000)  (H27,+,10.0000)  
Rotate:True</t>
        </r>
      </text>
    </comment>
    <comment ref="I28" authorId="0" shapeId="0" xr:uid="{00000000-0006-0000-0700-000067000000}">
      <text>
        <r>
          <rPr>
            <sz val="10"/>
            <rFont val="Arial"/>
          </rPr>
          <t>reference:I23,I24,I25,I26,I27
mrs:(I23,+,10.0000)  (I24,+,10.0000)  (I25,+,10.0000)  (I26,+,10.0000)  (I27,+,10.0000)  
Rotate:True</t>
        </r>
      </text>
    </comment>
    <comment ref="J28" authorId="0" shapeId="0" xr:uid="{00000000-0006-0000-0700-000068000000}">
      <text>
        <r>
          <rPr>
            <sz val="10"/>
            <rFont val="Arial"/>
          </rPr>
          <t>reference:J23,J24,J25,J26,J27
mrs:(J23,+,10.0000)  (J24,+,10.0000)  (J25,+,10.0000)  (J26,+,10.0000)  (J27,+,10.0000)  
Rotate:True</t>
        </r>
      </text>
    </comment>
    <comment ref="L28" authorId="0" shapeId="0" xr:uid="{00000000-0006-0000-0700-000069000000}">
      <text>
        <r>
          <rPr>
            <sz val="10"/>
            <rFont val="Arial"/>
          </rPr>
          <t>reference:B28,B36
mrs:
Rotate:True</t>
        </r>
      </text>
    </comment>
    <comment ref="M28" authorId="0" shapeId="0" xr:uid="{00000000-0006-0000-0700-00006A000000}">
      <text>
        <r>
          <rPr>
            <sz val="10"/>
            <rFont val="Arial"/>
          </rPr>
          <t>reference:C28,C36
mrs:
Rotate:True</t>
        </r>
      </text>
    </comment>
    <comment ref="N28" authorId="0" shapeId="0" xr:uid="{00000000-0006-0000-0700-00006B000000}">
      <text>
        <r>
          <rPr>
            <sz val="10"/>
            <rFont val="Arial"/>
          </rPr>
          <t>reference:D28,D36
mrs:
Rotate:True</t>
        </r>
      </text>
    </comment>
    <comment ref="L29" authorId="0" shapeId="0" xr:uid="{00000000-0006-0000-0700-00006C000000}">
      <text>
        <r>
          <rPr>
            <sz val="10"/>
            <rFont val="Arial"/>
          </rPr>
          <t>reference:B29,B36
mrs:
Rotate:True</t>
        </r>
      </text>
    </comment>
    <comment ref="M29" authorId="0" shapeId="0" xr:uid="{00000000-0006-0000-0700-00006D000000}">
      <text>
        <r>
          <rPr>
            <sz val="10"/>
            <rFont val="Arial"/>
          </rPr>
          <t>reference:C29,C36
mrs:
Rotate:True</t>
        </r>
      </text>
    </comment>
    <comment ref="N29" authorId="0" shapeId="0" xr:uid="{00000000-0006-0000-0700-00006E000000}">
      <text>
        <r>
          <rPr>
            <sz val="10"/>
            <rFont val="Arial"/>
          </rPr>
          <t>reference:D29,D36
mrs:
Rotate:True</t>
        </r>
      </text>
    </comment>
    <comment ref="L30" authorId="0" shapeId="0" xr:uid="{00000000-0006-0000-0700-00006F000000}">
      <text>
        <r>
          <rPr>
            <sz val="10"/>
            <rFont val="Arial"/>
          </rPr>
          <t>reference:B30,B36
mrs:
Rotate:True</t>
        </r>
      </text>
    </comment>
    <comment ref="M30" authorId="0" shapeId="0" xr:uid="{00000000-0006-0000-0700-000070000000}">
      <text>
        <r>
          <rPr>
            <sz val="10"/>
            <rFont val="Arial"/>
          </rPr>
          <t>reference:C30,C36
mrs:
Rotate:True</t>
        </r>
      </text>
    </comment>
    <comment ref="N30" authorId="0" shapeId="0" xr:uid="{00000000-0006-0000-0700-000071000000}">
      <text>
        <r>
          <rPr>
            <sz val="10"/>
            <rFont val="Arial"/>
          </rPr>
          <t>reference:D30,D36
mrs:
Rotate:True</t>
        </r>
      </text>
    </comment>
    <comment ref="L31" authorId="0" shapeId="0" xr:uid="{00000000-0006-0000-0700-000072000000}">
      <text>
        <r>
          <rPr>
            <sz val="10"/>
            <rFont val="Arial"/>
          </rPr>
          <t>reference:B31,B36
mrs:
Rotate:True</t>
        </r>
      </text>
    </comment>
    <comment ref="M31" authorId="0" shapeId="0" xr:uid="{00000000-0006-0000-0700-000073000000}">
      <text>
        <r>
          <rPr>
            <sz val="10"/>
            <rFont val="Arial"/>
          </rPr>
          <t>reference:C31,C36
mrs:
Rotate:True</t>
        </r>
      </text>
    </comment>
    <comment ref="N31" authorId="0" shapeId="0" xr:uid="{00000000-0006-0000-0700-000074000000}">
      <text>
        <r>
          <rPr>
            <sz val="10"/>
            <rFont val="Arial"/>
          </rPr>
          <t>reference:D31,D36
mrs:
Rotate:True</t>
        </r>
      </text>
    </comment>
    <comment ref="L32" authorId="0" shapeId="0" xr:uid="{00000000-0006-0000-0700-000075000000}">
      <text>
        <r>
          <rPr>
            <sz val="10"/>
            <rFont val="Arial"/>
          </rPr>
          <t>reference:B32,B36
mrs:
Rotate:True</t>
        </r>
      </text>
    </comment>
    <comment ref="M32" authorId="0" shapeId="0" xr:uid="{00000000-0006-0000-0700-000076000000}">
      <text>
        <r>
          <rPr>
            <sz val="10"/>
            <rFont val="Arial"/>
          </rPr>
          <t>reference:C32,C36
mrs:
Rotate:True</t>
        </r>
      </text>
    </comment>
    <comment ref="N32" authorId="0" shapeId="0" xr:uid="{00000000-0006-0000-0700-000077000000}">
      <text>
        <r>
          <rPr>
            <sz val="10"/>
            <rFont val="Arial"/>
          </rPr>
          <t>reference:D32,D36
mrs:
Rotate:True</t>
        </r>
      </text>
    </comment>
    <comment ref="L33" authorId="0" shapeId="0" xr:uid="{00000000-0006-0000-0700-000078000000}">
      <text>
        <r>
          <rPr>
            <sz val="10"/>
            <rFont val="Arial"/>
          </rPr>
          <t>reference:B33,B36
mrs:
Rotate:True</t>
        </r>
      </text>
    </comment>
    <comment ref="M33" authorId="0" shapeId="0" xr:uid="{00000000-0006-0000-0700-000079000000}">
      <text>
        <r>
          <rPr>
            <sz val="10"/>
            <rFont val="Arial"/>
          </rPr>
          <t>reference:C33,C36
mrs:
Rotate:True</t>
        </r>
      </text>
    </comment>
    <comment ref="N33" authorId="0" shapeId="0" xr:uid="{00000000-0006-0000-0700-00007A000000}">
      <text>
        <r>
          <rPr>
            <sz val="10"/>
            <rFont val="Arial"/>
          </rPr>
          <t>reference:D33,D36
mrs:
Rotate:True</t>
        </r>
      </text>
    </comment>
    <comment ref="L34" authorId="0" shapeId="0" xr:uid="{00000000-0006-0000-0700-00007B000000}">
      <text>
        <r>
          <rPr>
            <sz val="10"/>
            <rFont val="Arial"/>
          </rPr>
          <t>reference:B34,B36
mrs:
Rotate:True</t>
        </r>
      </text>
    </comment>
    <comment ref="M34" authorId="0" shapeId="0" xr:uid="{00000000-0006-0000-0700-00007C000000}">
      <text>
        <r>
          <rPr>
            <sz val="10"/>
            <rFont val="Arial"/>
          </rPr>
          <t>reference:C34,C36
mrs:
Rotate:True</t>
        </r>
      </text>
    </comment>
    <comment ref="N34" authorId="0" shapeId="0" xr:uid="{00000000-0006-0000-0700-00007D000000}">
      <text>
        <r>
          <rPr>
            <sz val="10"/>
            <rFont val="Arial"/>
          </rPr>
          <t>reference:D34,D36
mrs:
Rotate:True</t>
        </r>
      </text>
    </comment>
    <comment ref="B35" authorId="0" shapeId="0" xr:uid="{00000000-0006-0000-0700-00007E000000}">
      <text>
        <r>
          <rPr>
            <sz val="10"/>
            <rFont val="Arial"/>
          </rPr>
          <t>reference:B29,B30,B31,B32,B33,B34
mrs:(B29,+,10.0000)  (B30,+,10.0000)  (B31,+,10.0000)  (B32,+,10.0000)  (B33,+,10.0000)  (B34,+,10.0000)  
Rotate:True</t>
        </r>
      </text>
    </comment>
    <comment ref="C35" authorId="0" shapeId="0" xr:uid="{00000000-0006-0000-0700-00007F000000}">
      <text>
        <r>
          <rPr>
            <sz val="10"/>
            <rFont val="Arial"/>
          </rPr>
          <t>reference:C29,C30,C31,C32,C33,C34
mrs:(C29,+,10.0000)  (C30,+,10.0000)  (C31,+,10.0000)  (C32,+,10.0000)  (C33,+,10.0000)  (C34,+,10.0000)  
Rotate:True</t>
        </r>
      </text>
    </comment>
    <comment ref="D35" authorId="0" shapeId="0" xr:uid="{00000000-0006-0000-0700-000080000000}">
      <text>
        <r>
          <rPr>
            <sz val="10"/>
            <rFont val="Arial"/>
          </rPr>
          <t>reference:D29,D30,D31,D32,D33,D34
mrs:(D29,+,10.0000)  (D30,+,10.0000)  (D31,+,10.0000)  (D32,+,10.0000)  (D33,+,10.0000)  (D34,+,10.0000)  
Rotate:True</t>
        </r>
      </text>
    </comment>
    <comment ref="E35" authorId="0" shapeId="0" xr:uid="{00000000-0006-0000-0700-000081000000}">
      <text>
        <r>
          <rPr>
            <sz val="10"/>
            <rFont val="Arial"/>
          </rPr>
          <t>reference:E29,E30,E31,E32,E33,E34
mrs:(E29,+,10.0000)  (E30,+,10.0000)  (E31,+,10.0000)  (E32,+,10.0000)  (E33,+,10.0000)  (E34,+,10.0000)  
Rotate:True</t>
        </r>
      </text>
    </comment>
    <comment ref="F35" authorId="0" shapeId="0" xr:uid="{00000000-0006-0000-0700-000082000000}">
      <text>
        <r>
          <rPr>
            <sz val="10"/>
            <rFont val="Arial"/>
          </rPr>
          <t>reference:C35,D35
mrs:
Rotate:True</t>
        </r>
      </text>
    </comment>
    <comment ref="G35" authorId="0" shapeId="0" xr:uid="{00000000-0006-0000-0700-000083000000}">
      <text>
        <r>
          <rPr>
            <sz val="10"/>
            <rFont val="Arial"/>
          </rPr>
          <t>reference:G29,G30,G31,G32,G33,G34
mrs:(G29,+,10.0000)  (G30,+,10.0000)  (G31,+,10.0000)  (G32,+,10.0000)  (G33,+,10.0000)  (G34,+,10.0000)  
Rotate:True</t>
        </r>
      </text>
    </comment>
    <comment ref="H35" authorId="0" shapeId="0" xr:uid="{00000000-0006-0000-0700-000084000000}">
      <text>
        <r>
          <rPr>
            <sz val="10"/>
            <rFont val="Arial"/>
          </rPr>
          <t>reference:H29,H30,H31,H32,H33,H34
mrs:(H29,+,10.0000)  (H30,+,10.0000)  (H31,+,10.0000)  (H32,+,10.0000)  (H33,+,10.0000)  (H34,+,10.0000)  
Rotate:True</t>
        </r>
      </text>
    </comment>
    <comment ref="I35" authorId="0" shapeId="0" xr:uid="{00000000-0006-0000-0700-000085000000}">
      <text>
        <r>
          <rPr>
            <sz val="10"/>
            <rFont val="Arial"/>
          </rPr>
          <t>reference:I29,I30,I31,I32,I33,I34
mrs:(I29,+,10.0000)  (I30,+,10.0000)  (I31,+,10.0000)  (I32,+,10.0000)  (I33,+,10.0000)  (I34,+,10.0000)  
Rotate:True</t>
        </r>
      </text>
    </comment>
    <comment ref="J35" authorId="0" shapeId="0" xr:uid="{00000000-0006-0000-0700-000086000000}">
      <text>
        <r>
          <rPr>
            <sz val="10"/>
            <rFont val="Arial"/>
          </rPr>
          <t>reference:J29,J30,J31,J32,J33,J34
mrs:(J29,+,10.0000)  (J30,+,10.0000)  (J31,+,10.0000)  (J32,+,10.0000)  (J33,+,10.0000)  (J34,+,10.0000)  
Rotate:True</t>
        </r>
      </text>
    </comment>
    <comment ref="L35" authorId="0" shapeId="0" xr:uid="{00000000-0006-0000-0700-000087000000}">
      <text>
        <r>
          <rPr>
            <sz val="10"/>
            <rFont val="Arial"/>
          </rPr>
          <t>reference:B35,B36
mrs:
Rotate:True</t>
        </r>
      </text>
    </comment>
    <comment ref="M35" authorId="0" shapeId="0" xr:uid="{00000000-0006-0000-0700-000088000000}">
      <text>
        <r>
          <rPr>
            <sz val="10"/>
            <rFont val="Arial"/>
          </rPr>
          <t>reference:C35,C36
mrs:
Rotate:True</t>
        </r>
      </text>
    </comment>
    <comment ref="N35" authorId="0" shapeId="0" xr:uid="{00000000-0006-0000-0700-000089000000}">
      <text>
        <r>
          <rPr>
            <sz val="10"/>
            <rFont val="Arial"/>
          </rPr>
          <t>reference:D35,D36
mrs:
Rotate:True</t>
        </r>
      </text>
    </comment>
    <comment ref="B36" authorId="0" shapeId="0" xr:uid="{00000000-0006-0000-0700-00008A000000}">
      <text>
        <r>
          <rPr>
            <sz val="10"/>
            <rFont val="Arial"/>
          </rPr>
          <t>reference:B28,B35
mrs:(B28,+,10.0000)  (B35,+,10.0000)  
Rotate:True</t>
        </r>
      </text>
    </comment>
    <comment ref="C36" authorId="0" shapeId="0" xr:uid="{00000000-0006-0000-0700-00008B000000}">
      <text>
        <r>
          <rPr>
            <sz val="10"/>
            <rFont val="Arial"/>
          </rPr>
          <t>reference:C28,C35
mrs:(C28,+,10.0000)  (C35,+,10.0000)  
Rotate:True</t>
        </r>
      </text>
    </comment>
    <comment ref="D36" authorId="0" shapeId="0" xr:uid="{00000000-0006-0000-0700-00008C000000}">
      <text>
        <r>
          <rPr>
            <sz val="10"/>
            <rFont val="Arial"/>
          </rPr>
          <t>reference:D28,D35
mrs:(D28,+,10.0000)  (D35,+,10.0000)  
Rotate:True</t>
        </r>
      </text>
    </comment>
    <comment ref="E36" authorId="0" shapeId="0" xr:uid="{00000000-0006-0000-0700-00008D000000}">
      <text>
        <r>
          <rPr>
            <sz val="10"/>
            <rFont val="Arial"/>
          </rPr>
          <t>reference:E28,E35
mrs:(E28,+,10.0000)  (E35,+,10.0000)  
Rotate:True</t>
        </r>
      </text>
    </comment>
    <comment ref="F36" authorId="0" shapeId="0" xr:uid="{00000000-0006-0000-0700-00008E000000}">
      <text>
        <r>
          <rPr>
            <sz val="10"/>
            <rFont val="Arial"/>
          </rPr>
          <t>reference:C36,D36
mrs:
Rotate:True</t>
        </r>
      </text>
    </comment>
    <comment ref="G36" authorId="0" shapeId="0" xr:uid="{00000000-0006-0000-0700-00008F000000}">
      <text>
        <r>
          <rPr>
            <sz val="10"/>
            <rFont val="Arial"/>
          </rPr>
          <t>reference:G28,G35
mrs:(G28,+,10.0000)  (G35,+,10.0000)  
Rotate:True</t>
        </r>
      </text>
    </comment>
    <comment ref="H36" authorId="0" shapeId="0" xr:uid="{00000000-0006-0000-0700-000090000000}">
      <text>
        <r>
          <rPr>
            <sz val="10"/>
            <rFont val="Arial"/>
          </rPr>
          <t>reference:H28,H35
mrs:(H28,+,10.0000)  (H35,+,10.0000)  
Rotate:True</t>
        </r>
      </text>
    </comment>
    <comment ref="I36" authorId="0" shapeId="0" xr:uid="{00000000-0006-0000-0700-000091000000}">
      <text>
        <r>
          <rPr>
            <sz val="10"/>
            <rFont val="Arial"/>
          </rPr>
          <t>reference:I28,I35
mrs:(I28,+,10.0000)  (I35,+,10.0000)  
Rotate:True</t>
        </r>
      </text>
    </comment>
    <comment ref="J36" authorId="0" shapeId="0" xr:uid="{00000000-0006-0000-0700-000092000000}">
      <text>
        <r>
          <rPr>
            <sz val="10"/>
            <rFont val="Arial"/>
          </rPr>
          <t>reference:J28,J35
mrs:(J28,+,10.0000)  (J35,+,10.0000)  
Rotate:True</t>
        </r>
      </text>
    </comment>
    <comment ref="L36" authorId="0" shapeId="0" xr:uid="{00000000-0006-0000-0700-000093000000}">
      <text>
        <r>
          <rPr>
            <sz val="10"/>
            <rFont val="Arial"/>
          </rPr>
          <t>reference:B36,B36
mrs:
Rotate:True</t>
        </r>
      </text>
    </comment>
    <comment ref="M36" authorId="0" shapeId="0" xr:uid="{00000000-0006-0000-0700-000094000000}">
      <text>
        <r>
          <rPr>
            <sz val="10"/>
            <rFont val="Arial"/>
          </rPr>
          <t>reference:C36,C36
mrs:
Rotate:True</t>
        </r>
      </text>
    </comment>
    <comment ref="N36" authorId="0" shapeId="0" xr:uid="{00000000-0006-0000-0700-000095000000}">
      <text>
        <r>
          <rPr>
            <sz val="10"/>
            <rFont val="Arial"/>
          </rPr>
          <t>reference:D36,D36
mrs:
Rotate:True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5" authorId="0" shapeId="0" xr:uid="{00000000-0006-0000-0800-000001000000}">
      <text>
        <r>
          <rPr>
            <sz val="10"/>
            <rFont val="Arial"/>
          </rPr>
          <t>reference:E5,G5
mrs:
Rotate:True</t>
        </r>
      </text>
    </comment>
    <comment ref="J7" authorId="0" shapeId="0" xr:uid="{00000000-0006-0000-0800-000002000000}">
      <text>
        <r>
          <rPr>
            <sz val="10"/>
            <rFont val="Arial"/>
          </rPr>
          <t>reference:E7,G7
mrs:
Rotate:True</t>
        </r>
      </text>
    </comment>
    <comment ref="J8" authorId="0" shapeId="0" xr:uid="{00000000-0006-0000-0800-000003000000}">
      <text>
        <r>
          <rPr>
            <sz val="10"/>
            <rFont val="Arial"/>
          </rPr>
          <t>reference:E8,G8
mrs:
Rotate:True</t>
        </r>
      </text>
    </comment>
    <comment ref="E9" authorId="0" shapeId="0" xr:uid="{00000000-0006-0000-0800-000004000000}">
      <text>
        <r>
          <rPr>
            <sz val="10"/>
            <rFont val="Arial"/>
          </rPr>
          <t>reference:E7,E8
mrs:(E7,+,10.0000)  (E8,+,10.0000)  
Rotate:True</t>
        </r>
      </text>
    </comment>
    <comment ref="F9" authorId="0" shapeId="0" xr:uid="{00000000-0006-0000-0800-000005000000}">
      <text>
        <r>
          <rPr>
            <sz val="10"/>
            <rFont val="Arial"/>
          </rPr>
          <t>reference:F7,F8
mrs:(F7,+,10.0000)  (F8,+,10.0000)  
Rotate:True</t>
        </r>
      </text>
    </comment>
    <comment ref="G9" authorId="0" shapeId="0" xr:uid="{00000000-0006-0000-0800-000006000000}">
      <text>
        <r>
          <rPr>
            <sz val="10"/>
            <rFont val="Arial"/>
          </rPr>
          <t>reference:G7,G8
mrs:(G7,+,10.0000)  (G8,+,10.0000)  
Rotate:True</t>
        </r>
      </text>
    </comment>
    <comment ref="H9" authorId="0" shapeId="0" xr:uid="{00000000-0006-0000-0800-000007000000}">
      <text>
        <r>
          <rPr>
            <sz val="10"/>
            <rFont val="Arial"/>
          </rPr>
          <t>reference:H7,H8
mrs:(H7,+,10.0000)  (H8,+,10.0000)  
Rotate:True</t>
        </r>
      </text>
    </comment>
    <comment ref="I9" authorId="0" shapeId="0" xr:uid="{00000000-0006-0000-0800-000008000000}">
      <text>
        <r>
          <rPr>
            <sz val="10"/>
            <rFont val="Arial"/>
          </rPr>
          <t>reference:I7,I8
mrs:(I7,+,10.0000)  (I8,+,10.0000)  
Rotate:True</t>
        </r>
      </text>
    </comment>
    <comment ref="J9" authorId="0" shapeId="0" xr:uid="{00000000-0006-0000-0800-000009000000}">
      <text>
        <r>
          <rPr>
            <sz val="10"/>
            <rFont val="Arial"/>
          </rPr>
          <t>reference:E9,G9
mrs:
Rotate:True</t>
        </r>
      </text>
    </comment>
    <comment ref="J11" authorId="0" shapeId="0" xr:uid="{00000000-0006-0000-0800-00000A000000}">
      <text>
        <r>
          <rPr>
            <sz val="10"/>
            <rFont val="Arial"/>
          </rPr>
          <t>reference:E11,G11
mrs:
Rotate:True</t>
        </r>
      </text>
    </comment>
    <comment ref="J12" authorId="0" shapeId="0" xr:uid="{00000000-0006-0000-0800-00000B000000}">
      <text>
        <r>
          <rPr>
            <sz val="10"/>
            <rFont val="Arial"/>
          </rPr>
          <t>reference:E12,G12
mrs:
Rotate:True</t>
        </r>
      </text>
    </comment>
    <comment ref="E13" authorId="0" shapeId="0" xr:uid="{00000000-0006-0000-0800-00000C000000}">
      <text>
        <r>
          <rPr>
            <sz val="10"/>
            <rFont val="Arial"/>
          </rPr>
          <t>reference:E11,E12
mrs:(E11,+,10.0000)  (E12,+,10.0000)  
Rotate:True</t>
        </r>
      </text>
    </comment>
    <comment ref="F13" authorId="0" shapeId="0" xr:uid="{00000000-0006-0000-0800-00000D000000}">
      <text>
        <r>
          <rPr>
            <sz val="10"/>
            <rFont val="Arial"/>
          </rPr>
          <t>reference:F11,F12
mrs:(F11,+,10.0000)  (F12,+,10.0000)  
Rotate:True</t>
        </r>
      </text>
    </comment>
    <comment ref="G13" authorId="0" shapeId="0" xr:uid="{00000000-0006-0000-0800-00000E000000}">
      <text>
        <r>
          <rPr>
            <sz val="10"/>
            <rFont val="Arial"/>
          </rPr>
          <t>reference:G11,G12
mrs:(G11,+,10.0000)  (G12,+,10.0000)  
Rotate:True</t>
        </r>
      </text>
    </comment>
    <comment ref="H13" authorId="0" shapeId="0" xr:uid="{00000000-0006-0000-0800-00000F000000}">
      <text>
        <r>
          <rPr>
            <sz val="10"/>
            <rFont val="Arial"/>
          </rPr>
          <t>reference:H11,H12
mrs:(H11,+,10.0000)  (H12,+,10.0000)  
Rotate:True</t>
        </r>
      </text>
    </comment>
    <comment ref="I13" authorId="0" shapeId="0" xr:uid="{00000000-0006-0000-0800-000010000000}">
      <text>
        <r>
          <rPr>
            <sz val="10"/>
            <rFont val="Arial"/>
          </rPr>
          <t>reference:I11,I12
mrs:(I11,+,10.0000)  (I12,+,10.0000)  
Rotate:True</t>
        </r>
      </text>
    </comment>
    <comment ref="J13" authorId="0" shapeId="0" xr:uid="{00000000-0006-0000-0800-000011000000}">
      <text>
        <r>
          <rPr>
            <sz val="10"/>
            <rFont val="Arial"/>
          </rPr>
          <t>reference:E13,G13
mrs:
Rotate:True</t>
        </r>
      </text>
    </comment>
    <comment ref="J15" authorId="0" shapeId="0" xr:uid="{00000000-0006-0000-0800-000012000000}">
      <text>
        <r>
          <rPr>
            <sz val="10"/>
            <rFont val="Arial"/>
          </rPr>
          <t>reference:E15,G15
mrs:
Rotate:True</t>
        </r>
      </text>
    </comment>
    <comment ref="J16" authorId="0" shapeId="0" xr:uid="{00000000-0006-0000-0800-000013000000}">
      <text>
        <r>
          <rPr>
            <sz val="10"/>
            <rFont val="Arial"/>
          </rPr>
          <t>reference:E16,G16
mrs:
Rotate:True</t>
        </r>
      </text>
    </comment>
    <comment ref="E17" authorId="0" shapeId="0" xr:uid="{00000000-0006-0000-0800-000014000000}">
      <text>
        <r>
          <rPr>
            <sz val="10"/>
            <rFont val="Arial"/>
          </rPr>
          <t>reference:E15,E16
mrs:(E15,+,10.0000)  (E16,+,10.0000)  
Rotate:True</t>
        </r>
      </text>
    </comment>
    <comment ref="F17" authorId="0" shapeId="0" xr:uid="{00000000-0006-0000-0800-000015000000}">
      <text>
        <r>
          <rPr>
            <sz val="10"/>
            <rFont val="Arial"/>
          </rPr>
          <t>reference:F15,F16
mrs:(F15,+,10.0000)  (F16,+,10.0000)  
Rotate:True</t>
        </r>
      </text>
    </comment>
    <comment ref="G17" authorId="0" shapeId="0" xr:uid="{00000000-0006-0000-0800-000016000000}">
      <text>
        <r>
          <rPr>
            <sz val="10"/>
            <rFont val="Arial"/>
          </rPr>
          <t>reference:G15,G16
mrs:(G15,+,10.0000)  (G16,+,10.0000)  
Rotate:True</t>
        </r>
      </text>
    </comment>
    <comment ref="H17" authorId="0" shapeId="0" xr:uid="{00000000-0006-0000-0800-000017000000}">
      <text>
        <r>
          <rPr>
            <sz val="10"/>
            <rFont val="Arial"/>
          </rPr>
          <t>reference:H15,H16
mrs:(H15,+,10.0000)  (H16,+,10.0000)  
Rotate:True</t>
        </r>
      </text>
    </comment>
    <comment ref="I17" authorId="0" shapeId="0" xr:uid="{00000000-0006-0000-0800-000018000000}">
      <text>
        <r>
          <rPr>
            <sz val="10"/>
            <rFont val="Arial"/>
          </rPr>
          <t>reference:I15,I16
mrs:(I15,+,10.0000)  (I16,+,10.0000)  
Rotate:True</t>
        </r>
      </text>
    </comment>
    <comment ref="J17" authorId="0" shapeId="0" xr:uid="{00000000-0006-0000-0800-000019000000}">
      <text>
        <r>
          <rPr>
            <sz val="10"/>
            <rFont val="Arial"/>
          </rPr>
          <t>reference:E17,G17
mrs:
Rotate:True</t>
        </r>
      </text>
    </comment>
    <comment ref="J19" authorId="0" shapeId="0" xr:uid="{00000000-0006-0000-0800-00001A000000}">
      <text>
        <r>
          <rPr>
            <sz val="10"/>
            <rFont val="Arial"/>
          </rPr>
          <t>reference:E19,G19
mrs:
Rotate:True</t>
        </r>
      </text>
    </comment>
    <comment ref="J20" authorId="0" shapeId="0" xr:uid="{00000000-0006-0000-0800-00001B000000}">
      <text>
        <r>
          <rPr>
            <sz val="10"/>
            <rFont val="Arial"/>
          </rPr>
          <t>reference:E20,G20
mrs:
Rotate:True</t>
        </r>
      </text>
    </comment>
    <comment ref="E21" authorId="0" shapeId="0" xr:uid="{00000000-0006-0000-0800-00001C000000}">
      <text>
        <r>
          <rPr>
            <sz val="10"/>
            <rFont val="Arial"/>
          </rPr>
          <t>reference:E19,E20
mrs:(E19,+,10.0000)  (E20,+,10.0000)  
Rotate:True</t>
        </r>
      </text>
    </comment>
    <comment ref="F21" authorId="0" shapeId="0" xr:uid="{00000000-0006-0000-0800-00001D000000}">
      <text>
        <r>
          <rPr>
            <sz val="10"/>
            <rFont val="Arial"/>
          </rPr>
          <t>reference:F19,F20
mrs:(F19,+,10.0000)  (F20,+,10.0000)  
Rotate:True</t>
        </r>
      </text>
    </comment>
    <comment ref="G21" authorId="0" shapeId="0" xr:uid="{00000000-0006-0000-0800-00001E000000}">
      <text>
        <r>
          <rPr>
            <sz val="10"/>
            <rFont val="Arial"/>
          </rPr>
          <t>reference:G19,G20
mrs:(G19,+,10.0000)  (G20,+,10.0000)  
Rotate:True</t>
        </r>
      </text>
    </comment>
    <comment ref="H21" authorId="0" shapeId="0" xr:uid="{00000000-0006-0000-0800-00001F000000}">
      <text>
        <r>
          <rPr>
            <sz val="10"/>
            <rFont val="Arial"/>
          </rPr>
          <t>reference:H19,H20
mrs:(H19,+,10.0000)  (H20,+,10.0000)  
Rotate:True</t>
        </r>
      </text>
    </comment>
    <comment ref="I21" authorId="0" shapeId="0" xr:uid="{00000000-0006-0000-0800-000020000000}">
      <text>
        <r>
          <rPr>
            <sz val="10"/>
            <rFont val="Arial"/>
          </rPr>
          <t>reference:I19,I20
mrs:(I19,+,10.0000)  (I20,+,10.0000)  
Rotate:True</t>
        </r>
      </text>
    </comment>
    <comment ref="J21" authorId="0" shapeId="0" xr:uid="{00000000-0006-0000-0800-000021000000}">
      <text>
        <r>
          <rPr>
            <sz val="10"/>
            <rFont val="Arial"/>
          </rPr>
          <t>reference:E21,G21
mrs:
Rotate:True</t>
        </r>
      </text>
    </comment>
    <comment ref="J23" authorId="0" shapeId="0" xr:uid="{00000000-0006-0000-0800-000022000000}">
      <text>
        <r>
          <rPr>
            <sz val="10"/>
            <rFont val="Arial"/>
          </rPr>
          <t>reference:E23,G23
mrs:
Rotate:True</t>
        </r>
      </text>
    </comment>
    <comment ref="J24" authorId="0" shapeId="0" xr:uid="{00000000-0006-0000-0800-000023000000}">
      <text>
        <r>
          <rPr>
            <sz val="10"/>
            <rFont val="Arial"/>
          </rPr>
          <t>reference:E24,G24
mrs:
Rotate:True</t>
        </r>
      </text>
    </comment>
    <comment ref="J25" authorId="0" shapeId="0" xr:uid="{00000000-0006-0000-0800-000024000000}">
      <text>
        <r>
          <rPr>
            <sz val="10"/>
            <rFont val="Arial"/>
          </rPr>
          <t>reference:E25,G25
mrs:
Rotate:True</t>
        </r>
      </text>
    </comment>
    <comment ref="E26" authorId="0" shapeId="0" xr:uid="{00000000-0006-0000-0800-000025000000}">
      <text>
        <r>
          <rPr>
            <sz val="10"/>
            <rFont val="Arial"/>
          </rPr>
          <t>reference:E23,E24,E25
mrs:(E23,+,10.0000)  (E24,+,10.0000)  (E25,+,10.0000)  
Rotate:True</t>
        </r>
      </text>
    </comment>
    <comment ref="F26" authorId="0" shapeId="0" xr:uid="{00000000-0006-0000-0800-000026000000}">
      <text>
        <r>
          <rPr>
            <sz val="10"/>
            <rFont val="Arial"/>
          </rPr>
          <t>reference:F23,F24,F25
mrs:(F23,+,10.0000)  (F24,+,10.0000)  (F25,+,10.0000)  
Rotate:True</t>
        </r>
      </text>
    </comment>
    <comment ref="G26" authorId="0" shapeId="0" xr:uid="{00000000-0006-0000-0800-000027000000}">
      <text>
        <r>
          <rPr>
            <sz val="10"/>
            <rFont val="Arial"/>
          </rPr>
          <t>reference:G23,G24,G25
mrs:(G23,+,10.0000)  (G24,+,10.0000)  (G25,+,10.0000)  
Rotate:True</t>
        </r>
      </text>
    </comment>
    <comment ref="H26" authorId="0" shapeId="0" xr:uid="{00000000-0006-0000-0800-000028000000}">
      <text>
        <r>
          <rPr>
            <sz val="10"/>
            <rFont val="Arial"/>
          </rPr>
          <t>reference:H23,H24,H25
mrs:(H23,+,10.0000)  (H24,+,10.0000)  (H25,+,10.0000)  
Rotate:True</t>
        </r>
      </text>
    </comment>
    <comment ref="I26" authorId="0" shapeId="0" xr:uid="{00000000-0006-0000-0800-000029000000}">
      <text>
        <r>
          <rPr>
            <sz val="10"/>
            <rFont val="Arial"/>
          </rPr>
          <t>reference:I23,I24,I25
mrs:(I23,+,10.0000)  (I24,+,10.0000)  (I25,+,10.0000)  
Rotate:True</t>
        </r>
      </text>
    </comment>
    <comment ref="J26" authorId="0" shapeId="0" xr:uid="{00000000-0006-0000-0800-00002A000000}">
      <text>
        <r>
          <rPr>
            <sz val="10"/>
            <rFont val="Arial"/>
          </rPr>
          <t>reference:E26,G26
mrs:
Rotate:True</t>
        </r>
      </text>
    </comment>
    <comment ref="J28" authorId="0" shapeId="0" xr:uid="{00000000-0006-0000-0800-00002B000000}">
      <text>
        <r>
          <rPr>
            <sz val="10"/>
            <rFont val="Arial"/>
          </rPr>
          <t>reference:E28,G28
mrs:
Rotate:True</t>
        </r>
      </text>
    </comment>
    <comment ref="J30" authorId="0" shapeId="0" xr:uid="{00000000-0006-0000-0800-00002C000000}">
      <text>
        <r>
          <rPr>
            <sz val="10"/>
            <rFont val="Arial"/>
          </rPr>
          <t>reference:E30,G30
mrs:
Rotate:True</t>
        </r>
      </text>
    </comment>
    <comment ref="J32" authorId="0" shapeId="0" xr:uid="{00000000-0006-0000-0800-00002D000000}">
      <text>
        <r>
          <rPr>
            <sz val="10"/>
            <rFont val="Arial"/>
          </rPr>
          <t>reference:E32,G32
mrs:
Rotate:True</t>
        </r>
      </text>
    </comment>
    <comment ref="J34" authorId="0" shapeId="0" xr:uid="{00000000-0006-0000-0800-00002E000000}">
      <text>
        <r>
          <rPr>
            <sz val="10"/>
            <rFont val="Arial"/>
          </rPr>
          <t>reference:E34,G34
mrs:
Rotate:True</t>
        </r>
      </text>
    </comment>
    <comment ref="J36" authorId="0" shapeId="0" xr:uid="{00000000-0006-0000-0800-00002F000000}">
      <text>
        <r>
          <rPr>
            <sz val="10"/>
            <rFont val="Arial"/>
          </rPr>
          <t>reference:E36,G36
mrs:
Rotate:True</t>
        </r>
      </text>
    </comment>
    <comment ref="J38" authorId="0" shapeId="0" xr:uid="{00000000-0006-0000-0800-000030000000}">
      <text>
        <r>
          <rPr>
            <sz val="10"/>
            <rFont val="Arial"/>
          </rPr>
          <t>reference:E38,G38
mrs:
Rotate:True</t>
        </r>
      </text>
    </comment>
    <comment ref="J40" authorId="0" shapeId="0" xr:uid="{00000000-0006-0000-0800-000031000000}">
      <text>
        <r>
          <rPr>
            <sz val="10"/>
            <rFont val="Arial"/>
          </rPr>
          <t>reference:E40,G40
mrs:
Rotate:True</t>
        </r>
      </text>
    </comment>
    <comment ref="J42" authorId="0" shapeId="0" xr:uid="{00000000-0006-0000-0800-000032000000}">
      <text>
        <r>
          <rPr>
            <sz val="10"/>
            <rFont val="Arial"/>
          </rPr>
          <t>reference:E42,G42
mrs:
Rotate:True</t>
        </r>
      </text>
    </comment>
    <comment ref="J43" authorId="0" shapeId="0" xr:uid="{00000000-0006-0000-0800-000033000000}">
      <text>
        <r>
          <rPr>
            <sz val="10"/>
            <rFont val="Arial"/>
          </rPr>
          <t>reference:E43,G43
mrs:
Rotate:True</t>
        </r>
      </text>
    </comment>
    <comment ref="E44" authorId="0" shapeId="0" xr:uid="{00000000-0006-0000-0800-000034000000}">
      <text>
        <r>
          <rPr>
            <sz val="10"/>
            <rFont val="Arial"/>
          </rPr>
          <t>reference:E42,E43
mrs:(E42,+,10.0000)  (E43,+,10.0000)  
Rotate:True</t>
        </r>
      </text>
    </comment>
    <comment ref="F44" authorId="0" shapeId="0" xr:uid="{00000000-0006-0000-0800-000035000000}">
      <text>
        <r>
          <rPr>
            <sz val="10"/>
            <rFont val="Arial"/>
          </rPr>
          <t>reference:F42,F43
mrs:(F42,+,10.0000)  (F43,+,10.0000)  
Rotate:True</t>
        </r>
      </text>
    </comment>
    <comment ref="G44" authorId="0" shapeId="0" xr:uid="{00000000-0006-0000-0800-000036000000}">
      <text>
        <r>
          <rPr>
            <sz val="10"/>
            <rFont val="Arial"/>
          </rPr>
          <t>reference:G42,G43
mrs:(G42,+,10.0000)  (G43,+,10.0000)  
Rotate:True</t>
        </r>
      </text>
    </comment>
    <comment ref="H44" authorId="0" shapeId="0" xr:uid="{00000000-0006-0000-0800-000037000000}">
      <text>
        <r>
          <rPr>
            <sz val="10"/>
            <rFont val="Arial"/>
          </rPr>
          <t>reference:H42,H43
mrs:(H42,+,10.0000)  (H43,+,10.0000)  
Rotate:True</t>
        </r>
      </text>
    </comment>
    <comment ref="I44" authorId="0" shapeId="0" xr:uid="{00000000-0006-0000-0800-000038000000}">
      <text>
        <r>
          <rPr>
            <sz val="10"/>
            <rFont val="Arial"/>
          </rPr>
          <t>reference:I42,I43
mrs:(I42,+,10.0000)  (I43,+,10.0000)  
Rotate:True</t>
        </r>
      </text>
    </comment>
    <comment ref="J44" authorId="0" shapeId="0" xr:uid="{00000000-0006-0000-0800-000039000000}">
      <text>
        <r>
          <rPr>
            <sz val="10"/>
            <rFont val="Arial"/>
          </rPr>
          <t>reference:E44,G44
mrs:
Rotate:True</t>
        </r>
      </text>
    </comment>
    <comment ref="J46" authorId="0" shapeId="0" xr:uid="{00000000-0006-0000-0800-00003A000000}">
      <text>
        <r>
          <rPr>
            <sz val="10"/>
            <rFont val="Arial"/>
          </rPr>
          <t>reference:E46,G46
mrs:
Rotate:True</t>
        </r>
      </text>
    </comment>
    <comment ref="J48" authorId="0" shapeId="0" xr:uid="{00000000-0006-0000-0800-00003B000000}">
      <text>
        <r>
          <rPr>
            <sz val="10"/>
            <rFont val="Arial"/>
          </rPr>
          <t>reference:E48,G48
mrs:
Rotate:True</t>
        </r>
      </text>
    </comment>
    <comment ref="J50" authorId="0" shapeId="0" xr:uid="{00000000-0006-0000-0800-00003C000000}">
      <text>
        <r>
          <rPr>
            <sz val="10"/>
            <rFont val="Arial"/>
          </rPr>
          <t>reference:E50,G50
mrs:
Rotate:True</t>
        </r>
      </text>
    </comment>
    <comment ref="J51" authorId="0" shapeId="0" xr:uid="{00000000-0006-0000-0800-00003D000000}">
      <text>
        <r>
          <rPr>
            <sz val="10"/>
            <rFont val="Arial"/>
          </rPr>
          <t>reference:E51,G51
mrs:
Rotate:True</t>
        </r>
      </text>
    </comment>
    <comment ref="J53" authorId="0" shapeId="0" xr:uid="{00000000-0006-0000-0800-00003E000000}">
      <text>
        <r>
          <rPr>
            <sz val="10"/>
            <rFont val="Arial"/>
          </rPr>
          <t>reference:E53,G53
mrs:
Rotate:True</t>
        </r>
      </text>
    </comment>
    <comment ref="J55" authorId="0" shapeId="0" xr:uid="{00000000-0006-0000-0800-00003F000000}">
      <text>
        <r>
          <rPr>
            <sz val="10"/>
            <rFont val="Arial"/>
          </rPr>
          <t>reference:E55,G55
mrs:
Rotate:True</t>
        </r>
      </text>
    </comment>
    <comment ref="J57" authorId="0" shapeId="0" xr:uid="{00000000-0006-0000-0800-000040000000}">
      <text>
        <r>
          <rPr>
            <sz val="10"/>
            <rFont val="Arial"/>
          </rPr>
          <t>reference:E57,G57
mrs:
Rotate:True</t>
        </r>
      </text>
    </comment>
    <comment ref="J59" authorId="0" shapeId="0" xr:uid="{00000000-0006-0000-0800-000041000000}">
      <text>
        <r>
          <rPr>
            <sz val="10"/>
            <rFont val="Arial"/>
          </rPr>
          <t>reference:E59,G59
mrs:
Rotate:True</t>
        </r>
      </text>
    </comment>
    <comment ref="J61" authorId="0" shapeId="0" xr:uid="{00000000-0006-0000-0800-000042000000}">
      <text>
        <r>
          <rPr>
            <sz val="10"/>
            <rFont val="Arial"/>
          </rPr>
          <t>reference:E61,G61
mrs:
Rotate:True</t>
        </r>
      </text>
    </comment>
    <comment ref="J62" authorId="0" shapeId="0" xr:uid="{00000000-0006-0000-0800-000043000000}">
      <text>
        <r>
          <rPr>
            <sz val="10"/>
            <rFont val="Arial"/>
          </rPr>
          <t>reference:E62,G62
mrs:
Rotate:True</t>
        </r>
      </text>
    </comment>
    <comment ref="J63" authorId="0" shapeId="0" xr:uid="{00000000-0006-0000-0800-000044000000}">
      <text>
        <r>
          <rPr>
            <sz val="10"/>
            <rFont val="Arial"/>
          </rPr>
          <t>reference:E63,G63
mrs:
Rotate:True</t>
        </r>
      </text>
    </comment>
    <comment ref="E64" authorId="0" shapeId="0" xr:uid="{00000000-0006-0000-0800-000045000000}">
      <text>
        <r>
          <rPr>
            <sz val="10"/>
            <rFont val="Arial"/>
          </rPr>
          <t>reference:E61,E62,E63
mrs:(E61,+,10.0000)  (E62,+,10.0000)  (E63,+,10.0000)  
Rotate:True</t>
        </r>
      </text>
    </comment>
    <comment ref="F64" authorId="0" shapeId="0" xr:uid="{00000000-0006-0000-0800-000046000000}">
      <text>
        <r>
          <rPr>
            <sz val="10"/>
            <rFont val="Arial"/>
          </rPr>
          <t>reference:F61,F62,F63
mrs:(F61,+,10.0000)  (F62,+,10.0000)  (F63,+,10.0000)  
Rotate:True</t>
        </r>
      </text>
    </comment>
    <comment ref="G64" authorId="0" shapeId="0" xr:uid="{00000000-0006-0000-0800-000047000000}">
      <text>
        <r>
          <rPr>
            <sz val="10"/>
            <rFont val="Arial"/>
          </rPr>
          <t>reference:G61,G62,G63
mrs:(G61,+,10.0000)  (G62,+,10.0000)  (G63,+,10.0000)  
Rotate:True</t>
        </r>
      </text>
    </comment>
    <comment ref="H64" authorId="0" shapeId="0" xr:uid="{00000000-0006-0000-0800-000048000000}">
      <text>
        <r>
          <rPr>
            <sz val="10"/>
            <rFont val="Arial"/>
          </rPr>
          <t>reference:H61,H62,H63
mrs:(H61,+,10.0000)  (H62,+,10.0000)  (H63,+,10.0000)  
Rotate:True</t>
        </r>
      </text>
    </comment>
    <comment ref="I64" authorId="0" shapeId="0" xr:uid="{00000000-0006-0000-0800-000049000000}">
      <text>
        <r>
          <rPr>
            <sz val="10"/>
            <rFont val="Arial"/>
          </rPr>
          <t>reference:I61,I62,I63
mrs:(I61,+,10.0000)  (I62,+,10.0000)  (I63,+,10.0000)  
Rotate:True</t>
        </r>
      </text>
    </comment>
    <comment ref="J64" authorId="0" shapeId="0" xr:uid="{00000000-0006-0000-0800-00004A000000}">
      <text>
        <r>
          <rPr>
            <sz val="10"/>
            <rFont val="Arial"/>
          </rPr>
          <t>reference:E64,G64
mrs:
Rotate:True</t>
        </r>
      </text>
    </comment>
    <comment ref="J66" authorId="0" shapeId="0" xr:uid="{00000000-0006-0000-0800-00004B000000}">
      <text>
        <r>
          <rPr>
            <sz val="10"/>
            <rFont val="Arial"/>
          </rPr>
          <t>reference:E66,G66
mrs:
Rotate:True</t>
        </r>
      </text>
    </comment>
    <comment ref="J67" authorId="0" shapeId="0" xr:uid="{00000000-0006-0000-0800-00004C000000}">
      <text>
        <r>
          <rPr>
            <sz val="10"/>
            <rFont val="Arial"/>
          </rPr>
          <t>reference:E67,G67
mrs:
Rotate:True</t>
        </r>
      </text>
    </comment>
    <comment ref="J68" authorId="0" shapeId="0" xr:uid="{00000000-0006-0000-0800-00004D000000}">
      <text>
        <r>
          <rPr>
            <sz val="10"/>
            <rFont val="Arial"/>
          </rPr>
          <t>reference:E68,G68
mrs:
Rotate:True</t>
        </r>
      </text>
    </comment>
    <comment ref="J69" authorId="0" shapeId="0" xr:uid="{00000000-0006-0000-0800-00004E000000}">
      <text>
        <r>
          <rPr>
            <sz val="10"/>
            <rFont val="Arial"/>
          </rPr>
          <t>reference:E69,G69
mrs:
Rotate:True</t>
        </r>
      </text>
    </comment>
    <comment ref="E70" authorId="0" shapeId="0" xr:uid="{00000000-0006-0000-0800-00004F000000}">
      <text>
        <r>
          <rPr>
            <sz val="10"/>
            <rFont val="Arial"/>
          </rPr>
          <t>reference:E66,E67,E68,E69
mrs:(E66,+,10.0000)  (E67,+,10.0000)  (E68,+,10.0000)  (E69,+,10.0000)  
Rotate:True</t>
        </r>
      </text>
    </comment>
    <comment ref="F70" authorId="0" shapeId="0" xr:uid="{00000000-0006-0000-0800-000050000000}">
      <text>
        <r>
          <rPr>
            <sz val="10"/>
            <rFont val="Arial"/>
          </rPr>
          <t>reference:F66,F67,F68,F69
mrs:(F66,+,10.0000)  (F67,+,10.0000)  (F68,+,10.0000)  (F69,+,10.0000)  
Rotate:True</t>
        </r>
      </text>
    </comment>
    <comment ref="G70" authorId="0" shapeId="0" xr:uid="{00000000-0006-0000-0800-000051000000}">
      <text>
        <r>
          <rPr>
            <sz val="10"/>
            <rFont val="Arial"/>
          </rPr>
          <t>reference:G66,G67,G68,G69
mrs:(G66,+,10.0000)  (G67,+,10.0000)  (G68,+,10.0000)  (G69,+,10.0000)  
Rotate:True</t>
        </r>
      </text>
    </comment>
    <comment ref="H70" authorId="0" shapeId="0" xr:uid="{00000000-0006-0000-0800-000052000000}">
      <text>
        <r>
          <rPr>
            <sz val="10"/>
            <rFont val="Arial"/>
          </rPr>
          <t>reference:H66,H67,H68,H69
mrs:(H66,+,10.0000)  (H67,+,10.0000)  (H68,+,10.0000)  (H69,+,10.0000)  
Rotate:True</t>
        </r>
      </text>
    </comment>
    <comment ref="I70" authorId="0" shapeId="0" xr:uid="{00000000-0006-0000-0800-000053000000}">
      <text>
        <r>
          <rPr>
            <sz val="10"/>
            <rFont val="Arial"/>
          </rPr>
          <t>reference:I66,I67,I68,I69
mrs:(I66,+,10.0000)  (I67,+,10.0000)  (I68,+,10.0000)  (I69,+,10.0000)  
Rotate:True</t>
        </r>
      </text>
    </comment>
    <comment ref="J70" authorId="0" shapeId="0" xr:uid="{00000000-0006-0000-0800-000054000000}">
      <text>
        <r>
          <rPr>
            <sz val="10"/>
            <rFont val="Arial"/>
          </rPr>
          <t>reference:E70,G70
mrs:
Rotate:True</t>
        </r>
      </text>
    </comment>
    <comment ref="J72" authorId="0" shapeId="0" xr:uid="{00000000-0006-0000-0800-000055000000}">
      <text>
        <r>
          <rPr>
            <sz val="10"/>
            <rFont val="Arial"/>
          </rPr>
          <t>reference:E72,G72
mrs:
Rotate:True</t>
        </r>
      </text>
    </comment>
    <comment ref="J74" authorId="0" shapeId="0" xr:uid="{00000000-0006-0000-0800-000056000000}">
      <text>
        <r>
          <rPr>
            <sz val="10"/>
            <rFont val="Arial"/>
          </rPr>
          <t>reference:E74,G74
mrs:
Rotate:True</t>
        </r>
      </text>
    </comment>
    <comment ref="J76" authorId="0" shapeId="0" xr:uid="{00000000-0006-0000-0800-000057000000}">
      <text>
        <r>
          <rPr>
            <sz val="10"/>
            <rFont val="Arial"/>
          </rPr>
          <t>reference:E76,G76
mrs:
Rotate:True</t>
        </r>
      </text>
    </comment>
    <comment ref="J78" authorId="0" shapeId="0" xr:uid="{00000000-0006-0000-0800-000058000000}">
      <text>
        <r>
          <rPr>
            <sz val="10"/>
            <rFont val="Arial"/>
          </rPr>
          <t>reference:E78,G78
mrs:
Rotate:True</t>
        </r>
      </text>
    </comment>
    <comment ref="J80" authorId="0" shapeId="0" xr:uid="{00000000-0006-0000-0800-000059000000}">
      <text>
        <r>
          <rPr>
            <sz val="10"/>
            <rFont val="Arial"/>
          </rPr>
          <t>reference:E80,G80
mrs:
Rotate:True</t>
        </r>
      </text>
    </comment>
    <comment ref="J81" authorId="0" shapeId="0" xr:uid="{00000000-0006-0000-0800-00005A000000}">
      <text>
        <r>
          <rPr>
            <sz val="10"/>
            <rFont val="Arial"/>
          </rPr>
          <t>reference:E81,G81
mrs:
Rotate:True</t>
        </r>
      </text>
    </comment>
    <comment ref="J82" authorId="0" shapeId="0" xr:uid="{00000000-0006-0000-0800-00005B000000}">
      <text>
        <r>
          <rPr>
            <sz val="10"/>
            <rFont val="Arial"/>
          </rPr>
          <t>reference:E82,G82
mrs:
Rotate:True</t>
        </r>
      </text>
    </comment>
    <comment ref="E83" authorId="0" shapeId="0" xr:uid="{00000000-0006-0000-0800-00005C000000}">
      <text>
        <r>
          <rPr>
            <sz val="10"/>
            <rFont val="Arial"/>
          </rPr>
          <t>reference:E80,E81,E82
mrs:(E80,+,10.0000)  (E81,+,10.0000)  (E82,+,10.0000)  
Rotate:True</t>
        </r>
      </text>
    </comment>
    <comment ref="F83" authorId="0" shapeId="0" xr:uid="{00000000-0006-0000-0800-00005D000000}">
      <text>
        <r>
          <rPr>
            <sz val="10"/>
            <rFont val="Arial"/>
          </rPr>
          <t>reference:F80,F81,F82
mrs:(F80,+,10.0000)  (F81,+,10.0000)  (F82,+,10.0000)  
Rotate:True</t>
        </r>
      </text>
    </comment>
    <comment ref="G83" authorId="0" shapeId="0" xr:uid="{00000000-0006-0000-0800-00005E000000}">
      <text>
        <r>
          <rPr>
            <sz val="10"/>
            <rFont val="Arial"/>
          </rPr>
          <t>reference:G80,G81,G82
mrs:(G80,+,10.0000)  (G81,+,10.0000)  (G82,+,10.0000)  
Rotate:True</t>
        </r>
      </text>
    </comment>
    <comment ref="H83" authorId="0" shapeId="0" xr:uid="{00000000-0006-0000-0800-00005F000000}">
      <text>
        <r>
          <rPr>
            <sz val="10"/>
            <rFont val="Arial"/>
          </rPr>
          <t>reference:H80,H81,H82
mrs:(H80,+,10.0000)  (H81,+,10.0000)  (H82,+,10.0000)  
Rotate:True</t>
        </r>
      </text>
    </comment>
    <comment ref="I83" authorId="0" shapeId="0" xr:uid="{00000000-0006-0000-0800-000060000000}">
      <text>
        <r>
          <rPr>
            <sz val="10"/>
            <rFont val="Arial"/>
          </rPr>
          <t>reference:I80,I81,I82
mrs:(I80,+,10.0000)  (I81,+,10.0000)  (I82,+,10.0000)  
Rotate:True</t>
        </r>
      </text>
    </comment>
    <comment ref="J83" authorId="0" shapeId="0" xr:uid="{00000000-0006-0000-0800-000061000000}">
      <text>
        <r>
          <rPr>
            <sz val="10"/>
            <rFont val="Arial"/>
          </rPr>
          <t>reference:E83,G83
mrs:
Rotate:True</t>
        </r>
      </text>
    </comment>
    <comment ref="J85" authorId="0" shapeId="0" xr:uid="{00000000-0006-0000-0800-000062000000}">
      <text>
        <r>
          <rPr>
            <sz val="10"/>
            <rFont val="Arial"/>
          </rPr>
          <t>reference:E85,G85
mrs:
Rotate:True</t>
        </r>
      </text>
    </comment>
    <comment ref="J87" authorId="0" shapeId="0" xr:uid="{00000000-0006-0000-0800-000063000000}">
      <text>
        <r>
          <rPr>
            <sz val="10"/>
            <rFont val="Arial"/>
          </rPr>
          <t>reference:E87,G87
mrs:
Rotate:True</t>
        </r>
      </text>
    </comment>
    <comment ref="J88" authorId="0" shapeId="0" xr:uid="{00000000-0006-0000-0800-000064000000}">
      <text>
        <r>
          <rPr>
            <sz val="10"/>
            <rFont val="Arial"/>
          </rPr>
          <t>reference:E88,G88
mrs:
Rotate:True</t>
        </r>
      </text>
    </comment>
    <comment ref="J89" authorId="0" shapeId="0" xr:uid="{00000000-0006-0000-0800-000065000000}">
      <text>
        <r>
          <rPr>
            <sz val="10"/>
            <rFont val="Arial"/>
          </rPr>
          <t>reference:E89,G89
mrs:
Rotate:True</t>
        </r>
      </text>
    </comment>
    <comment ref="E90" authorId="0" shapeId="0" xr:uid="{00000000-0006-0000-0800-000066000000}">
      <text>
        <r>
          <rPr>
            <sz val="10"/>
            <rFont val="Arial"/>
          </rPr>
          <t>reference:E87,E88,E89
mrs:(E87,+,10.0000)  (E88,+,10.0000)  (E89,+,10.0000)  
Rotate:True</t>
        </r>
      </text>
    </comment>
    <comment ref="F90" authorId="0" shapeId="0" xr:uid="{00000000-0006-0000-0800-000067000000}">
      <text>
        <r>
          <rPr>
            <sz val="10"/>
            <rFont val="Arial"/>
          </rPr>
          <t>reference:F87,F88,F89
mrs:(F87,+,10.0000)  (F88,+,10.0000)  (F89,+,10.0000)  
Rotate:True</t>
        </r>
      </text>
    </comment>
    <comment ref="G90" authorId="0" shapeId="0" xr:uid="{00000000-0006-0000-0800-000068000000}">
      <text>
        <r>
          <rPr>
            <sz val="10"/>
            <rFont val="Arial"/>
          </rPr>
          <t>reference:G87,G88,G89
mrs:(G87,+,10.0000)  (G88,+,10.0000)  (G89,+,10.0000)  
Rotate:True</t>
        </r>
      </text>
    </comment>
    <comment ref="H90" authorId="0" shapeId="0" xr:uid="{00000000-0006-0000-0800-000069000000}">
      <text>
        <r>
          <rPr>
            <sz val="10"/>
            <rFont val="Arial"/>
          </rPr>
          <t>reference:H87,H88,H89
mrs:(H87,+,10.0000)  (H88,+,10.0000)  (H89,+,10.0000)  
Rotate:True</t>
        </r>
      </text>
    </comment>
    <comment ref="I90" authorId="0" shapeId="0" xr:uid="{00000000-0006-0000-0800-00006A000000}">
      <text>
        <r>
          <rPr>
            <sz val="10"/>
            <rFont val="Arial"/>
          </rPr>
          <t>reference:I87,I88,I89
mrs:(I87,+,10.0000)  (I88,+,10.0000)  (I89,+,10.0000)  
Rotate:True</t>
        </r>
      </text>
    </comment>
    <comment ref="J90" authorId="0" shapeId="0" xr:uid="{00000000-0006-0000-0800-00006B000000}">
      <text>
        <r>
          <rPr>
            <sz val="10"/>
            <rFont val="Arial"/>
          </rPr>
          <t>reference:E90,G90
mrs:
Rotate:True</t>
        </r>
      </text>
    </comment>
    <comment ref="E92" authorId="0" shapeId="0" xr:uid="{00000000-0006-0000-0800-00006C000000}">
      <text>
        <r>
          <rPr>
            <sz val="10"/>
            <rFont val="Arial"/>
          </rPr>
          <t>reference:E5,E9,E13,E17,E21,E26,E28,E30,E32,E34,E36,E38,E40,E44,E46,E48,E50,E51,E53,E55,E57,E59,E64,E70,E72,E74,E76,E78,E83,E85,E90
mrs:(E5,+,10.0000)  (E9,+,10.0000)  (E13,+,10.0000)  (E17,+,10.0000)  (E21,+,10.0000)  (E26,+,10.0000)  (E28,+,10.0000)  (E30,+,10.0000)  (E32,+,10.0000)  (E34,+,10.0000)  (E36,+,10.0000)  (E38,+,10.0000)  (E40,+,10.0000)  (E44,+,10.0000)  (E46,+,10.0000)  (E48,+,10.0000)  (E50,+,10.0000)  (E51,+,10.0000)  (E53,+,10.0000)  (E55,+,10.0000)  (E57,+,10.0000)  (E59,+,10.0000)  (E64,+,10.0000)  (E70,+,10.0000)  (E72,+,10.0000)  (E74,+,10.0000)  (E76,+,10.0000)  (E78,+,10.0000)  (E83,+,10.0000)  (E85,+,10.0000)  (E90,+,10.0000)  
Rotate:True</t>
        </r>
      </text>
    </comment>
    <comment ref="F92" authorId="0" shapeId="0" xr:uid="{00000000-0006-0000-0800-00006D000000}">
      <text>
        <r>
          <rPr>
            <sz val="10"/>
            <rFont val="Arial"/>
          </rPr>
          <t>reference:F5,F9,F13,F17,F21,F26,F28,F30,F32,F34,F36,F38,F40,F44,F46,F48,F50,F51,F53,F55,F57,F59,F64,F70,F72,F74,F76,F78,F83,F85,F90
mrs:(F5,+,10.0000)  (F9,+,10.0000)  (F13,+,10.0000)  (F17,+,10.0000)  (F21,+,10.0000)  (F26,+,10.0000)  (F28,+,10.0000)  (F30,+,10.0000)  (F32,+,10.0000)  (F34,+,10.0000)  (F36,+,10.0000)  (F38,+,10.0000)  (F40,+,10.0000)  (F44,+,10.0000)  (F46,+,10.0000)  (F48,+,10.0000)  (F50,+,10.0000)  (F51,+,10.0000)  (F53,+,10.0000)  (F55,+,10.0000)  (F57,+,10.0000)  (F59,+,10.0000)  (F64,+,10.0000)  (F70,+,10.0000)  (F72,+,10.0000)  (F74,+,10.0000)  (F76,+,10.0000)  (F78,+,10.0000)  (F83,+,10.0000)  (F85,+,10.0000)  (F90,+,10.0000)  
Rotate:True</t>
        </r>
      </text>
    </comment>
    <comment ref="G92" authorId="0" shapeId="0" xr:uid="{00000000-0006-0000-0800-00006E000000}">
      <text>
        <r>
          <rPr>
            <sz val="10"/>
            <rFont val="Arial"/>
          </rPr>
          <t>reference:G5,G9,G13,G17,G21,G26,G28,G30,G32,G34,G36,G38,G40,G44,G46,G48,G50,G51,G53,G55,G57,G59,G64,G70,G72,G74,G76,G78,G83,G85,G90
mrs:(G5,+,10.0000)  (G9,+,10.0000)  (G13,+,10.0000)  (G17,+,10.0000)  (G21,+,10.0000)  (G26,+,10.0000)  (G28,+,10.0000)  (G30,+,10.0000)  (G32,+,10.0000)  (G34,+,10.0000)  (G36,+,10.0000)  (G38,+,10.0000)  (G40,+,10.0000)  (G44,+,10.0000)  (G46,+,10.0000)  (G48,+,10.0000)  (G50,+,10.0000)  (G51,+,10.0000)  (G53,+,10.0000)  (G55,+,10.0000)  (G57,+,10.0000)  (G59,+,10.0000)  (G64,+,10.0000)  (G70,+,10.0000)  (G72,+,10.0000)  (G74,+,10.0000)  (G76,+,10.0000)  (G78,+,10.0000)  (G83,+,10.0000)  (G85,+,10.0000)  (G90,+,10.0000)  
Rotate:True</t>
        </r>
      </text>
    </comment>
    <comment ref="H92" authorId="0" shapeId="0" xr:uid="{00000000-0006-0000-0800-00006F000000}">
      <text>
        <r>
          <rPr>
            <sz val="10"/>
            <rFont val="Arial"/>
          </rPr>
          <t>reference:H5,H9,H13,H17,H21,H26,H28,H30,H32,H34,H36,H38,H40,H44,H46,H48,H50,H51,H53,H55,H57,H59,H64,H70,H72,H74,H76,H78,H83,H85,H90
mrs:(H5,+,10.0000)  (H9,+,10.0000)  (H13,+,10.0000)  (H17,+,10.0000)  (H21,+,10.0000)  (H26,+,10.0000)  (H28,+,10.0000)  (H30,+,10.0000)  (H32,+,10.0000)  (H34,+,10.0000)  (H36,+,10.0000)  (H38,+,10.0000)  (H40,+,10.0000)  (H44,+,10.0000)  (H46,+,10.0000)  (H48,+,10.0000)  (H50,+,10.0000)  (H51,+,10.0000)  (H53,+,10.0000)  (H55,+,10.0000)  (H57,+,10.0000)  (H59,+,10.0000)  (H64,+,10.0000)  (H70,+,10.0000)  (H72,+,10.0000)  (H74,+,10.0000)  (H76,+,10.0000)  (H78,+,10.0000)  (H83,+,10.0000)  (H85,+,10.0000)  (H90,+,10.0000)  
Rotate:True</t>
        </r>
      </text>
    </comment>
    <comment ref="I92" authorId="0" shapeId="0" xr:uid="{00000000-0006-0000-0800-000070000000}">
      <text>
        <r>
          <rPr>
            <sz val="10"/>
            <rFont val="Arial"/>
          </rPr>
          <t>reference:I5,I9,I13,I17,I21,I26,I28,I30,I32,I34,I36,I38,I40,I44,I46,I48,I50,I51,I53,I55,I57,I59,I64,I70,I72,I74,I76,I78,I83,I85,I90
mrs:(I5,+,10.0000)  (I9,+,10.0000)  (I13,+,10.0000)  (I17,+,10.0000)  (I21,+,10.0000)  (I26,+,10.0000)  (I28,+,10.0000)  (I30,+,10.0000)  (I32,+,10.0000)  (I34,+,10.0000)  (I36,+,10.0000)  (I38,+,10.0000)  (I40,+,10.0000)  (I44,+,10.0000)  (I46,+,10.0000)  (I48,+,10.0000)  (I50,+,10.0000)  (I51,+,10.0000)  (I53,+,10.0000)  (I55,+,10.0000)  (I57,+,10.0000)  (I59,+,10.0000)  (I64,+,10.0000)  (I70,+,10.0000)  (I72,+,10.0000)  (I74,+,10.0000)  (I76,+,10.0000)  (I78,+,10.0000)  (I83,+,10.0000)  (I85,+,10.0000)  (I90,+,10.0000)  
Rotate:True</t>
        </r>
      </text>
    </comment>
    <comment ref="J92" authorId="0" shapeId="0" xr:uid="{00000000-0006-0000-0800-000071000000}">
      <text>
        <r>
          <rPr>
            <sz val="10"/>
            <rFont val="Arial"/>
          </rPr>
          <t>reference:E92,G92
mrs:
Rotate:True</t>
        </r>
      </text>
    </comment>
    <comment ref="J94" authorId="0" shapeId="0" xr:uid="{00000000-0006-0000-0800-000072000000}">
      <text>
        <r>
          <rPr>
            <sz val="10"/>
            <rFont val="Arial"/>
          </rPr>
          <t>reference:E94,G94
mrs:
Rotate:True</t>
        </r>
      </text>
    </comment>
    <comment ref="J96" authorId="0" shapeId="0" xr:uid="{00000000-0006-0000-0800-000073000000}">
      <text>
        <r>
          <rPr>
            <sz val="10"/>
            <rFont val="Arial"/>
          </rPr>
          <t>reference:E96,G96
mrs:
Rotate:True</t>
        </r>
      </text>
    </comment>
    <comment ref="J97" authorId="0" shapeId="0" xr:uid="{00000000-0006-0000-0800-000074000000}">
      <text>
        <r>
          <rPr>
            <sz val="10"/>
            <rFont val="Arial"/>
          </rPr>
          <t>reference:E97,G97
mrs:
Rotate:True</t>
        </r>
      </text>
    </comment>
    <comment ref="E98" authorId="0" shapeId="0" xr:uid="{00000000-0006-0000-0800-000075000000}">
      <text>
        <r>
          <rPr>
            <sz val="10"/>
            <rFont val="Arial"/>
          </rPr>
          <t>reference:E96,E97
mrs:(E96,+,10.0000)  (E97,+,10.0000)  
Rotate:True</t>
        </r>
      </text>
    </comment>
    <comment ref="F98" authorId="0" shapeId="0" xr:uid="{00000000-0006-0000-0800-000076000000}">
      <text>
        <r>
          <rPr>
            <sz val="10"/>
            <rFont val="Arial"/>
          </rPr>
          <t>reference:F96,F97
mrs:(F96,+,10.0000)  (F97,+,10.0000)  
Rotate:True</t>
        </r>
      </text>
    </comment>
    <comment ref="G98" authorId="0" shapeId="0" xr:uid="{00000000-0006-0000-0800-000077000000}">
      <text>
        <r>
          <rPr>
            <sz val="10"/>
            <rFont val="Arial"/>
          </rPr>
          <t>reference:G96,G97
mrs:(G96,+,10.0000)  (G97,+,10.0000)  
Rotate:True</t>
        </r>
      </text>
    </comment>
    <comment ref="H98" authorId="0" shapeId="0" xr:uid="{00000000-0006-0000-0800-000078000000}">
      <text>
        <r>
          <rPr>
            <sz val="10"/>
            <rFont val="Arial"/>
          </rPr>
          <t>reference:H96,H97
mrs:(H96,+,10.0000)  (H97,+,10.0000)  
Rotate:True</t>
        </r>
      </text>
    </comment>
    <comment ref="I98" authorId="0" shapeId="0" xr:uid="{00000000-0006-0000-0800-000079000000}">
      <text>
        <r>
          <rPr>
            <sz val="10"/>
            <rFont val="Arial"/>
          </rPr>
          <t>reference:I96,I97
mrs:(I96,+,10.0000)  (I97,+,10.0000)  
Rotate:True</t>
        </r>
      </text>
    </comment>
    <comment ref="J98" authorId="0" shapeId="0" xr:uid="{00000000-0006-0000-0800-00007A000000}">
      <text>
        <r>
          <rPr>
            <sz val="10"/>
            <rFont val="Arial"/>
          </rPr>
          <t>reference:E98,G98
mrs:
Rotate:True</t>
        </r>
      </text>
    </comment>
    <comment ref="J100" authorId="0" shapeId="0" xr:uid="{00000000-0006-0000-0800-00007B000000}">
      <text>
        <r>
          <rPr>
            <sz val="10"/>
            <rFont val="Arial"/>
          </rPr>
          <t>reference:E100,G100
mrs:
Rotate:True</t>
        </r>
      </text>
    </comment>
    <comment ref="J101" authorId="0" shapeId="0" xr:uid="{00000000-0006-0000-0800-00007C000000}">
      <text>
        <r>
          <rPr>
            <sz val="10"/>
            <rFont val="Arial"/>
          </rPr>
          <t>reference:E101,G101
mrs:
Rotate:True</t>
        </r>
      </text>
    </comment>
    <comment ref="J102" authorId="0" shapeId="0" xr:uid="{00000000-0006-0000-0800-00007D000000}">
      <text>
        <r>
          <rPr>
            <sz val="10"/>
            <rFont val="Arial"/>
          </rPr>
          <t>reference:E102,G102
mrs:
Rotate:True</t>
        </r>
      </text>
    </comment>
    <comment ref="E103" authorId="0" shapeId="0" xr:uid="{00000000-0006-0000-0800-00007E000000}">
      <text>
        <r>
          <rPr>
            <sz val="10"/>
            <rFont val="Arial"/>
          </rPr>
          <t>reference:E100,E101,E102
mrs:(E100,+,10.0000)  (E101,+,10.0000)  (E102,+,10.0000)  
Rotate:True</t>
        </r>
      </text>
    </comment>
    <comment ref="F103" authorId="0" shapeId="0" xr:uid="{00000000-0006-0000-0800-00007F000000}">
      <text>
        <r>
          <rPr>
            <sz val="10"/>
            <rFont val="Arial"/>
          </rPr>
          <t>reference:F100,F101,F102
mrs:(F100,+,10.0000)  (F101,+,10.0000)  (F102,+,10.0000)  
Rotate:True</t>
        </r>
      </text>
    </comment>
    <comment ref="G103" authorId="0" shapeId="0" xr:uid="{00000000-0006-0000-0800-000080000000}">
      <text>
        <r>
          <rPr>
            <sz val="10"/>
            <rFont val="Arial"/>
          </rPr>
          <t>reference:G100,G101,G102
mrs:(G100,+,10.0000)  (G101,+,10.0000)  (G102,+,10.0000)  
Rotate:True</t>
        </r>
      </text>
    </comment>
    <comment ref="H103" authorId="0" shapeId="0" xr:uid="{00000000-0006-0000-0800-000081000000}">
      <text>
        <r>
          <rPr>
            <sz val="10"/>
            <rFont val="Arial"/>
          </rPr>
          <t>reference:H100,H101,H102
mrs:(H100,+,10.0000)  (H101,+,10.0000)  (H102,+,10.0000)  
Rotate:True</t>
        </r>
      </text>
    </comment>
    <comment ref="I103" authorId="0" shapeId="0" xr:uid="{00000000-0006-0000-0800-000082000000}">
      <text>
        <r>
          <rPr>
            <sz val="10"/>
            <rFont val="Arial"/>
          </rPr>
          <t>reference:I100,I101,I102
mrs:(I100,+,10.0000)  (I101,+,10.0000)  (I102,+,10.0000)  
Rotate:True</t>
        </r>
      </text>
    </comment>
    <comment ref="J103" authorId="0" shapeId="0" xr:uid="{00000000-0006-0000-0800-000083000000}">
      <text>
        <r>
          <rPr>
            <sz val="10"/>
            <rFont val="Arial"/>
          </rPr>
          <t>reference:E103,G103
mrs:
Rotate:True</t>
        </r>
      </text>
    </comment>
    <comment ref="J105" authorId="0" shapeId="0" xr:uid="{00000000-0006-0000-0800-000084000000}">
      <text>
        <r>
          <rPr>
            <sz val="10"/>
            <rFont val="Arial"/>
          </rPr>
          <t>reference:E105,G105
mrs:
Rotate:True</t>
        </r>
      </text>
    </comment>
    <comment ref="J106" authorId="0" shapeId="0" xr:uid="{00000000-0006-0000-0800-000085000000}">
      <text>
        <r>
          <rPr>
            <sz val="10"/>
            <rFont val="Arial"/>
          </rPr>
          <t>reference:E106,G106
mrs:
Rotate:True</t>
        </r>
      </text>
    </comment>
    <comment ref="J107" authorId="0" shapeId="0" xr:uid="{00000000-0006-0000-0800-000086000000}">
      <text>
        <r>
          <rPr>
            <sz val="10"/>
            <rFont val="Arial"/>
          </rPr>
          <t>reference:E107,G107
mrs:
Rotate:True</t>
        </r>
      </text>
    </comment>
    <comment ref="J108" authorId="0" shapeId="0" xr:uid="{00000000-0006-0000-0800-000087000000}">
      <text>
        <r>
          <rPr>
            <sz val="10"/>
            <rFont val="Arial"/>
          </rPr>
          <t>reference:E108,G108
mrs:
Rotate:True</t>
        </r>
      </text>
    </comment>
    <comment ref="E109" authorId="0" shapeId="0" xr:uid="{00000000-0006-0000-0800-000088000000}">
      <text>
        <r>
          <rPr>
            <sz val="10"/>
            <rFont val="Arial"/>
          </rPr>
          <t>reference:E105,E106,E107,E108
mrs:(E105,+,10.0000)  (E106,+,10.0000)  (E107,+,10.0000)  (E108,+,10.0000)  
Rotate:True</t>
        </r>
      </text>
    </comment>
    <comment ref="F109" authorId="0" shapeId="0" xr:uid="{00000000-0006-0000-0800-000089000000}">
      <text>
        <r>
          <rPr>
            <sz val="10"/>
            <rFont val="Arial"/>
          </rPr>
          <t>reference:F105,F106,F107,F108
mrs:(F105,+,10.0000)  (F106,+,10.0000)  (F107,+,10.0000)  (F108,+,10.0000)  
Rotate:True</t>
        </r>
      </text>
    </comment>
    <comment ref="G109" authorId="0" shapeId="0" xr:uid="{00000000-0006-0000-0800-00008A000000}">
      <text>
        <r>
          <rPr>
            <sz val="10"/>
            <rFont val="Arial"/>
          </rPr>
          <t>reference:G105,G106,G107,G108
mrs:(G105,+,10.0000)  (G106,+,10.0000)  (G107,+,10.0000)  (G108,+,10.0000)  
Rotate:True</t>
        </r>
      </text>
    </comment>
    <comment ref="H109" authorId="0" shapeId="0" xr:uid="{00000000-0006-0000-0800-00008B000000}">
      <text>
        <r>
          <rPr>
            <sz val="10"/>
            <rFont val="Arial"/>
          </rPr>
          <t>reference:H105,H106,H107,H108
mrs:(H105,+,10.0000)  (H106,+,10.0000)  (H107,+,10.0000)  (H108,+,10.0000)  
Rotate:True</t>
        </r>
      </text>
    </comment>
    <comment ref="I109" authorId="0" shapeId="0" xr:uid="{00000000-0006-0000-0800-00008C000000}">
      <text>
        <r>
          <rPr>
            <sz val="10"/>
            <rFont val="Arial"/>
          </rPr>
          <t>reference:I105,I106,I107,I108
mrs:(I105,+,10.0000)  (I106,+,10.0000)  (I107,+,10.0000)  (I108,+,10.0000)  
Rotate:True</t>
        </r>
      </text>
    </comment>
    <comment ref="J109" authorId="0" shapeId="0" xr:uid="{00000000-0006-0000-0800-00008D000000}">
      <text>
        <r>
          <rPr>
            <sz val="10"/>
            <rFont val="Arial"/>
          </rPr>
          <t>reference:E108,G108
mrs:
Rotate:True</t>
        </r>
      </text>
    </comment>
    <comment ref="J111" authorId="0" shapeId="0" xr:uid="{00000000-0006-0000-0800-00008E000000}">
      <text>
        <r>
          <rPr>
            <sz val="10"/>
            <rFont val="Arial"/>
          </rPr>
          <t>reference:E111,G111
mrs:
Rotate:True</t>
        </r>
      </text>
    </comment>
    <comment ref="J113" authorId="0" shapeId="0" xr:uid="{00000000-0006-0000-0800-00008F000000}">
      <text>
        <r>
          <rPr>
            <sz val="10"/>
            <rFont val="Arial"/>
          </rPr>
          <t>reference:E113,G113
mrs:
Rotate:True</t>
        </r>
      </text>
    </comment>
    <comment ref="J115" authorId="0" shapeId="0" xr:uid="{00000000-0006-0000-0800-000090000000}">
      <text>
        <r>
          <rPr>
            <sz val="10"/>
            <rFont val="Arial"/>
          </rPr>
          <t>reference:E115,G115
mrs:
Rotate:True</t>
        </r>
      </text>
    </comment>
    <comment ref="J116" authorId="0" shapeId="0" xr:uid="{00000000-0006-0000-0800-000091000000}">
      <text>
        <r>
          <rPr>
            <sz val="10"/>
            <rFont val="Arial"/>
          </rPr>
          <t>reference:E116,G116
mrs:
Rotate:True</t>
        </r>
      </text>
    </comment>
    <comment ref="E117" authorId="0" shapeId="0" xr:uid="{00000000-0006-0000-0800-000092000000}">
      <text>
        <r>
          <rPr>
            <sz val="10"/>
            <rFont val="Arial"/>
          </rPr>
          <t>reference:E115,E116
mrs:(E115,+,10.0000)  (E116,+,10.0000)  
Rotate:True</t>
        </r>
      </text>
    </comment>
    <comment ref="F117" authorId="0" shapeId="0" xr:uid="{00000000-0006-0000-0800-000093000000}">
      <text>
        <r>
          <rPr>
            <sz val="10"/>
            <rFont val="Arial"/>
          </rPr>
          <t>reference:F115,F116
mrs:(F115,+,10.0000)  (F116,+,10.0000)  
Rotate:True</t>
        </r>
      </text>
    </comment>
    <comment ref="G117" authorId="0" shapeId="0" xr:uid="{00000000-0006-0000-0800-000094000000}">
      <text>
        <r>
          <rPr>
            <sz val="10"/>
            <rFont val="Arial"/>
          </rPr>
          <t>reference:G115,G116
mrs:(G115,+,10.0000)  (G116,+,10.0000)  
Rotate:True</t>
        </r>
      </text>
    </comment>
    <comment ref="H117" authorId="0" shapeId="0" xr:uid="{00000000-0006-0000-0800-000095000000}">
      <text>
        <r>
          <rPr>
            <sz val="10"/>
            <rFont val="Arial"/>
          </rPr>
          <t>reference:H115,H116
mrs:(H115,+,10.0000)  (H116,+,10.0000)  
Rotate:True</t>
        </r>
      </text>
    </comment>
    <comment ref="I117" authorId="0" shapeId="0" xr:uid="{00000000-0006-0000-0800-000096000000}">
      <text>
        <r>
          <rPr>
            <sz val="10"/>
            <rFont val="Arial"/>
          </rPr>
          <t>reference:I115,I116
mrs:(I115,+,10.0000)  (I116,+,10.0000)  
Rotate:True</t>
        </r>
      </text>
    </comment>
    <comment ref="J117" authorId="0" shapeId="0" xr:uid="{00000000-0006-0000-0800-000097000000}">
      <text>
        <r>
          <rPr>
            <sz val="10"/>
            <rFont val="Arial"/>
          </rPr>
          <t>reference:E117,G117
mrs:
Rotate:True</t>
        </r>
      </text>
    </comment>
    <comment ref="J119" authorId="0" shapeId="0" xr:uid="{00000000-0006-0000-0800-000098000000}">
      <text>
        <r>
          <rPr>
            <sz val="10"/>
            <rFont val="Arial"/>
          </rPr>
          <t>reference:E119,G119
mrs:
Rotate:True</t>
        </r>
      </text>
    </comment>
    <comment ref="J120" authorId="0" shapeId="0" xr:uid="{00000000-0006-0000-0800-000099000000}">
      <text>
        <r>
          <rPr>
            <sz val="10"/>
            <rFont val="Arial"/>
          </rPr>
          <t>reference:E120,G120
mrs:
Rotate:True</t>
        </r>
      </text>
    </comment>
    <comment ref="J121" authorId="0" shapeId="0" xr:uid="{00000000-0006-0000-0800-00009A000000}">
      <text>
        <r>
          <rPr>
            <sz val="10"/>
            <rFont val="Arial"/>
          </rPr>
          <t>reference:E121,G121
mrs:
Rotate:True</t>
        </r>
      </text>
    </comment>
    <comment ref="E122" authorId="0" shapeId="0" xr:uid="{00000000-0006-0000-0800-00009B000000}">
      <text>
        <r>
          <rPr>
            <sz val="10"/>
            <rFont val="Arial"/>
          </rPr>
          <t>reference:E119,E120,E121
mrs:(E119,+,10.0000)  (E120,+,10.0000)  (E121,+,10.0000)  
Rotate:True</t>
        </r>
      </text>
    </comment>
    <comment ref="F122" authorId="0" shapeId="0" xr:uid="{00000000-0006-0000-0800-00009C000000}">
      <text>
        <r>
          <rPr>
            <sz val="10"/>
            <rFont val="Arial"/>
          </rPr>
          <t>reference:F119,F120,F121
mrs:(F119,+,10.0000)  (F120,+,10.0000)  (F121,+,10.0000)  
Rotate:True</t>
        </r>
      </text>
    </comment>
    <comment ref="G122" authorId="0" shapeId="0" xr:uid="{00000000-0006-0000-0800-00009D000000}">
      <text>
        <r>
          <rPr>
            <sz val="10"/>
            <rFont val="Arial"/>
          </rPr>
          <t>reference:G119,G120,G121
mrs:(G119,+,10.0000)  (G120,+,10.0000)  (G121,+,10.0000)  
Rotate:True</t>
        </r>
      </text>
    </comment>
    <comment ref="H122" authorId="0" shapeId="0" xr:uid="{00000000-0006-0000-0800-00009E000000}">
      <text>
        <r>
          <rPr>
            <sz val="10"/>
            <rFont val="Arial"/>
          </rPr>
          <t>reference:H119,H120,H121
mrs:(H119,+,10.0000)  (H120,+,10.0000)  (H121,+,10.0000)  
Rotate:True</t>
        </r>
      </text>
    </comment>
    <comment ref="I122" authorId="0" shapeId="0" xr:uid="{00000000-0006-0000-0800-00009F000000}">
      <text>
        <r>
          <rPr>
            <sz val="10"/>
            <rFont val="Arial"/>
          </rPr>
          <t>reference:I119,I120,I121
mrs:(I119,+,10.0000)  (I120,+,10.0000)  (I121,+,10.0000)  
Rotate:True</t>
        </r>
      </text>
    </comment>
    <comment ref="J122" authorId="0" shapeId="0" xr:uid="{00000000-0006-0000-0800-0000A0000000}">
      <text>
        <r>
          <rPr>
            <sz val="10"/>
            <rFont val="Arial"/>
          </rPr>
          <t>reference:E122,G122
mrs:
Rotate:True</t>
        </r>
      </text>
    </comment>
    <comment ref="J124" authorId="0" shapeId="0" xr:uid="{00000000-0006-0000-0800-0000A1000000}">
      <text>
        <r>
          <rPr>
            <sz val="10"/>
            <rFont val="Arial"/>
          </rPr>
          <t>reference:E124,G124
mrs:
Rotate:True</t>
        </r>
      </text>
    </comment>
    <comment ref="J125" authorId="0" shapeId="0" xr:uid="{00000000-0006-0000-0800-0000A2000000}">
      <text>
        <r>
          <rPr>
            <sz val="10"/>
            <rFont val="Arial"/>
          </rPr>
          <t>reference:E125,G125
mrs:
Rotate:True</t>
        </r>
      </text>
    </comment>
    <comment ref="J126" authorId="0" shapeId="0" xr:uid="{00000000-0006-0000-0800-0000A3000000}">
      <text>
        <r>
          <rPr>
            <sz val="10"/>
            <rFont val="Arial"/>
          </rPr>
          <t>reference:E126,G126
mrs:
Rotate:True</t>
        </r>
      </text>
    </comment>
    <comment ref="J127" authorId="0" shapeId="0" xr:uid="{00000000-0006-0000-0800-0000A4000000}">
      <text>
        <r>
          <rPr>
            <sz val="10"/>
            <rFont val="Arial"/>
          </rPr>
          <t>reference:E127,G127
mrs:
Rotate:True</t>
        </r>
      </text>
    </comment>
    <comment ref="J128" authorId="0" shapeId="0" xr:uid="{00000000-0006-0000-0800-0000A5000000}">
      <text>
        <r>
          <rPr>
            <sz val="10"/>
            <rFont val="Arial"/>
          </rPr>
          <t>reference:E128,G128
mrs:
Rotate:True</t>
        </r>
      </text>
    </comment>
    <comment ref="J129" authorId="0" shapeId="0" xr:uid="{00000000-0006-0000-0800-0000A6000000}">
      <text>
        <r>
          <rPr>
            <sz val="10"/>
            <rFont val="Arial"/>
          </rPr>
          <t>reference:E129,G129
mrs:
Rotate:True</t>
        </r>
      </text>
    </comment>
    <comment ref="J130" authorId="0" shapeId="0" xr:uid="{00000000-0006-0000-0800-0000A7000000}">
      <text>
        <r>
          <rPr>
            <sz val="10"/>
            <rFont val="Arial"/>
          </rPr>
          <t>reference:E130,G130
mrs:
Rotate:True</t>
        </r>
      </text>
    </comment>
    <comment ref="J131" authorId="0" shapeId="0" xr:uid="{00000000-0006-0000-0800-0000A8000000}">
      <text>
        <r>
          <rPr>
            <sz val="10"/>
            <rFont val="Arial"/>
          </rPr>
          <t>reference:E131,G131
mrs:
Rotate:True</t>
        </r>
      </text>
    </comment>
    <comment ref="J132" authorId="0" shapeId="0" xr:uid="{00000000-0006-0000-0800-0000A9000000}">
      <text>
        <r>
          <rPr>
            <sz val="10"/>
            <rFont val="Arial"/>
          </rPr>
          <t>reference:E132,G132
mrs:
Rotate:True</t>
        </r>
      </text>
    </comment>
    <comment ref="E133" authorId="0" shapeId="0" xr:uid="{00000000-0006-0000-0800-0000AA000000}">
      <text>
        <r>
          <rPr>
            <sz val="10"/>
            <rFont val="Arial"/>
          </rPr>
          <t>reference:E124,E125,E126,E127,E128,E129,E130,E131,E132
mrs:(E124,+,10.0000)  (E125,+,10.0000)  (E126,+,10.0000)  (E127,+,10.0000)  (E128,+,10.0000)  (E129,+,10.0000)  (E130,+,10.0000)  (E131,+,10.0000)  (E132,+,10.0000)  
Rotate:True</t>
        </r>
      </text>
    </comment>
    <comment ref="F133" authorId="0" shapeId="0" xr:uid="{00000000-0006-0000-0800-0000AB000000}">
      <text>
        <r>
          <rPr>
            <sz val="10"/>
            <rFont val="Arial"/>
          </rPr>
          <t>reference:F124,F125,F126,F127,F128,F129,F130,F131,F132
mrs:(F124,+,10.0000)  (F125,+,10.0000)  (F126,+,10.0000)  (F127,+,10.0000)  (F128,+,10.0000)  (F129,+,10.0000)  (F130,+,10.0000)  (F131,+,10.0000)  (F132,+,10.0000)  
Rotate:True</t>
        </r>
      </text>
    </comment>
    <comment ref="G133" authorId="0" shapeId="0" xr:uid="{00000000-0006-0000-0800-0000AC000000}">
      <text>
        <r>
          <rPr>
            <sz val="10"/>
            <rFont val="Arial"/>
          </rPr>
          <t>reference:G124,G125,G126,G127,G128,G129,G130,G131,G132
mrs:(G124,+,10.0000)  (G125,+,10.0000)  (G126,+,10.0000)  (G127,+,10.0000)  (G128,+,10.0000)  (G129,+,10.0000)  (G130,+,10.0000)  (G131,+,10.0000)  (G132,+,10.0000)  
Rotate:True</t>
        </r>
      </text>
    </comment>
    <comment ref="H133" authorId="0" shapeId="0" xr:uid="{00000000-0006-0000-0800-0000AD000000}">
      <text>
        <r>
          <rPr>
            <sz val="10"/>
            <rFont val="Arial"/>
          </rPr>
          <t>reference:H124,H125,H126,H127,H128,H129,H130,H131,H132
mrs:(H124,+,10.0000)  (H125,+,10.0000)  (H126,+,10.0000)  (H127,+,10.0000)  (H128,+,10.0000)  (H129,+,10.0000)  (H130,+,10.0000)  (H131,+,10.0000)  (H132,+,10.0000)  
Rotate:True</t>
        </r>
      </text>
    </comment>
    <comment ref="I133" authorId="0" shapeId="0" xr:uid="{00000000-0006-0000-0800-0000AE000000}">
      <text>
        <r>
          <rPr>
            <sz val="10"/>
            <rFont val="Arial"/>
          </rPr>
          <t>reference:I124,I125,I126,I127,I128,I129,I130,I131,I132
mrs:(I124,+,10.0000)  (I125,+,10.0000)  (I126,+,10.0000)  (I127,+,10.0000)  (I128,+,10.0000)  (I129,+,10.0000)  (I130,+,10.0000)  (I131,+,10.0000)  (I132,+,10.0000)  
Rotate:True</t>
        </r>
      </text>
    </comment>
    <comment ref="J133" authorId="0" shapeId="0" xr:uid="{00000000-0006-0000-0800-0000AF000000}">
      <text>
        <r>
          <rPr>
            <sz val="10"/>
            <rFont val="Arial"/>
          </rPr>
          <t>reference:E133,G133
mrs:
Rotate:True</t>
        </r>
      </text>
    </comment>
    <comment ref="J135" authorId="0" shapeId="0" xr:uid="{00000000-0006-0000-0800-0000B0000000}">
      <text>
        <r>
          <rPr>
            <sz val="10"/>
            <rFont val="Arial"/>
          </rPr>
          <t>reference:E135,G135
mrs:
Rotate:True</t>
        </r>
      </text>
    </comment>
    <comment ref="J137" authorId="0" shapeId="0" xr:uid="{00000000-0006-0000-0800-0000B1000000}">
      <text>
        <r>
          <rPr>
            <sz val="10"/>
            <rFont val="Arial"/>
          </rPr>
          <t>reference:E137,G137
mrs:
Rotate:True</t>
        </r>
      </text>
    </comment>
    <comment ref="J139" authorId="0" shapeId="0" xr:uid="{00000000-0006-0000-0800-0000B2000000}">
      <text>
        <r>
          <rPr>
            <sz val="10"/>
            <rFont val="Arial"/>
          </rPr>
          <t>reference:E139,G139
mrs:
Rotate:True</t>
        </r>
      </text>
    </comment>
    <comment ref="J141" authorId="0" shapeId="0" xr:uid="{00000000-0006-0000-0800-0000B3000000}">
      <text>
        <r>
          <rPr>
            <sz val="10"/>
            <rFont val="Arial"/>
          </rPr>
          <t>reference:E141,G141
mrs:
Rotate:True</t>
        </r>
      </text>
    </comment>
    <comment ref="J142" authorId="0" shapeId="0" xr:uid="{00000000-0006-0000-0800-0000B4000000}">
      <text>
        <r>
          <rPr>
            <sz val="10"/>
            <rFont val="Arial"/>
          </rPr>
          <t>reference:E142,G142
mrs:
Rotate:True</t>
        </r>
      </text>
    </comment>
    <comment ref="J143" authorId="0" shapeId="0" xr:uid="{00000000-0006-0000-0800-0000B5000000}">
      <text>
        <r>
          <rPr>
            <sz val="10"/>
            <rFont val="Arial"/>
          </rPr>
          <t>reference:E143,G143
mrs:
Rotate:True</t>
        </r>
      </text>
    </comment>
    <comment ref="J144" authorId="0" shapeId="0" xr:uid="{00000000-0006-0000-0800-0000B6000000}">
      <text>
        <r>
          <rPr>
            <sz val="10"/>
            <rFont val="Arial"/>
          </rPr>
          <t>reference:E144,G144
mrs:
Rotate:True</t>
        </r>
      </text>
    </comment>
    <comment ref="J145" authorId="0" shapeId="0" xr:uid="{00000000-0006-0000-0800-0000B7000000}">
      <text>
        <r>
          <rPr>
            <sz val="10"/>
            <rFont val="Arial"/>
          </rPr>
          <t>reference:E145,G145
mrs:
Rotate:True</t>
        </r>
      </text>
    </comment>
    <comment ref="J146" authorId="0" shapeId="0" xr:uid="{00000000-0006-0000-0800-0000B8000000}">
      <text>
        <r>
          <rPr>
            <sz val="10"/>
            <rFont val="Arial"/>
          </rPr>
          <t>reference:E146,G146
mrs:
Rotate:True</t>
        </r>
      </text>
    </comment>
    <comment ref="J147" authorId="0" shapeId="0" xr:uid="{00000000-0006-0000-0800-0000B9000000}">
      <text>
        <r>
          <rPr>
            <sz val="10"/>
            <rFont val="Arial"/>
          </rPr>
          <t>reference:E147,G147
mrs:
Rotate:True</t>
        </r>
      </text>
    </comment>
    <comment ref="E148" authorId="0" shapeId="0" xr:uid="{00000000-0006-0000-0800-0000BA000000}">
      <text>
        <r>
          <rPr>
            <sz val="10"/>
            <rFont val="Arial"/>
          </rPr>
          <t>reference:E141,E142,E143,E144,E145,E146,E147
mrs:(E141,+,10.0000)  (E142,+,10.0000)  (E143,+,10.0000)  (E144,+,10.0000)  (E145,+,10.0000)  (E146,+,10.0000)  (E147,+,10.0000)  
Rotate:True</t>
        </r>
      </text>
    </comment>
    <comment ref="F148" authorId="0" shapeId="0" xr:uid="{00000000-0006-0000-0800-0000BB000000}">
      <text>
        <r>
          <rPr>
            <sz val="10"/>
            <rFont val="Arial"/>
          </rPr>
          <t>reference:F141,F142,F143,F144,F145,F146,F147
mrs:(F141,+,10.0000)  (F142,+,10.0000)  (F143,+,10.0000)  (F144,+,10.0000)  (F145,+,10.0000)  (F146,+,10.0000)  (F147,+,10.0000)  
Rotate:True</t>
        </r>
      </text>
    </comment>
    <comment ref="G148" authorId="0" shapeId="0" xr:uid="{00000000-0006-0000-0800-0000BC000000}">
      <text>
        <r>
          <rPr>
            <sz val="10"/>
            <rFont val="Arial"/>
          </rPr>
          <t>reference:G141,G142,G143,G144,G145,G146,G147
mrs:(G141,+,10.0000)  (G142,+,10.0000)  (G143,+,10.0000)  (G144,+,10.0000)  (G145,+,10.0000)  (G146,+,10.0000)  (G147,+,10.0000)  
Rotate:True</t>
        </r>
      </text>
    </comment>
    <comment ref="H148" authorId="0" shapeId="0" xr:uid="{00000000-0006-0000-0800-0000BD000000}">
      <text>
        <r>
          <rPr>
            <sz val="10"/>
            <rFont val="Arial"/>
          </rPr>
          <t>reference:H141,H142,H143,H144,H145,H146,H147
mrs:(H141,+,10.0000)  (H142,+,10.0000)  (H143,+,10.0000)  (H144,+,10.0000)  (H145,+,10.0000)  (H146,+,10.0000)  (H147,+,10.0000)  
Rotate:True</t>
        </r>
      </text>
    </comment>
    <comment ref="I148" authorId="0" shapeId="0" xr:uid="{00000000-0006-0000-0800-0000BE000000}">
      <text>
        <r>
          <rPr>
            <sz val="10"/>
            <rFont val="Arial"/>
          </rPr>
          <t>reference:I141,I142,I143,I144,I145,I146,I147
mrs:(I141,+,10.0000)  (I142,+,10.0000)  (I143,+,10.0000)  (I144,+,10.0000)  (I145,+,10.0000)  (I146,+,10.0000)  (I147,+,10.0000)  
Rotate:True</t>
        </r>
      </text>
    </comment>
    <comment ref="J148" authorId="0" shapeId="0" xr:uid="{00000000-0006-0000-0800-0000BF000000}">
      <text>
        <r>
          <rPr>
            <sz val="10"/>
            <rFont val="Arial"/>
          </rPr>
          <t>reference:E148,G148
mrs:
Rotate:True</t>
        </r>
      </text>
    </comment>
    <comment ref="J150" authorId="0" shapeId="0" xr:uid="{00000000-0006-0000-0800-0000C0000000}">
      <text>
        <r>
          <rPr>
            <sz val="10"/>
            <rFont val="Arial"/>
          </rPr>
          <t>reference:E150,G150
mrs:
Rotate:True</t>
        </r>
      </text>
    </comment>
    <comment ref="J151" authorId="0" shapeId="0" xr:uid="{00000000-0006-0000-0800-0000C1000000}">
      <text>
        <r>
          <rPr>
            <sz val="10"/>
            <rFont val="Arial"/>
          </rPr>
          <t>reference:E151,G151
mrs:
Rotate:True</t>
        </r>
      </text>
    </comment>
    <comment ref="E152" authorId="0" shapeId="0" xr:uid="{00000000-0006-0000-0800-0000C2000000}">
      <text>
        <r>
          <rPr>
            <sz val="10"/>
            <rFont val="Arial"/>
          </rPr>
          <t>reference:E150,E151
mrs:(E150,+,10.0000)  (E151,+,10.0000)  
Rotate:True</t>
        </r>
      </text>
    </comment>
    <comment ref="F152" authorId="0" shapeId="0" xr:uid="{00000000-0006-0000-0800-0000C3000000}">
      <text>
        <r>
          <rPr>
            <sz val="10"/>
            <rFont val="Arial"/>
          </rPr>
          <t>reference:F150,F151
mrs:(F150,+,10.0000)  (F151,+,10.0000)  
Rotate:True</t>
        </r>
      </text>
    </comment>
    <comment ref="G152" authorId="0" shapeId="0" xr:uid="{00000000-0006-0000-0800-0000C4000000}">
      <text>
        <r>
          <rPr>
            <sz val="10"/>
            <rFont val="Arial"/>
          </rPr>
          <t>reference:G150,G151
mrs:(G150,+,10.0000)  (G151,+,10.0000)  
Rotate:True</t>
        </r>
      </text>
    </comment>
    <comment ref="H152" authorId="0" shapeId="0" xr:uid="{00000000-0006-0000-0800-0000C5000000}">
      <text>
        <r>
          <rPr>
            <sz val="10"/>
            <rFont val="Arial"/>
          </rPr>
          <t>reference:H150,H151
mrs:(H150,+,10.0000)  (H151,+,10.0000)  
Rotate:True</t>
        </r>
      </text>
    </comment>
    <comment ref="I152" authorId="0" shapeId="0" xr:uid="{00000000-0006-0000-0800-0000C6000000}">
      <text>
        <r>
          <rPr>
            <sz val="10"/>
            <rFont val="Arial"/>
          </rPr>
          <t>reference:I150,I151
mrs:(I150,+,10.0000)  (I151,+,10.0000)  
Rotate:True</t>
        </r>
      </text>
    </comment>
    <comment ref="J152" authorId="0" shapeId="0" xr:uid="{00000000-0006-0000-0800-0000C7000000}">
      <text>
        <r>
          <rPr>
            <sz val="10"/>
            <rFont val="Arial"/>
          </rPr>
          <t>reference:E152,G152
mrs:
Rotate:True</t>
        </r>
      </text>
    </comment>
    <comment ref="J154" authorId="0" shapeId="0" xr:uid="{00000000-0006-0000-0800-0000C8000000}">
      <text>
        <r>
          <rPr>
            <sz val="10"/>
            <rFont val="Arial"/>
          </rPr>
          <t>reference:E154,G154
mrs:
Rotate:True</t>
        </r>
      </text>
    </comment>
    <comment ref="J155" authorId="0" shapeId="0" xr:uid="{00000000-0006-0000-0800-0000C9000000}">
      <text>
        <r>
          <rPr>
            <sz val="10"/>
            <rFont val="Arial"/>
          </rPr>
          <t>reference:E155,G155
mrs:
Rotate:True</t>
        </r>
      </text>
    </comment>
    <comment ref="E156" authorId="0" shapeId="0" xr:uid="{00000000-0006-0000-0800-0000CA000000}">
      <text>
        <r>
          <rPr>
            <sz val="10"/>
            <rFont val="Arial"/>
          </rPr>
          <t>reference:E154,E155
mrs:(E154,+,10.0000)  (E155,+,10.0000)  
Rotate:True</t>
        </r>
      </text>
    </comment>
    <comment ref="F156" authorId="0" shapeId="0" xr:uid="{00000000-0006-0000-0800-0000CB000000}">
      <text>
        <r>
          <rPr>
            <sz val="10"/>
            <rFont val="Arial"/>
          </rPr>
          <t>reference:F154,F155
mrs:(F154,+,10.0000)  (F155,+,10.0000)  
Rotate:True</t>
        </r>
      </text>
    </comment>
    <comment ref="G156" authorId="0" shapeId="0" xr:uid="{00000000-0006-0000-0800-0000CC000000}">
      <text>
        <r>
          <rPr>
            <sz val="10"/>
            <rFont val="Arial"/>
          </rPr>
          <t>reference:G154,G155
mrs:(G154,+,10.0000)  (G155,+,10.0000)  
Rotate:True</t>
        </r>
      </text>
    </comment>
    <comment ref="H156" authorId="0" shapeId="0" xr:uid="{00000000-0006-0000-0800-0000CD000000}">
      <text>
        <r>
          <rPr>
            <sz val="10"/>
            <rFont val="Arial"/>
          </rPr>
          <t>reference:H154,H155
mrs:(H154,+,10.0000)  (H155,+,10.0000)  
Rotate:True</t>
        </r>
      </text>
    </comment>
    <comment ref="I156" authorId="0" shapeId="0" xr:uid="{00000000-0006-0000-0800-0000CE000000}">
      <text>
        <r>
          <rPr>
            <sz val="10"/>
            <rFont val="Arial"/>
          </rPr>
          <t>reference:I154,I155
mrs:(I154,+,10.0000)  (I155,+,10.0000)  
Rotate:True</t>
        </r>
      </text>
    </comment>
    <comment ref="J156" authorId="0" shapeId="0" xr:uid="{00000000-0006-0000-0800-0000CF000000}">
      <text>
        <r>
          <rPr>
            <sz val="10"/>
            <rFont val="Arial"/>
          </rPr>
          <t>reference:E156,G156
mrs:
Rotate:True</t>
        </r>
      </text>
    </comment>
    <comment ref="J158" authorId="0" shapeId="0" xr:uid="{00000000-0006-0000-0800-0000D0000000}">
      <text>
        <r>
          <rPr>
            <sz val="10"/>
            <rFont val="Arial"/>
          </rPr>
          <t>reference:E158,G158
mrs:
Rotate:True</t>
        </r>
      </text>
    </comment>
    <comment ref="J159" authorId="0" shapeId="0" xr:uid="{00000000-0006-0000-0800-0000D1000000}">
      <text>
        <r>
          <rPr>
            <sz val="10"/>
            <rFont val="Arial"/>
          </rPr>
          <t>reference:E159,G159
mrs:
Rotate:True</t>
        </r>
      </text>
    </comment>
    <comment ref="E160" authorId="0" shapeId="0" xr:uid="{00000000-0006-0000-0800-0000D2000000}">
      <text>
        <r>
          <rPr>
            <sz val="10"/>
            <rFont val="Arial"/>
          </rPr>
          <t>reference:E158,E159
mrs:(E158,+,10.0000)  (E159,+,10.0000)  
Rotate:True</t>
        </r>
      </text>
    </comment>
    <comment ref="F160" authorId="0" shapeId="0" xr:uid="{00000000-0006-0000-0800-0000D3000000}">
      <text>
        <r>
          <rPr>
            <sz val="10"/>
            <rFont val="Arial"/>
          </rPr>
          <t>reference:F158,F159
mrs:(F158,+,10.0000)  (F159,+,10.0000)  
Rotate:True</t>
        </r>
      </text>
    </comment>
    <comment ref="G160" authorId="0" shapeId="0" xr:uid="{00000000-0006-0000-0800-0000D4000000}">
      <text>
        <r>
          <rPr>
            <sz val="10"/>
            <rFont val="Arial"/>
          </rPr>
          <t>reference:G158,G159
mrs:(G158,+,10.0000)  (G159,+,10.0000)  
Rotate:True</t>
        </r>
      </text>
    </comment>
    <comment ref="H160" authorId="0" shapeId="0" xr:uid="{00000000-0006-0000-0800-0000D5000000}">
      <text>
        <r>
          <rPr>
            <sz val="10"/>
            <rFont val="Arial"/>
          </rPr>
          <t>reference:H158,H159
mrs:(H158,+,10.0000)  (H159,+,10.0000)  
Rotate:True</t>
        </r>
      </text>
    </comment>
    <comment ref="I160" authorId="0" shapeId="0" xr:uid="{00000000-0006-0000-0800-0000D6000000}">
      <text>
        <r>
          <rPr>
            <sz val="10"/>
            <rFont val="Arial"/>
          </rPr>
          <t>reference:I158,I159
mrs:(I158,+,10.0000)  (I159,+,10.0000)  
Rotate:True</t>
        </r>
      </text>
    </comment>
    <comment ref="J160" authorId="0" shapeId="0" xr:uid="{00000000-0006-0000-0800-0000D7000000}">
      <text>
        <r>
          <rPr>
            <sz val="10"/>
            <rFont val="Arial"/>
          </rPr>
          <t>reference:E160,G160
mrs:
Rotate:True</t>
        </r>
      </text>
    </comment>
    <comment ref="J162" authorId="0" shapeId="0" xr:uid="{00000000-0006-0000-0800-0000D8000000}">
      <text>
        <r>
          <rPr>
            <sz val="10"/>
            <rFont val="Arial"/>
          </rPr>
          <t>reference:E162,G162
mrs:
Rotate:True</t>
        </r>
      </text>
    </comment>
    <comment ref="J164" authorId="0" shapeId="0" xr:uid="{00000000-0006-0000-0800-0000D9000000}">
      <text>
        <r>
          <rPr>
            <sz val="10"/>
            <rFont val="Arial"/>
          </rPr>
          <t>reference:E164,G164
mrs:
Rotate:True</t>
        </r>
      </text>
    </comment>
    <comment ref="J166" authorId="0" shapeId="0" xr:uid="{00000000-0006-0000-0800-0000DA000000}">
      <text>
        <r>
          <rPr>
            <sz val="10"/>
            <rFont val="Arial"/>
          </rPr>
          <t>reference:E166,G166
mrs:
Rotate:True</t>
        </r>
      </text>
    </comment>
    <comment ref="J168" authorId="0" shapeId="0" xr:uid="{00000000-0006-0000-0800-0000DB000000}">
      <text>
        <r>
          <rPr>
            <sz val="10"/>
            <rFont val="Arial"/>
          </rPr>
          <t>reference:E168,G168
mrs:
Rotate:True</t>
        </r>
      </text>
    </comment>
    <comment ref="J170" authorId="0" shapeId="0" xr:uid="{00000000-0006-0000-0800-0000DC000000}">
      <text>
        <r>
          <rPr>
            <sz val="10"/>
            <rFont val="Arial"/>
          </rPr>
          <t>reference:E170,G170
mrs:
Rotate:True</t>
        </r>
      </text>
    </comment>
    <comment ref="J171" authorId="0" shapeId="0" xr:uid="{00000000-0006-0000-0800-0000DD000000}">
      <text>
        <r>
          <rPr>
            <sz val="10"/>
            <rFont val="Arial"/>
          </rPr>
          <t>reference:E171,G171
mrs:
Rotate:True</t>
        </r>
      </text>
    </comment>
    <comment ref="E172" authorId="0" shapeId="0" xr:uid="{00000000-0006-0000-0800-0000DE000000}">
      <text>
        <r>
          <rPr>
            <sz val="10"/>
            <rFont val="Arial"/>
          </rPr>
          <t>reference:E170,E171
mrs:(E170,+,10.0000)  (E171,+,10.0000)  
Rotate:True</t>
        </r>
      </text>
    </comment>
    <comment ref="F172" authorId="0" shapeId="0" xr:uid="{00000000-0006-0000-0800-0000DF000000}">
      <text>
        <r>
          <rPr>
            <sz val="10"/>
            <rFont val="Arial"/>
          </rPr>
          <t>reference:F170,F171
mrs:(F170,+,10.0000)  (F171,+,10.0000)  
Rotate:True</t>
        </r>
      </text>
    </comment>
    <comment ref="G172" authorId="0" shapeId="0" xr:uid="{00000000-0006-0000-0800-0000E0000000}">
      <text>
        <r>
          <rPr>
            <sz val="10"/>
            <rFont val="Arial"/>
          </rPr>
          <t>reference:G170,G171
mrs:(G170,+,10.0000)  (G171,+,10.0000)  
Rotate:True</t>
        </r>
      </text>
    </comment>
    <comment ref="H172" authorId="0" shapeId="0" xr:uid="{00000000-0006-0000-0800-0000E1000000}">
      <text>
        <r>
          <rPr>
            <sz val="10"/>
            <rFont val="Arial"/>
          </rPr>
          <t>reference:H170,H171
mrs:(H170,+,10.0000)  (H171,+,10.0000)  
Rotate:True</t>
        </r>
      </text>
    </comment>
    <comment ref="I172" authorId="0" shapeId="0" xr:uid="{00000000-0006-0000-0800-0000E2000000}">
      <text>
        <r>
          <rPr>
            <sz val="10"/>
            <rFont val="Arial"/>
          </rPr>
          <t>reference:I170,I171
mrs:(I170,+,10.0000)  (I171,+,10.0000)  
Rotate:True</t>
        </r>
      </text>
    </comment>
    <comment ref="J172" authorId="0" shapeId="0" xr:uid="{00000000-0006-0000-0800-0000E3000000}">
      <text>
        <r>
          <rPr>
            <sz val="10"/>
            <rFont val="Arial"/>
          </rPr>
          <t>reference:E172,G172
mrs:
Rotate:True</t>
        </r>
      </text>
    </comment>
    <comment ref="J174" authorId="0" shapeId="0" xr:uid="{00000000-0006-0000-0800-0000E4000000}">
      <text>
        <r>
          <rPr>
            <sz val="10"/>
            <rFont val="Arial"/>
          </rPr>
          <t>reference:E174,G174
mrs:
Rotate:True</t>
        </r>
      </text>
    </comment>
    <comment ref="J176" authorId="0" shapeId="0" xr:uid="{00000000-0006-0000-0800-0000E5000000}">
      <text>
        <r>
          <rPr>
            <sz val="10"/>
            <rFont val="Arial"/>
          </rPr>
          <t>reference:E176,G176
mrs:
Rotate:True</t>
        </r>
      </text>
    </comment>
    <comment ref="J178" authorId="0" shapeId="0" xr:uid="{00000000-0006-0000-0800-0000E6000000}">
      <text>
        <r>
          <rPr>
            <sz val="10"/>
            <rFont val="Arial"/>
          </rPr>
          <t>reference:E178,G178
mrs:
Rotate:True</t>
        </r>
      </text>
    </comment>
    <comment ref="E180" authorId="0" shapeId="0" xr:uid="{00000000-0006-0000-0800-0000E7000000}">
      <text>
        <r>
          <rPr>
            <sz val="10"/>
            <rFont val="Arial"/>
          </rPr>
          <t>reference:E94,E98,E103,E109,E111,E113,E117,E122,E133,E135,E137,E139,E148,E152,E156,E160,E162,E164,E166,E168,E172,E174,E176,E178
mrs:(E94,+,10.0000)  (E98,+,10.0000)  (E103,+,10.0000)  (E109,+,10.0000)  (E111,+,10.0000)  (E113,+,10.0000)  (E117,+,10.0000)  (E122,+,10.0000)  (E133,+,10.0000)  (E135,+,10.0000)  (E137,+,10.0000)  (E139,+,10.0000)  (E148,+,10.0000)  (E152,+,10.0000)  (E156,+,10.0000)  (E160,+,10.0000)  (E162,+,10.0000)  (E164,+,10.0000)  (E166,+,10.0000)  (E168,+,10.0000)  (E172,+,10.0000)  (E174,+,10.0000)  (E176,+,10.0000)  (E178,+,10.0000)  
Rotate:True</t>
        </r>
      </text>
    </comment>
    <comment ref="F180" authorId="0" shapeId="0" xr:uid="{00000000-0006-0000-0800-0000E8000000}">
      <text>
        <r>
          <rPr>
            <sz val="10"/>
            <rFont val="Arial"/>
          </rPr>
          <t>reference:F94,F98,F103,F109,F111,F113,F117,F122,F133,F135,F137,F139,F148,F152,F156,F160,F162,F164,F166,F168,F172,F174,F176,F178
mrs:(F94,+,10.0000)  (F98,+,10.0000)  (F103,+,10.0000)  (F109,+,10.0000)  (F111,+,10.0000)  (F113,+,10.0000)  (F117,+,10.0000)  (F122,+,10.0000)  (F133,+,10.0000)  (F135,+,10.0000)  (F137,+,10.0000)  (F139,+,10.0000)  (F148,+,10.0000)  (F152,+,10.0000)  (F156,+,10.0000)  (F160,+,10.0000)  (F162,+,10.0000)  (F164,+,10.0000)  (F166,+,10.0000)  (F168,+,10.0000)  (F172,+,10.0000)  (F174,+,10.0000)  (F176,+,10.0000)  (F178,+,10.0000)  
Rotate:True</t>
        </r>
      </text>
    </comment>
    <comment ref="G180" authorId="0" shapeId="0" xr:uid="{00000000-0006-0000-0800-0000E9000000}">
      <text>
        <r>
          <rPr>
            <sz val="10"/>
            <rFont val="Arial"/>
          </rPr>
          <t>reference:G94,G98,G103,G109,G111,G113,G117,G122,G133,G135,G137,G139,G148,G152,G156,G160,G162,G164,G166,G168,G172,G174,G176,G178
mrs:(G94,+,10.0000)  (G98,+,10.0000)  (G103,+,10.0000)  (G109,+,10.0000)  (G111,+,10.0000)  (G113,+,10.0000)  (G117,+,10.0000)  (G122,+,10.0000)  (G133,+,10.0000)  (G135,+,10.0000)  (G137,+,10.0000)  (G139,+,10.0000)  (G148,+,10.0000)  (G152,+,10.0000)  (G156,+,10.0000)  (G160,+,10.0000)  (G162,+,10.0000)  (G164,+,10.0000)  (G166,+,10.0000)  (G168,+,10.0000)  (G172,+,10.0000)  (G174,+,10.0000)  (G176,+,10.0000)  (G178,+,10.0000)  
Rotate:True</t>
        </r>
      </text>
    </comment>
    <comment ref="H180" authorId="0" shapeId="0" xr:uid="{00000000-0006-0000-0800-0000EA000000}">
      <text>
        <r>
          <rPr>
            <sz val="10"/>
            <rFont val="Arial"/>
          </rPr>
          <t>reference:H94,H98,H103,H109,H111,H113,H117,H122,H133,H135,H137,H139,H148,H152,H156,H160,H162,H164,H166,H168,H172,H174,H176,H178
mrs:(H94,+,10.0000)  (H98,+,10.0000)  (H103,+,10.0000)  (H109,+,10.0000)  (H111,+,10.0000)  (H113,+,10.0000)  (H117,+,10.0000)  (H122,+,10.0000)  (H133,+,10.0000)  (H135,+,10.0000)  (H137,+,10.0000)  (H139,+,10.0000)  (H148,+,10.0000)  (H152,+,10.0000)  (H156,+,10.0000)  (H160,+,10.0000)  (H162,+,10.0000)  (H164,+,10.0000)  (H166,+,10.0000)  (H168,+,10.0000)  (H172,+,10.0000)  (H174,+,10.0000)  (H176,+,10.0000)  (H178,+,10.0000)  
Rotate:True</t>
        </r>
      </text>
    </comment>
    <comment ref="I180" authorId="0" shapeId="0" xr:uid="{00000000-0006-0000-0800-0000EB000000}">
      <text>
        <r>
          <rPr>
            <sz val="10"/>
            <rFont val="Arial"/>
          </rPr>
          <t>reference:I94,I98,I103,I109,I111,I113,I117,I122,I133,I135,I137,I139,I148,I152,I156,I160,I162,I164,I166,I168,I172,I174,I176,I178
mrs:(I94,+,10.0000)  (I98,+,10.0000)  (I103,+,10.0000)  (I109,+,10.0000)  (I111,+,10.0000)  (I113,+,10.0000)  (I117,+,10.0000)  (I122,+,10.0000)  (I133,+,10.0000)  (I135,+,10.0000)  (I137,+,10.0000)  (I139,+,10.0000)  (I148,+,10.0000)  (I152,+,10.0000)  (I156,+,10.0000)  (I160,+,10.0000)  (I162,+,10.0000)  (I164,+,10.0000)  (I166,+,10.0000)  (I168,+,10.0000)  (I172,+,10.0000)  (I174,+,10.0000)  (I176,+,10.0000)  (I178,+,10.0000)  
Rotate:True</t>
        </r>
      </text>
    </comment>
    <comment ref="J180" authorId="0" shapeId="0" xr:uid="{00000000-0006-0000-0800-0000EC000000}">
      <text>
        <r>
          <rPr>
            <sz val="10"/>
            <rFont val="Arial"/>
          </rPr>
          <t>reference:E180,G180
mrs:
Rotate:True</t>
        </r>
      </text>
    </comment>
    <comment ref="J181" authorId="0" shapeId="0" xr:uid="{00000000-0006-0000-0800-0000ED000000}">
      <text>
        <r>
          <rPr>
            <sz val="10"/>
            <rFont val="Arial"/>
          </rPr>
          <t>reference:E181,G181
mrs:
Rotate:True</t>
        </r>
      </text>
    </comment>
    <comment ref="E182" authorId="0" shapeId="0" xr:uid="{00000000-0006-0000-0800-0000EE000000}">
      <text>
        <r>
          <rPr>
            <sz val="10"/>
            <rFont val="Arial"/>
          </rPr>
          <t>reference:E180,E181
mrs:(E180,+,10.0000)  (E181,+,10.0000)  
Rotate:True</t>
        </r>
      </text>
    </comment>
    <comment ref="F182" authorId="0" shapeId="0" xr:uid="{00000000-0006-0000-0800-0000EF000000}">
      <text>
        <r>
          <rPr>
            <sz val="10"/>
            <rFont val="Arial"/>
          </rPr>
          <t>reference:F180,F181
mrs:(F180,+,10.0000)  (F181,+,10.0000)  
Rotate:True</t>
        </r>
      </text>
    </comment>
    <comment ref="G182" authorId="0" shapeId="0" xr:uid="{00000000-0006-0000-0800-0000F0000000}">
      <text>
        <r>
          <rPr>
            <sz val="10"/>
            <rFont val="Arial"/>
          </rPr>
          <t>reference:G180,G181
mrs:(G180,+,10.0000)  (G181,+,10.0000)  
Rotate:True</t>
        </r>
      </text>
    </comment>
    <comment ref="H182" authorId="0" shapeId="0" xr:uid="{00000000-0006-0000-0800-0000F1000000}">
      <text>
        <r>
          <rPr>
            <sz val="10"/>
            <rFont val="Arial"/>
          </rPr>
          <t>reference:H180,H181
mrs:(H180,+,10.0000)  (H181,+,10.0000)  
Rotate:True</t>
        </r>
      </text>
    </comment>
    <comment ref="I182" authorId="0" shapeId="0" xr:uid="{00000000-0006-0000-0800-0000F2000000}">
      <text>
        <r>
          <rPr>
            <sz val="10"/>
            <rFont val="Arial"/>
          </rPr>
          <t>reference:I180,I181
mrs:(I180,+,10.0000)  (I181,+,10.0000)  
Rotate:True</t>
        </r>
      </text>
    </comment>
    <comment ref="J182" authorId="0" shapeId="0" xr:uid="{00000000-0006-0000-0800-0000F3000000}">
      <text>
        <r>
          <rPr>
            <sz val="10"/>
            <rFont val="Arial"/>
          </rPr>
          <t>reference:E182,G182
mrs:
Rotate:True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38" authorId="0" shapeId="0" xr:uid="{00000000-0006-0000-0900-000001000000}">
      <text>
        <r>
          <rPr>
            <sz val="10"/>
            <rFont val="Arial"/>
          </rPr>
          <t>reference:C7,C8,C9,C10,C11,C12,C13,C14,C15,C16,C17,C18,C19,C20,C21,C22,C23,C24,C25,C26,C27,C28,C29,C30,C31,C32,C33,C34,C35,C36,C37
mrs:(C7,+,10.0000)  (C8,+,10.0000)  (C9,+,10.0000)  (C10,+,10.0000)  (C11,+,10.0000)  (C12,+,10.0000)  (C13,+,10.0000)  (C14,+,10.0000)  (C15,+,10.0000)  (C16,+,10.0000)  (C17,+,10.0000)  (C18,+,10.0000)  (C19,+,10.0000)  (C20,+,10.0000)  (C21,+,10.0000)  (C22,+,10.0000)  (C23,+,10.0000)  (C24,+,10.0000)  (C25,+,10.0000)  (C26,+,10.0000)  (C27,+,10.0000)  (C28,+,10.0000)  (C29,+,10.0000)  (C30,+,10.0000)  (C31,+,10.0000)  (C32,+,10.0000)  (C33,+,10.0000)  (C34,+,10.0000)  (C35,+,10.0000)  (C36,+,10.0000)  (C37,+,10.0000)  
Rotate:True</t>
        </r>
      </text>
    </comment>
    <comment ref="D38" authorId="0" shapeId="0" xr:uid="{00000000-0006-0000-0900-000002000000}">
      <text>
        <r>
          <rPr>
            <sz val="10"/>
            <rFont val="Arial"/>
          </rPr>
          <t>reference:D7,D8,D9,D10,D11,D12,D13,D14,D15,D16,D17,D18,D19,D20,D21,D22,D23,D24,D25,D26,D27,D28,D29,D30,D31,D32,D33,D34,D35,D36,D37
mrs:(D7,+,10.0000)  (D8,+,10.0000)  (D9,+,10.0000)  (D10,+,10.0000)  (D11,+,10.0000)  (D12,+,10.0000)  (D13,+,10.0000)  (D14,+,10.0000)  (D15,+,10.0000)  (D16,+,10.0000)  (D17,+,10.0000)  (D18,+,10.0000)  (D19,+,10.0000)  (D20,+,10.0000)  (D21,+,10.0000)  (D22,+,10.0000)  (D23,+,10.0000)  (D24,+,10.0000)  (D25,+,10.0000)  (D26,+,10.0000)  (D27,+,10.0000)  (D28,+,10.0000)  (D29,+,10.0000)  (D30,+,10.0000)  (D31,+,10.0000)  (D32,+,10.0000)  (D33,+,10.0000)  (D34,+,10.0000)  (D35,+,10.0000)  (D36,+,10.0000)  (D37,+,10.0000)  
Rotate:True</t>
        </r>
      </text>
    </comment>
    <comment ref="E38" authorId="0" shapeId="0" xr:uid="{00000000-0006-0000-0900-000003000000}">
      <text>
        <r>
          <rPr>
            <sz val="10"/>
            <rFont val="Arial"/>
          </rPr>
          <t>reference:E7,E8,E9,E10,E11,E12,E13,E14,E15,E16,E17,E18,E19,E20,E21,E22,E23,E24,E25,E26,E27,E28,E29,E30,E31,E32,E33,E34,E35,E36,E37
mrs:(E7,+,10.0000)  (E8,+,10.0000)  (E9,+,10.0000)  (E10,+,10.0000)  (E11,+,10.0000)  (E12,+,10.0000)  (E13,+,10.0000)  (E14,+,10.0000)  (E15,+,10.0000)  (E16,+,10.0000)  (E17,+,10.0000)  (E18,+,10.0000)  (E19,+,10.0000)  (E20,+,10.0000)  (E21,+,10.0000)  (E22,+,10.0000)  (E23,+,10.0000)  (E24,+,10.0000)  (E25,+,10.0000)  (E26,+,10.0000)  (E27,+,10.0000)  (E28,+,10.0000)  (E29,+,10.0000)  (E30,+,10.0000)  (E31,+,10.0000)  (E32,+,10.0000)  (E33,+,10.0000)  (E34,+,10.0000)  (E35,+,10.0000)  (E36,+,10.0000)  (E37,+,10.0000)  
Rotate:True</t>
        </r>
      </text>
    </comment>
    <comment ref="F38" authorId="0" shapeId="0" xr:uid="{00000000-0006-0000-0900-000004000000}">
      <text>
        <r>
          <rPr>
            <sz val="10"/>
            <rFont val="Arial"/>
          </rPr>
          <t>reference:F7,F8,F9,F10,F11,F12,F13,F14,F15,F16,F17,F18,F19,F20,F21,F22,F23,F24,F25,F26,F27,F28,F29,F30,F31,F32,F33,F34,F35,F36,F37
mrs:(F7,+,10.0000)  (F8,+,10.0000)  (F9,+,10.0000)  (F10,+,10.0000)  (F11,+,10.0000)  (F12,+,10.0000)  (F13,+,10.0000)  (F14,+,10.0000)  (F15,+,10.0000)  (F16,+,10.0000)  (F17,+,10.0000)  (F18,+,10.0000)  (F19,+,10.0000)  (F20,+,10.0000)  (F21,+,10.0000)  (F22,+,10.0000)  (F23,+,10.0000)  (F24,+,10.0000)  (F25,+,10.0000)  (F26,+,10.0000)  (F27,+,10.0000)  (F28,+,10.0000)  (F29,+,10.0000)  (F30,+,10.0000)  (F31,+,10.0000)  (F32,+,10.0000)  (F33,+,10.0000)  (F34,+,10.0000)  (F35,+,10.0000)  (F36,+,10.0000)  (F37,+,10.0000)  
Rotate:True</t>
        </r>
      </text>
    </comment>
    <comment ref="G38" authorId="0" shapeId="0" xr:uid="{00000000-0006-0000-0900-000005000000}">
      <text>
        <r>
          <rPr>
            <sz val="10"/>
            <rFont val="Arial"/>
          </rPr>
          <t>reference:G7,G8,G9,G10,G11,G12,G13,G14,G15,G16,G17,G18,G19,G20,G21,G22,G23,G24,G25,G26,G27,G28,G29,G30,G31,G32,G33,G34,G35,G36,G37
mrs:(G7,+,10.0000)  (G8,+,10.0000)  (G9,+,10.0000)  (G10,+,10.0000)  (G11,+,10.0000)  (G12,+,10.0000)  (G13,+,10.0000)  (G14,+,10.0000)  (G15,+,10.0000)  (G16,+,10.0000)  (G17,+,10.0000)  (G18,+,10.0000)  (G19,+,10.0000)  (G20,+,10.0000)  (G21,+,10.0000)  (G22,+,10.0000)  (G23,+,10.0000)  (G24,+,10.0000)  (G25,+,10.0000)  (G26,+,10.0000)  (G27,+,10.0000)  (G28,+,10.0000)  (G29,+,10.0000)  (G30,+,10.0000)  (G31,+,10.0000)  (G32,+,10.0000)  (G33,+,10.0000)  (G34,+,10.0000)  (G35,+,10.0000)  (G36,+,10.0000)  (G37,+,10.0000)  
Rotate:True</t>
        </r>
      </text>
    </comment>
    <comment ref="H38" authorId="0" shapeId="0" xr:uid="{00000000-0006-0000-0900-000006000000}">
      <text>
        <r>
          <rPr>
            <sz val="10"/>
            <rFont val="Arial"/>
          </rPr>
          <t>reference:H7,H8,H9,H10,H11,H12,H13,H14,H15,H16,H17,H18,H19,H20,H21,H22,H23,H24,H25,H26,H27,H28,H29,H30,H31,H32,H33,H34,H35,H36,H37
mrs:(H7,+,10.0000)  (H8,+,10.0000)  (H9,+,10.0000)  (H10,+,10.0000)  (H11,+,10.0000)  (H12,+,10.0000)  (H13,+,10.0000)  (H14,+,10.0000)  (H15,+,10.0000)  (H16,+,10.0000)  (H17,+,10.0000)  (H18,+,10.0000)  (H19,+,10.0000)  (H20,+,10.0000)  (H21,+,10.0000)  (H22,+,10.0000)  (H23,+,10.0000)  (H24,+,10.0000)  (H25,+,10.0000)  (H26,+,10.0000)  (H27,+,10.0000)  (H28,+,10.0000)  (H29,+,10.0000)  (H30,+,10.0000)  (H31,+,10.0000)  (H32,+,10.0000)  (H33,+,10.0000)  (H34,+,10.0000)  (H35,+,10.0000)  (H36,+,10.0000)  (H37,+,10.0000)  
Rotate:True</t>
        </r>
      </text>
    </comment>
    <comment ref="I38" authorId="0" shapeId="0" xr:uid="{00000000-0006-0000-0900-000007000000}">
      <text>
        <r>
          <rPr>
            <sz val="10"/>
            <rFont val="Arial"/>
          </rPr>
          <t>reference:I7,I8,I9,I10,I11,I12,I13,I14,I15,I16,I17,I18,I19,I20,I21,I22,I23,I24,I25,I26,I27,I28,I29,I30,I31,I32,I33,I34,I35,I36,I37
mrs:(I7,+,10.0000)  (I8,+,10.0000)  (I9,+,10.0000)  (I10,+,10.0000)  (I11,+,10.0000)  (I12,+,10.0000)  (I13,+,10.0000)  (I14,+,10.0000)  (I15,+,10.0000)  (I16,+,10.0000)  (I17,+,10.0000)  (I18,+,10.0000)  (I19,+,10.0000)  (I20,+,10.0000)  (I21,+,10.0000)  (I22,+,10.0000)  (I23,+,10.0000)  (I24,+,10.0000)  (I25,+,10.0000)  (I26,+,10.0000)  (I27,+,10.0000)  (I28,+,10.0000)  (I29,+,10.0000)  (I30,+,10.0000)  (I31,+,10.0000)  (I32,+,10.0000)  (I33,+,10.0000)  (I34,+,10.0000)  (I35,+,10.0000)  (I36,+,10.0000)  (I37,+,10.0000)  
Rotate:True</t>
        </r>
      </text>
    </comment>
    <comment ref="J38" authorId="0" shapeId="0" xr:uid="{00000000-0006-0000-0900-000008000000}">
      <text>
        <r>
          <rPr>
            <sz val="10"/>
            <rFont val="Arial"/>
          </rPr>
          <t>reference:J7,J8,J9,J10,J11,J12,J13,J14,J15,J16,J17,J18,J19,J20,J21,J22,J23,J24,J25,J26,J27,J28,J29,J30,J31,J32,J33,J34,J35,J36,J37
mrs:(J7,+,10.0000)  (J8,+,10.0000)  (J9,+,10.0000)  (J10,+,10.0000)  (J11,+,10.0000)  (J12,+,10.0000)  (J13,+,10.0000)  (J14,+,10.0000)  (J15,+,10.0000)  (J16,+,10.0000)  (J17,+,10.0000)  (J18,+,10.0000)  (J19,+,10.0000)  (J20,+,10.0000)  (J21,+,10.0000)  (J22,+,10.0000)  (J23,+,10.0000)  (J24,+,10.0000)  (J25,+,10.0000)  (J26,+,10.0000)  (J27,+,10.0000)  (J28,+,10.0000)  (J29,+,10.0000)  (J30,+,10.0000)  (J31,+,10.0000)  (J32,+,10.0000)  (J33,+,10.0000)  (J34,+,10.0000)  (J35,+,10.0000)  (J36,+,10.0000)  (J37,+,10.0000)  
Rotate:True</t>
        </r>
      </text>
    </comment>
    <comment ref="K38" authorId="0" shapeId="0" xr:uid="{00000000-0006-0000-0900-000009000000}">
      <text>
        <r>
          <rPr>
            <sz val="10"/>
            <rFont val="Arial"/>
          </rPr>
          <t>reference:K7,K8,K9,K10,K11,K12,K13,K14,K15,K16,K17,K18,K19,K20,K21,K22,K23,K24,K25,K26,K27,K28,K29,K30,K31,K32,K33,K34,K35,K36,K37
mrs:(K7,+,10.0000)  (K8,+,10.0000)  (K9,+,10.0000)  (K10,+,10.0000)  (K11,+,10.0000)  (K12,+,10.0000)  (K13,+,10.0000)  (K14,+,10.0000)  (K15,+,10.0000)  (K16,+,10.0000)  (K17,+,10.0000)  (K18,+,10.0000)  (K19,+,10.0000)  (K20,+,10.0000)  (K21,+,10.0000)  (K22,+,10.0000)  (K23,+,10.0000)  (K24,+,10.0000)  (K25,+,10.0000)  (K26,+,10.0000)  (K27,+,10.0000)  (K28,+,10.0000)  (K29,+,10.0000)  (K30,+,10.0000)  (K31,+,10.0000)  (K32,+,10.0000)  (K33,+,10.0000)  (K34,+,10.0000)  (K35,+,10.0000)  (K36,+,10.0000)  (K37,+,10.0000)  
Rotate:True</t>
        </r>
      </text>
    </comment>
    <comment ref="L38" authorId="0" shapeId="0" xr:uid="{00000000-0006-0000-0900-00000A000000}">
      <text>
        <r>
          <rPr>
            <sz val="10"/>
            <rFont val="Arial"/>
          </rPr>
          <t>reference:L7,L8,L9,L10,L11,L12,L13,L14,L15,L16,L17,L18,L19,L20,L21,L22,L23,L24,L25,L26,L27,L28,L29,L30,L31,L32,L33,L34,L35,L36,L37
mrs:(L7,+,10.0000)  (L8,+,10.0000)  (L9,+,10.0000)  (L10,+,10.0000)  (L11,+,10.0000)  (L12,+,10.0000)  (L13,+,10.0000)  (L14,+,10.0000)  (L15,+,10.0000)  (L16,+,10.0000)  (L17,+,10.0000)  (L18,+,10.0000)  (L19,+,10.0000)  (L20,+,10.0000)  (L21,+,10.0000)  (L22,+,10.0000)  (L23,+,10.0000)  (L24,+,10.0000)  (L25,+,10.0000)  (L26,+,10.0000)  (L27,+,10.0000)  (L28,+,10.0000)  (L29,+,10.0000)  (L30,+,10.0000)  (L31,+,10.0000)  (L32,+,10.0000)  (L33,+,10.0000)  (L34,+,10.0000)  (L35,+,10.0000)  (L36,+,10.0000)  (L37,+,10.0000)  
Rotate:True</t>
        </r>
      </text>
    </comment>
    <comment ref="M38" authorId="0" shapeId="0" xr:uid="{00000000-0006-0000-0900-00000B000000}">
      <text>
        <r>
          <rPr>
            <sz val="10"/>
            <rFont val="Arial"/>
          </rPr>
          <t>reference:M7,M8,M9,M10,M11,M12,M13,M14,M15,M16,M17,M18,M19,M20,M21,M22,M23,M24,M25,M26,M27,M28,M29,M30,M31,M32,M33,M34,M35,M36,M37
mrs:(M7,+,10.0000)  (M8,+,10.0000)  (M9,+,10.0000)  (M10,+,10.0000)  (M11,+,10.0000)  (M12,+,10.0000)  (M13,+,10.0000)  (M14,+,10.0000)  (M15,+,10.0000)  (M16,+,10.0000)  (M17,+,10.0000)  (M18,+,10.0000)  (M19,+,10.0000)  (M20,+,10.0000)  (M21,+,10.0000)  (M22,+,10.0000)  (M23,+,10.0000)  (M24,+,10.0000)  (M25,+,10.0000)  (M26,+,10.0000)  (M27,+,10.0000)  (M28,+,10.0000)  (M29,+,10.0000)  (M30,+,10.0000)  (M31,+,10.0000)  (M32,+,10.0000)  (M33,+,10.0000)  (M34,+,10.0000)  (M35,+,10.0000)  (M36,+,10.0000)  (M37,+,10.0000)  
Rotate:True</t>
        </r>
      </text>
    </comment>
    <comment ref="N38" authorId="0" shapeId="0" xr:uid="{00000000-0006-0000-0900-00000C000000}">
      <text>
        <r>
          <rPr>
            <sz val="10"/>
            <rFont val="Arial"/>
          </rPr>
          <t>reference:N7,N8,N9,N10,N11,N12,N13,N14,N15,N16,N17,N18,N19,N20,N21,N22,N23,N24,N25,N26,N27,N28,N29,N30,N31,N32,N33,N34,N35,N36,N37
mrs:(N7,+,10.0000)  (N8,+,10.0000)  (N9,+,10.0000)  (N10,+,10.0000)  (N11,+,10.0000)  (N12,+,10.0000)  (N13,+,10.0000)  (N14,+,10.0000)  (N15,+,10.0000)  (N16,+,10.0000)  (N17,+,10.0000)  (N18,+,10.0000)  (N19,+,10.0000)  (N20,+,10.0000)  (N21,+,10.0000)  (N22,+,10.0000)  (N23,+,10.0000)  (N24,+,10.0000)  (N25,+,10.0000)  (N26,+,10.0000)  (N27,+,10.0000)  (N28,+,10.0000)  (N29,+,10.0000)  (N30,+,10.0000)  (N31,+,10.0000)  (N32,+,10.0000)  (N33,+,10.0000)  (N34,+,10.0000)  (N35,+,10.0000)  (N36,+,10.0000)  (N37,+,10.0000)  
Rotate:True</t>
        </r>
      </text>
    </comment>
    <comment ref="O38" authorId="0" shapeId="0" xr:uid="{00000000-0006-0000-0900-00000D000000}">
      <text>
        <r>
          <rPr>
            <sz val="10"/>
            <rFont val="Arial"/>
          </rPr>
          <t>reference:O7,O8,O9,O10,O11,O12,O13,O14,O15,O16,O17,O18,O19,O20,O21,O22,O23,O24,O25,O26,O27,O28,O29,O30,O31,O32,O33,O34,O35,O36,O37
mrs:(O7,+,10.0000)  (O8,+,10.0000)  (O9,+,10.0000)  (O10,+,10.0000)  (O11,+,10.0000)  (O12,+,10.0000)  (O13,+,10.0000)  (O14,+,10.0000)  (O15,+,10.0000)  (O16,+,10.0000)  (O17,+,10.0000)  (O18,+,10.0000)  (O19,+,10.0000)  (O20,+,10.0000)  (O21,+,10.0000)  (O22,+,10.0000)  (O23,+,10.0000)  (O24,+,10.0000)  (O25,+,10.0000)  (O26,+,10.0000)  (O27,+,10.0000)  (O28,+,10.0000)  (O29,+,10.0000)  (O30,+,10.0000)  (O31,+,10.0000)  (O32,+,10.0000)  (O33,+,10.0000)  (O34,+,10.0000)  (O35,+,10.0000)  (O36,+,10.0000)  (O37,+,10.0000)  
Rotate:True</t>
        </r>
      </text>
    </comment>
    <comment ref="P38" authorId="0" shapeId="0" xr:uid="{00000000-0006-0000-0900-00000E000000}">
      <text>
        <r>
          <rPr>
            <sz val="10"/>
            <rFont val="Arial"/>
          </rPr>
          <t>reference:P7,P8,P9,P10,P11,P12,P13,P14,P15,P16,P17,P18,P19,P20,P21,P22,P23,P24,P25,P26,P27,P28,P29,P30,P31,P32,P33,P34,P35,P36,P37
mrs:(P7,+,10.0000)  (P8,+,10.0000)  (P9,+,10.0000)  (P10,+,10.0000)  (P11,+,10.0000)  (P12,+,10.0000)  (P13,+,10.0000)  (P14,+,10.0000)  (P15,+,10.0000)  (P16,+,10.0000)  (P17,+,10.0000)  (P18,+,10.0000)  (P19,+,10.0000)  (P20,+,10.0000)  (P21,+,10.0000)  (P22,+,10.0000)  (P23,+,10.0000)  (P24,+,10.0000)  (P25,+,10.0000)  (P26,+,10.0000)  (P27,+,10.0000)  (P28,+,10.0000)  (P29,+,10.0000)  (P30,+,10.0000)  (P31,+,10.0000)  (P32,+,10.0000)  (P33,+,10.0000)  (P34,+,10.0000)  (P35,+,10.0000)  (P36,+,10.0000)  (P37,+,10.0000)  
Rotate:True</t>
        </r>
      </text>
    </comment>
    <comment ref="Q38" authorId="0" shapeId="0" xr:uid="{00000000-0006-0000-0900-00000F000000}">
      <text>
        <r>
          <rPr>
            <sz val="10"/>
            <rFont val="Arial"/>
          </rPr>
          <t>reference:Q7,Q8,Q9,Q10,Q11,Q12,Q13,Q14,Q15,Q16,Q17,Q18,Q19,Q20,Q21,Q22,Q23,Q24,Q25,Q26,Q27,Q28,Q29,Q30,Q31,Q32,Q33,Q34,Q35,Q36,Q37
mrs:(Q7,+,10.0000)  (Q8,+,10.0000)  (Q9,+,10.0000)  (Q10,+,10.0000)  (Q11,+,10.0000)  (Q12,+,10.0000)  (Q13,+,10.0000)  (Q14,+,10.0000)  (Q15,+,10.0000)  (Q16,+,10.0000)  (Q17,+,10.0000)  (Q18,+,10.0000)  (Q19,+,10.0000)  (Q20,+,10.0000)  (Q21,+,10.0000)  (Q22,+,10.0000)  (Q23,+,10.0000)  (Q24,+,10.0000)  (Q25,+,10.0000)  (Q26,+,10.0000)  (Q27,+,10.0000)  (Q28,+,10.0000)  (Q29,+,10.0000)  (Q30,+,10.0000)  (Q31,+,10.0000)  (Q32,+,10.0000)  (Q33,+,10.0000)  (Q34,+,10.0000)  (Q35,+,10.0000)  (Q36,+,10.0000)  (Q37,+,10.0000)  
Rotate:True</t>
        </r>
      </text>
    </comment>
    <comment ref="R38" authorId="0" shapeId="0" xr:uid="{00000000-0006-0000-0900-000010000000}">
      <text>
        <r>
          <rPr>
            <sz val="10"/>
            <rFont val="Arial"/>
          </rPr>
          <t>reference:R7,R8,R9,R10,R11,R12,R13,R14,R15,R16,R17,R18,R19,R20,R21,R22,R23,R24,R25,R26,R27,R28,R29,R30,R31,R32,R33,R34,R35,R36,R37
mrs:(R7,+,10.0000)  (R8,+,10.0000)  (R9,+,10.0000)  (R10,+,10.0000)  (R11,+,10.0000)  (R12,+,10.0000)  (R13,+,10.0000)  (R14,+,10.0000)  (R15,+,10.0000)  (R16,+,10.0000)  (R17,+,10.0000)  (R18,+,10.0000)  (R19,+,10.0000)  (R20,+,10.0000)  (R21,+,10.0000)  (R22,+,10.0000)  (R23,+,10.0000)  (R24,+,10.0000)  (R25,+,10.0000)  (R26,+,10.0000)  (R27,+,10.0000)  (R28,+,10.0000)  (R29,+,10.0000)  (R30,+,10.0000)  (R31,+,10.0000)  (R32,+,10.0000)  (R33,+,10.0000)  (R34,+,10.0000)  (R35,+,10.0000)  (R36,+,10.0000)  (R37,+,10.0000)  
Rotate:True</t>
        </r>
      </text>
    </comment>
    <comment ref="S38" authorId="0" shapeId="0" xr:uid="{00000000-0006-0000-0900-000011000000}">
      <text>
        <r>
          <rPr>
            <sz val="10"/>
            <rFont val="Arial"/>
          </rPr>
          <t>reference:S7,S8,S9,S10,S11,S12,S13,S14,S15,S16,S17,S18,S19,S20,S21,S22,S23,S24,S25,S26,S27,S28,S29,S30,S31,S32,S33,S34,S35,S36,S37
mrs:(S7,+,10.0000)  (S8,+,10.0000)  (S9,+,10.0000)  (S10,+,10.0000)  (S11,+,10.0000)  (S12,+,10.0000)  (S13,+,10.0000)  (S14,+,10.0000)  (S15,+,10.0000)  (S16,+,10.0000)  (S17,+,10.0000)  (S18,+,10.0000)  (S19,+,10.0000)  (S20,+,10.0000)  (S21,+,10.0000)  (S22,+,10.0000)  (S23,+,10.0000)  (S24,+,10.0000)  (S25,+,10.0000)  (S26,+,10.0000)  (S27,+,10.0000)  (S28,+,10.0000)  (S29,+,10.0000)  (S30,+,10.0000)  (S31,+,10.0000)  (S32,+,10.0000)  (S33,+,10.0000)  (S34,+,10.0000)  (S35,+,10.0000)  (S36,+,10.0000)  (S37,+,10.0000)  
Rotate:True</t>
        </r>
      </text>
    </comment>
    <comment ref="T38" authorId="0" shapeId="0" xr:uid="{00000000-0006-0000-0900-000012000000}">
      <text>
        <r>
          <rPr>
            <sz val="10"/>
            <rFont val="Arial"/>
          </rPr>
          <t>reference:T7,T8,T9,T10,T11,T12,T13,T14,T15,T16,T17,T18,T19,T20,T21,T22,T23,T24,T25,T26,T27,T28,T29,T30,T31,T32,T33,T34,T35,T36,T37
mrs:(T7,+,10.0000)  (T8,+,10.0000)  (T9,+,10.0000)  (T10,+,10.0000)  (T11,+,10.0000)  (T12,+,10.0000)  (T13,+,10.0000)  (T14,+,10.0000)  (T15,+,10.0000)  (T16,+,10.0000)  (T17,+,10.0000)  (T18,+,10.0000)  (T19,+,10.0000)  (T20,+,10.0000)  (T21,+,10.0000)  (T22,+,10.0000)  (T23,+,10.0000)  (T24,+,10.0000)  (T25,+,10.0000)  (T26,+,10.0000)  (T27,+,10.0000)  (T28,+,10.0000)  (T29,+,10.0000)  (T30,+,10.0000)  (T31,+,10.0000)  (T32,+,10.0000)  (T33,+,10.0000)  (T34,+,10.0000)  (T35,+,10.0000)  (T36,+,10.0000)  (T37,+,10.0000)  
Rotate:True</t>
        </r>
      </text>
    </comment>
    <comment ref="U38" authorId="0" shapeId="0" xr:uid="{00000000-0006-0000-0900-000013000000}">
      <text>
        <r>
          <rPr>
            <sz val="10"/>
            <rFont val="Arial"/>
          </rPr>
          <t>reference:U7,U8,U9,U10,U11,U12,U13,U14,U15,U16,U17,U18,U19,U20,U21,U22,U23,U24,U25,U26,U27,U28,U29,U30,U31,U32,U33,U34,U35,U36,U37
mrs:(U7,+,10.0000)  (U8,+,10.0000)  (U9,+,10.0000)  (U10,+,10.0000)  (U11,+,10.0000)  (U12,+,10.0000)  (U13,+,10.0000)  (U14,+,10.0000)  (U15,+,10.0000)  (U16,+,10.0000)  (U17,+,10.0000)  (U18,+,10.0000)  (U19,+,10.0000)  (U20,+,10.0000)  (U21,+,10.0000)  (U22,+,10.0000)  (U23,+,10.0000)  (U24,+,10.0000)  (U25,+,10.0000)  (U26,+,10.0000)  (U27,+,10.0000)  (U28,+,10.0000)  (U29,+,10.0000)  (U30,+,10.0000)  (U31,+,10.0000)  (U32,+,10.0000)  (U33,+,10.0000)  (U34,+,10.0000)  (U35,+,10.0000)  (U36,+,10.0000)  (U37,+,10.0000)  
Rotate:True</t>
        </r>
      </text>
    </comment>
    <comment ref="V38" authorId="0" shapeId="0" xr:uid="{00000000-0006-0000-0900-000014000000}">
      <text>
        <r>
          <rPr>
            <sz val="10"/>
            <rFont val="Arial"/>
          </rPr>
          <t>reference:V7,V8,V9,V10,V11,V12,V13,V14,V15,V16,V17,V18,V19,V20,V21,V22,V23,V24,V25,V26,V27,V28,V29,V30,V31,V32,V33,V34,V35,V36,V37
mrs:(V7,+,10.0000)  (V8,+,10.0000)  (V9,+,10.0000)  (V10,+,10.0000)  (V11,+,10.0000)  (V12,+,10.0000)  (V13,+,10.0000)  (V14,+,10.0000)  (V15,+,10.0000)  (V16,+,10.0000)  (V17,+,10.0000)  (V18,+,10.0000)  (V19,+,10.0000)  (V20,+,10.0000)  (V21,+,10.0000)  (V22,+,10.0000)  (V23,+,10.0000)  (V24,+,10.0000)  (V25,+,10.0000)  (V26,+,10.0000)  (V27,+,10.0000)  (V28,+,10.0000)  (V29,+,10.0000)  (V30,+,10.0000)  (V31,+,10.0000)  (V32,+,10.0000)  (V33,+,10.0000)  (V34,+,10.0000)  (V35,+,10.0000)  (V36,+,10.0000)  (V37,+,10.0000)  
Rotate:True</t>
        </r>
      </text>
    </comment>
    <comment ref="W38" authorId="0" shapeId="0" xr:uid="{00000000-0006-0000-0900-000015000000}">
      <text>
        <r>
          <rPr>
            <sz val="10"/>
            <rFont val="Arial"/>
          </rPr>
          <t>reference:W7,W8,W9,W10,W11,W12,W13,W14,W15,W16,W17,W18,W19,W20,W21,W22,W23,W24,W25,W26,W27,W28,W29,W30,W31,W32,W33,W34,W35,W36,W37
mrs:(W7,+,10.0000)  (W8,+,10.0000)  (W9,+,10.0000)  (W10,+,10.0000)  (W11,+,10.0000)  (W12,+,10.0000)  (W13,+,10.0000)  (W14,+,10.0000)  (W15,+,10.0000)  (W16,+,10.0000)  (W17,+,10.0000)  (W18,+,10.0000)  (W19,+,10.0000)  (W20,+,10.0000)  (W21,+,10.0000)  (W22,+,10.0000)  (W23,+,10.0000)  (W24,+,10.0000)  (W25,+,10.0000)  (W26,+,10.0000)  (W27,+,10.0000)  (W28,+,10.0000)  (W29,+,10.0000)  (W30,+,10.0000)  (W31,+,10.0000)  (W32,+,10.0000)  (W33,+,10.0000)  (W34,+,10.0000)  (W35,+,10.0000)  (W36,+,10.0000)  (W37,+,10.0000)  
Rotate:True</t>
        </r>
      </text>
    </comment>
    <comment ref="X38" authorId="0" shapeId="0" xr:uid="{00000000-0006-0000-0900-000016000000}">
      <text>
        <r>
          <rPr>
            <sz val="10"/>
            <rFont val="Arial"/>
          </rPr>
          <t>reference:X7,X8,X9,X10,X11,X12,X13,X14,X15,X16,X17,X18,X19,X20,X21,X22,X23,X24,X25,X26,X27,X28,X29,X30,X31,X32,X33,X34,X35,X36,X37
mrs:(X7,+,10.0000)  (X8,+,10.0000)  (X9,+,10.0000)  (X10,+,10.0000)  (X11,+,10.0000)  (X12,+,10.0000)  (X13,+,10.0000)  (X14,+,10.0000)  (X15,+,10.0000)  (X16,+,10.0000)  (X17,+,10.0000)  (X18,+,10.0000)  (X19,+,10.0000)  (X20,+,10.0000)  (X21,+,10.0000)  (X22,+,10.0000)  (X23,+,10.0000)  (X24,+,10.0000)  (X25,+,10.0000)  (X26,+,10.0000)  (X27,+,10.0000)  (X28,+,10.0000)  (X29,+,10.0000)  (X30,+,10.0000)  (X31,+,10.0000)  (X32,+,10.0000)  (X33,+,10.0000)  (X34,+,10.0000)  (X35,+,10.0000)  (X36,+,10.0000)  (X37,+,10.0000)  
Rotate:True</t>
        </r>
      </text>
    </comment>
    <comment ref="Y38" authorId="0" shapeId="0" xr:uid="{00000000-0006-0000-0900-000017000000}">
      <text>
        <r>
          <rPr>
            <sz val="10"/>
            <rFont val="Arial"/>
          </rPr>
          <t>reference:Y7,Y8,Y9,Y10,Y11,Y12,Y13,Y14,Y15,Y16,Y17,Y18,Y19,Y20,Y21,Y22,Y23,Y24,Y25,Y26,Y27,Y28,Y29,Y30,Y31,Y32,Y33,Y34,Y35,Y36,Y37
mrs:(Y7,+,10.0000)  (Y8,+,10.0000)  (Y9,+,10.0000)  (Y10,+,10.0000)  (Y11,+,10.0000)  (Y12,+,10.0000)  (Y13,+,10.0000)  (Y14,+,10.0000)  (Y15,+,10.0000)  (Y16,+,10.0000)  (Y17,+,10.0000)  (Y18,+,10.0000)  (Y19,+,10.0000)  (Y20,+,10.0000)  (Y21,+,10.0000)  (Y22,+,10.0000)  (Y23,+,10.0000)  (Y24,+,10.0000)  (Y25,+,10.0000)  (Y26,+,10.0000)  (Y27,+,10.0000)  (Y28,+,10.0000)  (Y29,+,10.0000)  (Y30,+,10.0000)  (Y31,+,10.0000)  (Y32,+,10.0000)  (Y33,+,10.0000)  (Y34,+,10.0000)  (Y35,+,10.0000)  (Y36,+,10.0000)  (Y37,+,10.0000)  
Rotate:True</t>
        </r>
      </text>
    </comment>
    <comment ref="Z38" authorId="0" shapeId="0" xr:uid="{00000000-0006-0000-0900-000018000000}">
      <text>
        <r>
          <rPr>
            <sz val="10"/>
            <rFont val="Arial"/>
          </rPr>
          <t>reference:Z7,Z8,Z9,Z10,Z11,Z12,Z13,Z14,Z15,Z16,Z17,Z18,Z19,Z20,Z21,Z22,Z23,Z24,Z25,Z26,Z27,Z28,Z29,Z30,Z31,Z32,Z33,Z34,Z35,Z36,Z37
mrs:(Z7,+,10.0000)  (Z8,+,10.0000)  (Z9,+,10.0000)  (Z10,+,10.0000)  (Z11,+,10.0000)  (Z12,+,10.0000)  (Z13,+,10.0000)  (Z14,+,10.0000)  (Z15,+,10.0000)  (Z16,+,10.0000)  (Z17,+,10.0000)  (Z18,+,10.0000)  (Z19,+,10.0000)  (Z20,+,10.0000)  (Z21,+,10.0000)  (Z22,+,10.0000)  (Z23,+,10.0000)  (Z24,+,10.0000)  (Z25,+,10.0000)  (Z26,+,10.0000)  (Z27,+,10.0000)  (Z28,+,10.0000)  (Z29,+,10.0000)  (Z30,+,10.0000)  (Z31,+,10.0000)  (Z32,+,10.0000)  (Z33,+,10.0000)  (Z34,+,10.0000)  (Z35,+,10.0000)  (Z36,+,10.0000)  (Z37,+,10.0000)  
Rotate:True</t>
        </r>
      </text>
    </comment>
    <comment ref="AA38" authorId="0" shapeId="0" xr:uid="{00000000-0006-0000-0900-000019000000}">
      <text>
        <r>
          <rPr>
            <sz val="10"/>
            <rFont val="Arial"/>
          </rPr>
          <t>reference:AA7,AA8,AA9,AA10,AA11,AA12,AA13,AA14,AA15,AA16,AA17,AA18,AA19,AA20,AA21,AA22,AA23,AA24,AA25,AA26,AA27,AA28,AA29,AA30,AA31,AA32,AA33,AA34,AA35,AA36,AA37
mrs:(AA7,+,10.0000)  (AA8,+,10.0000)  (AA9,+,10.0000)  (AA10,+,10.0000)  (AA11,+,10.0000)  (AA12,+,10.0000)  (AA13,+,10.0000)  (AA14,+,10.0000)  (AA15,+,10.0000)  (AA16,+,10.0000)  (AA17,+,10.0000)  (AA18,+,10.0000)  (AA19,+,10.0000)  (AA20,+,10.0000)  (AA21,+,10.0000)  (AA22,+,10.0000)  (AA23,+,10.0000)  (AA24,+,10.0000)  (AA25,+,10.0000)  (AA26,+,10.0000)  (AA27,+,10.0000)  (AA28,+,10.0000)  (AA29,+,10.0000)  (AA30,+,10.0000)  (AA31,+,10.0000)  (AA32,+,10.0000)  (AA33,+,10.0000)  (AA34,+,10.0000)  (AA35,+,10.0000)  (AA36,+,10.0000)  (AA37,+,10.0000)  
Rotate:True</t>
        </r>
      </text>
    </comment>
    <comment ref="AB38" authorId="0" shapeId="0" xr:uid="{00000000-0006-0000-0900-00001A000000}">
      <text>
        <r>
          <rPr>
            <sz val="10"/>
            <rFont val="Arial"/>
          </rPr>
          <t>reference:AB7,AB8,AB9,AB10,AB11,AB12,AB13,AB14,AB15,AB16,AB17,AB18,AB19,AB20,AB21,AB22,AB23,AB24,AB25,AB26,AB27,AB28,AB29,AB30,AB31,AB32,AB33,AB34,AB35,AB36,AB37
mrs:(AB7,+,10.0000)  (AB8,+,10.0000)  (AB9,+,10.0000)  (AB10,+,10.0000)  (AB11,+,10.0000)  (AB12,+,10.0000)  (AB13,+,10.0000)  (AB14,+,10.0000)  (AB15,+,10.0000)  (AB16,+,10.0000)  (AB17,+,10.0000)  (AB18,+,10.0000)  (AB19,+,10.0000)  (AB20,+,10.0000)  (AB21,+,10.0000)  (AB22,+,10.0000)  (AB23,+,10.0000)  (AB24,+,10.0000)  (AB25,+,10.0000)  (AB26,+,10.0000)  (AB27,+,10.0000)  (AB28,+,10.0000)  (AB29,+,10.0000)  (AB30,+,10.0000)  (AB31,+,10.0000)  (AB32,+,10.0000)  (AB33,+,10.0000)  (AB34,+,10.0000)  (AB35,+,10.0000)  (AB36,+,10.0000)  (AB37,+,10.0000)  
Rotate:True</t>
        </r>
      </text>
    </comment>
    <comment ref="AC38" authorId="0" shapeId="0" xr:uid="{00000000-0006-0000-0900-00001B000000}">
      <text>
        <r>
          <rPr>
            <sz val="10"/>
            <rFont val="Arial"/>
          </rPr>
          <t>reference:AC7,AC8,AC9,AC10,AC11,AC12,AC13,AC14,AC15,AC16,AC17,AC18,AC19,AC20,AC21,AC22,AC23,AC24,AC25,AC26,AC27,AC28,AC29,AC30,AC31,AC32,AC33,AC34,AC35,AC36,AC37
mrs:(AC7,+,10.0000)  (AC8,+,10.0000)  (AC9,+,10.0000)  (AC10,+,10.0000)  (AC11,+,10.0000)  (AC12,+,10.0000)  (AC13,+,10.0000)  (AC14,+,10.0000)  (AC15,+,10.0000)  (AC16,+,10.0000)  (AC17,+,10.0000)  (AC18,+,10.0000)  (AC19,+,10.0000)  (AC20,+,10.0000)  (AC21,+,10.0000)  (AC22,+,10.0000)  (AC23,+,10.0000)  (AC24,+,10.0000)  (AC25,+,10.0000)  (AC26,+,10.0000)  (AC27,+,10.0000)  (AC28,+,10.0000)  (AC29,+,10.0000)  (AC30,+,10.0000)  (AC31,+,10.0000)  (AC32,+,10.0000)  (AC33,+,10.0000)  (AC34,+,10.0000)  (AC35,+,10.0000)  (AC36,+,10.0000)  (AC37,+,10.0000)  
Rotate:True</t>
        </r>
      </text>
    </comment>
    <comment ref="AD38" authorId="0" shapeId="0" xr:uid="{00000000-0006-0000-0900-00001C000000}">
      <text>
        <r>
          <rPr>
            <sz val="10"/>
            <rFont val="Arial"/>
          </rPr>
          <t>reference:AD7,AD8,AD9,AD10,AD11,AD12,AD13,AD14,AD15,AD16,AD17,AD18,AD19,AD20,AD21,AD22,AD23,AD24,AD25,AD26,AD27,AD28,AD29,AD30,AD31,AD32,AD33,AD34,AD35,AD36,AD37
mrs:(AD7,+,10.0000)  (AD8,+,10.0000)  (AD9,+,10.0000)  (AD10,+,10.0000)  (AD11,+,10.0000)  (AD12,+,10.0000)  (AD13,+,10.0000)  (AD14,+,10.0000)  (AD15,+,10.0000)  (AD16,+,10.0000)  (AD17,+,10.0000)  (AD18,+,10.0000)  (AD19,+,10.0000)  (AD20,+,10.0000)  (AD21,+,10.0000)  (AD22,+,10.0000)  (AD23,+,10.0000)  (AD24,+,10.0000)  (AD25,+,10.0000)  (AD26,+,10.0000)  (AD27,+,10.0000)  (AD28,+,10.0000)  (AD29,+,10.0000)  (AD30,+,10.0000)  (AD31,+,10.0000)  (AD32,+,10.0000)  (AD33,+,10.0000)  (AD34,+,10.0000)  (AD35,+,10.0000)  (AD36,+,10.0000)  (AD37,+,10.0000)  
Rotate:True</t>
        </r>
      </text>
    </comment>
    <comment ref="AE38" authorId="0" shapeId="0" xr:uid="{00000000-0006-0000-0900-00001D000000}">
      <text>
        <r>
          <rPr>
            <sz val="10"/>
            <rFont val="Arial"/>
          </rPr>
          <t>reference:AE7,AE8,AE9,AE10,AE11,AE12,AE13,AE14,AE15,AE16,AE17,AE18,AE19,AE20,AE21,AE22,AE23,AE24,AE25,AE26,AE27,AE28,AE29,AE30,AE31,AE32,AE33,AE34,AE35,AE36,AE37
mrs:(AE7,+,10.0000)  (AE8,+,10.0000)  (AE9,+,10.0000)  (AE10,+,10.0000)  (AE11,+,10.0000)  (AE12,+,10.0000)  (AE13,+,10.0000)  (AE14,+,10.0000)  (AE15,+,10.0000)  (AE16,+,10.0000)  (AE17,+,10.0000)  (AE18,+,10.0000)  (AE19,+,10.0000)  (AE20,+,10.0000)  (AE21,+,10.0000)  (AE22,+,10.0000)  (AE23,+,10.0000)  (AE24,+,10.0000)  (AE25,+,10.0000)  (AE26,+,10.0000)  (AE27,+,10.0000)  (AE28,+,10.0000)  (AE29,+,10.0000)  (AE30,+,10.0000)  (AE31,+,10.0000)  (AE32,+,10.0000)  (AE33,+,10.0000)  (AE34,+,10.0000)  (AE35,+,10.0000)  (AE36,+,10.0000)  (AE37,+,10.0000)  
Rotate:True</t>
        </r>
      </text>
    </comment>
    <comment ref="AF38" authorId="0" shapeId="0" xr:uid="{00000000-0006-0000-0900-00001E000000}">
      <text>
        <r>
          <rPr>
            <sz val="10"/>
            <rFont val="Arial"/>
          </rPr>
          <t>reference:AF7,AF8,AF9,AF10,AF11,AF12,AF13,AF14,AF15,AF16,AF17,AF18,AF19,AF20,AF21,AF22,AF23,AF24,AF25,AF26,AF27,AF28,AF29,AF30,AF31,AF32,AF33,AF34,AF35,AF36,AF37
mrs:(AF7,+,10.0000)  (AF8,+,10.0000)  (AF9,+,10.0000)  (AF10,+,10.0000)  (AF11,+,10.0000)  (AF12,+,10.0000)  (AF13,+,10.0000)  (AF14,+,10.0000)  (AF15,+,10.0000)  (AF16,+,10.0000)  (AF17,+,10.0000)  (AF18,+,10.0000)  (AF19,+,10.0000)  (AF20,+,10.0000)  (AF21,+,10.0000)  (AF22,+,10.0000)  (AF23,+,10.0000)  (AF24,+,10.0000)  (AF25,+,10.0000)  (AF26,+,10.0000)  (AF27,+,10.0000)  (AF28,+,10.0000)  (AF29,+,10.0000)  (AF30,+,10.0000)  (AF31,+,10.0000)  (AF32,+,10.0000)  (AF33,+,10.0000)  (AF34,+,10.0000)  (AF35,+,10.0000)  (AF36,+,10.0000)  (AF37,+,10.0000)  
Rotate:True</t>
        </r>
      </text>
    </comment>
    <comment ref="AG38" authorId="0" shapeId="0" xr:uid="{00000000-0006-0000-0900-00001F000000}">
      <text>
        <r>
          <rPr>
            <sz val="10"/>
            <rFont val="Arial"/>
          </rPr>
          <t>reference:AG7,AG8,AG9,AG10,AG11,AG12,AG13,AG14,AG15,AG16,AG17,AG18,AG19,AG20,AG21,AG22,AG23,AG24,AG25,AG26,AG27,AG28,AG29,AG30,AG31,AG32,AG33,AG34,AG35,AG36,AG37
mrs:(AG7,+,10.0000)  (AG8,+,10.0000)  (AG9,+,10.0000)  (AG10,+,10.0000)  (AG11,+,10.0000)  (AG12,+,10.0000)  (AG13,+,10.0000)  (AG14,+,10.0000)  (AG15,+,10.0000)  (AG16,+,10.0000)  (AG17,+,10.0000)  (AG18,+,10.0000)  (AG19,+,10.0000)  (AG20,+,10.0000)  (AG21,+,10.0000)  (AG22,+,10.0000)  (AG23,+,10.0000)  (AG24,+,10.0000)  (AG25,+,10.0000)  (AG26,+,10.0000)  (AG27,+,10.0000)  (AG28,+,10.0000)  (AG29,+,10.0000)  (AG30,+,10.0000)  (AG31,+,10.0000)  (AG32,+,10.0000)  (AG33,+,10.0000)  (AG34,+,10.0000)  (AG35,+,10.0000)  (AG36,+,10.0000)  (AG37,+,10.0000)  
Rotate:True</t>
        </r>
      </text>
    </comment>
    <comment ref="AH38" authorId="0" shapeId="0" xr:uid="{00000000-0006-0000-0900-000020000000}">
      <text>
        <r>
          <rPr>
            <sz val="10"/>
            <rFont val="Arial"/>
          </rPr>
          <t>reference:AH7,AH8,AH9,AH10,AH11,AH12,AH13,AH14,AH15,AH16,AH17,AH18,AH19,AH20,AH21,AH22,AH23,AH24,AH25,AH26,AH27,AH28,AH29,AH30,AH31,AH32,AH33,AH34,AH35,AH36,AH37
mrs:(AH7,+,10.0000)  (AH8,+,10.0000)  (AH9,+,10.0000)  (AH10,+,10.0000)  (AH11,+,10.0000)  (AH12,+,10.0000)  (AH13,+,10.0000)  (AH14,+,10.0000)  (AH15,+,10.0000)  (AH16,+,10.0000)  (AH17,+,10.0000)  (AH18,+,10.0000)  (AH19,+,10.0000)  (AH20,+,10.0000)  (AH21,+,10.0000)  (AH22,+,10.0000)  (AH23,+,10.0000)  (AH24,+,10.0000)  (AH25,+,10.0000)  (AH26,+,10.0000)  (AH27,+,10.0000)  (AH28,+,10.0000)  (AH29,+,10.0000)  (AH30,+,10.0000)  (AH31,+,10.0000)  (AH32,+,10.0000)  (AH33,+,10.0000)  (AH34,+,10.0000)  (AH35,+,10.0000)  (AH36,+,10.0000)  (AH37,+,10.0000)  
Rotate:True</t>
        </r>
      </text>
    </comment>
    <comment ref="AI38" authorId="0" shapeId="0" xr:uid="{00000000-0006-0000-0900-000021000000}">
      <text>
        <r>
          <rPr>
            <sz val="10"/>
            <rFont val="Arial"/>
          </rPr>
          <t>reference:AI7,AI8,AI9,AI10,AI11,AI12,AI13,AI14,AI15,AI16,AI17,AI18,AI19,AI20,AI21,AI22,AI23,AI24,AI25,AI26,AI27,AI28,AI29,AI30,AI31,AI32,AI33,AI34,AI35,AI36,AI37
mrs:(AI7,+,10.0000)  (AI8,+,10.0000)  (AI9,+,10.0000)  (AI10,+,10.0000)  (AI11,+,10.0000)  (AI12,+,10.0000)  (AI13,+,10.0000)  (AI14,+,10.0000)  (AI15,+,10.0000)  (AI16,+,10.0000)  (AI17,+,10.0000)  (AI18,+,10.0000)  (AI19,+,10.0000)  (AI20,+,10.0000)  (AI21,+,10.0000)  (AI22,+,10.0000)  (AI23,+,10.0000)  (AI24,+,10.0000)  (AI25,+,10.0000)  (AI26,+,10.0000)  (AI27,+,10.0000)  (AI28,+,10.0000)  (AI29,+,10.0000)  (AI30,+,10.0000)  (AI31,+,10.0000)  (AI32,+,10.0000)  (AI33,+,10.0000)  (AI34,+,10.0000)  (AI35,+,10.0000)  (AI36,+,10.0000)  (AI37,+,10.0000)  
Rotate:True</t>
        </r>
      </text>
    </comment>
    <comment ref="C80" authorId="0" shapeId="0" xr:uid="{00000000-0006-0000-0900-000022000000}">
      <text>
        <r>
          <rPr>
            <sz val="10"/>
            <rFont val="Arial"/>
          </rPr>
          <t>reference:C56,C57,C58,C59,C60,C61,C62,C63,C64,C65,C66,C67,C68,C69,C70,C71,C72,C73,C74,C75,C76,C77,C78,C79
mrs:(C56,+,10.0000)  (C57,+,10.0000)  (C58,+,10.0000)  (C59,+,10.0000)  (C60,+,10.0000)  (C61,+,10.0000)  (C62,+,10.0000)  (C63,+,10.0000)  (C64,+,10.0000)  (C65,+,10.0000)  (C66,+,10.0000)  (C67,+,10.0000)  (C68,+,10.0000)  (C69,+,10.0000)  (C70,+,10.0000)  (C71,+,10.0000)  (C72,+,10.0000)  (C73,+,10.0000)  (C74,+,10.0000)  (C75,+,10.0000)  (C76,+,10.0000)  (C77,+,10.0000)  (C78,+,10.0000)  (C79,+,10.0000)  
Rotate:True</t>
        </r>
      </text>
    </comment>
    <comment ref="D80" authorId="0" shapeId="0" xr:uid="{00000000-0006-0000-0900-000023000000}">
      <text>
        <r>
          <rPr>
            <sz val="10"/>
            <rFont val="Arial"/>
          </rPr>
          <t>reference:D56,D57,D58,D59,D60,D61,D62,D63,D64,D65,D66,D67,D68,D69,D70,D71,D72,D73,D74,D75,D76,D77,D78,D79
mrs:(D56,+,10.0000)  (D57,+,10.0000)  (D58,+,10.0000)  (D59,+,10.0000)  (D60,+,10.0000)  (D61,+,10.0000)  (D62,+,10.0000)  (D63,+,10.0000)  (D64,+,10.0000)  (D65,+,10.0000)  (D66,+,10.0000)  (D67,+,10.0000)  (D68,+,10.0000)  (D69,+,10.0000)  (D70,+,10.0000)  (D71,+,10.0000)  (D72,+,10.0000)  (D73,+,10.0000)  (D74,+,10.0000)  (D75,+,10.0000)  (D76,+,10.0000)  (D77,+,10.0000)  (D78,+,10.0000)  (D79,+,10.0000)  
Rotate:True</t>
        </r>
      </text>
    </comment>
    <comment ref="E80" authorId="0" shapeId="0" xr:uid="{00000000-0006-0000-0900-000024000000}">
      <text>
        <r>
          <rPr>
            <sz val="10"/>
            <rFont val="Arial"/>
          </rPr>
          <t>reference:E56,E57,E58,E59,E60,E61,E62,E63,E64,E65,E66,E67,E68,E69,E70,E71,E72,E73,E74,E75,E76,E77,E78,E79
mrs:(E56,+,10.0000)  (E57,+,10.0000)  (E58,+,10.0000)  (E59,+,10.0000)  (E60,+,10.0000)  (E61,+,10.0000)  (E62,+,10.0000)  (E63,+,10.0000)  (E64,+,10.0000)  (E65,+,10.0000)  (E66,+,10.0000)  (E67,+,10.0000)  (E68,+,10.0000)  (E69,+,10.0000)  (E70,+,10.0000)  (E71,+,10.0000)  (E72,+,10.0000)  (E73,+,10.0000)  (E74,+,10.0000)  (E75,+,10.0000)  (E76,+,10.0000)  (E77,+,10.0000)  (E78,+,10.0000)  (E79,+,10.0000)  
Rotate:True</t>
        </r>
      </text>
    </comment>
    <comment ref="F80" authorId="0" shapeId="0" xr:uid="{00000000-0006-0000-0900-000025000000}">
      <text>
        <r>
          <rPr>
            <sz val="10"/>
            <rFont val="Arial"/>
          </rPr>
          <t>reference:F56,F57,F58,F59,F60,F61,F62,F63,F64,F65,F66,F67,F68,F69,F70,F71,F72,F73,F74,F75,F76,F77,F78,F79
mrs:(F56,+,10.0000)  (F57,+,10.0000)  (F58,+,10.0000)  (F59,+,10.0000)  (F60,+,10.0000)  (F61,+,10.0000)  (F62,+,10.0000)  (F63,+,10.0000)  (F64,+,10.0000)  (F65,+,10.0000)  (F66,+,10.0000)  (F67,+,10.0000)  (F68,+,10.0000)  (F69,+,10.0000)  (F70,+,10.0000)  (F71,+,10.0000)  (F72,+,10.0000)  (F73,+,10.0000)  (F74,+,10.0000)  (F75,+,10.0000)  (F76,+,10.0000)  (F77,+,10.0000)  (F78,+,10.0000)  (F79,+,10.0000)  
Rotate:True</t>
        </r>
      </text>
    </comment>
    <comment ref="G80" authorId="0" shapeId="0" xr:uid="{00000000-0006-0000-0900-000026000000}">
      <text>
        <r>
          <rPr>
            <sz val="10"/>
            <rFont val="Arial"/>
          </rPr>
          <t>reference:G56,G57,G58,G59,G60,G61,G62,G63,G64,G65,G66,G67,G68,G69,G70,G71,G72,G73,G74,G75,G76,G77,G78,G79
mrs:(G56,+,10.0000)  (G57,+,10.0000)  (G58,+,10.0000)  (G59,+,10.0000)  (G60,+,10.0000)  (G61,+,10.0000)  (G62,+,10.0000)  (G63,+,10.0000)  (G64,+,10.0000)  (G65,+,10.0000)  (G66,+,10.0000)  (G67,+,10.0000)  (G68,+,10.0000)  (G69,+,10.0000)  (G70,+,10.0000)  (G71,+,10.0000)  (G72,+,10.0000)  (G73,+,10.0000)  (G74,+,10.0000)  (G75,+,10.0000)  (G76,+,10.0000)  (G77,+,10.0000)  (G78,+,10.0000)  (G79,+,10.0000)  
Rotate:True</t>
        </r>
      </text>
    </comment>
    <comment ref="H80" authorId="0" shapeId="0" xr:uid="{00000000-0006-0000-0900-000027000000}">
      <text>
        <r>
          <rPr>
            <sz val="10"/>
            <rFont val="Arial"/>
          </rPr>
          <t>reference:H56,H57,H58,H59,H60,H61,H62,H63,H64,H65,H66,H67,H68,H69,H70,H71,H72,H73,H74,H75,H76,H77,H78,H79
mrs:(H56,+,10.0000)  (H57,+,10.0000)  (H58,+,10.0000)  (H59,+,10.0000)  (H60,+,10.0000)  (H61,+,10.0000)  (H62,+,10.0000)  (H63,+,10.0000)  (H64,+,10.0000)  (H65,+,10.0000)  (H66,+,10.0000)  (H67,+,10.0000)  (H68,+,10.0000)  (H69,+,10.0000)  (H70,+,10.0000)  (H71,+,10.0000)  (H72,+,10.0000)  (H73,+,10.0000)  (H74,+,10.0000)  (H75,+,10.0000)  (H76,+,10.0000)  (H77,+,10.0000)  (H78,+,10.0000)  (H79,+,10.0000)  
Rotate:True</t>
        </r>
      </text>
    </comment>
    <comment ref="I80" authorId="0" shapeId="0" xr:uid="{00000000-0006-0000-0900-000028000000}">
      <text>
        <r>
          <rPr>
            <sz val="10"/>
            <rFont val="Arial"/>
          </rPr>
          <t>reference:I56,I57,I58,I59,I60,I61,I62,I63,I64,I65,I66,I67,I68,I69,I70,I71,I72,I73,I74,I75,I76,I77,I78,I79
mrs:(I56,+,10.0000)  (I57,+,10.0000)  (I58,+,10.0000)  (I59,+,10.0000)  (I60,+,10.0000)  (I61,+,10.0000)  (I62,+,10.0000)  (I63,+,10.0000)  (I64,+,10.0000)  (I65,+,10.0000)  (I66,+,10.0000)  (I67,+,10.0000)  (I68,+,10.0000)  (I69,+,10.0000)  (I70,+,10.0000)  (I71,+,10.0000)  (I72,+,10.0000)  (I73,+,10.0000)  (I74,+,10.0000)  (I75,+,10.0000)  (I76,+,10.0000)  (I77,+,10.0000)  (I78,+,10.0000)  (I79,+,10.0000)  
Rotate:True</t>
        </r>
      </text>
    </comment>
    <comment ref="J80" authorId="0" shapeId="0" xr:uid="{00000000-0006-0000-0900-000029000000}">
      <text>
        <r>
          <rPr>
            <sz val="10"/>
            <rFont val="Arial"/>
          </rPr>
          <t>reference:J56,J57,J58,J59,J60,J61,J62,J63,J64,J65,J66,J67,J68,J69,J70,J71,J72,J73,J74,J75,J76,J77,J78,J79
mrs:(J56,+,10.0000)  (J57,+,10.0000)  (J58,+,10.0000)  (J59,+,10.0000)  (J60,+,10.0000)  (J61,+,10.0000)  (J62,+,10.0000)  (J63,+,10.0000)  (J64,+,10.0000)  (J65,+,10.0000)  (J66,+,10.0000)  (J67,+,10.0000)  (J68,+,10.0000)  (J69,+,10.0000)  (J70,+,10.0000)  (J71,+,10.0000)  (J72,+,10.0000)  (J73,+,10.0000)  (J74,+,10.0000)  (J75,+,10.0000)  (J76,+,10.0000)  (J77,+,10.0000)  (J78,+,10.0000)  (J79,+,10.0000)  
Rotate:True</t>
        </r>
      </text>
    </comment>
    <comment ref="K80" authorId="0" shapeId="0" xr:uid="{00000000-0006-0000-0900-00002A000000}">
      <text>
        <r>
          <rPr>
            <sz val="10"/>
            <rFont val="Arial"/>
          </rPr>
          <t>reference:K56,K57,K58,K59,K60,K61,K62,K63,K64,K65,K66,K67,K68,K69,K70,K71,K72,K73,K74,K75,K76,K77,K78,K79
mrs:(K56,+,10.0000)  (K57,+,10.0000)  (K58,+,10.0000)  (K59,+,10.0000)  (K60,+,10.0000)  (K61,+,10.0000)  (K62,+,10.0000)  (K63,+,10.0000)  (K64,+,10.0000)  (K65,+,10.0000)  (K66,+,10.0000)  (K67,+,10.0000)  (K68,+,10.0000)  (K69,+,10.0000)  (K70,+,10.0000)  (K71,+,10.0000)  (K72,+,10.0000)  (K73,+,10.0000)  (K74,+,10.0000)  (K75,+,10.0000)  (K76,+,10.0000)  (K77,+,10.0000)  (K78,+,10.0000)  (K79,+,10.0000)  
Rotate:True</t>
        </r>
      </text>
    </comment>
    <comment ref="L80" authorId="0" shapeId="0" xr:uid="{00000000-0006-0000-0900-00002B000000}">
      <text>
        <r>
          <rPr>
            <sz val="10"/>
            <rFont val="Arial"/>
          </rPr>
          <t>reference:L56,L57,L58,L59,L60,L61,L62,L63,L64,L65,L66,L67,L68,L69,L70,L71,L72,L73,L74,L75,L76,L77,L78,L79
mrs:(L56,+,10.0000)  (L57,+,10.0000)  (L58,+,10.0000)  (L59,+,10.0000)  (L60,+,10.0000)  (L61,+,10.0000)  (L62,+,10.0000)  (L63,+,10.0000)  (L64,+,10.0000)  (L65,+,10.0000)  (L66,+,10.0000)  (L67,+,10.0000)  (L68,+,10.0000)  (L69,+,10.0000)  (L70,+,10.0000)  (L71,+,10.0000)  (L72,+,10.0000)  (L73,+,10.0000)  (L74,+,10.0000)  (L75,+,10.0000)  (L76,+,10.0000)  (L77,+,10.0000)  (L78,+,10.0000)  (L79,+,10.0000)  
Rotate:True</t>
        </r>
      </text>
    </comment>
    <comment ref="M80" authorId="0" shapeId="0" xr:uid="{00000000-0006-0000-0900-00002C000000}">
      <text>
        <r>
          <rPr>
            <sz val="10"/>
            <rFont val="Arial"/>
          </rPr>
          <t>reference:M56,M57,M58,M59,M60,M61,M62,M63,M64,M65,M66,M67,M68,M69,M70,M71,M72,M73,M74,M75,M76,M77,M78,M79
mrs:(M56,+,10.0000)  (M57,+,10.0000)  (M58,+,10.0000)  (M59,+,10.0000)  (M60,+,10.0000)  (M61,+,10.0000)  (M62,+,10.0000)  (M63,+,10.0000)  (M64,+,10.0000)  (M65,+,10.0000)  (M66,+,10.0000)  (M67,+,10.0000)  (M68,+,10.0000)  (M69,+,10.0000)  (M70,+,10.0000)  (M71,+,10.0000)  (M72,+,10.0000)  (M73,+,10.0000)  (M74,+,10.0000)  (M75,+,10.0000)  (M76,+,10.0000)  (M77,+,10.0000)  (M78,+,10.0000)  (M79,+,10.0000)  
Rotate:True</t>
        </r>
      </text>
    </comment>
    <comment ref="N80" authorId="0" shapeId="0" xr:uid="{00000000-0006-0000-0900-00002D000000}">
      <text>
        <r>
          <rPr>
            <sz val="10"/>
            <rFont val="Arial"/>
          </rPr>
          <t>reference:N56,N57,N58,N59,N60,N61,N62,N63,N64,N65,N66,N67,N68,N69,N70,N71,N72,N73,N74,N75,N76,N77,N78,N79
mrs:(N56,+,10.0000)  (N57,+,10.0000)  (N58,+,10.0000)  (N59,+,10.0000)  (N60,+,10.0000)  (N61,+,10.0000)  (N62,+,10.0000)  (N63,+,10.0000)  (N64,+,10.0000)  (N65,+,10.0000)  (N66,+,10.0000)  (N67,+,10.0000)  (N68,+,10.0000)  (N69,+,10.0000)  (N70,+,10.0000)  (N71,+,10.0000)  (N72,+,10.0000)  (N73,+,10.0000)  (N74,+,10.0000)  (N75,+,10.0000)  (N76,+,10.0000)  (N77,+,10.0000)  (N78,+,10.0000)  (N79,+,10.0000)  
Rotate:True</t>
        </r>
      </text>
    </comment>
    <comment ref="O80" authorId="0" shapeId="0" xr:uid="{00000000-0006-0000-0900-00002E000000}">
      <text>
        <r>
          <rPr>
            <sz val="10"/>
            <rFont val="Arial"/>
          </rPr>
          <t>reference:O56,O57,O58,O59,O60,O61,O62,O63,O64,O65,O66,O67,O68,O69,O70,O71,O72,O73,O74,O75,O76,O77,O78,O79
mrs:(O56,+,10.0000)  (O57,+,10.0000)  (O58,+,10.0000)  (O59,+,10.0000)  (O60,+,10.0000)  (O61,+,10.0000)  (O62,+,10.0000)  (O63,+,10.0000)  (O64,+,10.0000)  (O65,+,10.0000)  (O66,+,10.0000)  (O67,+,10.0000)  (O68,+,10.0000)  (O69,+,10.0000)  (O70,+,10.0000)  (O71,+,10.0000)  (O72,+,10.0000)  (O73,+,10.0000)  (O74,+,10.0000)  (O75,+,10.0000)  (O76,+,10.0000)  (O77,+,10.0000)  (O78,+,10.0000)  (O79,+,10.0000)  
Rotate:True</t>
        </r>
      </text>
    </comment>
    <comment ref="P80" authorId="0" shapeId="0" xr:uid="{00000000-0006-0000-0900-00002F000000}">
      <text>
        <r>
          <rPr>
            <sz val="10"/>
            <rFont val="Arial"/>
          </rPr>
          <t>reference:P56,P57,P58,P59,P60,P61,P62,P63,P64,P65,P66,P67,P68,P69,P70,P71,P72,P73,P74,P75,P76,P77,P78,P79
mrs:(P56,+,10.0000)  (P57,+,10.0000)  (P58,+,10.0000)  (P59,+,10.0000)  (P60,+,10.0000)  (P61,+,10.0000)  (P62,+,10.0000)  (P63,+,10.0000)  (P64,+,10.0000)  (P65,+,10.0000)  (P66,+,10.0000)  (P67,+,10.0000)  (P68,+,10.0000)  (P69,+,10.0000)  (P70,+,10.0000)  (P71,+,10.0000)  (P72,+,10.0000)  (P73,+,10.0000)  (P74,+,10.0000)  (P75,+,10.0000)  (P76,+,10.0000)  (P77,+,10.0000)  (P78,+,10.0000)  (P79,+,10.0000)  
Rotate:True</t>
        </r>
      </text>
    </comment>
    <comment ref="Q80" authorId="0" shapeId="0" xr:uid="{00000000-0006-0000-0900-000030000000}">
      <text>
        <r>
          <rPr>
            <sz val="10"/>
            <rFont val="Arial"/>
          </rPr>
          <t>reference:Q56,Q57,Q58,Q59,Q60,Q61,Q62,Q63,Q64,Q65,Q66,Q67,Q68,Q69,Q70,Q71,Q72,Q73,Q74,Q75,Q76,Q77,Q78,Q79
mrs:(Q56,+,10.0000)  (Q57,+,10.0000)  (Q58,+,10.0000)  (Q59,+,10.0000)  (Q60,+,10.0000)  (Q61,+,10.0000)  (Q62,+,10.0000)  (Q63,+,10.0000)  (Q64,+,10.0000)  (Q65,+,10.0000)  (Q66,+,10.0000)  (Q67,+,10.0000)  (Q68,+,10.0000)  (Q69,+,10.0000)  (Q70,+,10.0000)  (Q71,+,10.0000)  (Q72,+,10.0000)  (Q73,+,10.0000)  (Q74,+,10.0000)  (Q75,+,10.0000)  (Q76,+,10.0000)  (Q77,+,10.0000)  (Q78,+,10.0000)  (Q79,+,10.0000)  
Rotate:True</t>
        </r>
      </text>
    </comment>
    <comment ref="R80" authorId="0" shapeId="0" xr:uid="{00000000-0006-0000-0900-000031000000}">
      <text>
        <r>
          <rPr>
            <sz val="10"/>
            <rFont val="Arial"/>
          </rPr>
          <t>reference:R56,R57,R58,R59,R60,R61,R62,R63,R64,R65,R66,R67,R68,R69,R70,R71,R72,R73,R74,R75,R76,R77,R78,R79
mrs:(R56,+,10.0000)  (R57,+,10.0000)  (R58,+,10.0000)  (R59,+,10.0000)  (R60,+,10.0000)  (R61,+,10.0000)  (R62,+,10.0000)  (R63,+,10.0000)  (R64,+,10.0000)  (R65,+,10.0000)  (R66,+,10.0000)  (R67,+,10.0000)  (R68,+,10.0000)  (R69,+,10.0000)  (R70,+,10.0000)  (R71,+,10.0000)  (R72,+,10.0000)  (R73,+,10.0000)  (R74,+,10.0000)  (R75,+,10.0000)  (R76,+,10.0000)  (R77,+,10.0000)  (R78,+,10.0000)  (R79,+,10.0000)  
Rotate:True</t>
        </r>
      </text>
    </comment>
    <comment ref="S80" authorId="0" shapeId="0" xr:uid="{00000000-0006-0000-0900-000032000000}">
      <text>
        <r>
          <rPr>
            <sz val="10"/>
            <rFont val="Arial"/>
          </rPr>
          <t>reference:S56,S57,S58,S59,S60,S61,S62,S63,S64,S65,S66,S67,S68,S69,S70,S71,S72,S73,S74,S75,S76,S77,S78,S79
mrs:(S56,+,10.0000)  (S57,+,10.0000)  (S58,+,10.0000)  (S59,+,10.0000)  (S60,+,10.0000)  (S61,+,10.0000)  (S62,+,10.0000)  (S63,+,10.0000)  (S64,+,10.0000)  (S65,+,10.0000)  (S66,+,10.0000)  (S67,+,10.0000)  (S68,+,10.0000)  (S69,+,10.0000)  (S70,+,10.0000)  (S71,+,10.0000)  (S72,+,10.0000)  (S73,+,10.0000)  (S74,+,10.0000)  (S75,+,10.0000)  (S76,+,10.0000)  (S77,+,10.0000)  (S78,+,10.0000)  (S79,+,10.0000)  
Rotate:True</t>
        </r>
      </text>
    </comment>
    <comment ref="T80" authorId="0" shapeId="0" xr:uid="{00000000-0006-0000-0900-000033000000}">
      <text>
        <r>
          <rPr>
            <sz val="10"/>
            <rFont val="Arial"/>
          </rPr>
          <t>reference:T56,T57,T58,T59,T60,T61,T62,T63,T64,T65,T66,T67,T68,T69,T70,T71,T72,T73,T74,T75,T76,T77,T78,T79
mrs:(T56,+,10.0000)  (T57,+,10.0000)  (T58,+,10.0000)  (T59,+,10.0000)  (T60,+,10.0000)  (T61,+,10.0000)  (T62,+,10.0000)  (T63,+,10.0000)  (T64,+,10.0000)  (T65,+,10.0000)  (T66,+,10.0000)  (T67,+,10.0000)  (T68,+,10.0000)  (T69,+,10.0000)  (T70,+,10.0000)  (T71,+,10.0000)  (T72,+,10.0000)  (T73,+,10.0000)  (T74,+,10.0000)  (T75,+,10.0000)  (T76,+,10.0000)  (T77,+,10.0000)  (T78,+,10.0000)  (T79,+,10.0000)  
Rotate:True</t>
        </r>
      </text>
    </comment>
    <comment ref="U80" authorId="0" shapeId="0" xr:uid="{00000000-0006-0000-0900-000034000000}">
      <text>
        <r>
          <rPr>
            <sz val="10"/>
            <rFont val="Arial"/>
          </rPr>
          <t>reference:U56,U57,U58,U59,U60,U61,U62,U63,U64,U65,U66,U67,U68,U69,U70,U71,U72,U73,U74,U75,U76,U77,U78,U79
mrs:(U56,+,10.0000)  (U57,+,10.0000)  (U58,+,10.0000)  (U59,+,10.0000)  (U60,+,10.0000)  (U61,+,10.0000)  (U62,+,10.0000)  (U63,+,10.0000)  (U64,+,10.0000)  (U65,+,10.0000)  (U66,+,10.0000)  (U67,+,10.0000)  (U68,+,10.0000)  (U69,+,10.0000)  (U70,+,10.0000)  (U71,+,10.0000)  (U72,+,10.0000)  (U73,+,10.0000)  (U74,+,10.0000)  (U75,+,10.0000)  (U76,+,10.0000)  (U77,+,10.0000)  (U78,+,10.0000)  (U79,+,10.0000)  
Rotate:True</t>
        </r>
      </text>
    </comment>
    <comment ref="V80" authorId="0" shapeId="0" xr:uid="{00000000-0006-0000-0900-000035000000}">
      <text>
        <r>
          <rPr>
            <sz val="10"/>
            <rFont val="Arial"/>
          </rPr>
          <t>reference:V56,V57,V58,V59,V60,V61,V62,V63,V64,V65,V66,V67,V68,V69,V70,V71,V72,V73,V74,V75,V76,V77,V78,V79
mrs:(V56,+,10.0000)  (V57,+,10.0000)  (V58,+,10.0000)  (V59,+,10.0000)  (V60,+,10.0000)  (V61,+,10.0000)  (V62,+,10.0000)  (V63,+,10.0000)  (V64,+,10.0000)  (V65,+,10.0000)  (V66,+,10.0000)  (V67,+,10.0000)  (V68,+,10.0000)  (V69,+,10.0000)  (V70,+,10.0000)  (V71,+,10.0000)  (V72,+,10.0000)  (V73,+,10.0000)  (V74,+,10.0000)  (V75,+,10.0000)  (V76,+,10.0000)  (V77,+,10.0000)  (V78,+,10.0000)  (V79,+,10.0000)  
Rotate:True</t>
        </r>
      </text>
    </comment>
    <comment ref="W80" authorId="0" shapeId="0" xr:uid="{00000000-0006-0000-0900-000036000000}">
      <text>
        <r>
          <rPr>
            <sz val="10"/>
            <rFont val="Arial"/>
          </rPr>
          <t>reference:W56,W57,W58,W59,W60,W61,W62,W63,W64,W65,W66,W67,W68,W69,W70,W71,W72,W73,W74,W75,W76,W77,W78,W79
mrs:(W56,+,10.0000)  (W57,+,10.0000)  (W58,+,10.0000)  (W59,+,10.0000)  (W60,+,10.0000)  (W61,+,10.0000)  (W62,+,10.0000)  (W63,+,10.0000)  (W64,+,10.0000)  (W65,+,10.0000)  (W66,+,10.0000)  (W67,+,10.0000)  (W68,+,10.0000)  (W69,+,10.0000)  (W70,+,10.0000)  (W71,+,10.0000)  (W72,+,10.0000)  (W73,+,10.0000)  (W74,+,10.0000)  (W75,+,10.0000)  (W76,+,10.0000)  (W77,+,10.0000)  (W78,+,10.0000)  (W79,+,10.0000)  
Rotate:True</t>
        </r>
      </text>
    </comment>
    <comment ref="X80" authorId="0" shapeId="0" xr:uid="{00000000-0006-0000-0900-000037000000}">
      <text>
        <r>
          <rPr>
            <sz val="10"/>
            <rFont val="Arial"/>
          </rPr>
          <t>reference:X56,X57,X58,X59,X60,X61,X62,X63,X64,X65,X66,X67,X68,X69,X70,X71,X72,X73,X74,X75,X76,X77,X78,X79
mrs:(X56,+,10.0000)  (X57,+,10.0000)  (X58,+,10.0000)  (X59,+,10.0000)  (X60,+,10.0000)  (X61,+,10.0000)  (X62,+,10.0000)  (X63,+,10.0000)  (X64,+,10.0000)  (X65,+,10.0000)  (X66,+,10.0000)  (X67,+,10.0000)  (X68,+,10.0000)  (X69,+,10.0000)  (X70,+,10.0000)  (X71,+,10.0000)  (X72,+,10.0000)  (X73,+,10.0000)  (X74,+,10.0000)  (X75,+,10.0000)  (X76,+,10.0000)  (X77,+,10.0000)  (X78,+,10.0000)  (X79,+,10.0000)  
Rotate:True</t>
        </r>
      </text>
    </comment>
    <comment ref="Y80" authorId="0" shapeId="0" xr:uid="{00000000-0006-0000-0900-000038000000}">
      <text>
        <r>
          <rPr>
            <sz val="10"/>
            <rFont val="Arial"/>
          </rPr>
          <t>reference:Y56,Y57,Y58,Y59,Y60,Y61,Y62,Y63,Y64,Y65,Y66,Y67,Y68,Y69,Y70,Y71,Y72,Y73,Y74,Y75,Y76,Y77,Y78,Y79
mrs:(Y56,+,10.0000)  (Y57,+,10.0000)  (Y58,+,10.0000)  (Y59,+,10.0000)  (Y60,+,10.0000)  (Y61,+,10.0000)  (Y62,+,10.0000)  (Y63,+,10.0000)  (Y64,+,10.0000)  (Y65,+,10.0000)  (Y66,+,10.0000)  (Y67,+,10.0000)  (Y68,+,10.0000)  (Y69,+,10.0000)  (Y70,+,10.0000)  (Y71,+,10.0000)  (Y72,+,10.0000)  (Y73,+,10.0000)  (Y74,+,10.0000)  (Y75,+,10.0000)  (Y76,+,10.0000)  (Y77,+,10.0000)  (Y78,+,10.0000)  (Y79,+,10.0000)  
Rotate:True</t>
        </r>
      </text>
    </comment>
    <comment ref="Z80" authorId="0" shapeId="0" xr:uid="{00000000-0006-0000-0900-000039000000}">
      <text>
        <r>
          <rPr>
            <sz val="10"/>
            <rFont val="Arial"/>
          </rPr>
          <t>reference:Z56,Z57,Z58,Z59,Z60,Z61,Z62,Z63,Z64,Z65,Z66,Z67,Z68,Z69,Z70,Z71,Z72,Z73,Z74,Z75,Z76,Z77,Z78,Z79
mrs:(Z56,+,10.0000)  (Z57,+,10.0000)  (Z58,+,10.0000)  (Z59,+,10.0000)  (Z60,+,10.0000)  (Z61,+,10.0000)  (Z62,+,10.0000)  (Z63,+,10.0000)  (Z64,+,10.0000)  (Z65,+,10.0000)  (Z66,+,10.0000)  (Z67,+,10.0000)  (Z68,+,10.0000)  (Z69,+,10.0000)  (Z70,+,10.0000)  (Z71,+,10.0000)  (Z72,+,10.0000)  (Z73,+,10.0000)  (Z74,+,10.0000)  (Z75,+,10.0000)  (Z76,+,10.0000)  (Z77,+,10.0000)  (Z78,+,10.0000)  (Z79,+,10.0000)  
Rotate:True</t>
        </r>
      </text>
    </comment>
    <comment ref="AA80" authorId="0" shapeId="0" xr:uid="{00000000-0006-0000-0900-00003A000000}">
      <text>
        <r>
          <rPr>
            <sz val="10"/>
            <rFont val="Arial"/>
          </rPr>
          <t>reference:AA56,AA57,AA58,AA59,AA60,AA61,AA62,AA63,AA64,AA65,AA66,AA67,AA68,AA69,AA70,AA71,AA72,AA73,AA74,AA75,AA76,AA77,AA78,AA79
mrs:(AA56,+,10.0000)  (AA57,+,10.0000)  (AA58,+,10.0000)  (AA59,+,10.0000)  (AA60,+,10.0000)  (AA61,+,10.0000)  (AA62,+,10.0000)  (AA63,+,10.0000)  (AA64,+,10.0000)  (AA65,+,10.0000)  (AA66,+,10.0000)  (AA67,+,10.0000)  (AA68,+,10.0000)  (AA69,+,10.0000)  (AA70,+,10.0000)  (AA71,+,10.0000)  (AA72,+,10.0000)  (AA73,+,10.0000)  (AA74,+,10.0000)  (AA75,+,10.0000)  (AA76,+,10.0000)  (AA77,+,10.0000)  (AA78,+,10.0000)  (AA79,+,10.0000)  
Rotate:True</t>
        </r>
      </text>
    </comment>
    <comment ref="AB80" authorId="0" shapeId="0" xr:uid="{00000000-0006-0000-0900-00003B000000}">
      <text>
        <r>
          <rPr>
            <sz val="10"/>
            <rFont val="Arial"/>
          </rPr>
          <t>reference:AB56,AB57,AB58,AB59,AB60,AB61,AB62,AB63,AB64,AB65,AB66,AB67,AB68,AB69,AB70,AB71,AB72,AB73,AB74,AB75,AB76,AB77,AB78,AB79
mrs:(AB56,+,10.0000)  (AB57,+,10.0000)  (AB58,+,10.0000)  (AB59,+,10.0000)  (AB60,+,10.0000)  (AB61,+,10.0000)  (AB62,+,10.0000)  (AB63,+,10.0000)  (AB64,+,10.0000)  (AB65,+,10.0000)  (AB66,+,10.0000)  (AB67,+,10.0000)  (AB68,+,10.0000)  (AB69,+,10.0000)  (AB70,+,10.0000)  (AB71,+,10.0000)  (AB72,+,10.0000)  (AB73,+,10.0000)  (AB74,+,10.0000)  (AB75,+,10.0000)  (AB76,+,10.0000)  (AB77,+,10.0000)  (AB78,+,10.0000)  (AB79,+,10.0000)  
Rotate:True</t>
        </r>
      </text>
    </comment>
    <comment ref="AC80" authorId="0" shapeId="0" xr:uid="{00000000-0006-0000-0900-00003C000000}">
      <text>
        <r>
          <rPr>
            <sz val="10"/>
            <rFont val="Arial"/>
          </rPr>
          <t>reference:AC56,AC57,AC58,AC59,AC60,AC61,AC62,AC63,AC64,AC65,AC66,AC67,AC68,AC69,AC70,AC71,AC72,AC73,AC74,AC75,AC76,AC77,AC78,AC79
mrs:(AC56,+,10.0000)  (AC57,+,10.0000)  (AC58,+,10.0000)  (AC59,+,10.0000)  (AC60,+,10.0000)  (AC61,+,10.0000)  (AC62,+,10.0000)  (AC63,+,10.0000)  (AC64,+,10.0000)  (AC65,+,10.0000)  (AC66,+,10.0000)  (AC67,+,10.0000)  (AC68,+,10.0000)  (AC69,+,10.0000)  (AC70,+,10.0000)  (AC71,+,10.0000)  (AC72,+,10.0000)  (AC73,+,10.0000)  (AC74,+,10.0000)  (AC75,+,10.0000)  (AC76,+,10.0000)  (AC77,+,10.0000)  (AC78,+,10.0000)  (AC79,+,10.0000)  
Rotate:True</t>
        </r>
      </text>
    </comment>
    <comment ref="AD80" authorId="0" shapeId="0" xr:uid="{00000000-0006-0000-0900-00003D000000}">
      <text>
        <r>
          <rPr>
            <sz val="10"/>
            <rFont val="Arial"/>
          </rPr>
          <t>reference:AD56,AD57,AD58,AD59,AD60,AD61,AD62,AD63,AD64,AD65,AD66,AD67,AD68,AD69,AD70,AD71,AD72,AD73,AD74,AD75,AD76,AD77,AD78,AD79
mrs:(AD56,+,10.0000)  (AD57,+,10.0000)  (AD58,+,10.0000)  (AD59,+,10.0000)  (AD60,+,10.0000)  (AD61,+,10.0000)  (AD62,+,10.0000)  (AD63,+,10.0000)  (AD64,+,10.0000)  (AD65,+,10.0000)  (AD66,+,10.0000)  (AD67,+,10.0000)  (AD68,+,10.0000)  (AD69,+,10.0000)  (AD70,+,10.0000)  (AD71,+,10.0000)  (AD72,+,10.0000)  (AD73,+,10.0000)  (AD74,+,10.0000)  (AD75,+,10.0000)  (AD76,+,10.0000)  (AD77,+,10.0000)  (AD78,+,10.0000)  (AD79,+,10.0000)  
Rotate:True</t>
        </r>
      </text>
    </comment>
    <comment ref="AE80" authorId="0" shapeId="0" xr:uid="{00000000-0006-0000-0900-00003E000000}">
      <text>
        <r>
          <rPr>
            <sz val="10"/>
            <rFont val="Arial"/>
          </rPr>
          <t>reference:AE56,AE57,AE58,AE59,AE60,AE61,AE62,AE63,AE64,AE65,AE66,AE67,AE68,AE69,AE70,AE71,AE72,AE73,AE74,AE75,AE76,AE77,AE78,AE79
mrs:(AE56,+,10.0000)  (AE57,+,10.0000)  (AE58,+,10.0000)  (AE59,+,10.0000)  (AE60,+,10.0000)  (AE61,+,10.0000)  (AE62,+,10.0000)  (AE63,+,10.0000)  (AE64,+,10.0000)  (AE65,+,10.0000)  (AE66,+,10.0000)  (AE67,+,10.0000)  (AE68,+,10.0000)  (AE69,+,10.0000)  (AE70,+,10.0000)  (AE71,+,10.0000)  (AE72,+,10.0000)  (AE73,+,10.0000)  (AE74,+,10.0000)  (AE75,+,10.0000)  (AE76,+,10.0000)  (AE77,+,10.0000)  (AE78,+,10.0000)  (AE79,+,10.0000)  
Rotate:True</t>
        </r>
      </text>
    </comment>
    <comment ref="AF80" authorId="0" shapeId="0" xr:uid="{00000000-0006-0000-0900-00003F000000}">
      <text>
        <r>
          <rPr>
            <sz val="10"/>
            <rFont val="Arial"/>
          </rPr>
          <t>reference:AF56,AF57,AF58,AF59,AF60,AF61,AF62,AF63,AF64,AF65,AF66,AF67,AF68,AF69,AF70,AF71,AF72,AF73,AF74,AF75,AF76,AF77,AF78,AF79
mrs:(AF56,+,10.0000)  (AF57,+,10.0000)  (AF58,+,10.0000)  (AF59,+,10.0000)  (AF60,+,10.0000)  (AF61,+,10.0000)  (AF62,+,10.0000)  (AF63,+,10.0000)  (AF64,+,10.0000)  (AF65,+,10.0000)  (AF66,+,10.0000)  (AF67,+,10.0000)  (AF68,+,10.0000)  (AF69,+,10.0000)  (AF70,+,10.0000)  (AF71,+,10.0000)  (AF72,+,10.0000)  (AF73,+,10.0000)  (AF74,+,10.0000)  (AF75,+,10.0000)  (AF76,+,10.0000)  (AF77,+,10.0000)  (AF78,+,10.0000)  (AF79,+,10.0000)  
Rotate:True</t>
        </r>
      </text>
    </comment>
    <comment ref="AG80" authorId="0" shapeId="0" xr:uid="{00000000-0006-0000-0900-000040000000}">
      <text>
        <r>
          <rPr>
            <sz val="10"/>
            <rFont val="Arial"/>
          </rPr>
          <t>reference:AG56,AG57,AG58,AG59,AG60,AG61,AG62,AG63,AG64,AG65,AG66,AG67,AG68,AG69,AG70,AG71,AG72,AG73,AG74,AG75,AG76,AG77,AG78,AG79
mrs:(AG56,+,10.0000)  (AG57,+,10.0000)  (AG58,+,10.0000)  (AG59,+,10.0000)  (AG60,+,10.0000)  (AG61,+,10.0000)  (AG62,+,10.0000)  (AG63,+,10.0000)  (AG64,+,10.0000)  (AG65,+,10.0000)  (AG66,+,10.0000)  (AG67,+,10.0000)  (AG68,+,10.0000)  (AG69,+,10.0000)  (AG70,+,10.0000)  (AG71,+,10.0000)  (AG72,+,10.0000)  (AG73,+,10.0000)  (AG74,+,10.0000)  (AG75,+,10.0000)  (AG76,+,10.0000)  (AG77,+,10.0000)  (AG78,+,10.0000)  (AG79,+,10.0000)  
Rotate:True</t>
        </r>
      </text>
    </comment>
    <comment ref="AH80" authorId="0" shapeId="0" xr:uid="{00000000-0006-0000-0900-000041000000}">
      <text>
        <r>
          <rPr>
            <sz val="10"/>
            <rFont val="Arial"/>
          </rPr>
          <t>reference:AH56,AH57,AH58,AH59,AH60,AH61,AH62,AH63,AH64,AH65,AH66,AH67,AH68,AH69,AH70,AH71,AH72,AH73,AH74,AH75,AH76,AH77,AH78,AH79
mrs:(AH56,+,10.0000)  (AH57,+,10.0000)  (AH58,+,10.0000)  (AH59,+,10.0000)  (AH60,+,10.0000)  (AH61,+,10.0000)  (AH62,+,10.0000)  (AH63,+,10.0000)  (AH64,+,10.0000)  (AH65,+,10.0000)  (AH66,+,10.0000)  (AH67,+,10.0000)  (AH68,+,10.0000)  (AH69,+,10.0000)  (AH70,+,10.0000)  (AH71,+,10.0000)  (AH72,+,10.0000)  (AH73,+,10.0000)  (AH74,+,10.0000)  (AH75,+,10.0000)  (AH76,+,10.0000)  (AH77,+,10.0000)  (AH78,+,10.0000)  (AH79,+,10.0000)  
Rotate:True</t>
        </r>
      </text>
    </comment>
    <comment ref="AI80" authorId="0" shapeId="0" xr:uid="{00000000-0006-0000-0900-000042000000}">
      <text>
        <r>
          <rPr>
            <sz val="10"/>
            <rFont val="Arial"/>
          </rPr>
          <t>reference:AI56,AI57,AI58,AI59,AI60,AI61,AI62,AI63,AI64,AI65,AI66,AI67,AI68,AI69,AI70,AI71,AI72,AI73,AI74,AI75,AI76,AI77,AI78,AI79
mrs:(AI56,+,10.0000)  (AI57,+,10.0000)  (AI58,+,10.0000)  (AI59,+,10.0000)  (AI60,+,10.0000)  (AI61,+,10.0000)  (AI62,+,10.0000)  (AI63,+,10.0000)  (AI64,+,10.0000)  (AI65,+,10.0000)  (AI66,+,10.0000)  (AI67,+,10.0000)  (AI68,+,10.0000)  (AI69,+,10.0000)  (AI70,+,10.0000)  (AI71,+,10.0000)  (AI72,+,10.0000)  (AI73,+,10.0000)  (AI74,+,10.0000)  (AI75,+,10.0000)  (AI76,+,10.0000)  (AI77,+,10.0000)  (AI78,+,10.0000)  (AI79,+,10.0000)  
Rotate:True</t>
        </r>
      </text>
    </comment>
    <comment ref="C81" authorId="0" shapeId="0" xr:uid="{00000000-0006-0000-0900-000043000000}">
      <text>
        <r>
          <rPr>
            <sz val="10"/>
            <rFont val="Arial"/>
          </rPr>
          <t>reference:C38,C80
mrs:(C38,+,10.0000)  (C80,+,10.0000)  
Rotate:True</t>
        </r>
      </text>
    </comment>
    <comment ref="D81" authorId="0" shapeId="0" xr:uid="{00000000-0006-0000-0900-000044000000}">
      <text>
        <r>
          <rPr>
            <sz val="10"/>
            <rFont val="Arial"/>
          </rPr>
          <t>reference:D38,D80
mrs:(D38,+,10.0000)  (D80,+,10.0000)  
Rotate:True</t>
        </r>
      </text>
    </comment>
    <comment ref="E81" authorId="0" shapeId="0" xr:uid="{00000000-0006-0000-0900-000045000000}">
      <text>
        <r>
          <rPr>
            <sz val="10"/>
            <rFont val="Arial"/>
          </rPr>
          <t>reference:E38,E80
mrs:(E38,+,10.0000)  (E80,+,10.0000)  
Rotate:True</t>
        </r>
      </text>
    </comment>
    <comment ref="F81" authorId="0" shapeId="0" xr:uid="{00000000-0006-0000-0900-000046000000}">
      <text>
        <r>
          <rPr>
            <sz val="10"/>
            <rFont val="Arial"/>
          </rPr>
          <t>reference:F38,F80
mrs:(F38,+,10.0000)  (F80,+,10.0000)  
Rotate:True</t>
        </r>
      </text>
    </comment>
    <comment ref="G81" authorId="0" shapeId="0" xr:uid="{00000000-0006-0000-0900-000047000000}">
      <text>
        <r>
          <rPr>
            <sz val="10"/>
            <rFont val="Arial"/>
          </rPr>
          <t>reference:G38,G80
mrs:(G38,+,10.0000)  (G80,+,10.0000)  
Rotate:True</t>
        </r>
      </text>
    </comment>
    <comment ref="H81" authorId="0" shapeId="0" xr:uid="{00000000-0006-0000-0900-000048000000}">
      <text>
        <r>
          <rPr>
            <sz val="10"/>
            <rFont val="Arial"/>
          </rPr>
          <t>reference:H38,H80
mrs:(H38,+,10.0000)  (H80,+,10.0000)  
Rotate:True</t>
        </r>
      </text>
    </comment>
    <comment ref="I81" authorId="0" shapeId="0" xr:uid="{00000000-0006-0000-0900-000049000000}">
      <text>
        <r>
          <rPr>
            <sz val="10"/>
            <rFont val="Arial"/>
          </rPr>
          <t>reference:I38,I80
mrs:(I38,+,10.0000)  (I80,+,10.0000)  
Rotate:True</t>
        </r>
      </text>
    </comment>
    <comment ref="J81" authorId="0" shapeId="0" xr:uid="{00000000-0006-0000-0900-00004A000000}">
      <text>
        <r>
          <rPr>
            <sz val="10"/>
            <rFont val="Arial"/>
          </rPr>
          <t>reference:J38,J80
mrs:(J38,+,10.0000)  (J80,+,10.0000)  
Rotate:True</t>
        </r>
      </text>
    </comment>
    <comment ref="K81" authorId="0" shapeId="0" xr:uid="{00000000-0006-0000-0900-00004B000000}">
      <text>
        <r>
          <rPr>
            <sz val="10"/>
            <rFont val="Arial"/>
          </rPr>
          <t>reference:K38,K80
mrs:(K38,+,10.0000)  (K80,+,10.0000)  
Rotate:True</t>
        </r>
      </text>
    </comment>
    <comment ref="L81" authorId="0" shapeId="0" xr:uid="{00000000-0006-0000-0900-00004C000000}">
      <text>
        <r>
          <rPr>
            <sz val="10"/>
            <rFont val="Arial"/>
          </rPr>
          <t>reference:L38,L80
mrs:(L38,+,10.0000)  (L80,+,10.0000)  
Rotate:True</t>
        </r>
      </text>
    </comment>
    <comment ref="M81" authorId="0" shapeId="0" xr:uid="{00000000-0006-0000-0900-00004D000000}">
      <text>
        <r>
          <rPr>
            <sz val="10"/>
            <rFont val="Arial"/>
          </rPr>
          <t>reference:M38,M80
mrs:(M38,+,10.0000)  (M80,+,10.0000)  
Rotate:True</t>
        </r>
      </text>
    </comment>
    <comment ref="N81" authorId="0" shapeId="0" xr:uid="{00000000-0006-0000-0900-00004E000000}">
      <text>
        <r>
          <rPr>
            <sz val="10"/>
            <rFont val="Arial"/>
          </rPr>
          <t>reference:N38,N80
mrs:(N38,+,10.0000)  (N80,+,10.0000)  
Rotate:True</t>
        </r>
      </text>
    </comment>
    <comment ref="O81" authorId="0" shapeId="0" xr:uid="{00000000-0006-0000-0900-00004F000000}">
      <text>
        <r>
          <rPr>
            <sz val="10"/>
            <rFont val="Arial"/>
          </rPr>
          <t>reference:O38,O80
mrs:(O38,+,10.0000)  (O80,+,10.0000)  
Rotate:True</t>
        </r>
      </text>
    </comment>
    <comment ref="P81" authorId="0" shapeId="0" xr:uid="{00000000-0006-0000-0900-000050000000}">
      <text>
        <r>
          <rPr>
            <sz val="10"/>
            <rFont val="Arial"/>
          </rPr>
          <t>reference:P38,P80
mrs:(P38,+,10.0000)  (P80,+,10.0000)  
Rotate:True</t>
        </r>
      </text>
    </comment>
    <comment ref="Q81" authorId="0" shapeId="0" xr:uid="{00000000-0006-0000-0900-000051000000}">
      <text>
        <r>
          <rPr>
            <sz val="10"/>
            <rFont val="Arial"/>
          </rPr>
          <t>reference:Q38,Q80
mrs:(Q38,+,10.0000)  (Q80,+,10.0000)  
Rotate:True</t>
        </r>
      </text>
    </comment>
    <comment ref="R81" authorId="0" shapeId="0" xr:uid="{00000000-0006-0000-0900-000052000000}">
      <text>
        <r>
          <rPr>
            <sz val="10"/>
            <rFont val="Arial"/>
          </rPr>
          <t>reference:R38,R80
mrs:(R38,+,10.0000)  (R80,+,10.0000)  
Rotate:True</t>
        </r>
      </text>
    </comment>
    <comment ref="S81" authorId="0" shapeId="0" xr:uid="{00000000-0006-0000-0900-000053000000}">
      <text>
        <r>
          <rPr>
            <sz val="10"/>
            <rFont val="Arial"/>
          </rPr>
          <t>reference:S38,S80
mrs:(S38,+,10.0000)  (S80,+,10.0000)  
Rotate:True</t>
        </r>
      </text>
    </comment>
    <comment ref="T81" authorId="0" shapeId="0" xr:uid="{00000000-0006-0000-0900-000054000000}">
      <text>
        <r>
          <rPr>
            <sz val="10"/>
            <rFont val="Arial"/>
          </rPr>
          <t>reference:T38,T80
mrs:(T38,+,10.0000)  (T80,+,10.0000)  
Rotate:True</t>
        </r>
      </text>
    </comment>
    <comment ref="U81" authorId="0" shapeId="0" xr:uid="{00000000-0006-0000-0900-000055000000}">
      <text>
        <r>
          <rPr>
            <sz val="10"/>
            <rFont val="Arial"/>
          </rPr>
          <t>reference:U38,U80
mrs:(U38,+,10.0000)  (U80,+,10.0000)  
Rotate:True</t>
        </r>
      </text>
    </comment>
    <comment ref="V81" authorId="0" shapeId="0" xr:uid="{00000000-0006-0000-0900-000056000000}">
      <text>
        <r>
          <rPr>
            <sz val="10"/>
            <rFont val="Arial"/>
          </rPr>
          <t>reference:V38,V80
mrs:(V38,+,10.0000)  (V80,+,10.0000)  
Rotate:True</t>
        </r>
      </text>
    </comment>
    <comment ref="W81" authorId="0" shapeId="0" xr:uid="{00000000-0006-0000-0900-000057000000}">
      <text>
        <r>
          <rPr>
            <sz val="10"/>
            <rFont val="Arial"/>
          </rPr>
          <t>reference:W38,W80
mrs:(W38,+,10.0000)  (W80,+,10.0000)  
Rotate:True</t>
        </r>
      </text>
    </comment>
    <comment ref="X81" authorId="0" shapeId="0" xr:uid="{00000000-0006-0000-0900-000058000000}">
      <text>
        <r>
          <rPr>
            <sz val="10"/>
            <rFont val="Arial"/>
          </rPr>
          <t>reference:X38,X80
mrs:(X38,+,10.0000)  (X80,+,10.0000)  
Rotate:True</t>
        </r>
      </text>
    </comment>
    <comment ref="Y81" authorId="0" shapeId="0" xr:uid="{00000000-0006-0000-0900-000059000000}">
      <text>
        <r>
          <rPr>
            <sz val="10"/>
            <rFont val="Arial"/>
          </rPr>
          <t>reference:Y38,Y80
mrs:(Y38,+,10.0000)  (Y80,+,10.0000)  
Rotate:True</t>
        </r>
      </text>
    </comment>
    <comment ref="Z81" authorId="0" shapeId="0" xr:uid="{00000000-0006-0000-0900-00005A000000}">
      <text>
        <r>
          <rPr>
            <sz val="10"/>
            <rFont val="Arial"/>
          </rPr>
          <t>reference:Z38,Z80
mrs:(Z38,+,10.0000)  (Z80,+,10.0000)  
Rotate:True</t>
        </r>
      </text>
    </comment>
    <comment ref="AA81" authorId="0" shapeId="0" xr:uid="{00000000-0006-0000-0900-00005B000000}">
      <text>
        <r>
          <rPr>
            <sz val="10"/>
            <rFont val="Arial"/>
          </rPr>
          <t>reference:AA38,AA80
mrs:(AA38,+,10.0000)  (AA80,+,10.0000)  
Rotate:True</t>
        </r>
      </text>
    </comment>
    <comment ref="AB81" authorId="0" shapeId="0" xr:uid="{00000000-0006-0000-0900-00005C000000}">
      <text>
        <r>
          <rPr>
            <sz val="10"/>
            <rFont val="Arial"/>
          </rPr>
          <t>reference:AB38,AB80
mrs:(AB38,+,10.0000)  (AB80,+,10.0000)  
Rotate:True</t>
        </r>
      </text>
    </comment>
    <comment ref="AC81" authorId="0" shapeId="0" xr:uid="{00000000-0006-0000-0900-00005D000000}">
      <text>
        <r>
          <rPr>
            <sz val="10"/>
            <rFont val="Arial"/>
          </rPr>
          <t>reference:AC38,AC80
mrs:(AC38,+,10.0000)  (AC80,+,10.0000)  
Rotate:True</t>
        </r>
      </text>
    </comment>
    <comment ref="AD81" authorId="0" shapeId="0" xr:uid="{00000000-0006-0000-0900-00005E000000}">
      <text>
        <r>
          <rPr>
            <sz val="10"/>
            <rFont val="Arial"/>
          </rPr>
          <t>reference:AD38,AD80
mrs:(AD38,+,10.0000)  (AD80,+,10.0000)  
Rotate:True</t>
        </r>
      </text>
    </comment>
    <comment ref="AE81" authorId="0" shapeId="0" xr:uid="{00000000-0006-0000-0900-00005F000000}">
      <text>
        <r>
          <rPr>
            <sz val="10"/>
            <rFont val="Arial"/>
          </rPr>
          <t>reference:AE38,AE80
mrs:(AE38,+,10.0000)  (AE80,+,10.0000)  
Rotate:True</t>
        </r>
      </text>
    </comment>
    <comment ref="AF81" authorId="0" shapeId="0" xr:uid="{00000000-0006-0000-0900-000060000000}">
      <text>
        <r>
          <rPr>
            <sz val="10"/>
            <rFont val="Arial"/>
          </rPr>
          <t>reference:AF38,AF80
mrs:(AF38,+,10.0000)  (AF80,+,10.0000)  
Rotate:True</t>
        </r>
      </text>
    </comment>
    <comment ref="AG81" authorId="0" shapeId="0" xr:uid="{00000000-0006-0000-0900-000061000000}">
      <text>
        <r>
          <rPr>
            <sz val="10"/>
            <rFont val="Arial"/>
          </rPr>
          <t>reference:AG38,AG80
mrs:(AG38,+,10.0000)  (AG80,+,10.0000)  
Rotate:True</t>
        </r>
      </text>
    </comment>
    <comment ref="AH81" authorId="0" shapeId="0" xr:uid="{00000000-0006-0000-0900-000062000000}">
      <text>
        <r>
          <rPr>
            <sz val="10"/>
            <rFont val="Arial"/>
          </rPr>
          <t>reference:AH38,AH80
mrs:(AH38,+,10.0000)  (AH80,+,10.0000)  
Rotate:True</t>
        </r>
      </text>
    </comment>
    <comment ref="AI81" authorId="0" shapeId="0" xr:uid="{00000000-0006-0000-0900-000063000000}">
      <text>
        <r>
          <rPr>
            <sz val="10"/>
            <rFont val="Arial"/>
          </rPr>
          <t>reference:AI38,AI80
mrs:(AI38,+,10.0000)  (AI80,+,10.0000)  
Rotate:True</t>
        </r>
      </text>
    </comment>
  </commentList>
</comments>
</file>

<file path=xl/sharedStrings.xml><?xml version="1.0" encoding="utf-8"?>
<sst xmlns="http://schemas.openxmlformats.org/spreadsheetml/2006/main" count="2991" uniqueCount="746">
  <si>
    <t xml:space="preserve">Données fin de troisième par district </t>
  </si>
  <si>
    <t>DEMANDES ET DECISIONS D'ORIENTATION EN FIN DE TROISIEME  DANS LES ETABLISSEMENTS PUBLICS</t>
  </si>
  <si>
    <t>PAR DISTRICT SCOLAIRE</t>
  </si>
  <si>
    <t>EVOLUTION DE 2000 A 2002</t>
  </si>
  <si>
    <t>Seconde générale et technologique</t>
  </si>
  <si>
    <t>Seconde professionnelle et 1ère année de CAP</t>
  </si>
  <si>
    <t>Apprentissage et autres voies</t>
  </si>
  <si>
    <t>Redoublement</t>
  </si>
  <si>
    <t>TOTAL effectifs</t>
  </si>
  <si>
    <t>Dem.
des familles</t>
  </si>
  <si>
    <t>Décis°
 d'orient°</t>
  </si>
  <si>
    <t>HAGUENAU</t>
  </si>
  <si>
    <t>SAVERNE</t>
  </si>
  <si>
    <t>STRASBOURG</t>
  </si>
  <si>
    <t xml:space="preserve">MOLSHEIM </t>
  </si>
  <si>
    <t>SELESTAT</t>
  </si>
  <si>
    <t>BAS-RHIN</t>
  </si>
  <si>
    <t>COLMAR</t>
  </si>
  <si>
    <t>GUEBWILLER</t>
  </si>
  <si>
    <t>MULHOUSE</t>
  </si>
  <si>
    <t>SAINT-LOUIS</t>
  </si>
  <si>
    <t>ALTKIRCH</t>
  </si>
  <si>
    <t>THANN</t>
  </si>
  <si>
    <t>HAUT-RHIN</t>
  </si>
  <si>
    <t>ACADEMIE</t>
  </si>
  <si>
    <t>Le choix de l'apprentissage ou d'une autre voie par la famille doit être accompagné d'une décision d'orientation scolaire par le chef d'établissement.</t>
  </si>
  <si>
    <t xml:space="preserve">Pour les élèves de 3ème d'insertion, le chef d'établissement peut formuler une solution autre que scolaire : </t>
  </si>
  <si>
    <t>en 2002, cela concernait 1,2% des élèves de 3ème (soit 232)</t>
  </si>
  <si>
    <t>en 2001, 1,5% des élèves de 3ème (soit 270)</t>
  </si>
  <si>
    <t>en 2000, 1,4% des élèves de 3ème (soit 264)</t>
  </si>
  <si>
    <t>Ces données concernent l'ensemble des 3èmes : générales, professionnelles  et d'insertion.</t>
  </si>
  <si>
    <t xml:space="preserve">AFFECTATION en SECONDE à OPTIONS TECHNOLOGIQUES </t>
  </si>
  <si>
    <t>V1 garçons</t>
  </si>
  <si>
    <t>V1 filles</t>
  </si>
  <si>
    <t>tot v1</t>
  </si>
  <si>
    <t>Tous vœux garçons</t>
  </si>
  <si>
    <t>Tous vœux filles</t>
  </si>
  <si>
    <t>total tous voeux</t>
  </si>
  <si>
    <t>Admis garçons</t>
  </si>
  <si>
    <t>Admis filles</t>
  </si>
  <si>
    <t>total admis</t>
  </si>
  <si>
    <t>% filles parmi les admis</t>
  </si>
  <si>
    <t>rappel 2001</t>
  </si>
  <si>
    <t>rappel 2000</t>
  </si>
  <si>
    <t>rappel 1999</t>
  </si>
  <si>
    <t>DENOMINATION</t>
  </si>
  <si>
    <t>COMMUNE</t>
  </si>
  <si>
    <t>opt.</t>
  </si>
  <si>
    <t>Marc BLOCH</t>
  </si>
  <si>
    <t>BISCHHEIM</t>
  </si>
  <si>
    <t xml:space="preserve">2DE                     </t>
  </si>
  <si>
    <t>CR-DS</t>
  </si>
  <si>
    <t>CU-DS</t>
  </si>
  <si>
    <t>Le CORBUSIER</t>
  </si>
  <si>
    <t xml:space="preserve">ILLKIRCH </t>
  </si>
  <si>
    <t xml:space="preserve">2DE                    </t>
  </si>
  <si>
    <t>Rappel effectif admis années antérieures</t>
  </si>
  <si>
    <t>Jean ROSTAND</t>
  </si>
  <si>
    <t xml:space="preserve">STRASBOURG </t>
  </si>
  <si>
    <t>LV 2</t>
  </si>
  <si>
    <t>BLP</t>
  </si>
  <si>
    <t>Laurent de LAVOISIER</t>
  </si>
  <si>
    <t xml:space="preserve">2DE                   </t>
  </si>
  <si>
    <t>Louis ARMAND</t>
  </si>
  <si>
    <t xml:space="preserve">MULHOUSE </t>
  </si>
  <si>
    <t>PCL</t>
  </si>
  <si>
    <t>MPI</t>
  </si>
  <si>
    <t xml:space="preserve">2DE                      </t>
  </si>
  <si>
    <t>André MAUROIS</t>
  </si>
  <si>
    <t xml:space="preserve">BISCHWILLER </t>
  </si>
  <si>
    <t>Marie CURIE</t>
  </si>
  <si>
    <t>Louis PASTEUR</t>
  </si>
  <si>
    <t>Marcel RUDLOFF</t>
  </si>
  <si>
    <t>STANISLAS</t>
  </si>
  <si>
    <t xml:space="preserve">WISSEMBOURG </t>
  </si>
  <si>
    <t>BARTHOLDI</t>
  </si>
  <si>
    <t xml:space="preserve">COLMAR </t>
  </si>
  <si>
    <t>Blaise PASCAL</t>
  </si>
  <si>
    <t>LAMBERT</t>
  </si>
  <si>
    <t>Michel de MONTAIGNE</t>
  </si>
  <si>
    <t>Albert SCHWEITZER</t>
  </si>
  <si>
    <t>RIBEAUPIERRE</t>
  </si>
  <si>
    <t>RIBEAUVILLE</t>
  </si>
  <si>
    <t>LV2</t>
  </si>
  <si>
    <t>Louise WEISS</t>
  </si>
  <si>
    <t>Ste MARIE aux MINES</t>
  </si>
  <si>
    <t>Amélie ZURCHER</t>
  </si>
  <si>
    <t>WITTELSHEIM</t>
  </si>
  <si>
    <t>Alphonse HEINRICH</t>
  </si>
  <si>
    <t xml:space="preserve">HAGUENAU </t>
  </si>
  <si>
    <t>ISI</t>
  </si>
  <si>
    <t>Louis MARCHAL</t>
  </si>
  <si>
    <t>HAUT-BARR</t>
  </si>
  <si>
    <t xml:space="preserve">SAVERNE </t>
  </si>
  <si>
    <t>J-Baptiste SCHWILGUE</t>
  </si>
  <si>
    <t xml:space="preserve">SELESTAT </t>
  </si>
  <si>
    <t>Louis COUFFIGNAL</t>
  </si>
  <si>
    <t xml:space="preserve">BISCHHEIM </t>
  </si>
  <si>
    <t>ISP</t>
  </si>
  <si>
    <t>Gustave EIFFEL</t>
  </si>
  <si>
    <t xml:space="preserve">CERNAY </t>
  </si>
  <si>
    <t>Théodore DECK</t>
  </si>
  <si>
    <t xml:space="preserve">GUEBWILLER </t>
  </si>
  <si>
    <t>Ettore BUGATTI</t>
  </si>
  <si>
    <t>ILLZACH</t>
  </si>
  <si>
    <t>Lazare de SCHWENDI</t>
  </si>
  <si>
    <t>INGERSHEIM</t>
  </si>
  <si>
    <t>Charles de GAULLE</t>
  </si>
  <si>
    <t>PULVERSHEIM</t>
  </si>
  <si>
    <t>Jean MERMOZ</t>
  </si>
  <si>
    <t>ST LOUIS</t>
  </si>
  <si>
    <t>FREPPEL</t>
  </si>
  <si>
    <t xml:space="preserve">OBERNAI </t>
  </si>
  <si>
    <t>Georges IMBERT</t>
  </si>
  <si>
    <t xml:space="preserve">SARRE UNION </t>
  </si>
  <si>
    <t>Jean Jacques HENNER</t>
  </si>
  <si>
    <t>Frédéric KIRSCHLEGER</t>
  </si>
  <si>
    <t>MUNSTER</t>
  </si>
  <si>
    <t>Total secteur de la production</t>
  </si>
  <si>
    <t>SMS</t>
  </si>
  <si>
    <t>Robert SCHUMAN</t>
  </si>
  <si>
    <t>Docteur KOEBERLE</t>
  </si>
  <si>
    <t xml:space="preserve">Alexandre DUMAS </t>
  </si>
  <si>
    <t>HOT</t>
  </si>
  <si>
    <t xml:space="preserve">Joseph STORCK </t>
  </si>
  <si>
    <t>SCHURE</t>
  </si>
  <si>
    <t>BARR</t>
  </si>
  <si>
    <t>IGC</t>
  </si>
  <si>
    <t>14</t>
  </si>
  <si>
    <t>10</t>
  </si>
  <si>
    <t>18</t>
  </si>
  <si>
    <t>13</t>
  </si>
  <si>
    <t>BOUXWILLER</t>
  </si>
  <si>
    <t>Marguerite YOURCENAR</t>
  </si>
  <si>
    <t xml:space="preserve">ERSTEIN </t>
  </si>
  <si>
    <t>Henri MECK</t>
  </si>
  <si>
    <t>Général  LECLERC</t>
  </si>
  <si>
    <t>René CASSIN</t>
  </si>
  <si>
    <t>Jean MONNET</t>
  </si>
  <si>
    <t>J-Jacques HENNER</t>
  </si>
  <si>
    <t>Camille SEE</t>
  </si>
  <si>
    <t>Alfred KASTLER</t>
  </si>
  <si>
    <t>SCHEURER KESTNER</t>
  </si>
  <si>
    <t xml:space="preserve">THANN </t>
  </si>
  <si>
    <t>Total secteur des services</t>
  </si>
  <si>
    <t>Total secondes à option(s) technologique(s)</t>
  </si>
  <si>
    <t xml:space="preserve">suspicious:O72,  H72,  K72,  N72,  </t>
  </si>
  <si>
    <t>AFFECTATION en BEP et CAP 2 ans par SECTION     2002</t>
  </si>
  <si>
    <t>Etablissement</t>
  </si>
  <si>
    <t>code mef</t>
  </si>
  <si>
    <t>intitulé du diplôme</t>
  </si>
  <si>
    <t>capac. accueil</t>
  </si>
  <si>
    <t>Présents rentrée</t>
  </si>
  <si>
    <t xml:space="preserve">nb cand. vœu 1 </t>
  </si>
  <si>
    <t>nb cand. ts vœux</t>
  </si>
  <si>
    <t>nb admis</t>
  </si>
  <si>
    <t>taux attract°</t>
  </si>
  <si>
    <t>LP agricole</t>
  </si>
  <si>
    <t xml:space="preserve">BEPA services : secrétariat-accueil         </t>
  </si>
  <si>
    <t xml:space="preserve">BEPA services : services aux personnes      </t>
  </si>
  <si>
    <t xml:space="preserve">LGT agricole </t>
  </si>
  <si>
    <t xml:space="preserve">BEPA CDTE productions agricoles  </t>
  </si>
  <si>
    <t>LGTA du Pflixbourg</t>
  </si>
  <si>
    <t>WINTZENHEIM</t>
  </si>
  <si>
    <t xml:space="preserve">BEPA prod.horticoles : florales-légumières   </t>
  </si>
  <si>
    <t xml:space="preserve">BEPA aménag. espace : travaux paysagers  </t>
  </si>
  <si>
    <t xml:space="preserve">BEPA transfo.labo et contrôle qualité </t>
  </si>
  <si>
    <t>BEPA aménag.-espace : entret. espace rural</t>
  </si>
  <si>
    <t>LGTA et viticole</t>
  </si>
  <si>
    <t>ROUFFACH</t>
  </si>
  <si>
    <t xml:space="preserve">BEPA CDTE prod.agri.: vigne et vin      </t>
  </si>
  <si>
    <t xml:space="preserve">BEPA CDTE prod.agri.: prod.végétales    </t>
  </si>
  <si>
    <t xml:space="preserve">LPO L.WEISS </t>
  </si>
  <si>
    <t>STE-MARIE-AUX-MINES</t>
  </si>
  <si>
    <t xml:space="preserve">CAPA bucheron  </t>
  </si>
  <si>
    <t>CAP2 employé technique de laboratoire</t>
  </si>
  <si>
    <t>CAP2 exploitation installations indus.</t>
  </si>
  <si>
    <t xml:space="preserve">LPO A.DUMAS </t>
  </si>
  <si>
    <t>ILLKIRCH</t>
  </si>
  <si>
    <t>22131</t>
  </si>
  <si>
    <t>CAP cuisine</t>
  </si>
  <si>
    <t>LP C.POINTET</t>
  </si>
  <si>
    <t xml:space="preserve">LP P.E.VICTOR </t>
  </si>
  <si>
    <t>OBERNAI</t>
  </si>
  <si>
    <t xml:space="preserve">BEP métiers des I.C des Bioindus et du trait.des eaux </t>
  </si>
  <si>
    <t xml:space="preserve">LP A.BRIAND </t>
  </si>
  <si>
    <t>SCHILTIGHEIM</t>
  </si>
  <si>
    <t xml:space="preserve">LPO LAVOISIER </t>
  </si>
  <si>
    <t xml:space="preserve">LPO HAUT-BARR </t>
  </si>
  <si>
    <t>BEP mise en oeuvre des mat : plast.composites</t>
  </si>
  <si>
    <t xml:space="preserve">LPO L.DE SCHWENDI </t>
  </si>
  <si>
    <t xml:space="preserve">LP X.NESSEL </t>
  </si>
  <si>
    <t xml:space="preserve">BEP équipements techniques énergie option A </t>
  </si>
  <si>
    <t xml:space="preserve">BEP équipements techniques énergie option B </t>
  </si>
  <si>
    <t xml:space="preserve">LPO LE CORBUSIER </t>
  </si>
  <si>
    <t>BEP équipements techniques énergie : sanitaires A</t>
  </si>
  <si>
    <t>BEP équipements techniques énergie : thermique B</t>
  </si>
  <si>
    <t>BEP équipements techniques énergie</t>
  </si>
  <si>
    <t xml:space="preserve">LPO G.EIFFEL </t>
  </si>
  <si>
    <t>CERNAY</t>
  </si>
  <si>
    <t xml:space="preserve">BEP techniques architecture habitat </t>
  </si>
  <si>
    <t>BEP travaux publics</t>
  </si>
  <si>
    <t>BEP techn. du géomètre &amp; de la topo</t>
  </si>
  <si>
    <t>BEP construction bâtiment gros- œuvre</t>
  </si>
  <si>
    <t>BEP construction bâtiment gros- œuvre A</t>
  </si>
  <si>
    <t xml:space="preserve">BEP construction bâtiment carrelage C </t>
  </si>
  <si>
    <t>BEP finition</t>
  </si>
  <si>
    <t xml:space="preserve">LP X. NESSEL </t>
  </si>
  <si>
    <t>2330B</t>
  </si>
  <si>
    <t xml:space="preserve">BEP MVMS serrurerie métallerie </t>
  </si>
  <si>
    <t>BEP bois et matériaux associés (agencement)C</t>
  </si>
  <si>
    <t>BEP bois et matériaux associés (charpente)B</t>
  </si>
  <si>
    <t>BEP bois et matériaux associés (agencement) C</t>
  </si>
  <si>
    <t>BEP bois et matériaux associés (charpente) B</t>
  </si>
  <si>
    <t>LP J.VERNE</t>
  </si>
  <si>
    <t xml:space="preserve">LPO COUFFIGNAL </t>
  </si>
  <si>
    <t xml:space="preserve">BEP bois et matériaux associés A + C </t>
  </si>
  <si>
    <t xml:space="preserve">LPO B.PASCAL </t>
  </si>
  <si>
    <t xml:space="preserve">BEP bois et matériaux associés </t>
  </si>
  <si>
    <t xml:space="preserve">CAP2 ébeniste </t>
  </si>
  <si>
    <t xml:space="preserve">LP P.C.GOULDEN </t>
  </si>
  <si>
    <t>BISCHWILLER</t>
  </si>
  <si>
    <t>BEP métiers de la mode &amp; ind con.</t>
  </si>
  <si>
    <t xml:space="preserve">LP C.SCHNEIDER </t>
  </si>
  <si>
    <t>MOLSHEIM</t>
  </si>
  <si>
    <t xml:space="preserve">LPO J.ROSTAND </t>
  </si>
  <si>
    <t>LP G.LUSSAC</t>
  </si>
  <si>
    <t xml:space="preserve">BEP métiers de la mode &amp; ind con. : opt. A B C </t>
  </si>
  <si>
    <t>BEP mise en œuvre des matériaux</t>
  </si>
  <si>
    <t>BEP maintenance systèmes mécaniques</t>
  </si>
  <si>
    <t xml:space="preserve">LP HAUTE-BRUCHE </t>
  </si>
  <si>
    <t>SCHIRMECK</t>
  </si>
  <si>
    <t xml:space="preserve">LPO J.B.SCHWILGUE </t>
  </si>
  <si>
    <t xml:space="preserve">LPO G. IMBERT </t>
  </si>
  <si>
    <t>SARRE-UNION</t>
  </si>
  <si>
    <t xml:space="preserve">LPO GUTENBERG </t>
  </si>
  <si>
    <t xml:space="preserve">LPO M.RUDLOFF </t>
  </si>
  <si>
    <t xml:space="preserve">LPO J.J.HENNER </t>
  </si>
  <si>
    <t xml:space="preserve">LPO T.DECK </t>
  </si>
  <si>
    <t xml:space="preserve">LP C.STOESSEL </t>
  </si>
  <si>
    <t xml:space="preserve">LPO J.MERMOZ </t>
  </si>
  <si>
    <t xml:space="preserve">LPO C.DE GAULLE </t>
  </si>
  <si>
    <t>BEP MSMA (1 an)</t>
  </si>
  <si>
    <t>BEP agent de maintenance de matériels (parcs) A</t>
  </si>
  <si>
    <t>BEP agent de maintenance de matériels (agricole) B</t>
  </si>
  <si>
    <t>BEP agent de maintenance de matériels (TP) C</t>
  </si>
  <si>
    <t>BEP métiers de la production mécanique informatisée</t>
  </si>
  <si>
    <t>LPO L.MARCHAL</t>
  </si>
  <si>
    <t xml:space="preserve">LPO STANISLAS </t>
  </si>
  <si>
    <t>WISSEMBOURG</t>
  </si>
  <si>
    <t xml:space="preserve">LP </t>
  </si>
  <si>
    <t>MASEVAUX</t>
  </si>
  <si>
    <t>LP E.MATHIS</t>
  </si>
  <si>
    <t>BEP maintenance véhicules automobiles (auto)</t>
  </si>
  <si>
    <t>LPO E.BUGATTI</t>
  </si>
  <si>
    <t>BEP maintenance véhicules automobiles (industriels) A</t>
  </si>
  <si>
    <t>BEP maintenance véhicules automobiles (bateau) B</t>
  </si>
  <si>
    <t>BEP maintenance véhicules automobiles (cycles) C</t>
  </si>
  <si>
    <t>BEP carrosserie</t>
  </si>
  <si>
    <t xml:space="preserve">BEP ROC structures métalliques </t>
  </si>
  <si>
    <t>BEP ROC structures métalliques</t>
  </si>
  <si>
    <t xml:space="preserve">BEP métiers de l'électrotechnique </t>
  </si>
  <si>
    <t>2550A</t>
  </si>
  <si>
    <t>1ère année BAC PRO 3 : équipt &amp; instal. Élect.</t>
  </si>
  <si>
    <t>BEP installateur conseil en équip. électroménager</t>
  </si>
  <si>
    <t xml:space="preserve">BEP métiers de l'électronique </t>
  </si>
  <si>
    <t xml:space="preserve">BEP métiers de l'électronique (1 an) </t>
  </si>
  <si>
    <t>CAP2 installation en équipements électriques</t>
  </si>
  <si>
    <t>CAP2 équipt électriq. &amp; électron. auto.</t>
  </si>
  <si>
    <t>BEP conduite et service - transport routier</t>
  </si>
  <si>
    <t>CAP2 navigation fluviale</t>
  </si>
  <si>
    <t>BEP VAM</t>
  </si>
  <si>
    <t xml:space="preserve">LP A.SIEGFRIED </t>
  </si>
  <si>
    <t>BEP VAM (1 an)</t>
  </si>
  <si>
    <t xml:space="preserve">LP ECONOMIQUE </t>
  </si>
  <si>
    <t xml:space="preserve">LP J.F.OBERLIN </t>
  </si>
  <si>
    <t>LPO M.SCHONGAUER</t>
  </si>
  <si>
    <t>LPO J.STORCK</t>
  </si>
  <si>
    <t xml:space="preserve">LP F.D.ROOSEVELT </t>
  </si>
  <si>
    <t xml:space="preserve">LPO A.ZURCHER </t>
  </si>
  <si>
    <t>CAP employé de commerce multispécialité</t>
  </si>
  <si>
    <t>CAP empl de vente spécialisé:prod alimentaires</t>
  </si>
  <si>
    <t>CAP empl de vente spécialisé:prod d'équip courant</t>
  </si>
  <si>
    <t>BEP logistique &amp; commercialisation</t>
  </si>
  <si>
    <t xml:space="preserve">LPO C.CLAUDEL </t>
  </si>
  <si>
    <t>BEP logistique et commercialisation</t>
  </si>
  <si>
    <t>BEP métiers de la comptabilité</t>
  </si>
  <si>
    <t xml:space="preserve">LPO M.YOURCENAR </t>
  </si>
  <si>
    <t>ERSTEIN</t>
  </si>
  <si>
    <t xml:space="preserve">LP G.KAYSERSBERG </t>
  </si>
  <si>
    <t>BEP métiers de la comptabilité (1an)</t>
  </si>
  <si>
    <t>LP C.FREY</t>
  </si>
  <si>
    <t>BEP plurisectorielle industriel (MSMA &amp; IEE)</t>
  </si>
  <si>
    <t>BEP plurisectorielle industriel (électrotech &amp; IEE)</t>
  </si>
  <si>
    <t>3240A</t>
  </si>
  <si>
    <t xml:space="preserve">BEP pluridisciplinaire tertiaire </t>
  </si>
  <si>
    <t>BEP indus graph. prép FI</t>
  </si>
  <si>
    <t>BEP indus graph. impression</t>
  </si>
  <si>
    <t>BEP métiers du secrétariat</t>
  </si>
  <si>
    <t>BEP métiers du secrétariat (1 an)</t>
  </si>
  <si>
    <t>BEP carrières sanitaires et sociales</t>
  </si>
  <si>
    <t xml:space="preserve">CAP prothésiste dentaire </t>
  </si>
  <si>
    <t xml:space="preserve">BEP métiers de la restauration et de l'hôtellerie </t>
  </si>
  <si>
    <t>33403</t>
  </si>
  <si>
    <t>33409</t>
  </si>
  <si>
    <t>CAP restaurant</t>
  </si>
  <si>
    <t>CAP esthétique-cosmétique</t>
  </si>
  <si>
    <t xml:space="preserve">CAP coiffure </t>
  </si>
  <si>
    <t>BEP agent en assainissement radioactif</t>
  </si>
  <si>
    <t>BEP bioservices agent technique alimentation</t>
  </si>
  <si>
    <t>BEP bioservices maintenance hygiène locaux B</t>
  </si>
  <si>
    <t>BEP bioservices agent technique alimentation A</t>
  </si>
  <si>
    <t>Total  Bas-Rhin</t>
  </si>
  <si>
    <t>Total Haut-Rhin</t>
  </si>
  <si>
    <t>Total formations agricoles</t>
  </si>
  <si>
    <t>Total formations industrielles</t>
  </si>
  <si>
    <t>Total formations tertiaires</t>
  </si>
  <si>
    <t>TOTAL</t>
  </si>
  <si>
    <t>suspicious:</t>
  </si>
  <si>
    <t>AFFECTATION en CAP  NMP par SECTION       2002</t>
  </si>
  <si>
    <t>CAP NMP exploitation installations industrielles</t>
  </si>
  <si>
    <t>LPO J.MERMOZ</t>
  </si>
  <si>
    <t>SAINT LOUIS</t>
  </si>
  <si>
    <t>LP  A.BRIAND</t>
  </si>
  <si>
    <t xml:space="preserve">CAP NMP agent polyvalent de restauration </t>
  </si>
  <si>
    <t xml:space="preserve">LP G.LUSSAC </t>
  </si>
  <si>
    <t xml:space="preserve">CAP NMP cuisine </t>
  </si>
  <si>
    <t xml:space="preserve">LP  X.NESSEL </t>
  </si>
  <si>
    <t>CAP NMP maintenance bât. de collectivités</t>
  </si>
  <si>
    <t>CAP NMP construction en maçonnerie &amp; béton</t>
  </si>
  <si>
    <t>LPO LE CORBUSIER</t>
  </si>
  <si>
    <t>CAP NMP couverture</t>
  </si>
  <si>
    <t>CAP NMP installations sanitaires</t>
  </si>
  <si>
    <t>CAP NMP peinture-Vitrerie</t>
  </si>
  <si>
    <t xml:space="preserve">CAP NMP carrelage mosaïque </t>
  </si>
  <si>
    <t xml:space="preserve">LP  P.E.VICTOR </t>
  </si>
  <si>
    <t>CAP NMP menuiserie agencement</t>
  </si>
  <si>
    <t xml:space="preserve">LP  J.VERNE </t>
  </si>
  <si>
    <t xml:space="preserve">LPO L.COUFFIGNAL </t>
  </si>
  <si>
    <t>CAP NMP entretien des articles textiles</t>
  </si>
  <si>
    <t>CAP NMP tapisserie ameubl. couture décor</t>
  </si>
  <si>
    <t xml:space="preserve">LP  C.SCHNEIDER </t>
  </si>
  <si>
    <t xml:space="preserve">CAP NMP couture flou </t>
  </si>
  <si>
    <t>LPO J.ROSTAND</t>
  </si>
  <si>
    <t xml:space="preserve">LP  P.C.GOULDEN </t>
  </si>
  <si>
    <t xml:space="preserve">CAP NMP prêt à porter </t>
  </si>
  <si>
    <t xml:space="preserve">LPO E.BUGATTI </t>
  </si>
  <si>
    <t>CAP NMP carrosserie réparation</t>
  </si>
  <si>
    <t>CAP NMP peinture en carrosserie</t>
  </si>
  <si>
    <t xml:space="preserve">LP  E.MATHIS </t>
  </si>
  <si>
    <t>CAP NMP construction d'ensembles chaudronnés</t>
  </si>
  <si>
    <t xml:space="preserve">LPO G.IMBERT </t>
  </si>
  <si>
    <t>CAP NMP serrurerie-Métallerie</t>
  </si>
  <si>
    <t xml:space="preserve">LPO L.MARCHAL </t>
  </si>
  <si>
    <t xml:space="preserve">LP  HAUTE-BRUCHE </t>
  </si>
  <si>
    <t xml:space="preserve">CAP NMP installation en équipements électriques </t>
  </si>
  <si>
    <t>LPO  J.B.SCHWILGUE</t>
  </si>
  <si>
    <t>LPO C.CLAUDEL</t>
  </si>
  <si>
    <t xml:space="preserve">CAP NMP agent d'entrep. et de messagerie </t>
  </si>
  <si>
    <t xml:space="preserve">CAP NMP employé de com. multispécialité </t>
  </si>
  <si>
    <t xml:space="preserve">LP  A.SIEGFRIED </t>
  </si>
  <si>
    <t>CAP NMP ETC</t>
  </si>
  <si>
    <t xml:space="preserve">LP  A.BRIAND </t>
  </si>
  <si>
    <t xml:space="preserve">LP C.POINTET </t>
  </si>
  <si>
    <t>CAP NMP maintenance et hygiène des locaux</t>
  </si>
  <si>
    <t>Total 67</t>
  </si>
  <si>
    <t>Total 68</t>
  </si>
  <si>
    <t>Affectation en seconde professionnelle (BEP et CAP2) dans l'académie de Strasbourg par district</t>
  </si>
  <si>
    <t>Proportion</t>
  </si>
  <si>
    <t>District</t>
  </si>
  <si>
    <t>Effectifs   3è G &amp;T</t>
  </si>
  <si>
    <t>Effectifs 3è G &amp; T "orientés" en 2nd pro</t>
  </si>
  <si>
    <t>Capacités 2002</t>
  </si>
  <si>
    <t>Vœux 1   2002</t>
  </si>
  <si>
    <t>Candidats tous vœux 2002</t>
  </si>
  <si>
    <t>Vœux 1 / capacités</t>
  </si>
  <si>
    <t>Admis 2002</t>
  </si>
  <si>
    <t>Présents 2002</t>
  </si>
  <si>
    <t>Capacités 2001</t>
  </si>
  <si>
    <t>Admis 2001</t>
  </si>
  <si>
    <t>Effectifs</t>
  </si>
  <si>
    <t>Effectifs "orientés"</t>
  </si>
  <si>
    <t>Capacités</t>
  </si>
  <si>
    <t>Vœux 1</t>
  </si>
  <si>
    <t>ST-LOUIS</t>
  </si>
  <si>
    <t>Total académique</t>
  </si>
  <si>
    <t>Affectation en CAP NMP dans l'académie de Strasbourg par district</t>
  </si>
  <si>
    <t>Effectifs   3è Insertion &amp; SEGPA</t>
  </si>
  <si>
    <t>AFFECTATION POST BEP par SECTION  2002     Premières d'adaptation</t>
  </si>
  <si>
    <t>1ère d'adaptation STI génie des matériaux</t>
  </si>
  <si>
    <t>BT encadrement de chantier génie civil</t>
  </si>
  <si>
    <t>BT collaborateur d'architecte</t>
  </si>
  <si>
    <t>BTn STI génie civil</t>
  </si>
  <si>
    <t>BTn STI génie énergétique</t>
  </si>
  <si>
    <t>LPO L.COUFFIGNAL</t>
  </si>
  <si>
    <t>1ère d'adaptation STI génie mécaniq : bois matx assoc</t>
  </si>
  <si>
    <t>1ère d'adaptation STI génie méca.opt.: mat.souples</t>
  </si>
  <si>
    <t>1ère d'adaptation BT vêtement (création et mesure)</t>
  </si>
  <si>
    <t>1ère d'adaptation STI génie méca.opt.: product.méca.</t>
  </si>
  <si>
    <t xml:space="preserve">LGT A.HEINRICH </t>
  </si>
  <si>
    <t xml:space="preserve">LGT L.ARMAND </t>
  </si>
  <si>
    <t>1ère d'adaptation STI génie méca.opt.:syst.motorisés</t>
  </si>
  <si>
    <t>1ère d'adaptation STI génie méca. opt.: microtechnique</t>
  </si>
  <si>
    <t>1ère d'adaptation STI génie méca.opt.: struct. met.</t>
  </si>
  <si>
    <t>1ère d'adaptation STI génie électrotechnique</t>
  </si>
  <si>
    <t>1ère d'adaptation STI génie électronique</t>
  </si>
  <si>
    <t xml:space="preserve">LGT M.BLOCH </t>
  </si>
  <si>
    <t xml:space="preserve">LGT SCHURE </t>
  </si>
  <si>
    <t>1ère d'adaptation STT</t>
  </si>
  <si>
    <t xml:space="preserve">LGT A.MAUROIS </t>
  </si>
  <si>
    <t xml:space="preserve">LGT </t>
  </si>
  <si>
    <t xml:space="preserve">LGT R.SCHUMAN </t>
  </si>
  <si>
    <t xml:space="preserve">LGT H.MECK </t>
  </si>
  <si>
    <t xml:space="preserve">LGT GENERAL LECLERC </t>
  </si>
  <si>
    <t xml:space="preserve">LGT DOCTEUR KOEBERLE </t>
  </si>
  <si>
    <t xml:space="preserve">LGT J.MONNET </t>
  </si>
  <si>
    <t xml:space="preserve">LT R.CASSIN </t>
  </si>
  <si>
    <t>1ère d'adaptation STT AAC</t>
  </si>
  <si>
    <t xml:space="preserve">LGT C.SEE </t>
  </si>
  <si>
    <t xml:space="preserve">LGT A.KASTLER </t>
  </si>
  <si>
    <t xml:space="preserve">LGT A.SCHWEITZER </t>
  </si>
  <si>
    <t xml:space="preserve">LGT SCHEURER-KESTNER </t>
  </si>
  <si>
    <t xml:space="preserve">LPO M.SCHONGAUER </t>
  </si>
  <si>
    <t>1ère d'adaptation sciences médico-sociales</t>
  </si>
  <si>
    <t xml:space="preserve">LGT M.DE MONTAIGNE </t>
  </si>
  <si>
    <t xml:space="preserve">LPO J.STORCK </t>
  </si>
  <si>
    <t>1ère d'adaptation hôtellerie</t>
  </si>
  <si>
    <t>LPO A.DUMAS</t>
  </si>
  <si>
    <t>1ère d'adaptation hôtellerie cuisine</t>
  </si>
  <si>
    <t>1ère d'adaptation hôtellerie restaurant</t>
  </si>
  <si>
    <t>AFFECTATION POST BEP par SECTION  2002     Premières professionnelles</t>
  </si>
  <si>
    <t>BAC PRO définition de produits industriels</t>
  </si>
  <si>
    <t>BAC PRO bio-industries de transformation</t>
  </si>
  <si>
    <t xml:space="preserve">LP0 B.PASCAL </t>
  </si>
  <si>
    <t>LPO L.DE SCHWENDI</t>
  </si>
  <si>
    <t>BAC PRO plastiques et composites</t>
  </si>
  <si>
    <t>LP X.NESSEL</t>
  </si>
  <si>
    <t>BAC PRO énergétique opt B : gestion maintenance</t>
  </si>
  <si>
    <t>BAC PRO énergétique opt A : installation</t>
  </si>
  <si>
    <t>BAC PRO bâtiment : étude prix organ.&amp; gest. trav.</t>
  </si>
  <si>
    <t>BAC PRO travaux publics</t>
  </si>
  <si>
    <t>BAC PRO construction bâtiment gros-œuvre</t>
  </si>
  <si>
    <t>BAC PRO métal alu verre matériaux synthétiques</t>
  </si>
  <si>
    <t>BAC PRO productique bois</t>
  </si>
  <si>
    <t>BAC PRO bois - constr.&amp; aménagement du bâtiment</t>
  </si>
  <si>
    <t>BAC PRO artisanat &amp; métiers d'art : ébéniste</t>
  </si>
  <si>
    <t xml:space="preserve">BAC PRO métiers de la mode IC &amp; productique </t>
  </si>
  <si>
    <t>BAC PRO mise en oeuvre matx:ind.textiles</t>
  </si>
  <si>
    <t>BAC PRO artisanat &amp; métiers art vêtemt acc.mode</t>
  </si>
  <si>
    <t>BAC PRO maintenance des syst. méca. automat.</t>
  </si>
  <si>
    <t>LPO G.IMBERT</t>
  </si>
  <si>
    <t>BAC PRO maintenance appar.&amp; équi.ménag.&amp; de coll.</t>
  </si>
  <si>
    <t>BAC PRO productique mécanique</t>
  </si>
  <si>
    <t>BAC PRO OMFM réalisation outillage métallique</t>
  </si>
  <si>
    <t xml:space="preserve">LP E.MATHIS </t>
  </si>
  <si>
    <t>BAC PRO maintenance auto. voit. Particulière</t>
  </si>
  <si>
    <t>BAC PRO maintenance auto. Véhicules industr.</t>
  </si>
  <si>
    <t>BAC PRO maintenance &amp; exploit. mat.agric. &amp; tp</t>
  </si>
  <si>
    <t>BAC PRO construction réparation carrosserie</t>
  </si>
  <si>
    <t>BAC PRO  ROC &amp; structures métalliques</t>
  </si>
  <si>
    <t>BAC PRO équipements et intallations électriques</t>
  </si>
  <si>
    <t>BAC PRO maintenance audiovisuel électronique</t>
  </si>
  <si>
    <t>BAC PRO micro informatique et réseaux</t>
  </si>
  <si>
    <t xml:space="preserve">BAC PRO micro informatique et réseaux </t>
  </si>
  <si>
    <t>BAC PRO exploitation des transports</t>
  </si>
  <si>
    <t xml:space="preserve">BAC PRO logistique </t>
  </si>
  <si>
    <t>BAC PRO vente représentation</t>
  </si>
  <si>
    <t>BAC PRO commerce</t>
  </si>
  <si>
    <t>BAC PRO comptabilité</t>
  </si>
  <si>
    <t xml:space="preserve">LP C.FREY </t>
  </si>
  <si>
    <t>LP J.GEILER</t>
  </si>
  <si>
    <t>BAC PRO artisanat &amp; mét. art communicat° graphique</t>
  </si>
  <si>
    <t>BAC PRO industries graphiques impression</t>
  </si>
  <si>
    <t>BAC PRO industries graphiques préparat° FI</t>
  </si>
  <si>
    <t>BAC PRO secrétariat</t>
  </si>
  <si>
    <t>BAC PRO secrétariat (1 an)</t>
  </si>
  <si>
    <t>BAC PRO services</t>
  </si>
  <si>
    <t xml:space="preserve">BAC PRO hôtellerie cuisine </t>
  </si>
  <si>
    <t xml:space="preserve">BAC PRO hôtellerie restaurant </t>
  </si>
  <si>
    <t>BAC PRO hygiène et environnement</t>
  </si>
  <si>
    <t>POST BEP 2002 par SECTEUR  (sans les MC)</t>
  </si>
  <si>
    <t>taux encomb.</t>
  </si>
  <si>
    <t>Adaptation secteur de la production</t>
  </si>
  <si>
    <t>Bac professionnel secteur de la production</t>
  </si>
  <si>
    <t>Adaptation secteur des services</t>
  </si>
  <si>
    <t>Bac professionnel secteur des services</t>
  </si>
  <si>
    <t>Total général</t>
  </si>
  <si>
    <t>Affectation en première d'adaptation dans l'académie de Strasbourg par district</t>
  </si>
  <si>
    <t>Effectifs  2002</t>
  </si>
  <si>
    <t>Affectation en première professionnelle dans l'académie de Strasbourg par district</t>
  </si>
  <si>
    <t>Affectation post-Bac 2002 par section et par établissement</t>
  </si>
  <si>
    <t>capacité</t>
  </si>
  <si>
    <t>présents</t>
  </si>
  <si>
    <t>nbre cand</t>
  </si>
  <si>
    <t>nbre admis</t>
  </si>
  <si>
    <t>taux</t>
  </si>
  <si>
    <t>Commune</t>
  </si>
  <si>
    <t>mef</t>
  </si>
  <si>
    <t>Libellé de la section</t>
  </si>
  <si>
    <t>d'accueil</t>
  </si>
  <si>
    <t>rentrée</t>
  </si>
  <si>
    <t>vœux 1</t>
  </si>
  <si>
    <t>tous vœux</t>
  </si>
  <si>
    <t>attract°</t>
  </si>
  <si>
    <t xml:space="preserve">L.E.G.T. MARC BLOCH </t>
  </si>
  <si>
    <t>Assistant création industrielle</t>
  </si>
  <si>
    <t xml:space="preserve">LYCEE POLYV. COUFFIGNAL </t>
  </si>
  <si>
    <t>Conception produits industriels</t>
  </si>
  <si>
    <t xml:space="preserve">LYC.POLYV. J.MERMOZ </t>
  </si>
  <si>
    <t xml:space="preserve">L.E.G.T.I. SCHWILGUE </t>
  </si>
  <si>
    <t>Maintenance industrielle</t>
  </si>
  <si>
    <t xml:space="preserve">LYCEE POLYV. TH.DECK </t>
  </si>
  <si>
    <t xml:space="preserve">L.E.G.T.I. ALPHONSE HEINRICH </t>
  </si>
  <si>
    <t>Mécanique et automatismes industriels</t>
  </si>
  <si>
    <t xml:space="preserve">L.E.G.T. B. PASCAL </t>
  </si>
  <si>
    <t>Contrôle industr. &amp; régulation automatIque</t>
  </si>
  <si>
    <t>L.E.G.T. L.ARMAND MULHOUSE</t>
  </si>
  <si>
    <t>Informatique &amp; réseaux pour ind. &amp; serv.techn.</t>
  </si>
  <si>
    <t xml:space="preserve">LYCEE POLYV. J.ROSTAND </t>
  </si>
  <si>
    <t>Techniques physiques pour indus &amp; labo</t>
  </si>
  <si>
    <t>Biotechnologie</t>
  </si>
  <si>
    <t>Qualité dans indus.alimentaires &amp; bio-indus</t>
  </si>
  <si>
    <t>Biochimiste</t>
  </si>
  <si>
    <t>LYCEE POLYV. LAVOISIER</t>
  </si>
  <si>
    <t xml:space="preserve"> MULHOUSE</t>
  </si>
  <si>
    <t xml:space="preserve">Chimiste </t>
  </si>
  <si>
    <t>Etude et réalisation d'outillage</t>
  </si>
  <si>
    <t>SAINT- LOUIS</t>
  </si>
  <si>
    <t>Traitement des matériaux : trait.thermiques</t>
  </si>
  <si>
    <t xml:space="preserve">LYCEE POLYVALENT HAUT-BARR </t>
  </si>
  <si>
    <t>Plasturgie</t>
  </si>
  <si>
    <t>LYC.POL. L. DE SCHWENDI</t>
  </si>
  <si>
    <t xml:space="preserve">LYC.POLY.BAT.LE CORBUSIER </t>
  </si>
  <si>
    <t xml:space="preserve"> ILLKIRCH</t>
  </si>
  <si>
    <t>Batiment</t>
  </si>
  <si>
    <t>LYC.POLY.BAT.LE CORBUSIER</t>
  </si>
  <si>
    <t>Etude et économie de la construction</t>
  </si>
  <si>
    <t>Design d'espace</t>
  </si>
  <si>
    <t>Travaux publics</t>
  </si>
  <si>
    <t xml:space="preserve">Productique bois ameublement </t>
  </si>
  <si>
    <t xml:space="preserve"> LYCEE POLYV. J.ROSTAND </t>
  </si>
  <si>
    <t>Industries mat.souples opt:productique</t>
  </si>
  <si>
    <t xml:space="preserve"> LYCEE POLYV. L. DE LAVOISIER </t>
  </si>
  <si>
    <t>Productique textile : ennoblissement</t>
  </si>
  <si>
    <t xml:space="preserve">L.E.G.T. L.ARMAND </t>
  </si>
  <si>
    <t>Assistance technique d'ingénieur</t>
  </si>
  <si>
    <t xml:space="preserve">L.E.G.T. H. MECK </t>
  </si>
  <si>
    <t>Technico-commercial</t>
  </si>
  <si>
    <t>L.E.G.T.I. SCHWILGUE</t>
  </si>
  <si>
    <t>Productique mécanique</t>
  </si>
  <si>
    <t>L.E.G.T.I. ALPHONSE HEINRICH</t>
  </si>
  <si>
    <t xml:space="preserve"> HAGUENAU</t>
  </si>
  <si>
    <t xml:space="preserve">LYCEE POLYV. L. MARCHAL </t>
  </si>
  <si>
    <t>Microtechniques</t>
  </si>
  <si>
    <t xml:space="preserve">LYCEE POLYVALENT E.BUGATTI </t>
  </si>
  <si>
    <t>Maint. après-vente auto : véhicules partic.</t>
  </si>
  <si>
    <t xml:space="preserve">LYC.POLY. C. DE GAULLE </t>
  </si>
  <si>
    <t>Réalisation d'ouvrages chaudronnés</t>
  </si>
  <si>
    <t xml:space="preserve">LYCEE POLYV. STANISLAS </t>
  </si>
  <si>
    <t>Constructions métalliques</t>
  </si>
  <si>
    <t>Electrotechnique</t>
  </si>
  <si>
    <t>L.E.G.T. L.ARMAND</t>
  </si>
  <si>
    <t xml:space="preserve"> LYC.POLYV. J.MERMOZ </t>
  </si>
  <si>
    <t>Génie optique :photonique</t>
  </si>
  <si>
    <t>Electronique</t>
  </si>
  <si>
    <t xml:space="preserve">L.E.G.T. R.CASSIN </t>
  </si>
  <si>
    <t>Transport</t>
  </si>
  <si>
    <t>Commerce international</t>
  </si>
  <si>
    <t xml:space="preserve">L.E.G.T. A.SCHWEITZER </t>
  </si>
  <si>
    <t>L.E.G.T. SCHUMAN</t>
  </si>
  <si>
    <t>Action commerciale</t>
  </si>
  <si>
    <t xml:space="preserve">L.E.G.T. C. SEE </t>
  </si>
  <si>
    <t xml:space="preserve">L.E.G.T. KOEBERLE </t>
  </si>
  <si>
    <t>Force de vente</t>
  </si>
  <si>
    <t xml:space="preserve">L.E.G.T. J.MONNET </t>
  </si>
  <si>
    <t xml:space="preserve">L.E.G.T. A.KASTLER </t>
  </si>
  <si>
    <t>LYCEE POLYV. M. SCHONGAUER</t>
  </si>
  <si>
    <t>Professions immobilières</t>
  </si>
  <si>
    <t>Assurance</t>
  </si>
  <si>
    <t>D. P. E.C.F.</t>
  </si>
  <si>
    <t>L.G.T. A. MAUROIS</t>
  </si>
  <si>
    <t>Assistant gestion PME-PMI</t>
  </si>
  <si>
    <t xml:space="preserve">L.E.G.T. F.KIRSCHLEGER </t>
  </si>
  <si>
    <t>Comptabilité &amp; gestion des organisations</t>
  </si>
  <si>
    <t xml:space="preserve">L.E.G.T. LECLERC </t>
  </si>
  <si>
    <t xml:space="preserve">L.E.G.T. J.J.HENNER </t>
  </si>
  <si>
    <t>Communication des entreprises</t>
  </si>
  <si>
    <t xml:space="preserve">LYCEE POLYV. GUTENBERG </t>
  </si>
  <si>
    <t>Industries graphiques : productique</t>
  </si>
  <si>
    <t xml:space="preserve"> </t>
  </si>
  <si>
    <t>Industries graphiques : communication</t>
  </si>
  <si>
    <t>Assistant de direction</t>
  </si>
  <si>
    <t xml:space="preserve">L.E.G.T. H.MECK </t>
  </si>
  <si>
    <t xml:space="preserve">L.E.G.T. BARTHOLDI </t>
  </si>
  <si>
    <t xml:space="preserve">L.E.G.T. SCHEURER-KESTNER </t>
  </si>
  <si>
    <t>Assistant secrétariat trilingue</t>
  </si>
  <si>
    <t xml:space="preserve">Informatique de gestion </t>
  </si>
  <si>
    <t>Analyses biologiques</t>
  </si>
  <si>
    <t xml:space="preserve">LYCEE POLYV. LAVOISIER </t>
  </si>
  <si>
    <t>Diététique</t>
  </si>
  <si>
    <t>Imagerie médicale</t>
  </si>
  <si>
    <t>Economie sociale &amp; familiale</t>
  </si>
  <si>
    <t xml:space="preserve">LYCEE POLY. HOT. TOURISME </t>
  </si>
  <si>
    <t>Hôtellerie restauration mise à niveau</t>
  </si>
  <si>
    <t xml:space="preserve">Hôtellerie restauration </t>
  </si>
  <si>
    <t xml:space="preserve">LYCEE POLYV. J.STORCK </t>
  </si>
  <si>
    <t>Vente &amp; productions touristiques</t>
  </si>
  <si>
    <t xml:space="preserve">     </t>
  </si>
  <si>
    <t>Animation gestion touristique locale</t>
  </si>
  <si>
    <t xml:space="preserve">   </t>
  </si>
  <si>
    <t>Esthétique cosmétique</t>
  </si>
  <si>
    <t>hôtellerie restauration, Illkirch : capacité, admis, présents incluent les élèves issus de la mise à niveau (55 en plus)</t>
  </si>
  <si>
    <t xml:space="preserve">suspicious:J109,  </t>
  </si>
  <si>
    <t>Candidats, admis et présents en STS selon la formation d'origine / juin - septembre 2002</t>
  </si>
  <si>
    <t>TYPE de BAC</t>
  </si>
  <si>
    <t>Bac L</t>
  </si>
  <si>
    <t>Bac ES</t>
  </si>
  <si>
    <t>Bac S</t>
  </si>
  <si>
    <t>BTN STI, STL, SMS, AT</t>
  </si>
  <si>
    <t>STI</t>
  </si>
  <si>
    <t>STL</t>
  </si>
  <si>
    <t>AT</t>
  </si>
  <si>
    <t>Bac STT</t>
  </si>
  <si>
    <t>Bac Pro</t>
  </si>
  <si>
    <t>Autres</t>
  </si>
  <si>
    <t>Total</t>
  </si>
  <si>
    <t>candv1</t>
  </si>
  <si>
    <t>affecté</t>
  </si>
  <si>
    <t>présent</t>
  </si>
  <si>
    <t>MEF</t>
  </si>
  <si>
    <t>Formation</t>
  </si>
  <si>
    <t>L</t>
  </si>
  <si>
    <t>ES</t>
  </si>
  <si>
    <t>S</t>
  </si>
  <si>
    <t>STT</t>
  </si>
  <si>
    <t>20004</t>
  </si>
  <si>
    <t>20005</t>
  </si>
  <si>
    <t>Conception de produits industriels</t>
  </si>
  <si>
    <t>20101</t>
  </si>
  <si>
    <t>20107</t>
  </si>
  <si>
    <t>Méca.et automatismes industriels</t>
  </si>
  <si>
    <t>20108</t>
  </si>
  <si>
    <t>Contrôle indus &amp; régulation automatique</t>
  </si>
  <si>
    <t>Informatique, réseaux pour ind.&amp;serv.Techn.</t>
  </si>
  <si>
    <t>22002</t>
  </si>
  <si>
    <t>Techniq.physiques : indus.&amp; labo</t>
  </si>
  <si>
    <t>22102</t>
  </si>
  <si>
    <t>22103</t>
  </si>
  <si>
    <t>Qualité indus.alimentaires&amp;bio-indus</t>
  </si>
  <si>
    <t>22202</t>
  </si>
  <si>
    <t>22206</t>
  </si>
  <si>
    <t>Chimiste</t>
  </si>
  <si>
    <t>22307</t>
  </si>
  <si>
    <t>Outillage mise en forme matériaux</t>
  </si>
  <si>
    <t>22310</t>
  </si>
  <si>
    <t>Traitement matériaux : 1ere année com.</t>
  </si>
  <si>
    <t>22503</t>
  </si>
  <si>
    <t>23009</t>
  </si>
  <si>
    <t>Bâtiment</t>
  </si>
  <si>
    <t>23010</t>
  </si>
  <si>
    <t>Etude &amp; économie de la construction</t>
  </si>
  <si>
    <t>23105</t>
  </si>
  <si>
    <t>23409</t>
  </si>
  <si>
    <t>Productiq.bois ameublement : devpt ind</t>
  </si>
  <si>
    <t>24001</t>
  </si>
  <si>
    <t>Ind.matériaux souples 1e an. com.</t>
  </si>
  <si>
    <t>24108</t>
  </si>
  <si>
    <t>Productiq. Textile : ennoblissement</t>
  </si>
  <si>
    <t>25001</t>
  </si>
  <si>
    <t>25003</t>
  </si>
  <si>
    <t>Technico-commercial : génie élec.méca</t>
  </si>
  <si>
    <t>25004</t>
  </si>
  <si>
    <t>25104</t>
  </si>
  <si>
    <t>25205</t>
  </si>
  <si>
    <t>Après vente auto : véhicules part.</t>
  </si>
  <si>
    <t>25401</t>
  </si>
  <si>
    <t>25408</t>
  </si>
  <si>
    <t>25509</t>
  </si>
  <si>
    <t>25511</t>
  </si>
  <si>
    <t>Génie optique : photonique</t>
  </si>
  <si>
    <t>25513</t>
  </si>
  <si>
    <t>31101</t>
  </si>
  <si>
    <t>31203</t>
  </si>
  <si>
    <t>31206</t>
  </si>
  <si>
    <t>31207</t>
  </si>
  <si>
    <t>31303</t>
  </si>
  <si>
    <t>31304</t>
  </si>
  <si>
    <t>31401</t>
  </si>
  <si>
    <t>Prépa.études comptables&amp;financières</t>
  </si>
  <si>
    <t>31405</t>
  </si>
  <si>
    <t>Assistant de gestion PME-PMI</t>
  </si>
  <si>
    <t>31406</t>
  </si>
  <si>
    <t>Comptabilité gestion des organisations</t>
  </si>
  <si>
    <t>32001</t>
  </si>
  <si>
    <t>32201</t>
  </si>
  <si>
    <t>Ind.graphiques: produc. graphique</t>
  </si>
  <si>
    <t>32202</t>
  </si>
  <si>
    <t>Ind.graphiques: commun.graphique</t>
  </si>
  <si>
    <t>32405</t>
  </si>
  <si>
    <t>32406</t>
  </si>
  <si>
    <t>Assistant secrétaire trilingue</t>
  </si>
  <si>
    <t>32605</t>
  </si>
  <si>
    <t>Informatique de gestion</t>
  </si>
  <si>
    <t>33102</t>
  </si>
  <si>
    <t>33103</t>
  </si>
  <si>
    <t>33107</t>
  </si>
  <si>
    <t>Imagerie médicale radio thérap.</t>
  </si>
  <si>
    <t>33203</t>
  </si>
  <si>
    <t>Economie sociale&amp;familiale</t>
  </si>
  <si>
    <t>33405</t>
  </si>
  <si>
    <t>Mise niveau hôtellerie restauration</t>
  </si>
  <si>
    <t>33406</t>
  </si>
  <si>
    <t>Hôtellerie restauration 1e an. com.</t>
  </si>
  <si>
    <t>33417</t>
  </si>
  <si>
    <t>Ventes productions touristiques</t>
  </si>
  <si>
    <t>33418</t>
  </si>
  <si>
    <t>Animation gestion touristiques locales</t>
  </si>
  <si>
    <t>33602</t>
  </si>
  <si>
    <t>AT : autres terminales (Hôtellerie, STPA, BT, BTA)</t>
  </si>
  <si>
    <t>Autres : DEUG, BTS, DUT, autres. Seuls les présents en hôtellerie incluent les élèves de la mise à niveau.</t>
  </si>
  <si>
    <t>Candidats, admis et présents en STS par secteur de formation / juin - septembre 2002</t>
  </si>
  <si>
    <t>Bac Général</t>
  </si>
  <si>
    <t>Bac Technologique</t>
  </si>
  <si>
    <t>Les admis ne comprennent pas les élèves issus de la mise à niveau hôtellerie</t>
  </si>
  <si>
    <t>Poids des différents Bacs parmi les candidats, admis et présents en STS 2002</t>
  </si>
  <si>
    <t>Autres : DEUG, BTS, DUT, autres formations</t>
  </si>
  <si>
    <t xml:space="preserve">AFFECTATION EN STS JUIN 2002 &amp; JUIN 2001 PAR DISTRICT </t>
  </si>
  <si>
    <t>CANDIDATS PREMIERS VOEUX, ADMIS TOUS VOEUX</t>
  </si>
  <si>
    <t>effectifs*
 2001-2002</t>
  </si>
  <si>
    <t>capa-
cité</t>
  </si>
  <si>
    <t>nombre 
voeux1
 2002</t>
  </si>
  <si>
    <t>nombre
candidats 2002</t>
  </si>
  <si>
    <t>admis
2002</t>
  </si>
  <si>
    <t>présents 2002</t>
  </si>
  <si>
    <t>voeux1/
capacité</t>
  </si>
  <si>
    <t>nombre 
voeux1
 2001</t>
  </si>
  <si>
    <t>admis
2001</t>
  </si>
  <si>
    <t>% effectifs</t>
  </si>
  <si>
    <t>Proportion
capacité</t>
  </si>
  <si>
    <t>%    voeux 1</t>
  </si>
  <si>
    <t>TOTAL BAS-RHIN</t>
  </si>
  <si>
    <t>TOTAL HAUT-RHIN</t>
  </si>
  <si>
    <t>TOTAL ACADEMIE</t>
  </si>
  <si>
    <t>effectifs*2002 : terminales générales &amp; technologiques du public, susceptibles de postuler en première année de section de technicien supérieur.</t>
  </si>
  <si>
    <t>Ne sont pas comptabilisés les élèves du privé et des autres académies qui postulent. Ces données indiquent un ordre de grandeur.</t>
  </si>
  <si>
    <t>y compris élèves de la MAN hôtellerie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</si>
</sst>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%"/>
    <numFmt numFmtId="178" formatCode="&quot;£&quot;\ #,##0;[Red]\-&quot;£&quot;\ #,##0"/>
    <numFmt numFmtId="179" formatCode="&quot;£&quot;\ #,##0.00;[Red]\-&quot;£&quot;\ #,##0.00"/>
  </numFmts>
  <fonts count="2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name val="Helv"/>
    </font>
    <font>
      <b/>
      <i/>
      <sz val="8"/>
      <name val="Arial"/>
      <family val="2"/>
    </font>
    <font>
      <b/>
      <sz val="10"/>
      <color indexed="10"/>
      <name val="Arial"/>
      <family val="2"/>
    </font>
    <font>
      <sz val="14"/>
      <name val="Arial"/>
      <family val="2"/>
    </font>
    <font>
      <sz val="10"/>
      <color indexed="10"/>
      <name val="Arial"/>
      <family val="2"/>
    </font>
    <font>
      <sz val="14"/>
      <name val="Comic Sans MS"/>
      <family val="4"/>
    </font>
    <font>
      <sz val="10"/>
      <name val="Comic Sans MS"/>
      <family val="4"/>
    </font>
    <font>
      <b/>
      <sz val="10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10"/>
      <color indexed="60"/>
      <name val="Arial"/>
      <family val="2"/>
    </font>
    <font>
      <b/>
      <sz val="9"/>
      <name val="Arial"/>
      <family val="2"/>
    </font>
    <font>
      <sz val="9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lightGrid">
        <fgColor rgb="FFFF00FF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FFCC99"/>
      </patternFill>
    </fill>
    <fill>
      <patternFill patternType="solid">
        <fgColor rgb="FFCC99FF"/>
      </patternFill>
    </fill>
    <fill>
      <patternFill patternType="solid">
        <fgColor rgb="FF000080"/>
      </patternFill>
    </fill>
    <fill>
      <patternFill patternType="solid">
        <fgColor rgb="FF666699"/>
      </patternFill>
    </fill>
    <fill>
      <patternFill patternType="solid">
        <fgColor rgb="FF969696"/>
      </patternFill>
    </fill>
    <fill>
      <patternFill patternType="solid">
        <fgColor rgb="FF339966"/>
      </patternFill>
    </fill>
    <fill>
      <patternFill patternType="solid">
        <fgColor rgb="FF993300"/>
      </patternFill>
    </fill>
    <fill>
      <patternFill patternType="solid">
        <fgColor rgb="FF333300"/>
      </patternFill>
    </fill>
    <fill>
      <patternFill patternType="solid">
        <fgColor rgb="FF99CCFF"/>
      </patternFill>
    </fill>
    <fill>
      <patternFill patternType="solid">
        <fgColor rgb="FFC0C0C0"/>
      </patternFill>
    </fill>
    <fill>
      <patternFill patternType="solid">
        <fgColor rgb="FF808080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38" fontId="11" fillId="0" borderId="0"/>
    <xf numFmtId="40" fontId="11" fillId="0" borderId="0"/>
    <xf numFmtId="178" fontId="11" fillId="0" borderId="0"/>
    <xf numFmtId="179" fontId="11" fillId="0" borderId="0"/>
    <xf numFmtId="0" fontId="1" fillId="0" borderId="0"/>
    <xf numFmtId="9" fontId="1" fillId="0" borderId="0"/>
  </cellStyleXfs>
  <cellXfs count="768">
    <xf numFmtId="0" fontId="0" fillId="0" borderId="0" xfId="0"/>
    <xf numFmtId="0" fontId="2" fillId="0" borderId="0" xfId="0" quotePrefix="1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0" fontId="4" fillId="2" borderId="0" xfId="0" applyFont="1" applyFill="1"/>
    <xf numFmtId="0" fontId="3" fillId="2" borderId="0" xfId="0" applyFont="1" applyFill="1"/>
    <xf numFmtId="0" fontId="4" fillId="2" borderId="5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7" fillId="2" borderId="4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7" fillId="2" borderId="3" xfId="0" applyFont="1" applyFill="1" applyBorder="1"/>
    <xf numFmtId="0" fontId="7" fillId="2" borderId="2" xfId="0" applyFont="1" applyFill="1" applyBorder="1"/>
    <xf numFmtId="0" fontId="7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0" fontId="4" fillId="2" borderId="3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2" fillId="2" borderId="0" xfId="0" quotePrefix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/>
    </xf>
    <xf numFmtId="0" fontId="4" fillId="2" borderId="5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0" fillId="2" borderId="5" xfId="0" applyFill="1" applyBorder="1"/>
    <xf numFmtId="0" fontId="2" fillId="2" borderId="5" xfId="0" quotePrefix="1" applyFont="1" applyFill="1" applyBorder="1" applyAlignment="1">
      <alignment horizontal="center"/>
    </xf>
    <xf numFmtId="0" fontId="4" fillId="2" borderId="5" xfId="0" quotePrefix="1" applyFont="1" applyFill="1" applyBorder="1" applyAlignment="1">
      <alignment horizontal="center"/>
    </xf>
    <xf numFmtId="0" fontId="7" fillId="2" borderId="0" xfId="0" applyFont="1" applyFill="1"/>
    <xf numFmtId="0" fontId="7" fillId="0" borderId="1" xfId="0" applyFont="1" applyBorder="1"/>
    <xf numFmtId="0" fontId="5" fillId="2" borderId="3" xfId="0" applyFont="1" applyFill="1" applyBorder="1"/>
    <xf numFmtId="0" fontId="7" fillId="2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12" fillId="0" borderId="0" xfId="0" applyFont="1"/>
    <xf numFmtId="0" fontId="3" fillId="0" borderId="0" xfId="0" applyFont="1" applyAlignment="1">
      <alignment horizontal="center"/>
    </xf>
    <xf numFmtId="0" fontId="7" fillId="0" borderId="0" xfId="0" quotePrefix="1" applyFont="1" applyAlignment="1">
      <alignment horizontal="left"/>
    </xf>
    <xf numFmtId="0" fontId="0" fillId="2" borderId="0" xfId="0" applyFill="1" applyAlignment="1">
      <alignment wrapText="1"/>
    </xf>
    <xf numFmtId="2" fontId="4" fillId="2" borderId="0" xfId="0" applyNumberFormat="1" applyFont="1" applyFill="1"/>
    <xf numFmtId="2" fontId="0" fillId="2" borderId="0" xfId="0" applyNumberFormat="1" applyFill="1" applyAlignment="1">
      <alignment horizontal="center"/>
    </xf>
    <xf numFmtId="0" fontId="12" fillId="2" borderId="0" xfId="0" quotePrefix="1" applyFont="1" applyFill="1" applyAlignment="1">
      <alignment horizontal="left"/>
    </xf>
    <xf numFmtId="0" fontId="12" fillId="2" borderId="0" xfId="0" applyFont="1" applyFill="1"/>
    <xf numFmtId="0" fontId="8" fillId="0" borderId="0" xfId="0" applyFont="1"/>
    <xf numFmtId="0" fontId="9" fillId="0" borderId="0" xfId="0" quotePrefix="1" applyFont="1" applyAlignment="1">
      <alignment horizontal="left"/>
    </xf>
    <xf numFmtId="0" fontId="14" fillId="0" borderId="0" xfId="0" quotePrefix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13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2" fillId="2" borderId="2" xfId="0" quotePrefix="1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2" fillId="2" borderId="4" xfId="0" quotePrefix="1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2" fillId="2" borderId="3" xfId="0" quotePrefix="1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2" fillId="2" borderId="0" xfId="0" quotePrefix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49" fontId="2" fillId="2" borderId="0" xfId="0" quotePrefix="1" applyNumberFormat="1" applyFont="1" applyFill="1" applyAlignment="1">
      <alignment horizontal="left"/>
    </xf>
    <xf numFmtId="0" fontId="4" fillId="2" borderId="6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/>
    </xf>
    <xf numFmtId="0" fontId="8" fillId="2" borderId="0" xfId="0" applyFont="1" applyFill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3" xfId="0" applyFont="1" applyFill="1" applyBorder="1"/>
    <xf numFmtId="0" fontId="6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2" fillId="2" borderId="1" xfId="0" quotePrefix="1" applyFont="1" applyFill="1" applyBorder="1" applyAlignment="1">
      <alignment horizontal="left"/>
    </xf>
    <xf numFmtId="0" fontId="0" fillId="2" borderId="8" xfId="0" applyFill="1" applyBorder="1"/>
    <xf numFmtId="2" fontId="4" fillId="2" borderId="5" xfId="0" applyNumberFormat="1" applyFont="1" applyFill="1" applyBorder="1" applyAlignment="1">
      <alignment horizontal="center"/>
    </xf>
    <xf numFmtId="0" fontId="0" fillId="2" borderId="3" xfId="0" applyFill="1" applyBorder="1"/>
    <xf numFmtId="0" fontId="15" fillId="2" borderId="3" xfId="0" applyFont="1" applyFill="1" applyBorder="1" applyAlignment="1">
      <alignment horizontal="center"/>
    </xf>
    <xf numFmtId="49" fontId="2" fillId="2" borderId="2" xfId="0" quotePrefix="1" applyNumberFormat="1" applyFont="1" applyFill="1" applyBorder="1" applyAlignment="1">
      <alignment horizontal="left"/>
    </xf>
    <xf numFmtId="49" fontId="2" fillId="2" borderId="4" xfId="0" quotePrefix="1" applyNumberFormat="1" applyFont="1" applyFill="1" applyBorder="1" applyAlignment="1">
      <alignment horizontal="left"/>
    </xf>
    <xf numFmtId="49" fontId="2" fillId="2" borderId="3" xfId="0" quotePrefix="1" applyNumberFormat="1" applyFont="1" applyFill="1" applyBorder="1" applyAlignment="1">
      <alignment horizontal="left"/>
    </xf>
    <xf numFmtId="1" fontId="2" fillId="2" borderId="3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2" fillId="2" borderId="6" xfId="0" applyFont="1" applyFill="1" applyBorder="1"/>
    <xf numFmtId="0" fontId="3" fillId="2" borderId="0" xfId="0" applyFont="1" applyFill="1" applyAlignment="1">
      <alignment vertical="center" wrapText="1"/>
    </xf>
    <xf numFmtId="0" fontId="0" fillId="2" borderId="0" xfId="0" applyFill="1" applyAlignment="1">
      <alignment horizontal="left"/>
    </xf>
    <xf numFmtId="0" fontId="2" fillId="2" borderId="0" xfId="0" applyFont="1" applyFill="1"/>
    <xf numFmtId="0" fontId="5" fillId="2" borderId="0" xfId="0" applyFont="1" applyFill="1"/>
    <xf numFmtId="0" fontId="2" fillId="2" borderId="1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1" fontId="0" fillId="2" borderId="0" xfId="0" applyNumberFormat="1" applyFill="1"/>
    <xf numFmtId="2" fontId="0" fillId="2" borderId="0" xfId="0" applyNumberFormat="1" applyFill="1"/>
    <xf numFmtId="49" fontId="7" fillId="2" borderId="4" xfId="0" applyNumberFormat="1" applyFont="1" applyFill="1" applyBorder="1"/>
    <xf numFmtId="49" fontId="2" fillId="2" borderId="3" xfId="0" applyNumberFormat="1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49" fontId="2" fillId="2" borderId="0" xfId="0" applyNumberFormat="1" applyFont="1" applyFill="1"/>
    <xf numFmtId="49" fontId="2" fillId="2" borderId="1" xfId="0" quotePrefix="1" applyNumberFormat="1" applyFont="1" applyFill="1" applyBorder="1" applyAlignment="1">
      <alignment horizontal="left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2" fillId="2" borderId="4" xfId="0" applyNumberFormat="1" applyFont="1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/>
    </xf>
    <xf numFmtId="0" fontId="0" fillId="2" borderId="0" xfId="0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9" fontId="20" fillId="0" borderId="11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0" fillId="0" borderId="14" xfId="0" applyBorder="1"/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9" fontId="19" fillId="0" borderId="16" xfId="0" applyNumberFormat="1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9" fontId="19" fillId="0" borderId="1" xfId="0" applyNumberFormat="1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2" fillId="0" borderId="0" xfId="0" applyFont="1"/>
    <xf numFmtId="0" fontId="5" fillId="0" borderId="22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vertical="center"/>
    </xf>
    <xf numFmtId="9" fontId="21" fillId="0" borderId="11" xfId="0" applyNumberFormat="1" applyFont="1" applyBorder="1" applyAlignment="1">
      <alignment horizontal="center" vertical="center"/>
    </xf>
    <xf numFmtId="9" fontId="21" fillId="0" borderId="27" xfId="0" applyNumberFormat="1" applyFont="1" applyBorder="1" applyAlignment="1">
      <alignment horizontal="center" vertical="center"/>
    </xf>
    <xf numFmtId="0" fontId="21" fillId="0" borderId="27" xfId="0" applyFont="1" applyBorder="1" applyAlignment="1">
      <alignment vertical="center"/>
    </xf>
    <xf numFmtId="0" fontId="22" fillId="0" borderId="0" xfId="0" applyFont="1"/>
    <xf numFmtId="0" fontId="1" fillId="0" borderId="0" xfId="0" applyFont="1"/>
    <xf numFmtId="0" fontId="21" fillId="0" borderId="27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wrapText="1"/>
    </xf>
    <xf numFmtId="9" fontId="19" fillId="0" borderId="3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9" fontId="19" fillId="0" borderId="33" xfId="0" applyNumberFormat="1" applyFont="1" applyBorder="1" applyAlignment="1">
      <alignment horizontal="center" vertical="center"/>
    </xf>
    <xf numFmtId="9" fontId="21" fillId="0" borderId="10" xfId="0" applyNumberFormat="1" applyFont="1" applyBorder="1" applyAlignment="1">
      <alignment horizontal="center" vertical="center"/>
    </xf>
    <xf numFmtId="9" fontId="21" fillId="0" borderId="36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9" fontId="19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2" borderId="2" xfId="0" applyNumberFormat="1" applyFont="1" applyFill="1" applyBorder="1"/>
    <xf numFmtId="0" fontId="5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4" fillId="0" borderId="0" xfId="0" applyFont="1"/>
    <xf numFmtId="49" fontId="5" fillId="2" borderId="4" xfId="0" applyNumberFormat="1" applyFont="1" applyFill="1" applyBorder="1"/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49" fontId="5" fillId="2" borderId="3" xfId="0" applyNumberFormat="1" applyFont="1" applyFill="1" applyBorder="1"/>
    <xf numFmtId="0" fontId="5" fillId="2" borderId="3" xfId="0" applyFont="1" applyFill="1" applyBorder="1" applyAlignment="1">
      <alignment horizontal="center"/>
    </xf>
    <xf numFmtId="9" fontId="7" fillId="2" borderId="3" xfId="6" applyFont="1" applyFill="1" applyBorder="1" applyAlignment="1">
      <alignment horizontal="center"/>
    </xf>
    <xf numFmtId="49" fontId="5" fillId="0" borderId="0" xfId="0" applyNumberFormat="1" applyFont="1"/>
    <xf numFmtId="49" fontId="5" fillId="2" borderId="0" xfId="0" applyNumberFormat="1" applyFont="1" applyFill="1"/>
    <xf numFmtId="0" fontId="5" fillId="2" borderId="0" xfId="0" applyFont="1" applyFill="1" applyAlignment="1">
      <alignment horizontal="center"/>
    </xf>
    <xf numFmtId="0" fontId="5" fillId="0" borderId="0" xfId="6" applyNumberFormat="1" applyFont="1" applyAlignment="1">
      <alignment horizontal="center"/>
    </xf>
    <xf numFmtId="9" fontId="5" fillId="2" borderId="4" xfId="0" applyNumberFormat="1" applyFont="1" applyFill="1" applyBorder="1" applyAlignment="1">
      <alignment horizontal="center"/>
    </xf>
    <xf numFmtId="9" fontId="7" fillId="2" borderId="3" xfId="0" applyNumberFormat="1" applyFont="1" applyFill="1" applyBorder="1" applyAlignment="1">
      <alignment horizontal="center"/>
    </xf>
    <xf numFmtId="9" fontId="5" fillId="2" borderId="2" xfId="6" applyFont="1" applyFill="1" applyBorder="1" applyAlignment="1">
      <alignment horizontal="center"/>
    </xf>
    <xf numFmtId="9" fontId="5" fillId="2" borderId="4" xfId="6" applyFont="1" applyFill="1" applyBorder="1" applyAlignment="1">
      <alignment horizontal="center"/>
    </xf>
    <xf numFmtId="0" fontId="5" fillId="2" borderId="0" xfId="6" applyNumberFormat="1" applyFont="1" applyFill="1" applyAlignment="1">
      <alignment horizontal="center"/>
    </xf>
    <xf numFmtId="9" fontId="7" fillId="2" borderId="1" xfId="6" applyFont="1" applyFill="1" applyBorder="1" applyAlignment="1">
      <alignment horizontal="center"/>
    </xf>
    <xf numFmtId="0" fontId="5" fillId="2" borderId="1" xfId="6" applyNumberFormat="1" applyFont="1" applyFill="1" applyBorder="1" applyAlignment="1">
      <alignment horizontal="center"/>
    </xf>
    <xf numFmtId="0" fontId="5" fillId="2" borderId="1" xfId="0" applyFont="1" applyFill="1" applyBorder="1"/>
    <xf numFmtId="9" fontId="5" fillId="2" borderId="1" xfId="6" applyFont="1" applyFill="1" applyBorder="1" applyAlignment="1">
      <alignment horizontal="center"/>
    </xf>
    <xf numFmtId="0" fontId="5" fillId="2" borderId="43" xfId="0" applyFont="1" applyFill="1" applyBorder="1"/>
    <xf numFmtId="0" fontId="5" fillId="2" borderId="8" xfId="0" applyFont="1" applyFill="1" applyBorder="1"/>
    <xf numFmtId="0" fontId="5" fillId="2" borderId="21" xfId="6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9" fontId="5" fillId="2" borderId="0" xfId="6" applyFont="1" applyFill="1" applyAlignment="1">
      <alignment horizontal="center"/>
    </xf>
    <xf numFmtId="0" fontId="5" fillId="0" borderId="0" xfId="0" applyFont="1"/>
    <xf numFmtId="10" fontId="0" fillId="0" borderId="0" xfId="6" applyNumberFormat="1" applyFont="1"/>
    <xf numFmtId="0" fontId="0" fillId="0" borderId="6" xfId="0" applyBorder="1"/>
    <xf numFmtId="0" fontId="0" fillId="0" borderId="44" xfId="0" applyBorder="1"/>
    <xf numFmtId="0" fontId="4" fillId="0" borderId="7" xfId="0" applyFont="1" applyBorder="1" applyAlignment="1">
      <alignment horizontal="center"/>
    </xf>
    <xf numFmtId="0" fontId="0" fillId="0" borderId="45" xfId="0" applyBorder="1"/>
    <xf numFmtId="0" fontId="0" fillId="0" borderId="21" xfId="0" applyBorder="1" applyAlignment="1">
      <alignment horizontal="center"/>
    </xf>
    <xf numFmtId="0" fontId="2" fillId="0" borderId="46" xfId="0" applyFont="1" applyBorder="1" applyAlignment="1">
      <alignment horizontal="left"/>
    </xf>
    <xf numFmtId="0" fontId="0" fillId="0" borderId="0" xfId="0" applyAlignment="1">
      <alignment horizontal="center" textRotation="255"/>
    </xf>
    <xf numFmtId="0" fontId="0" fillId="0" borderId="47" xfId="0" applyBorder="1" applyAlignment="1">
      <alignment textRotation="255"/>
    </xf>
    <xf numFmtId="0" fontId="0" fillId="0" borderId="47" xfId="0" applyBorder="1" applyAlignment="1">
      <alignment horizontal="center" textRotation="255"/>
    </xf>
    <xf numFmtId="0" fontId="0" fillId="0" borderId="0" xfId="0" applyAlignment="1">
      <alignment textRotation="255"/>
    </xf>
    <xf numFmtId="0" fontId="0" fillId="0" borderId="46" xfId="0" applyBorder="1" applyAlignment="1">
      <alignment textRotation="255"/>
    </xf>
    <xf numFmtId="0" fontId="0" fillId="0" borderId="7" xfId="0" applyBorder="1" applyAlignment="1">
      <alignment horizontal="center" textRotation="255"/>
    </xf>
    <xf numFmtId="0" fontId="0" fillId="0" borderId="0" xfId="0" applyAlignment="1">
      <alignment horizontal="left"/>
    </xf>
    <xf numFmtId="0" fontId="19" fillId="0" borderId="13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49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9" fontId="21" fillId="0" borderId="13" xfId="6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0" fillId="3" borderId="0" xfId="0" applyFill="1"/>
    <xf numFmtId="0" fontId="19" fillId="2" borderId="2" xfId="0" applyFont="1" applyFill="1" applyBorder="1"/>
    <xf numFmtId="0" fontId="19" fillId="2" borderId="44" xfId="0" applyFont="1" applyFill="1" applyBorder="1"/>
    <xf numFmtId="0" fontId="21" fillId="2" borderId="2" xfId="0" applyFont="1" applyFill="1" applyBorder="1" applyAlignment="1">
      <alignment horizontal="center"/>
    </xf>
    <xf numFmtId="0" fontId="21" fillId="2" borderId="44" xfId="0" applyFont="1" applyFill="1" applyBorder="1" applyAlignment="1">
      <alignment horizontal="center"/>
    </xf>
    <xf numFmtId="0" fontId="21" fillId="2" borderId="50" xfId="0" applyFont="1" applyFill="1" applyBorder="1" applyAlignment="1">
      <alignment horizontal="center"/>
    </xf>
    <xf numFmtId="0" fontId="21" fillId="2" borderId="3" xfId="0" applyFont="1" applyFill="1" applyBorder="1"/>
    <xf numFmtId="0" fontId="21" fillId="2" borderId="6" xfId="0" applyFont="1" applyFill="1" applyBorder="1"/>
    <xf numFmtId="0" fontId="21" fillId="2" borderId="6" xfId="0" applyFont="1" applyFill="1" applyBorder="1" applyAlignment="1">
      <alignment horizontal="center"/>
    </xf>
    <xf numFmtId="0" fontId="21" fillId="2" borderId="5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19" fillId="2" borderId="5" xfId="0" applyFont="1" applyFill="1" applyBorder="1"/>
    <xf numFmtId="0" fontId="19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9" fillId="2" borderId="0" xfId="0" applyFont="1" applyFill="1"/>
    <xf numFmtId="0" fontId="5" fillId="2" borderId="44" xfId="0" applyFont="1" applyFill="1" applyBorder="1" applyAlignment="1">
      <alignment horizontal="left"/>
    </xf>
    <xf numFmtId="0" fontId="19" fillId="2" borderId="4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19" fillId="2" borderId="6" xfId="0" applyFont="1" applyFill="1" applyBorder="1"/>
    <xf numFmtId="2" fontId="19" fillId="2" borderId="0" xfId="0" applyNumberFormat="1" applyFont="1" applyFill="1" applyAlignment="1">
      <alignment horizontal="center"/>
    </xf>
    <xf numFmtId="0" fontId="19" fillId="2" borderId="8" xfId="0" applyFont="1" applyFill="1" applyBorder="1" applyAlignment="1">
      <alignment horizontal="center"/>
    </xf>
    <xf numFmtId="2" fontId="19" fillId="2" borderId="5" xfId="0" applyNumberFormat="1" applyFont="1" applyFill="1" applyBorder="1" applyAlignment="1">
      <alignment horizontal="center"/>
    </xf>
    <xf numFmtId="0" fontId="5" fillId="2" borderId="43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19" fillId="2" borderId="4" xfId="0" applyFont="1" applyFill="1" applyBorder="1"/>
    <xf numFmtId="0" fontId="5" fillId="2" borderId="48" xfId="0" applyFont="1" applyFill="1" applyBorder="1" applyAlignment="1">
      <alignment horizontal="left"/>
    </xf>
    <xf numFmtId="0" fontId="19" fillId="2" borderId="6" xfId="0" applyFont="1" applyFill="1" applyBorder="1" applyAlignment="1">
      <alignment horizontal="center"/>
    </xf>
    <xf numFmtId="0" fontId="19" fillId="2" borderId="3" xfId="0" applyFont="1" applyFill="1" applyBorder="1"/>
    <xf numFmtId="0" fontId="21" fillId="2" borderId="0" xfId="0" applyFont="1" applyFill="1" applyAlignment="1">
      <alignment horizontal="center"/>
    </xf>
    <xf numFmtId="2" fontId="21" fillId="2" borderId="0" xfId="0" applyNumberFormat="1" applyFont="1" applyFill="1" applyAlignment="1">
      <alignment horizontal="center"/>
    </xf>
    <xf numFmtId="0" fontId="19" fillId="2" borderId="5" xfId="0" applyFont="1" applyFill="1" applyBorder="1" applyAlignment="1">
      <alignment horizontal="left"/>
    </xf>
    <xf numFmtId="0" fontId="19" fillId="2" borderId="0" xfId="0" applyFont="1" applyFill="1" applyAlignment="1">
      <alignment horizontal="center"/>
    </xf>
    <xf numFmtId="0" fontId="19" fillId="2" borderId="43" xfId="0" applyFont="1" applyFill="1" applyBorder="1" applyAlignment="1">
      <alignment horizontal="center"/>
    </xf>
    <xf numFmtId="0" fontId="21" fillId="2" borderId="5" xfId="0" applyFont="1" applyFill="1" applyBorder="1"/>
    <xf numFmtId="0" fontId="21" fillId="2" borderId="1" xfId="0" applyFont="1" applyFill="1" applyBorder="1" applyAlignment="1">
      <alignment horizontal="center"/>
    </xf>
    <xf numFmtId="0" fontId="19" fillId="2" borderId="44" xfId="0" applyFont="1" applyFill="1" applyBorder="1" applyAlignment="1">
      <alignment horizontal="left"/>
    </xf>
    <xf numFmtId="0" fontId="19" fillId="2" borderId="6" xfId="0" applyFont="1" applyFill="1" applyBorder="1" applyAlignment="1">
      <alignment horizontal="left"/>
    </xf>
    <xf numFmtId="0" fontId="21" fillId="2" borderId="2" xfId="0" applyFont="1" applyFill="1" applyBorder="1"/>
    <xf numFmtId="0" fontId="21" fillId="2" borderId="4" xfId="0" applyFont="1" applyFill="1" applyBorder="1"/>
    <xf numFmtId="0" fontId="21" fillId="2" borderId="4" xfId="0" applyFont="1" applyFill="1" applyBorder="1" applyAlignment="1">
      <alignment horizontal="center"/>
    </xf>
    <xf numFmtId="0" fontId="19" fillId="2" borderId="0" xfId="0" quotePrefix="1" applyFont="1" applyFill="1" applyAlignment="1">
      <alignment horizontal="left"/>
    </xf>
    <xf numFmtId="0" fontId="19" fillId="2" borderId="46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0" fillId="2" borderId="45" xfId="0" applyFill="1" applyBorder="1"/>
    <xf numFmtId="0" fontId="0" fillId="2" borderId="8" xfId="0" applyFill="1" applyBorder="1" applyAlignment="1">
      <alignment horizontal="center"/>
    </xf>
    <xf numFmtId="0" fontId="2" fillId="2" borderId="46" xfId="0" applyFont="1" applyFill="1" applyBorder="1" applyAlignment="1">
      <alignment horizontal="left"/>
    </xf>
    <xf numFmtId="0" fontId="0" fillId="2" borderId="0" xfId="0" applyFill="1" applyAlignment="1">
      <alignment horizontal="center" textRotation="255"/>
    </xf>
    <xf numFmtId="0" fontId="0" fillId="2" borderId="47" xfId="0" applyFill="1" applyBorder="1" applyAlignment="1">
      <alignment textRotation="255"/>
    </xf>
    <xf numFmtId="0" fontId="0" fillId="2" borderId="43" xfId="0" applyFill="1" applyBorder="1" applyAlignment="1">
      <alignment horizontal="center" textRotation="255"/>
    </xf>
    <xf numFmtId="0" fontId="0" fillId="2" borderId="50" xfId="0" applyFill="1" applyBorder="1" applyAlignment="1">
      <alignment horizontal="center" textRotation="255"/>
    </xf>
    <xf numFmtId="0" fontId="0" fillId="2" borderId="47" xfId="0" applyFill="1" applyBorder="1" applyAlignment="1">
      <alignment horizontal="center" textRotation="255"/>
    </xf>
    <xf numFmtId="0" fontId="0" fillId="2" borderId="0" xfId="0" applyFill="1" applyAlignment="1">
      <alignment textRotation="255"/>
    </xf>
    <xf numFmtId="0" fontId="0" fillId="2" borderId="46" xfId="0" applyFill="1" applyBorder="1" applyAlignment="1">
      <alignment textRotation="255"/>
    </xf>
    <xf numFmtId="0" fontId="0" fillId="2" borderId="53" xfId="0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44" xfId="0" applyFill="1" applyBorder="1" applyAlignment="1">
      <alignment horizontal="center"/>
    </xf>
    <xf numFmtId="0" fontId="0" fillId="2" borderId="59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2" fillId="2" borderId="1" xfId="0" applyFont="1" applyFill="1" applyBorder="1"/>
    <xf numFmtId="0" fontId="0" fillId="2" borderId="0" xfId="0" applyFill="1"/>
    <xf numFmtId="0" fontId="0" fillId="2" borderId="7" xfId="0" applyFill="1" applyBorder="1" applyAlignment="1">
      <alignment horizontal="center" textRotation="255"/>
    </xf>
    <xf numFmtId="0" fontId="0" fillId="2" borderId="57" xfId="0" applyFill="1" applyBorder="1" applyAlignment="1">
      <alignment horizontal="center"/>
    </xf>
    <xf numFmtId="0" fontId="0" fillId="2" borderId="57" xfId="0" applyFill="1" applyBorder="1"/>
    <xf numFmtId="0" fontId="0" fillId="2" borderId="60" xfId="0" applyFill="1" applyBorder="1" applyAlignment="1">
      <alignment horizontal="center"/>
    </xf>
    <xf numFmtId="0" fontId="0" fillId="2" borderId="61" xfId="0" applyFill="1" applyBorder="1" applyAlignment="1">
      <alignment horizontal="center"/>
    </xf>
    <xf numFmtId="0" fontId="0" fillId="2" borderId="62" xfId="0" applyFill="1" applyBorder="1" applyAlignment="1">
      <alignment horizontal="center"/>
    </xf>
    <xf numFmtId="0" fontId="0" fillId="2" borderId="4" xfId="0" applyFill="1" applyBorder="1"/>
    <xf numFmtId="0" fontId="0" fillId="2" borderId="2" xfId="0" applyFill="1" applyBorder="1"/>
    <xf numFmtId="0" fontId="0" fillId="2" borderId="5" xfId="0" applyFill="1" applyBorder="1" applyAlignment="1">
      <alignment horizontal="center" textRotation="255"/>
    </xf>
    <xf numFmtId="0" fontId="0" fillId="2" borderId="1" xfId="0" applyFill="1" applyBorder="1" applyAlignment="1">
      <alignment horizontal="center" textRotation="255"/>
    </xf>
    <xf numFmtId="0" fontId="0" fillId="2" borderId="45" xfId="0" applyFill="1" applyBorder="1" applyAlignment="1">
      <alignment textRotation="255"/>
    </xf>
    <xf numFmtId="0" fontId="0" fillId="2" borderId="21" xfId="0" applyFill="1" applyBorder="1" applyAlignment="1">
      <alignment textRotation="255"/>
    </xf>
    <xf numFmtId="0" fontId="0" fillId="2" borderId="2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8" fillId="2" borderId="0" xfId="0" applyFont="1" applyFill="1"/>
    <xf numFmtId="0" fontId="18" fillId="2" borderId="1" xfId="0" applyFont="1" applyFill="1" applyBorder="1"/>
    <xf numFmtId="0" fontId="19" fillId="2" borderId="65" xfId="0" applyFont="1" applyFill="1" applyBorder="1" applyAlignment="1">
      <alignment horizontal="center"/>
    </xf>
    <xf numFmtId="0" fontId="19" fillId="2" borderId="67" xfId="0" applyFont="1" applyFill="1" applyBorder="1" applyAlignment="1">
      <alignment horizontal="center"/>
    </xf>
    <xf numFmtId="0" fontId="19" fillId="2" borderId="68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18" fillId="2" borderId="3" xfId="0" applyFont="1" applyFill="1" applyBorder="1"/>
    <xf numFmtId="0" fontId="21" fillId="2" borderId="1" xfId="0" applyFont="1" applyFill="1" applyBorder="1" applyAlignment="1">
      <alignment horizontal="center" vertical="center" wrapText="1"/>
    </xf>
    <xf numFmtId="0" fontId="21" fillId="2" borderId="1" xfId="0" quotePrefix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0" fontId="21" fillId="0" borderId="5" xfId="0" applyFont="1" applyBorder="1"/>
    <xf numFmtId="0" fontId="19" fillId="0" borderId="5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2" fontId="21" fillId="0" borderId="5" xfId="0" applyNumberFormat="1" applyFont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2" fontId="19" fillId="2" borderId="1" xfId="0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left"/>
    </xf>
    <xf numFmtId="0" fontId="19" fillId="0" borderId="1" xfId="0" applyFont="1" applyBorder="1" applyAlignment="1">
      <alignment horizontal="center"/>
    </xf>
    <xf numFmtId="0" fontId="21" fillId="2" borderId="2" xfId="0" applyFont="1" applyFill="1" applyBorder="1" applyAlignment="1">
      <alignment horizontal="left"/>
    </xf>
    <xf numFmtId="0" fontId="21" fillId="2" borderId="4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19" fillId="2" borderId="3" xfId="0" applyFont="1" applyFill="1" applyBorder="1" applyAlignment="1">
      <alignment horizontal="center"/>
    </xf>
    <xf numFmtId="0" fontId="19" fillId="2" borderId="0" xfId="0" applyFont="1" applyFill="1" applyAlignment="1">
      <alignment horizontal="left"/>
    </xf>
    <xf numFmtId="1" fontId="19" fillId="2" borderId="0" xfId="0" applyNumberFormat="1" applyFont="1" applyFill="1" applyAlignment="1">
      <alignment horizontal="center"/>
    </xf>
    <xf numFmtId="0" fontId="19" fillId="2" borderId="3" xfId="0" applyFont="1" applyFill="1" applyBorder="1" applyAlignment="1">
      <alignment horizontal="left"/>
    </xf>
    <xf numFmtId="0" fontId="21" fillId="2" borderId="2" xfId="0" quotePrefix="1" applyFont="1" applyFill="1" applyBorder="1" applyAlignment="1">
      <alignment horizontal="left"/>
    </xf>
    <xf numFmtId="0" fontId="21" fillId="2" borderId="4" xfId="0" quotePrefix="1" applyFont="1" applyFill="1" applyBorder="1" applyAlignment="1">
      <alignment horizontal="left"/>
    </xf>
    <xf numFmtId="0" fontId="21" fillId="2" borderId="3" xfId="0" quotePrefix="1" applyFont="1" applyFill="1" applyBorder="1" applyAlignment="1">
      <alignment horizontal="left"/>
    </xf>
    <xf numFmtId="0" fontId="21" fillId="2" borderId="1" xfId="0" quotePrefix="1" applyFont="1" applyFill="1" applyBorder="1" applyAlignment="1">
      <alignment horizontal="left"/>
    </xf>
    <xf numFmtId="0" fontId="21" fillId="2" borderId="0" xfId="0" quotePrefix="1" applyFont="1" applyFill="1" applyAlignment="1">
      <alignment horizontal="left"/>
    </xf>
    <xf numFmtId="0" fontId="19" fillId="2" borderId="0" xfId="0" applyFont="1" applyFill="1" applyAlignment="1">
      <alignment horizontal="center" vertical="center"/>
    </xf>
    <xf numFmtId="0" fontId="19" fillId="0" borderId="4" xfId="0" applyFont="1" applyBorder="1" applyAlignment="1">
      <alignment horizontal="center"/>
    </xf>
    <xf numFmtId="0" fontId="21" fillId="2" borderId="1" xfId="0" applyFont="1" applyFill="1" applyBorder="1"/>
    <xf numFmtId="0" fontId="21" fillId="2" borderId="0" xfId="0" applyFont="1" applyFill="1"/>
    <xf numFmtId="0" fontId="19" fillId="2" borderId="1" xfId="0" applyFont="1" applyFill="1" applyBorder="1"/>
    <xf numFmtId="0" fontId="19" fillId="2" borderId="5" xfId="6" quotePrefix="1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49" fontId="7" fillId="2" borderId="3" xfId="0" applyNumberFormat="1" applyFont="1" applyFill="1" applyBorder="1"/>
    <xf numFmtId="0" fontId="7" fillId="0" borderId="5" xfId="0" applyFont="1" applyBorder="1"/>
    <xf numFmtId="49" fontId="7" fillId="0" borderId="5" xfId="0" applyNumberFormat="1" applyFont="1" applyBorder="1"/>
    <xf numFmtId="0" fontId="5" fillId="2" borderId="5" xfId="0" applyFont="1" applyFill="1" applyBorder="1"/>
    <xf numFmtId="0" fontId="7" fillId="2" borderId="5" xfId="0" applyFont="1" applyFill="1" applyBorder="1" applyAlignment="1">
      <alignment horizontal="left"/>
    </xf>
    <xf numFmtId="0" fontId="7" fillId="2" borderId="5" xfId="0" applyFont="1" applyFill="1" applyBorder="1"/>
    <xf numFmtId="2" fontId="21" fillId="2" borderId="5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vertical="center"/>
    </xf>
    <xf numFmtId="0" fontId="21" fillId="2" borderId="5" xfId="0" applyFont="1" applyFill="1" applyBorder="1" applyAlignment="1">
      <alignment horizontal="center" vertical="center" wrapText="1"/>
    </xf>
    <xf numFmtId="0" fontId="21" fillId="2" borderId="67" xfId="0" applyFont="1" applyFill="1" applyBorder="1" applyAlignment="1">
      <alignment horizontal="center" vertical="center" wrapText="1"/>
    </xf>
    <xf numFmtId="0" fontId="21" fillId="2" borderId="64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9" fillId="0" borderId="9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21" xfId="0" applyFill="1" applyBorder="1" applyAlignment="1">
      <alignment horizontal="center"/>
    </xf>
    <xf numFmtId="177" fontId="19" fillId="0" borderId="17" xfId="0" applyNumberFormat="1" applyFont="1" applyBorder="1" applyAlignment="1">
      <alignment horizontal="center" vertical="center"/>
    </xf>
    <xf numFmtId="177" fontId="19" fillId="0" borderId="16" xfId="0" applyNumberFormat="1" applyFont="1" applyBorder="1" applyAlignment="1">
      <alignment horizontal="center" vertical="center"/>
    </xf>
    <xf numFmtId="177" fontId="19" fillId="0" borderId="30" xfId="0" applyNumberFormat="1" applyFont="1" applyBorder="1" applyAlignment="1">
      <alignment horizontal="center" vertical="center"/>
    </xf>
    <xf numFmtId="177" fontId="19" fillId="0" borderId="48" xfId="6" applyNumberFormat="1" applyFont="1" applyBorder="1" applyAlignment="1">
      <alignment horizontal="center" vertical="center"/>
    </xf>
    <xf numFmtId="177" fontId="19" fillId="0" borderId="35" xfId="0" applyNumberFormat="1" applyFont="1" applyBorder="1" applyAlignment="1">
      <alignment horizontal="center" vertical="center"/>
    </xf>
    <xf numFmtId="177" fontId="19" fillId="0" borderId="7" xfId="0" applyNumberFormat="1" applyFont="1" applyBorder="1" applyAlignment="1">
      <alignment horizontal="center" vertical="center"/>
    </xf>
    <xf numFmtId="177" fontId="0" fillId="0" borderId="0" xfId="0" applyNumberFormat="1"/>
    <xf numFmtId="177" fontId="19" fillId="0" borderId="1" xfId="0" applyNumberFormat="1" applyFont="1" applyBorder="1" applyAlignment="1">
      <alignment horizontal="center" vertical="center"/>
    </xf>
    <xf numFmtId="177" fontId="19" fillId="0" borderId="20" xfId="0" applyNumberFormat="1" applyFont="1" applyBorder="1" applyAlignment="1">
      <alignment horizontal="center" vertical="center"/>
    </xf>
    <xf numFmtId="177" fontId="19" fillId="0" borderId="7" xfId="6" applyNumberFormat="1" applyFont="1" applyBorder="1" applyAlignment="1">
      <alignment horizontal="center" vertical="center"/>
    </xf>
    <xf numFmtId="177" fontId="19" fillId="0" borderId="33" xfId="0" applyNumberFormat="1" applyFont="1" applyBorder="1" applyAlignment="1">
      <alignment horizontal="center" vertical="center"/>
    </xf>
    <xf numFmtId="177" fontId="19" fillId="0" borderId="23" xfId="0" applyNumberFormat="1" applyFont="1" applyBorder="1" applyAlignment="1">
      <alignment horizontal="center" vertical="center"/>
    </xf>
    <xf numFmtId="177" fontId="19" fillId="0" borderId="31" xfId="0" applyNumberFormat="1" applyFont="1" applyBorder="1" applyAlignment="1">
      <alignment horizontal="center" vertical="center"/>
    </xf>
    <xf numFmtId="177" fontId="19" fillId="0" borderId="24" xfId="0" applyNumberFormat="1" applyFont="1" applyBorder="1" applyAlignment="1">
      <alignment horizontal="center" vertical="center"/>
    </xf>
    <xf numFmtId="177" fontId="19" fillId="0" borderId="31" xfId="6" applyNumberFormat="1" applyFont="1" applyBorder="1" applyAlignment="1">
      <alignment horizontal="center" vertical="center"/>
    </xf>
    <xf numFmtId="177" fontId="19" fillId="0" borderId="34" xfId="0" applyNumberFormat="1" applyFont="1" applyBorder="1" applyAlignment="1">
      <alignment horizontal="center" vertical="center"/>
    </xf>
    <xf numFmtId="177" fontId="21" fillId="0" borderId="9" xfId="0" applyNumberFormat="1" applyFont="1" applyBorder="1" applyAlignment="1">
      <alignment horizontal="center" vertical="center"/>
    </xf>
    <xf numFmtId="177" fontId="21" fillId="0" borderId="12" xfId="0" applyNumberFormat="1" applyFont="1" applyBorder="1" applyAlignment="1">
      <alignment horizontal="center" vertical="center"/>
    </xf>
    <xf numFmtId="177" fontId="21" fillId="0" borderId="11" xfId="0" applyNumberFormat="1" applyFont="1" applyBorder="1" applyAlignment="1">
      <alignment horizontal="center" vertical="center"/>
    </xf>
    <xf numFmtId="177" fontId="21" fillId="0" borderId="13" xfId="6" applyNumberFormat="1" applyFont="1" applyBorder="1" applyAlignment="1">
      <alignment horizontal="center" vertical="center"/>
    </xf>
    <xf numFmtId="177" fontId="21" fillId="0" borderId="10" xfId="0" applyNumberFormat="1" applyFont="1" applyBorder="1" applyAlignment="1">
      <alignment horizontal="center" vertical="center"/>
    </xf>
    <xf numFmtId="177" fontId="21" fillId="0" borderId="27" xfId="0" applyNumberFormat="1" applyFont="1" applyBorder="1" applyAlignment="1">
      <alignment horizontal="center" vertical="center"/>
    </xf>
    <xf numFmtId="177" fontId="19" fillId="0" borderId="43" xfId="6" applyNumberFormat="1" applyFont="1" applyBorder="1" applyAlignment="1">
      <alignment horizontal="center" vertical="center"/>
    </xf>
    <xf numFmtId="177" fontId="21" fillId="0" borderId="13" xfId="0" applyNumberFormat="1" applyFont="1" applyBorder="1" applyAlignment="1">
      <alignment horizontal="center" vertical="center"/>
    </xf>
    <xf numFmtId="177" fontId="21" fillId="0" borderId="13" xfId="6" applyNumberFormat="1" applyFont="1" applyBorder="1" applyAlignment="1">
      <alignment vertical="center"/>
    </xf>
    <xf numFmtId="177" fontId="21" fillId="0" borderId="36" xfId="0" applyNumberFormat="1" applyFont="1" applyBorder="1" applyAlignment="1">
      <alignment horizontal="center" vertical="center"/>
    </xf>
    <xf numFmtId="177" fontId="21" fillId="0" borderId="32" xfId="0" applyNumberFormat="1" applyFont="1" applyBorder="1" applyAlignment="1">
      <alignment horizontal="center" vertical="center"/>
    </xf>
    <xf numFmtId="177" fontId="21" fillId="0" borderId="29" xfId="0" applyNumberFormat="1" applyFont="1" applyBorder="1" applyAlignment="1">
      <alignment horizontal="center" vertical="center"/>
    </xf>
    <xf numFmtId="177" fontId="21" fillId="0" borderId="28" xfId="0" applyNumberFormat="1" applyFont="1" applyBorder="1" applyAlignment="1">
      <alignment horizontal="center" vertical="center"/>
    </xf>
    <xf numFmtId="177" fontId="21" fillId="0" borderId="37" xfId="0" applyNumberFormat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9" fontId="5" fillId="8" borderId="2" xfId="6" applyFont="1" applyFill="1" applyBorder="1" applyAlignment="1">
      <alignment horizontal="center"/>
    </xf>
    <xf numFmtId="177" fontId="5" fillId="2" borderId="2" xfId="6" applyNumberFormat="1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9" fontId="5" fillId="8" borderId="4" xfId="6" applyFont="1" applyFill="1" applyBorder="1" applyAlignment="1">
      <alignment horizontal="center"/>
    </xf>
    <xf numFmtId="177" fontId="5" fillId="2" borderId="4" xfId="6" applyNumberFormat="1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177" fontId="7" fillId="8" borderId="3" xfId="6" applyNumberFormat="1" applyFont="1" applyFill="1" applyBorder="1" applyAlignment="1">
      <alignment horizontal="center"/>
    </xf>
    <xf numFmtId="177" fontId="7" fillId="2" borderId="3" xfId="6" applyNumberFormat="1" applyFont="1" applyFill="1" applyBorder="1" applyAlignment="1">
      <alignment horizontal="center"/>
    </xf>
    <xf numFmtId="177" fontId="5" fillId="2" borderId="0" xfId="6" applyNumberFormat="1" applyFont="1" applyFill="1" applyAlignment="1">
      <alignment horizontal="center"/>
    </xf>
    <xf numFmtId="177" fontId="5" fillId="8" borderId="2" xfId="6" applyNumberFormat="1" applyFont="1" applyFill="1" applyBorder="1" applyAlignment="1">
      <alignment horizontal="center"/>
    </xf>
    <xf numFmtId="177" fontId="5" fillId="8" borderId="4" xfId="6" applyNumberFormat="1" applyFont="1" applyFill="1" applyBorder="1" applyAlignment="1">
      <alignment horizontal="center"/>
    </xf>
    <xf numFmtId="0" fontId="7" fillId="10" borderId="3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177" fontId="5" fillId="2" borderId="2" xfId="0" applyNumberFormat="1" applyFont="1" applyFill="1" applyBorder="1" applyAlignment="1">
      <alignment horizontal="center"/>
    </xf>
    <xf numFmtId="177" fontId="5" fillId="2" borderId="4" xfId="0" applyNumberFormat="1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9" fontId="7" fillId="8" borderId="3" xfId="6" applyFont="1" applyFill="1" applyBorder="1" applyAlignment="1">
      <alignment horizontal="center"/>
    </xf>
    <xf numFmtId="177" fontId="7" fillId="2" borderId="3" xfId="0" applyNumberFormat="1" applyFont="1" applyFill="1" applyBorder="1" applyAlignment="1">
      <alignment horizontal="center"/>
    </xf>
    <xf numFmtId="0" fontId="7" fillId="14" borderId="3" xfId="0" applyFont="1" applyFill="1" applyBorder="1" applyAlignment="1">
      <alignment horizontal="center"/>
    </xf>
    <xf numFmtId="0" fontId="7" fillId="15" borderId="3" xfId="0" applyFont="1" applyFill="1" applyBorder="1" applyAlignment="1">
      <alignment horizontal="center"/>
    </xf>
    <xf numFmtId="0" fontId="7" fillId="17" borderId="3" xfId="0" applyFont="1" applyFill="1" applyBorder="1" applyAlignment="1">
      <alignment horizontal="center"/>
    </xf>
    <xf numFmtId="0" fontId="7" fillId="18" borderId="3" xfId="0" applyFont="1" applyFill="1" applyBorder="1" applyAlignment="1">
      <alignment horizontal="center"/>
    </xf>
    <xf numFmtId="0" fontId="5" fillId="25" borderId="4" xfId="0" applyFont="1" applyFill="1" applyBorder="1" applyAlignment="1">
      <alignment horizontal="center"/>
    </xf>
    <xf numFmtId="177" fontId="5" fillId="25" borderId="4" xfId="6" applyNumberFormat="1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19" borderId="3" xfId="0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9" fontId="7" fillId="8" borderId="1" xfId="6" applyFont="1" applyFill="1" applyBorder="1" applyAlignment="1">
      <alignment horizontal="center"/>
    </xf>
    <xf numFmtId="177" fontId="7" fillId="2" borderId="1" xfId="6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9" fontId="5" fillId="8" borderId="1" xfId="6" applyFont="1" applyFill="1" applyBorder="1" applyAlignment="1">
      <alignment horizontal="center"/>
    </xf>
    <xf numFmtId="0" fontId="7" fillId="21" borderId="3" xfId="0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7" fillId="22" borderId="3" xfId="0" applyFont="1" applyFill="1" applyBorder="1" applyAlignment="1">
      <alignment horizontal="center"/>
    </xf>
    <xf numFmtId="0" fontId="7" fillId="23" borderId="1" xfId="0" applyFont="1" applyFill="1" applyBorder="1" applyAlignment="1">
      <alignment horizontal="center"/>
    </xf>
    <xf numFmtId="177" fontId="7" fillId="8" borderId="1" xfId="6" applyNumberFormat="1" applyFont="1" applyFill="1" applyBorder="1" applyAlignment="1">
      <alignment horizontal="center"/>
    </xf>
    <xf numFmtId="177" fontId="7" fillId="2" borderId="1" xfId="6" applyNumberFormat="1" applyFont="1" applyFill="1" applyBorder="1"/>
    <xf numFmtId="0" fontId="7" fillId="24" borderId="1" xfId="0" applyFont="1" applyFill="1" applyBorder="1" applyAlignment="1">
      <alignment horizontal="center"/>
    </xf>
    <xf numFmtId="2" fontId="19" fillId="5" borderId="4" xfId="0" applyNumberFormat="1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/>
    </xf>
    <xf numFmtId="2" fontId="21" fillId="5" borderId="4" xfId="0" applyNumberFormat="1" applyFont="1" applyFill="1" applyBorder="1" applyAlignment="1">
      <alignment horizontal="center"/>
    </xf>
    <xf numFmtId="2" fontId="19" fillId="5" borderId="1" xfId="0" applyNumberFormat="1" applyFont="1" applyFill="1" applyBorder="1" applyAlignment="1">
      <alignment horizontal="center"/>
    </xf>
    <xf numFmtId="2" fontId="19" fillId="5" borderId="2" xfId="0" applyNumberFormat="1" applyFont="1" applyFill="1" applyBorder="1" applyAlignment="1">
      <alignment horizontal="center"/>
    </xf>
    <xf numFmtId="176" fontId="19" fillId="5" borderId="4" xfId="0" applyNumberFormat="1" applyFont="1" applyFill="1" applyBorder="1" applyAlignment="1">
      <alignment horizontal="center"/>
    </xf>
    <xf numFmtId="0" fontId="21" fillId="14" borderId="3" xfId="0" applyFont="1" applyFill="1" applyBorder="1" applyAlignment="1">
      <alignment horizontal="center"/>
    </xf>
    <xf numFmtId="1" fontId="21" fillId="5" borderId="3" xfId="0" applyNumberFormat="1" applyFont="1" applyFill="1" applyBorder="1" applyAlignment="1">
      <alignment horizontal="center"/>
    </xf>
    <xf numFmtId="176" fontId="19" fillId="2" borderId="0" xfId="0" applyNumberFormat="1" applyFont="1" applyFill="1" applyAlignment="1">
      <alignment horizontal="center"/>
    </xf>
    <xf numFmtId="176" fontId="19" fillId="5" borderId="2" xfId="0" applyNumberFormat="1" applyFont="1" applyFill="1" applyBorder="1" applyAlignment="1">
      <alignment horizontal="center"/>
    </xf>
    <xf numFmtId="176" fontId="0" fillId="2" borderId="0" xfId="0" applyNumberFormat="1" applyFill="1"/>
    <xf numFmtId="0" fontId="21" fillId="24" borderId="3" xfId="0" applyFont="1" applyFill="1" applyBorder="1" applyAlignment="1">
      <alignment horizontal="center"/>
    </xf>
    <xf numFmtId="2" fontId="21" fillId="5" borderId="3" xfId="0" applyNumberFormat="1" applyFont="1" applyFill="1" applyBorder="1" applyAlignment="1">
      <alignment horizontal="center"/>
    </xf>
    <xf numFmtId="0" fontId="21" fillId="21" borderId="3" xfId="0" applyFont="1" applyFill="1" applyBorder="1" applyAlignment="1">
      <alignment horizontal="center"/>
    </xf>
    <xf numFmtId="0" fontId="21" fillId="29" borderId="3" xfId="0" applyFont="1" applyFill="1" applyBorder="1" applyAlignment="1">
      <alignment horizontal="center"/>
    </xf>
    <xf numFmtId="0" fontId="21" fillId="11" borderId="3" xfId="0" applyFont="1" applyFill="1" applyBorder="1" applyAlignment="1">
      <alignment horizontal="center"/>
    </xf>
    <xf numFmtId="1" fontId="19" fillId="5" borderId="1" xfId="0" applyNumberFormat="1" applyFont="1" applyFill="1" applyBorder="1" applyAlignment="1">
      <alignment horizontal="center"/>
    </xf>
    <xf numFmtId="0" fontId="21" fillId="13" borderId="3" xfId="0" applyFont="1" applyFill="1" applyBorder="1" applyAlignment="1">
      <alignment horizontal="center"/>
    </xf>
    <xf numFmtId="1" fontId="19" fillId="5" borderId="4" xfId="0" applyNumberFormat="1" applyFont="1" applyFill="1" applyBorder="1" applyAlignment="1">
      <alignment horizontal="center"/>
    </xf>
    <xf numFmtId="0" fontId="21" fillId="32" borderId="3" xfId="0" applyFont="1" applyFill="1" applyBorder="1" applyAlignment="1">
      <alignment horizontal="center"/>
    </xf>
    <xf numFmtId="1" fontId="19" fillId="5" borderId="2" xfId="0" applyNumberFormat="1" applyFont="1" applyFill="1" applyBorder="1" applyAlignment="1">
      <alignment horizontal="center"/>
    </xf>
    <xf numFmtId="0" fontId="21" fillId="27" borderId="3" xfId="0" applyFont="1" applyFill="1" applyBorder="1" applyAlignment="1">
      <alignment horizontal="center"/>
    </xf>
    <xf numFmtId="176" fontId="21" fillId="5" borderId="3" xfId="0" applyNumberFormat="1" applyFont="1" applyFill="1" applyBorder="1" applyAlignment="1">
      <alignment horizontal="center"/>
    </xf>
    <xf numFmtId="0" fontId="21" fillId="22" borderId="3" xfId="0" applyFont="1" applyFill="1" applyBorder="1" applyAlignment="1">
      <alignment horizontal="center"/>
    </xf>
    <xf numFmtId="0" fontId="21" fillId="34" borderId="3" xfId="0" applyFont="1" applyFill="1" applyBorder="1" applyAlignment="1">
      <alignment horizontal="center"/>
    </xf>
    <xf numFmtId="0" fontId="21" fillId="36" borderId="3" xfId="0" applyFont="1" applyFill="1" applyBorder="1" applyAlignment="1">
      <alignment horizontal="center"/>
    </xf>
    <xf numFmtId="2" fontId="19" fillId="5" borderId="3" xfId="0" applyNumberFormat="1" applyFont="1" applyFill="1" applyBorder="1" applyAlignment="1">
      <alignment horizontal="center"/>
    </xf>
    <xf numFmtId="0" fontId="21" fillId="37" borderId="3" xfId="0" applyFont="1" applyFill="1" applyBorder="1" applyAlignment="1">
      <alignment horizontal="center"/>
    </xf>
    <xf numFmtId="0" fontId="21" fillId="26" borderId="3" xfId="0" applyFont="1" applyFill="1" applyBorder="1" applyAlignment="1">
      <alignment horizontal="center"/>
    </xf>
    <xf numFmtId="0" fontId="21" fillId="38" borderId="3" xfId="0" applyFont="1" applyFill="1" applyBorder="1" applyAlignment="1">
      <alignment horizontal="center"/>
    </xf>
    <xf numFmtId="0" fontId="21" fillId="39" borderId="3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1" fillId="40" borderId="3" xfId="0" applyFont="1" applyFill="1" applyBorder="1" applyAlignment="1">
      <alignment horizontal="center"/>
    </xf>
    <xf numFmtId="0" fontId="21" fillId="12" borderId="3" xfId="0" applyFont="1" applyFill="1" applyBorder="1" applyAlignment="1">
      <alignment horizontal="center"/>
    </xf>
    <xf numFmtId="0" fontId="21" fillId="28" borderId="3" xfId="0" applyFont="1" applyFill="1" applyBorder="1" applyAlignment="1">
      <alignment horizontal="center"/>
    </xf>
    <xf numFmtId="0" fontId="21" fillId="16" borderId="3" xfId="0" applyFont="1" applyFill="1" applyBorder="1" applyAlignment="1">
      <alignment horizontal="center"/>
    </xf>
    <xf numFmtId="0" fontId="21" fillId="20" borderId="3" xfId="0" applyFont="1" applyFill="1" applyBorder="1" applyAlignment="1">
      <alignment horizontal="center"/>
    </xf>
    <xf numFmtId="0" fontId="21" fillId="41" borderId="4" xfId="0" applyFont="1" applyFill="1" applyBorder="1" applyAlignment="1">
      <alignment horizontal="center"/>
    </xf>
    <xf numFmtId="176" fontId="21" fillId="5" borderId="4" xfId="0" applyNumberFormat="1" applyFont="1" applyFill="1" applyBorder="1" applyAlignment="1">
      <alignment horizontal="center"/>
    </xf>
    <xf numFmtId="176" fontId="21" fillId="2" borderId="5" xfId="0" applyNumberFormat="1" applyFont="1" applyFill="1" applyBorder="1" applyAlignment="1">
      <alignment horizontal="center"/>
    </xf>
    <xf numFmtId="0" fontId="21" fillId="18" borderId="3" xfId="0" applyFont="1" applyFill="1" applyBorder="1" applyAlignment="1">
      <alignment horizontal="center"/>
    </xf>
    <xf numFmtId="176" fontId="4" fillId="2" borderId="0" xfId="0" applyNumberFormat="1" applyFont="1" applyFill="1"/>
    <xf numFmtId="0" fontId="21" fillId="7" borderId="3" xfId="0" applyFont="1" applyFill="1" applyBorder="1" applyAlignment="1">
      <alignment horizontal="center"/>
    </xf>
    <xf numFmtId="0" fontId="21" fillId="8" borderId="3" xfId="0" applyFont="1" applyFill="1" applyBorder="1" applyAlignment="1">
      <alignment horizontal="center"/>
    </xf>
    <xf numFmtId="0" fontId="21" fillId="43" borderId="3" xfId="0" applyFont="1" applyFill="1" applyBorder="1" applyAlignment="1">
      <alignment horizontal="center"/>
    </xf>
    <xf numFmtId="0" fontId="21" fillId="9" borderId="3" xfId="0" applyFont="1" applyFill="1" applyBorder="1" applyAlignment="1">
      <alignment horizontal="center"/>
    </xf>
    <xf numFmtId="0" fontId="21" fillId="23" borderId="3" xfId="0" applyFont="1" applyFill="1" applyBorder="1" applyAlignment="1">
      <alignment horizontal="center"/>
    </xf>
    <xf numFmtId="0" fontId="21" fillId="42" borderId="3" xfId="0" applyFont="1" applyFill="1" applyBorder="1" applyAlignment="1">
      <alignment horizontal="center"/>
    </xf>
    <xf numFmtId="0" fontId="21" fillId="35" borderId="3" xfId="0" applyFont="1" applyFill="1" applyBorder="1" applyAlignment="1">
      <alignment horizontal="center"/>
    </xf>
    <xf numFmtId="0" fontId="21" fillId="31" borderId="3" xfId="0" applyFont="1" applyFill="1" applyBorder="1" applyAlignment="1">
      <alignment horizontal="center"/>
    </xf>
    <xf numFmtId="0" fontId="21" fillId="15" borderId="3" xfId="0" applyFont="1" applyFill="1" applyBorder="1" applyAlignment="1">
      <alignment horizontal="center"/>
    </xf>
    <xf numFmtId="0" fontId="21" fillId="17" borderId="3" xfId="0" applyFont="1" applyFill="1" applyBorder="1" applyAlignment="1">
      <alignment horizontal="center"/>
    </xf>
    <xf numFmtId="0" fontId="21" fillId="19" borderId="3" xfId="0" applyFont="1" applyFill="1" applyBorder="1" applyAlignment="1">
      <alignment horizontal="center"/>
    </xf>
    <xf numFmtId="176" fontId="19" fillId="5" borderId="1" xfId="0" applyNumberFormat="1" applyFont="1" applyFill="1" applyBorder="1" applyAlignment="1">
      <alignment horizontal="center"/>
    </xf>
    <xf numFmtId="0" fontId="21" fillId="33" borderId="3" xfId="0" applyFont="1" applyFill="1" applyBorder="1" applyAlignment="1">
      <alignment horizontal="center"/>
    </xf>
    <xf numFmtId="177" fontId="4" fillId="0" borderId="0" xfId="6" applyNumberFormat="1" applyFont="1" applyAlignment="1">
      <alignment horizontal="center"/>
    </xf>
    <xf numFmtId="177" fontId="19" fillId="2" borderId="0" xfId="6" applyNumberFormat="1" applyFont="1" applyFill="1" applyAlignment="1">
      <alignment horizontal="center"/>
    </xf>
    <xf numFmtId="177" fontId="19" fillId="2" borderId="1" xfId="6" applyNumberFormat="1" applyFont="1" applyFill="1" applyBorder="1" applyAlignment="1">
      <alignment horizontal="left"/>
    </xf>
    <xf numFmtId="177" fontId="4" fillId="2" borderId="0" xfId="6" applyNumberFormat="1" applyFont="1" applyFill="1" applyAlignment="1">
      <alignment horizontal="center"/>
    </xf>
    <xf numFmtId="177" fontId="19" fillId="2" borderId="5" xfId="6" applyNumberFormat="1" applyFont="1" applyFill="1" applyBorder="1" applyAlignment="1">
      <alignment horizontal="center"/>
    </xf>
    <xf numFmtId="2" fontId="21" fillId="5" borderId="1" xfId="0" applyNumberFormat="1" applyFont="1" applyFill="1" applyBorder="1" applyAlignment="1">
      <alignment horizontal="center"/>
    </xf>
    <xf numFmtId="0" fontId="4" fillId="44" borderId="0" xfId="0" applyFont="1" applyFill="1" applyAlignment="1">
      <alignment horizontal="center"/>
    </xf>
    <xf numFmtId="2" fontId="4" fillId="5" borderId="2" xfId="0" applyNumberFormat="1" applyFont="1" applyFill="1" applyBorder="1" applyAlignment="1">
      <alignment horizontal="center"/>
    </xf>
    <xf numFmtId="2" fontId="4" fillId="5" borderId="4" xfId="0" applyNumberFormat="1" applyFont="1" applyFill="1" applyBorder="1" applyAlignment="1">
      <alignment horizontal="center"/>
    </xf>
    <xf numFmtId="1" fontId="4" fillId="5" borderId="4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176" fontId="4" fillId="5" borderId="4" xfId="0" applyNumberFormat="1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2" fontId="4" fillId="5" borderId="1" xfId="0" applyNumberFormat="1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176" fontId="4" fillId="5" borderId="1" xfId="0" applyNumberFormat="1" applyFont="1" applyFill="1" applyBorder="1" applyAlignment="1">
      <alignment horizontal="center"/>
    </xf>
    <xf numFmtId="176" fontId="4" fillId="2" borderId="0" xfId="0" applyNumberFormat="1" applyFont="1" applyFill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176" fontId="2" fillId="5" borderId="3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2" fontId="4" fillId="5" borderId="3" xfId="0" applyNumberFormat="1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9" fontId="0" fillId="7" borderId="4" xfId="6" applyFont="1" applyFill="1" applyBorder="1" applyAlignment="1">
      <alignment horizontal="center"/>
    </xf>
    <xf numFmtId="9" fontId="0" fillId="8" borderId="4" xfId="6" applyFont="1" applyFill="1" applyBorder="1" applyAlignment="1">
      <alignment horizontal="center"/>
    </xf>
    <xf numFmtId="9" fontId="0" fillId="9" borderId="4" xfId="6" applyFont="1" applyFill="1" applyBorder="1" applyAlignment="1">
      <alignment horizontal="center"/>
    </xf>
    <xf numFmtId="9" fontId="0" fillId="10" borderId="4" xfId="6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9" fontId="2" fillId="7" borderId="1" xfId="6" applyFont="1" applyFill="1" applyBorder="1" applyAlignment="1">
      <alignment horizontal="center"/>
    </xf>
    <xf numFmtId="9" fontId="2" fillId="8" borderId="1" xfId="6" applyFont="1" applyFill="1" applyBorder="1" applyAlignment="1">
      <alignment horizontal="center"/>
    </xf>
    <xf numFmtId="9" fontId="2" fillId="9" borderId="1" xfId="6" applyFont="1" applyFill="1" applyBorder="1" applyAlignment="1">
      <alignment horizontal="center"/>
    </xf>
    <xf numFmtId="9" fontId="2" fillId="10" borderId="1" xfId="6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9" fontId="0" fillId="17" borderId="4" xfId="6" applyFont="1" applyFill="1" applyBorder="1" applyAlignment="1">
      <alignment horizontal="center"/>
    </xf>
    <xf numFmtId="9" fontId="0" fillId="18" borderId="4" xfId="6" applyFont="1" applyFill="1" applyBorder="1" applyAlignment="1">
      <alignment horizontal="center"/>
    </xf>
    <xf numFmtId="9" fontId="0" fillId="19" borderId="4" xfId="6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9" fontId="2" fillId="17" borderId="1" xfId="6" applyFont="1" applyFill="1" applyBorder="1" applyAlignment="1">
      <alignment horizontal="center"/>
    </xf>
    <xf numFmtId="9" fontId="2" fillId="18" borderId="1" xfId="6" applyFont="1" applyFill="1" applyBorder="1" applyAlignment="1">
      <alignment horizontal="center"/>
    </xf>
    <xf numFmtId="9" fontId="2" fillId="19" borderId="1" xfId="6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176" fontId="4" fillId="5" borderId="2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176" fontId="4" fillId="5" borderId="3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16" borderId="1" xfId="0" quotePrefix="1" applyFont="1" applyFill="1" applyBorder="1" applyAlignment="1">
      <alignment horizontal="center"/>
    </xf>
    <xf numFmtId="0" fontId="4" fillId="17" borderId="1" xfId="0" quotePrefix="1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22" borderId="3" xfId="0" applyFont="1" applyFill="1" applyBorder="1" applyAlignment="1">
      <alignment horizontal="center"/>
    </xf>
    <xf numFmtId="0" fontId="2" fillId="18" borderId="3" xfId="0" applyFont="1" applyFill="1" applyBorder="1" applyAlignment="1">
      <alignment horizontal="center"/>
    </xf>
    <xf numFmtId="176" fontId="2" fillId="2" borderId="3" xfId="0" applyNumberFormat="1" applyFont="1" applyFill="1" applyBorder="1" applyAlignment="1">
      <alignment horizontal="center"/>
    </xf>
    <xf numFmtId="0" fontId="2" fillId="26" borderId="3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2" fillId="23" borderId="3" xfId="0" applyFont="1" applyFill="1" applyBorder="1" applyAlignment="1">
      <alignment horizontal="center"/>
    </xf>
    <xf numFmtId="0" fontId="2" fillId="27" borderId="3" xfId="0" applyFont="1" applyFill="1" applyBorder="1" applyAlignment="1">
      <alignment horizontal="center"/>
    </xf>
    <xf numFmtId="0" fontId="2" fillId="28" borderId="3" xfId="0" applyFont="1" applyFill="1" applyBorder="1" applyAlignment="1">
      <alignment horizontal="center"/>
    </xf>
    <xf numFmtId="0" fontId="2" fillId="29" borderId="3" xfId="0" applyFont="1" applyFill="1" applyBorder="1" applyAlignment="1">
      <alignment horizontal="center"/>
    </xf>
    <xf numFmtId="0" fontId="2" fillId="30" borderId="3" xfId="0" applyFont="1" applyFill="1" applyBorder="1" applyAlignment="1">
      <alignment horizontal="center"/>
    </xf>
    <xf numFmtId="0" fontId="2" fillId="31" borderId="1" xfId="0" applyFont="1" applyFill="1" applyBorder="1" applyAlignment="1">
      <alignment horizontal="center"/>
    </xf>
    <xf numFmtId="9" fontId="0" fillId="6" borderId="4" xfId="6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9" fontId="2" fillId="6" borderId="1" xfId="6" applyFont="1" applyFill="1" applyBorder="1" applyAlignment="1">
      <alignment horizontal="center"/>
    </xf>
    <xf numFmtId="9" fontId="0" fillId="15" borderId="4" xfId="6" applyFont="1" applyFill="1" applyBorder="1" applyAlignment="1">
      <alignment horizontal="center"/>
    </xf>
    <xf numFmtId="9" fontId="0" fillId="16" borderId="4" xfId="6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9" fontId="2" fillId="15" borderId="1" xfId="6" applyFont="1" applyFill="1" applyBorder="1" applyAlignment="1">
      <alignment horizontal="center"/>
    </xf>
    <xf numFmtId="9" fontId="2" fillId="16" borderId="1" xfId="6" applyFont="1" applyFill="1" applyBorder="1" applyAlignment="1">
      <alignment horizontal="center"/>
    </xf>
    <xf numFmtId="2" fontId="21" fillId="5" borderId="21" xfId="0" applyNumberFormat="1" applyFont="1" applyFill="1" applyBorder="1" applyAlignment="1">
      <alignment horizontal="center"/>
    </xf>
    <xf numFmtId="2" fontId="19" fillId="5" borderId="50" xfId="0" applyNumberFormat="1" applyFont="1" applyFill="1" applyBorder="1" applyAlignment="1">
      <alignment horizontal="center"/>
    </xf>
    <xf numFmtId="2" fontId="21" fillId="5" borderId="51" xfId="0" applyNumberFormat="1" applyFont="1" applyFill="1" applyBorder="1" applyAlignment="1">
      <alignment horizontal="center"/>
    </xf>
    <xf numFmtId="0" fontId="21" fillId="12" borderId="6" xfId="0" applyFont="1" applyFill="1" applyBorder="1" applyAlignment="1">
      <alignment horizontal="center"/>
    </xf>
    <xf numFmtId="0" fontId="21" fillId="22" borderId="48" xfId="0" applyFont="1" applyFill="1" applyBorder="1" applyAlignment="1">
      <alignment horizontal="center"/>
    </xf>
    <xf numFmtId="0" fontId="21" fillId="27" borderId="1" xfId="0" applyFont="1" applyFill="1" applyBorder="1" applyAlignment="1">
      <alignment horizontal="center"/>
    </xf>
    <xf numFmtId="2" fontId="21" fillId="25" borderId="3" xfId="0" applyNumberFormat="1" applyFont="1" applyFill="1" applyBorder="1" applyAlignment="1">
      <alignment horizontal="center"/>
    </xf>
    <xf numFmtId="0" fontId="21" fillId="20" borderId="6" xfId="0" applyFont="1" applyFill="1" applyBorder="1" applyAlignment="1">
      <alignment horizontal="center"/>
    </xf>
    <xf numFmtId="0" fontId="21" fillId="31" borderId="44" xfId="0" applyFont="1" applyFill="1" applyBorder="1" applyAlignment="1">
      <alignment horizontal="center"/>
    </xf>
    <xf numFmtId="0" fontId="21" fillId="31" borderId="2" xfId="0" applyFont="1" applyFill="1" applyBorder="1" applyAlignment="1">
      <alignment horizontal="center"/>
    </xf>
    <xf numFmtId="2" fontId="21" fillId="5" borderId="2" xfId="0" applyNumberFormat="1" applyFont="1" applyFill="1" applyBorder="1" applyAlignment="1">
      <alignment horizontal="center"/>
    </xf>
    <xf numFmtId="0" fontId="21" fillId="15" borderId="6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4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59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59" xfId="0" applyFill="1" applyBorder="1" applyAlignment="1">
      <alignment horizontal="center"/>
    </xf>
    <xf numFmtId="0" fontId="0" fillId="11" borderId="59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0" fillId="11" borderId="63" xfId="0" applyFill="1" applyBorder="1" applyAlignment="1">
      <alignment horizontal="center"/>
    </xf>
    <xf numFmtId="177" fontId="0" fillId="12" borderId="7" xfId="0" applyNumberFormat="1" applyFill="1" applyBorder="1" applyAlignment="1">
      <alignment horizontal="center"/>
    </xf>
    <xf numFmtId="177" fontId="0" fillId="13" borderId="1" xfId="0" applyNumberFormat="1" applyFill="1" applyBorder="1" applyAlignment="1">
      <alignment horizontal="center"/>
    </xf>
    <xf numFmtId="177" fontId="0" fillId="14" borderId="59" xfId="0" applyNumberFormat="1" applyFill="1" applyBorder="1" applyAlignment="1">
      <alignment horizontal="center"/>
    </xf>
    <xf numFmtId="177" fontId="0" fillId="15" borderId="64" xfId="0" applyNumberFormat="1" applyFill="1" applyBorder="1" applyAlignment="1">
      <alignment horizontal="center"/>
    </xf>
    <xf numFmtId="177" fontId="0" fillId="16" borderId="1" xfId="0" applyNumberFormat="1" applyFill="1" applyBorder="1" applyAlignment="1">
      <alignment horizontal="center"/>
    </xf>
    <xf numFmtId="177" fontId="0" fillId="17" borderId="59" xfId="0" applyNumberFormat="1" applyFill="1" applyBorder="1" applyAlignment="1">
      <alignment horizontal="center"/>
    </xf>
    <xf numFmtId="177" fontId="0" fillId="18" borderId="64" xfId="0" applyNumberFormat="1" applyFill="1" applyBorder="1" applyAlignment="1">
      <alignment horizontal="center"/>
    </xf>
    <xf numFmtId="177" fontId="0" fillId="19" borderId="1" xfId="0" applyNumberFormat="1" applyFill="1" applyBorder="1" applyAlignment="1">
      <alignment horizontal="center"/>
    </xf>
    <xf numFmtId="177" fontId="0" fillId="20" borderId="45" xfId="0" applyNumberFormat="1" applyFill="1" applyBorder="1" applyAlignment="1">
      <alignment horizontal="center"/>
    </xf>
    <xf numFmtId="177" fontId="0" fillId="22" borderId="64" xfId="0" applyNumberFormat="1" applyFill="1" applyBorder="1" applyAlignment="1">
      <alignment horizontal="center"/>
    </xf>
    <xf numFmtId="177" fontId="0" fillId="23" borderId="1" xfId="0" applyNumberFormat="1" applyFill="1" applyBorder="1" applyAlignment="1">
      <alignment horizontal="center"/>
    </xf>
    <xf numFmtId="177" fontId="0" fillId="21" borderId="59" xfId="0" applyNumberFormat="1" applyFill="1" applyBorder="1" applyAlignment="1">
      <alignment horizontal="center"/>
    </xf>
    <xf numFmtId="9" fontId="0" fillId="24" borderId="64" xfId="0" applyNumberFormat="1" applyFill="1" applyBorder="1" applyAlignment="1">
      <alignment horizontal="center"/>
    </xf>
    <xf numFmtId="9" fontId="0" fillId="26" borderId="1" xfId="0" applyNumberFormat="1" applyFill="1" applyBorder="1" applyAlignment="1">
      <alignment horizontal="center"/>
    </xf>
    <xf numFmtId="9" fontId="0" fillId="27" borderId="21" xfId="0" applyNumberFormat="1" applyFill="1" applyBorder="1" applyAlignment="1">
      <alignment horizontal="center"/>
    </xf>
    <xf numFmtId="177" fontId="0" fillId="12" borderId="48" xfId="0" applyNumberFormat="1" applyFill="1" applyBorder="1" applyAlignment="1">
      <alignment horizontal="center"/>
    </xf>
    <xf numFmtId="177" fontId="0" fillId="14" borderId="45" xfId="0" applyNumberFormat="1" applyFill="1" applyBorder="1" applyAlignment="1">
      <alignment horizontal="center"/>
    </xf>
    <xf numFmtId="177" fontId="0" fillId="17" borderId="45" xfId="0" applyNumberFormat="1" applyFill="1" applyBorder="1" applyAlignment="1">
      <alignment horizontal="center"/>
    </xf>
    <xf numFmtId="177" fontId="0" fillId="21" borderId="45" xfId="0" applyNumberFormat="1" applyFill="1" applyBorder="1" applyAlignment="1">
      <alignment horizontal="center"/>
    </xf>
    <xf numFmtId="176" fontId="19" fillId="5" borderId="0" xfId="0" applyNumberFormat="1" applyFont="1" applyFill="1" applyAlignment="1">
      <alignment horizontal="center"/>
    </xf>
    <xf numFmtId="177" fontId="19" fillId="6" borderId="66" xfId="0" applyNumberFormat="1" applyFont="1" applyFill="1" applyBorder="1" applyAlignment="1">
      <alignment horizontal="center"/>
    </xf>
    <xf numFmtId="177" fontId="19" fillId="6" borderId="8" xfId="0" applyNumberFormat="1" applyFont="1" applyFill="1" applyBorder="1" applyAlignment="1">
      <alignment horizontal="center"/>
    </xf>
    <xf numFmtId="177" fontId="19" fillId="6" borderId="4" xfId="0" applyNumberFormat="1" applyFont="1" applyFill="1" applyBorder="1" applyAlignment="1">
      <alignment horizontal="center"/>
    </xf>
    <xf numFmtId="176" fontId="19" fillId="5" borderId="5" xfId="0" applyNumberFormat="1" applyFont="1" applyFill="1" applyBorder="1" applyAlignment="1">
      <alignment horizontal="center"/>
    </xf>
    <xf numFmtId="177" fontId="19" fillId="7" borderId="64" xfId="0" applyNumberFormat="1" applyFont="1" applyFill="1" applyBorder="1" applyAlignment="1">
      <alignment horizontal="center"/>
    </xf>
    <xf numFmtId="177" fontId="19" fillId="7" borderId="7" xfId="0" applyNumberFormat="1" applyFont="1" applyFill="1" applyBorder="1" applyAlignment="1">
      <alignment horizontal="center"/>
    </xf>
    <xf numFmtId="177" fontId="19" fillId="7" borderId="1" xfId="0" applyNumberFormat="1" applyFont="1" applyFill="1" applyBorder="1" applyAlignment="1">
      <alignment horizontal="center"/>
    </xf>
    <xf numFmtId="177" fontId="19" fillId="8" borderId="66" xfId="0" applyNumberFormat="1" applyFont="1" applyFill="1" applyBorder="1" applyAlignment="1">
      <alignment horizontal="center"/>
    </xf>
    <xf numFmtId="177" fontId="19" fillId="8" borderId="8" xfId="0" applyNumberFormat="1" applyFont="1" applyFill="1" applyBorder="1" applyAlignment="1">
      <alignment horizontal="center"/>
    </xf>
    <xf numFmtId="177" fontId="19" fillId="8" borderId="4" xfId="0" applyNumberFormat="1" applyFont="1" applyFill="1" applyBorder="1" applyAlignment="1">
      <alignment horizontal="center"/>
    </xf>
    <xf numFmtId="177" fontId="19" fillId="9" borderId="64" xfId="0" applyNumberFormat="1" applyFont="1" applyFill="1" applyBorder="1" applyAlignment="1">
      <alignment horizontal="center"/>
    </xf>
    <xf numFmtId="177" fontId="19" fillId="9" borderId="7" xfId="0" applyNumberFormat="1" applyFont="1" applyFill="1" applyBorder="1" applyAlignment="1">
      <alignment horizontal="center"/>
    </xf>
    <xf numFmtId="177" fontId="19" fillId="9" borderId="1" xfId="0" applyNumberFormat="1" applyFont="1" applyFill="1" applyBorder="1" applyAlignment="1">
      <alignment horizontal="center"/>
    </xf>
    <xf numFmtId="177" fontId="19" fillId="10" borderId="66" xfId="0" applyNumberFormat="1" applyFont="1" applyFill="1" applyBorder="1" applyAlignment="1">
      <alignment horizontal="center"/>
    </xf>
    <xf numFmtId="177" fontId="19" fillId="10" borderId="8" xfId="0" applyNumberFormat="1" applyFont="1" applyFill="1" applyBorder="1" applyAlignment="1">
      <alignment horizontal="center"/>
    </xf>
    <xf numFmtId="177" fontId="19" fillId="10" borderId="4" xfId="0" applyNumberFormat="1" applyFont="1" applyFill="1" applyBorder="1" applyAlignment="1">
      <alignment horizontal="center"/>
    </xf>
    <xf numFmtId="0" fontId="21" fillId="11" borderId="1" xfId="0" applyFont="1" applyFill="1" applyBorder="1" applyAlignment="1">
      <alignment horizontal="center"/>
    </xf>
    <xf numFmtId="0" fontId="21" fillId="11" borderId="5" xfId="0" applyFont="1" applyFill="1" applyBorder="1" applyAlignment="1">
      <alignment horizontal="center"/>
    </xf>
    <xf numFmtId="176" fontId="21" fillId="5" borderId="5" xfId="0" applyNumberFormat="1" applyFont="1" applyFill="1" applyBorder="1" applyAlignment="1">
      <alignment horizontal="center"/>
    </xf>
    <xf numFmtId="0" fontId="21" fillId="11" borderId="67" xfId="0" applyFont="1" applyFill="1" applyBorder="1" applyAlignment="1">
      <alignment horizontal="center"/>
    </xf>
    <xf numFmtId="177" fontId="23" fillId="12" borderId="64" xfId="0" applyNumberFormat="1" applyFont="1" applyFill="1" applyBorder="1" applyAlignment="1">
      <alignment horizontal="center"/>
    </xf>
    <xf numFmtId="177" fontId="23" fillId="12" borderId="7" xfId="0" applyNumberFormat="1" applyFont="1" applyFill="1" applyBorder="1" applyAlignment="1">
      <alignment horizontal="center"/>
    </xf>
    <xf numFmtId="177" fontId="23" fillId="12" borderId="1" xfId="0" applyNumberFormat="1" applyFont="1" applyFill="1" applyBorder="1" applyAlignment="1">
      <alignment horizontal="center"/>
    </xf>
    <xf numFmtId="177" fontId="19" fillId="13" borderId="64" xfId="0" applyNumberFormat="1" applyFont="1" applyFill="1" applyBorder="1" applyAlignment="1">
      <alignment horizontal="center"/>
    </xf>
    <xf numFmtId="177" fontId="19" fillId="13" borderId="7" xfId="0" applyNumberFormat="1" applyFont="1" applyFill="1" applyBorder="1" applyAlignment="1">
      <alignment horizontal="center"/>
    </xf>
    <xf numFmtId="177" fontId="19" fillId="13" borderId="1" xfId="0" applyNumberFormat="1" applyFont="1" applyFill="1" applyBorder="1" applyAlignment="1">
      <alignment horizontal="center"/>
    </xf>
    <xf numFmtId="177" fontId="19" fillId="14" borderId="66" xfId="0" applyNumberFormat="1" applyFont="1" applyFill="1" applyBorder="1" applyAlignment="1">
      <alignment horizontal="center"/>
    </xf>
    <xf numFmtId="177" fontId="19" fillId="14" borderId="8" xfId="0" applyNumberFormat="1" applyFont="1" applyFill="1" applyBorder="1" applyAlignment="1">
      <alignment horizontal="center"/>
    </xf>
    <xf numFmtId="177" fontId="19" fillId="14" borderId="4" xfId="0" applyNumberFormat="1" applyFont="1" applyFill="1" applyBorder="1" applyAlignment="1">
      <alignment horizontal="center"/>
    </xf>
    <xf numFmtId="177" fontId="19" fillId="15" borderId="64" xfId="0" applyNumberFormat="1" applyFont="1" applyFill="1" applyBorder="1" applyAlignment="1">
      <alignment horizontal="center"/>
    </xf>
    <xf numFmtId="177" fontId="19" fillId="15" borderId="7" xfId="0" applyNumberFormat="1" applyFont="1" applyFill="1" applyBorder="1" applyAlignment="1">
      <alignment horizontal="center"/>
    </xf>
    <xf numFmtId="177" fontId="19" fillId="15" borderId="1" xfId="0" applyNumberFormat="1" applyFont="1" applyFill="1" applyBorder="1" applyAlignment="1">
      <alignment horizontal="center"/>
    </xf>
    <xf numFmtId="177" fontId="19" fillId="16" borderId="66" xfId="0" applyNumberFormat="1" applyFont="1" applyFill="1" applyBorder="1" applyAlignment="1">
      <alignment horizontal="center"/>
    </xf>
    <xf numFmtId="177" fontId="19" fillId="16" borderId="8" xfId="0" applyNumberFormat="1" applyFont="1" applyFill="1" applyBorder="1" applyAlignment="1">
      <alignment horizontal="center"/>
    </xf>
    <xf numFmtId="177" fontId="19" fillId="16" borderId="4" xfId="0" applyNumberFormat="1" applyFont="1" applyFill="1" applyBorder="1" applyAlignment="1">
      <alignment horizontal="center"/>
    </xf>
    <xf numFmtId="177" fontId="19" fillId="17" borderId="64" xfId="0" applyNumberFormat="1" applyFont="1" applyFill="1" applyBorder="1" applyAlignment="1">
      <alignment horizontal="center"/>
    </xf>
    <xf numFmtId="177" fontId="19" fillId="17" borderId="7" xfId="0" applyNumberFormat="1" applyFont="1" applyFill="1" applyBorder="1" applyAlignment="1">
      <alignment horizontal="center"/>
    </xf>
    <xf numFmtId="177" fontId="19" fillId="17" borderId="1" xfId="0" applyNumberFormat="1" applyFont="1" applyFill="1" applyBorder="1" applyAlignment="1">
      <alignment horizontal="center"/>
    </xf>
    <xf numFmtId="177" fontId="19" fillId="18" borderId="66" xfId="0" applyNumberFormat="1" applyFont="1" applyFill="1" applyBorder="1" applyAlignment="1">
      <alignment horizontal="center"/>
    </xf>
    <xf numFmtId="177" fontId="19" fillId="18" borderId="8" xfId="0" applyNumberFormat="1" applyFont="1" applyFill="1" applyBorder="1" applyAlignment="1">
      <alignment horizontal="center"/>
    </xf>
    <xf numFmtId="177" fontId="19" fillId="18" borderId="4" xfId="0" applyNumberFormat="1" applyFont="1" applyFill="1" applyBorder="1" applyAlignment="1">
      <alignment horizontal="center"/>
    </xf>
    <xf numFmtId="0" fontId="21" fillId="19" borderId="1" xfId="0" applyFont="1" applyFill="1" applyBorder="1" applyAlignment="1">
      <alignment horizontal="center"/>
    </xf>
    <xf numFmtId="0" fontId="21" fillId="19" borderId="5" xfId="0" applyFont="1" applyFill="1" applyBorder="1" applyAlignment="1">
      <alignment horizontal="center"/>
    </xf>
    <xf numFmtId="0" fontId="21" fillId="19" borderId="67" xfId="0" applyFont="1" applyFill="1" applyBorder="1" applyAlignment="1">
      <alignment horizontal="center"/>
    </xf>
    <xf numFmtId="177" fontId="23" fillId="20" borderId="64" xfId="0" applyNumberFormat="1" applyFont="1" applyFill="1" applyBorder="1" applyAlignment="1">
      <alignment horizontal="center"/>
    </xf>
    <xf numFmtId="177" fontId="23" fillId="20" borderId="7" xfId="0" applyNumberFormat="1" applyFont="1" applyFill="1" applyBorder="1" applyAlignment="1">
      <alignment horizontal="center"/>
    </xf>
    <xf numFmtId="177" fontId="23" fillId="20" borderId="1" xfId="0" applyNumberFormat="1" applyFont="1" applyFill="1" applyBorder="1" applyAlignment="1">
      <alignment horizontal="center"/>
    </xf>
    <xf numFmtId="0" fontId="21" fillId="21" borderId="6" xfId="0" applyFont="1" applyFill="1" applyBorder="1" applyAlignment="1">
      <alignment horizontal="center"/>
    </xf>
    <xf numFmtId="176" fontId="21" fillId="5" borderId="6" xfId="0" applyNumberFormat="1" applyFont="1" applyFill="1" applyBorder="1" applyAlignment="1">
      <alignment horizontal="center"/>
    </xf>
    <xf numFmtId="0" fontId="21" fillId="21" borderId="69" xfId="0" applyFont="1" applyFill="1" applyBorder="1" applyAlignment="1">
      <alignment horizontal="center"/>
    </xf>
    <xf numFmtId="177" fontId="23" fillId="21" borderId="70" xfId="0" applyNumberFormat="1" applyFont="1" applyFill="1" applyBorder="1" applyAlignment="1">
      <alignment horizontal="center"/>
    </xf>
    <xf numFmtId="177" fontId="23" fillId="21" borderId="48" xfId="0" applyNumberFormat="1" applyFont="1" applyFill="1" applyBorder="1" applyAlignment="1">
      <alignment horizontal="center"/>
    </xf>
    <xf numFmtId="177" fontId="23" fillId="21" borderId="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/>
    <xf numFmtId="0" fontId="0" fillId="0" borderId="0" xfId="0"/>
    <xf numFmtId="0" fontId="18" fillId="0" borderId="0" xfId="0" applyFont="1" applyAlignment="1">
      <alignment horizontal="center"/>
    </xf>
    <xf numFmtId="0" fontId="19" fillId="0" borderId="26" xfId="0" applyFont="1" applyBorder="1" applyAlignment="1">
      <alignment horizontal="center" vertical="center" wrapText="1"/>
    </xf>
    <xf numFmtId="0" fontId="0" fillId="0" borderId="9" xfId="0" applyBorder="1"/>
    <xf numFmtId="0" fontId="0" fillId="0" borderId="71" xfId="0" applyBorder="1"/>
    <xf numFmtId="0" fontId="19" fillId="0" borderId="78" xfId="0" applyFont="1" applyBorder="1" applyAlignment="1">
      <alignment horizontal="center" vertical="center" wrapText="1"/>
    </xf>
    <xf numFmtId="0" fontId="0" fillId="0" borderId="72" xfId="0" applyBorder="1"/>
    <xf numFmtId="0" fontId="0" fillId="0" borderId="73" xfId="0" applyBorder="1"/>
    <xf numFmtId="0" fontId="19" fillId="0" borderId="41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0" fillId="0" borderId="74" xfId="0" applyBorder="1"/>
    <xf numFmtId="0" fontId="0" fillId="0" borderId="75" xfId="0" applyBorder="1"/>
    <xf numFmtId="0" fontId="0" fillId="0" borderId="42" xfId="0" applyBorder="1"/>
    <xf numFmtId="0" fontId="0" fillId="0" borderId="76" xfId="0" applyBorder="1"/>
    <xf numFmtId="0" fontId="0" fillId="0" borderId="14" xfId="0" applyBorder="1"/>
    <xf numFmtId="0" fontId="5" fillId="2" borderId="1" xfId="0" applyFont="1" applyFill="1" applyBorder="1" applyAlignment="1">
      <alignment horizontal="right"/>
    </xf>
    <xf numFmtId="0" fontId="0" fillId="0" borderId="5" xfId="0" applyBorder="1"/>
    <xf numFmtId="0" fontId="0" fillId="0" borderId="21" xfId="0" applyBorder="1"/>
    <xf numFmtId="0" fontId="5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0" fillId="0" borderId="3" xfId="0" applyBorder="1"/>
    <xf numFmtId="0" fontId="7" fillId="2" borderId="1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/>
    </xf>
    <xf numFmtId="0" fontId="0" fillId="0" borderId="4" xfId="0" applyBorder="1"/>
    <xf numFmtId="0" fontId="19" fillId="2" borderId="79" xfId="0" applyFont="1" applyFill="1" applyBorder="1" applyAlignment="1">
      <alignment horizontal="center" vertical="center"/>
    </xf>
    <xf numFmtId="0" fontId="0" fillId="0" borderId="77" xfId="0" applyBorder="1"/>
    <xf numFmtId="0" fontId="19" fillId="2" borderId="8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4" fillId="2" borderId="7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4" borderId="80" xfId="0" applyFont="1" applyFill="1" applyBorder="1" applyAlignment="1">
      <alignment horizontal="center" vertical="center"/>
    </xf>
    <xf numFmtId="0" fontId="0" fillId="2" borderId="81" xfId="0" applyFill="1" applyBorder="1" applyAlignment="1">
      <alignment horizontal="center"/>
    </xf>
    <xf numFmtId="0" fontId="0" fillId="0" borderId="56" xfId="0" applyBorder="1"/>
    <xf numFmtId="0" fontId="0" fillId="2" borderId="53" xfId="0" applyFill="1" applyBorder="1" applyAlignment="1">
      <alignment horizontal="center"/>
    </xf>
    <xf numFmtId="0" fontId="0" fillId="2" borderId="82" xfId="0" applyFill="1" applyBorder="1" applyAlignment="1">
      <alignment horizontal="center"/>
    </xf>
    <xf numFmtId="0" fontId="0" fillId="0" borderId="55" xfId="0" applyBorder="1"/>
    <xf numFmtId="0" fontId="4" fillId="2" borderId="1" xfId="0" applyFont="1" applyFill="1" applyBorder="1" applyAlignment="1">
      <alignment horizontal="center"/>
    </xf>
    <xf numFmtId="0" fontId="0" fillId="2" borderId="83" xfId="0" applyFill="1" applyBorder="1" applyAlignment="1">
      <alignment horizontal="center"/>
    </xf>
    <xf numFmtId="0" fontId="0" fillId="0" borderId="45" xfId="0" applyBorder="1"/>
    <xf numFmtId="0" fontId="0" fillId="0" borderId="83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7">
    <cellStyle name="Milliers [0]_STRUPUB2000" xfId="1" xr:uid="{00000000-0005-0000-0000-000001000000}"/>
    <cellStyle name="Milliers_STRUPUB2000" xfId="2" xr:uid="{00000000-0005-0000-0000-000002000000}"/>
    <cellStyle name="Monétaire [0]_STRUPUB2000" xfId="3" xr:uid="{00000000-0005-0000-0000-000003000000}"/>
    <cellStyle name="Monétaire_STRUPUB2000" xfId="4" xr:uid="{00000000-0005-0000-0000-000004000000}"/>
    <cellStyle name="Normal_AFFECT3 98 vers2" xfId="5" xr:uid="{00000000-0005-0000-0000-000005000000}"/>
    <cellStyle name="百分比" xfId="6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31"/>
  <sheetViews>
    <sheetView tabSelected="1" topLeftCell="A6" zoomScale="75" workbookViewId="0">
      <selection activeCell="E16" sqref="E16"/>
    </sheetView>
  </sheetViews>
  <sheetFormatPr defaultRowHeight="12.75" x14ac:dyDescent="0.2"/>
  <cols>
    <col min="1" max="1" width="11.28515625" style="186" customWidth="1"/>
    <col min="2" max="6" width="6.85546875" style="186" customWidth="1"/>
    <col min="7" max="7" width="6.5703125" style="186" customWidth="1"/>
    <col min="8" max="10" width="6.85546875" style="186" customWidth="1"/>
    <col min="11" max="11" width="6.5703125" style="186" customWidth="1"/>
    <col min="12" max="13" width="6.85546875" style="186" customWidth="1"/>
    <col min="14" max="22" width="6.42578125" style="186" customWidth="1"/>
    <col min="23" max="24" width="6.85546875" style="186" customWidth="1"/>
    <col min="25" max="25" width="7" style="186" customWidth="1"/>
    <col min="26" max="27" width="6.140625" style="186" customWidth="1"/>
    <col min="28" max="28" width="7" style="186" customWidth="1"/>
    <col min="29" max="29" width="7.28515625" style="186" customWidth="1"/>
    <col min="30" max="30" width="7.140625" style="186" customWidth="1"/>
    <col min="31" max="31" width="6" style="186" customWidth="1"/>
    <col min="32" max="32" width="6.85546875" style="186" customWidth="1"/>
    <col min="33" max="33" width="6.140625" style="186" customWidth="1"/>
    <col min="34" max="34" width="4.5703125" style="186" customWidth="1"/>
    <col min="35" max="256" width="11.42578125" style="186" customWidth="1"/>
  </cols>
  <sheetData>
    <row r="1" spans="1:27" ht="21" customHeight="1" x14ac:dyDescent="0.4">
      <c r="A1" s="133" t="s">
        <v>0</v>
      </c>
    </row>
    <row r="2" spans="1:27" ht="12" customHeight="1" x14ac:dyDescent="0.4">
      <c r="A2" s="133"/>
    </row>
    <row r="3" spans="1:27" s="134" customFormat="1" ht="16.5" customHeight="1" x14ac:dyDescent="0.3">
      <c r="A3" s="717" t="s">
        <v>1</v>
      </c>
      <c r="B3" s="718"/>
      <c r="C3" s="718"/>
      <c r="D3" s="718"/>
      <c r="E3" s="718"/>
      <c r="F3" s="718"/>
      <c r="G3" s="718"/>
      <c r="H3" s="718"/>
      <c r="I3" s="718"/>
      <c r="J3" s="718"/>
      <c r="K3" s="718"/>
      <c r="L3" s="718"/>
      <c r="M3" s="718"/>
      <c r="N3" s="718"/>
      <c r="O3" s="718"/>
      <c r="P3" s="718"/>
      <c r="Q3" s="718"/>
      <c r="R3" s="718"/>
      <c r="S3" s="718"/>
      <c r="T3" s="718"/>
      <c r="U3" s="718"/>
      <c r="V3" s="718"/>
      <c r="W3" s="718"/>
      <c r="X3" s="718"/>
      <c r="Y3" s="718"/>
    </row>
    <row r="4" spans="1:27" x14ac:dyDescent="0.2">
      <c r="A4" s="717" t="s">
        <v>2</v>
      </c>
      <c r="B4" s="719"/>
      <c r="C4" s="719"/>
      <c r="D4" s="719"/>
      <c r="E4" s="719"/>
      <c r="F4" s="719"/>
      <c r="G4" s="719"/>
      <c r="H4" s="719"/>
      <c r="I4" s="719"/>
      <c r="J4" s="719"/>
      <c r="K4" s="719"/>
      <c r="L4" s="719"/>
      <c r="M4" s="719"/>
      <c r="N4" s="719"/>
      <c r="O4" s="719"/>
      <c r="P4" s="719"/>
      <c r="Q4" s="719"/>
      <c r="R4" s="719"/>
      <c r="S4" s="719"/>
      <c r="T4" s="719"/>
      <c r="U4" s="719"/>
      <c r="V4" s="719"/>
      <c r="W4" s="719"/>
      <c r="X4" s="719"/>
      <c r="Y4" s="719"/>
    </row>
    <row r="5" spans="1:27" x14ac:dyDescent="0.2">
      <c r="A5" s="720" t="s">
        <v>3</v>
      </c>
      <c r="B5" s="719"/>
      <c r="C5" s="719"/>
      <c r="D5" s="719"/>
      <c r="E5" s="719"/>
      <c r="F5" s="719"/>
      <c r="G5" s="719"/>
      <c r="H5" s="719"/>
      <c r="I5" s="719"/>
      <c r="J5" s="719"/>
      <c r="K5" s="719"/>
      <c r="L5" s="719"/>
      <c r="M5" s="719"/>
      <c r="N5" s="719"/>
      <c r="O5" s="719"/>
      <c r="P5" s="719"/>
      <c r="Q5" s="719"/>
      <c r="R5" s="719"/>
      <c r="S5" s="719"/>
      <c r="T5" s="719"/>
      <c r="U5" s="719"/>
      <c r="V5" s="719"/>
      <c r="W5" s="719"/>
      <c r="X5" s="719"/>
      <c r="Y5" s="719"/>
    </row>
    <row r="6" spans="1:27" ht="13.5" customHeight="1" thickBot="1" x14ac:dyDescent="0.25"/>
    <row r="7" spans="1:27" ht="29.25" customHeight="1" thickBot="1" x14ac:dyDescent="0.25">
      <c r="B7" s="721" t="s">
        <v>4</v>
      </c>
      <c r="C7" s="722"/>
      <c r="D7" s="722"/>
      <c r="E7" s="722"/>
      <c r="F7" s="722"/>
      <c r="G7" s="723"/>
      <c r="H7" s="724" t="s">
        <v>5</v>
      </c>
      <c r="I7" s="725"/>
      <c r="J7" s="725"/>
      <c r="K7" s="725"/>
      <c r="L7" s="725"/>
      <c r="M7" s="726"/>
      <c r="N7" s="721" t="s">
        <v>6</v>
      </c>
      <c r="O7" s="722"/>
      <c r="P7" s="723"/>
      <c r="Q7" s="727" t="s">
        <v>7</v>
      </c>
      <c r="R7" s="722"/>
      <c r="S7" s="722"/>
      <c r="T7" s="722"/>
      <c r="U7" s="722"/>
      <c r="V7" s="722"/>
      <c r="W7" s="728" t="s">
        <v>8</v>
      </c>
      <c r="X7" s="729"/>
      <c r="Y7" s="730"/>
      <c r="Z7" s="135"/>
    </row>
    <row r="8" spans="1:27" ht="30" customHeight="1" thickBot="1" x14ac:dyDescent="0.25">
      <c r="B8" s="136" t="s">
        <v>9</v>
      </c>
      <c r="C8" s="137" t="s">
        <v>9</v>
      </c>
      <c r="D8" s="138" t="s">
        <v>9</v>
      </c>
      <c r="E8" s="137" t="s">
        <v>10</v>
      </c>
      <c r="F8" s="139" t="s">
        <v>10</v>
      </c>
      <c r="G8" s="138" t="s">
        <v>10</v>
      </c>
      <c r="H8" s="137" t="s">
        <v>9</v>
      </c>
      <c r="I8" s="137" t="s">
        <v>9</v>
      </c>
      <c r="J8" s="140" t="s">
        <v>9</v>
      </c>
      <c r="K8" s="136" t="s">
        <v>10</v>
      </c>
      <c r="L8" s="137" t="s">
        <v>10</v>
      </c>
      <c r="M8" s="138" t="s">
        <v>10</v>
      </c>
      <c r="N8" s="137" t="s">
        <v>9</v>
      </c>
      <c r="O8" s="137" t="s">
        <v>9</v>
      </c>
      <c r="P8" s="138" t="s">
        <v>9</v>
      </c>
      <c r="Q8" s="137" t="s">
        <v>9</v>
      </c>
      <c r="R8" s="137" t="s">
        <v>9</v>
      </c>
      <c r="S8" s="138" t="s">
        <v>9</v>
      </c>
      <c r="T8" s="137" t="s">
        <v>10</v>
      </c>
      <c r="U8" s="137" t="s">
        <v>10</v>
      </c>
      <c r="V8" s="140" t="s">
        <v>10</v>
      </c>
      <c r="W8" s="731"/>
      <c r="X8" s="732"/>
      <c r="Y8" s="733"/>
      <c r="Z8" s="135"/>
    </row>
    <row r="9" spans="1:27" ht="13.5" customHeight="1" thickBot="1" x14ac:dyDescent="0.25">
      <c r="A9" s="141"/>
      <c r="B9" s="142">
        <v>2000</v>
      </c>
      <c r="C9" s="160">
        <v>2001</v>
      </c>
      <c r="D9" s="143">
        <v>2002</v>
      </c>
      <c r="E9" s="142">
        <v>2000</v>
      </c>
      <c r="F9" s="160">
        <v>2001</v>
      </c>
      <c r="G9" s="143">
        <v>2002</v>
      </c>
      <c r="H9" s="142">
        <v>2000</v>
      </c>
      <c r="I9" s="160">
        <v>2001</v>
      </c>
      <c r="J9" s="227">
        <v>2002</v>
      </c>
      <c r="K9" s="162">
        <v>2000</v>
      </c>
      <c r="L9" s="160">
        <v>2001</v>
      </c>
      <c r="M9" s="227">
        <v>2002</v>
      </c>
      <c r="N9" s="162">
        <v>2000</v>
      </c>
      <c r="O9" s="160">
        <v>2001</v>
      </c>
      <c r="P9" s="228">
        <v>2002</v>
      </c>
      <c r="Q9" s="162">
        <v>2000</v>
      </c>
      <c r="R9" s="142">
        <v>2001</v>
      </c>
      <c r="S9" s="227">
        <v>2002</v>
      </c>
      <c r="T9" s="162">
        <v>2000</v>
      </c>
      <c r="U9" s="377">
        <v>2001</v>
      </c>
      <c r="V9" s="228">
        <v>2002</v>
      </c>
      <c r="W9" s="166">
        <v>2000</v>
      </c>
      <c r="X9" s="377">
        <v>2001</v>
      </c>
      <c r="Y9" s="228">
        <v>2002</v>
      </c>
      <c r="Z9" s="135"/>
    </row>
    <row r="10" spans="1:27" ht="18" customHeight="1" x14ac:dyDescent="0.2">
      <c r="A10" s="144" t="s">
        <v>11</v>
      </c>
      <c r="B10" s="145">
        <v>0.55000000000000004</v>
      </c>
      <c r="C10" s="161">
        <v>0.56000000000000005</v>
      </c>
      <c r="D10" s="391">
        <v>0.55504352278545832</v>
      </c>
      <c r="E10" s="392">
        <v>0.53200000000000003</v>
      </c>
      <c r="F10" s="393">
        <v>0.53700000000000003</v>
      </c>
      <c r="G10" s="391">
        <v>0.5524833589349718</v>
      </c>
      <c r="H10" s="392">
        <v>0.36199999999999999</v>
      </c>
      <c r="I10" s="393">
        <v>0.31900000000000001</v>
      </c>
      <c r="J10" s="394">
        <v>0.34664618535586278</v>
      </c>
      <c r="K10" s="395">
        <v>0.44400000000000001</v>
      </c>
      <c r="L10" s="393">
        <v>0.42899999999999999</v>
      </c>
      <c r="M10" s="396">
        <v>0.42396313364055299</v>
      </c>
      <c r="N10" s="395">
        <v>6.9000000000000006E-2</v>
      </c>
      <c r="O10" s="393">
        <v>0.108</v>
      </c>
      <c r="P10" s="393">
        <v>8.9093701996927802E-2</v>
      </c>
      <c r="Q10" s="395">
        <v>1.9E-2</v>
      </c>
      <c r="R10" s="392">
        <v>1.2999999999999999E-2</v>
      </c>
      <c r="S10" s="393">
        <v>9.2165898617511521E-3</v>
      </c>
      <c r="T10" s="395">
        <v>1.4E-2</v>
      </c>
      <c r="U10" s="393">
        <v>1.7999999999999999E-2</v>
      </c>
      <c r="V10" s="391">
        <v>1.3824884792626731E-2</v>
      </c>
      <c r="W10" s="146">
        <v>1978</v>
      </c>
      <c r="X10" s="167">
        <v>1931</v>
      </c>
      <c r="Y10" s="171">
        <v>1953</v>
      </c>
      <c r="Z10" s="135"/>
      <c r="AA10" s="397"/>
    </row>
    <row r="11" spans="1:27" ht="18" customHeight="1" x14ac:dyDescent="0.2">
      <c r="A11" s="147" t="s">
        <v>12</v>
      </c>
      <c r="B11" s="398">
        <v>0.54400000000000004</v>
      </c>
      <c r="C11" s="396">
        <v>0.56599999999999995</v>
      </c>
      <c r="D11" s="399">
        <v>0.57516339869281041</v>
      </c>
      <c r="E11" s="398">
        <v>0.53700000000000003</v>
      </c>
      <c r="F11" s="396">
        <v>0.55700000000000005</v>
      </c>
      <c r="G11" s="399">
        <v>0.56717501815541027</v>
      </c>
      <c r="H11" s="398">
        <v>0.33600000000000002</v>
      </c>
      <c r="I11" s="396">
        <v>0.28299999999999997</v>
      </c>
      <c r="J11" s="400">
        <v>0.29847494553376908</v>
      </c>
      <c r="K11" s="401">
        <v>0.441</v>
      </c>
      <c r="L11" s="396">
        <v>0.41499999999999998</v>
      </c>
      <c r="M11" s="396">
        <v>0.41176470588235292</v>
      </c>
      <c r="N11" s="401">
        <v>0.111</v>
      </c>
      <c r="O11" s="396">
        <v>0.13200000000000001</v>
      </c>
      <c r="P11" s="178">
        <v>0.1103848946986202</v>
      </c>
      <c r="Q11" s="401">
        <v>8.9999999999999993E-3</v>
      </c>
      <c r="R11" s="398">
        <v>1.9E-2</v>
      </c>
      <c r="S11" s="396">
        <v>1.597676107480029E-2</v>
      </c>
      <c r="T11" s="401">
        <v>1.7999999999999999E-2</v>
      </c>
      <c r="U11" s="396">
        <v>2.8000000000000001E-2</v>
      </c>
      <c r="V11" s="399">
        <v>2.1060275962236742E-2</v>
      </c>
      <c r="W11" s="149">
        <v>1401</v>
      </c>
      <c r="X11" s="168">
        <v>1354</v>
      </c>
      <c r="Y11" s="229">
        <v>1377</v>
      </c>
      <c r="Z11" s="135"/>
    </row>
    <row r="12" spans="1:27" s="150" customFormat="1" ht="18" customHeight="1" x14ac:dyDescent="0.2">
      <c r="A12" s="147" t="s">
        <v>13</v>
      </c>
      <c r="B12" s="398">
        <v>0.61399999999999999</v>
      </c>
      <c r="C12" s="396">
        <v>0.60299999999999998</v>
      </c>
      <c r="D12" s="399">
        <v>0.58526760023019375</v>
      </c>
      <c r="E12" s="398">
        <v>0.58199999999999996</v>
      </c>
      <c r="F12" s="396">
        <v>0.56799999999999995</v>
      </c>
      <c r="G12" s="399">
        <v>0.54824477268367544</v>
      </c>
      <c r="H12" s="398">
        <v>0.29799999999999999</v>
      </c>
      <c r="I12" s="396">
        <v>0.29299999999999998</v>
      </c>
      <c r="J12" s="400">
        <v>0.31478994820640699</v>
      </c>
      <c r="K12" s="401">
        <v>0.372</v>
      </c>
      <c r="L12" s="396">
        <v>0.376</v>
      </c>
      <c r="M12" s="396">
        <v>0.39881066564358342</v>
      </c>
      <c r="N12" s="401">
        <v>7.0999999999999994E-2</v>
      </c>
      <c r="O12" s="396">
        <v>8.3000000000000004E-2</v>
      </c>
      <c r="P12" s="396">
        <v>7.9225014387109147E-2</v>
      </c>
      <c r="Q12" s="401">
        <v>1.7000000000000001E-2</v>
      </c>
      <c r="R12" s="398">
        <v>2.1000000000000001E-2</v>
      </c>
      <c r="S12" s="396">
        <v>2.071743717629004E-2</v>
      </c>
      <c r="T12" s="401">
        <v>3.5000000000000003E-2</v>
      </c>
      <c r="U12" s="396">
        <v>4.7E-2</v>
      </c>
      <c r="V12" s="399">
        <v>3.779014003452906E-2</v>
      </c>
      <c r="W12" s="149">
        <v>5197</v>
      </c>
      <c r="X12" s="168">
        <v>5164</v>
      </c>
      <c r="Y12" s="229">
        <v>5213</v>
      </c>
      <c r="Z12" s="376"/>
    </row>
    <row r="13" spans="1:27" ht="18" customHeight="1" x14ac:dyDescent="0.2">
      <c r="A13" s="147" t="s">
        <v>14</v>
      </c>
      <c r="B13" s="398">
        <v>0.55200000000000005</v>
      </c>
      <c r="C13" s="396">
        <v>0.56299999999999994</v>
      </c>
      <c r="D13" s="399">
        <v>0.56220095693779903</v>
      </c>
      <c r="E13" s="398">
        <v>0.51900000000000002</v>
      </c>
      <c r="F13" s="396">
        <v>0.52200000000000002</v>
      </c>
      <c r="G13" s="399">
        <v>0.53429027113237637</v>
      </c>
      <c r="H13" s="398">
        <v>0.34300000000000003</v>
      </c>
      <c r="I13" s="396">
        <v>0.32300000000000001</v>
      </c>
      <c r="J13" s="400">
        <v>0.31658692185007969</v>
      </c>
      <c r="K13" s="401">
        <v>0.44700000000000001</v>
      </c>
      <c r="L13" s="396">
        <v>0.443</v>
      </c>
      <c r="M13" s="396">
        <v>0.42105263157894729</v>
      </c>
      <c r="N13" s="401">
        <v>8.7999999999999995E-2</v>
      </c>
      <c r="O13" s="396">
        <v>9.7000000000000003E-2</v>
      </c>
      <c r="P13" s="396">
        <v>9.1706539074960125E-2</v>
      </c>
      <c r="Q13" s="401">
        <v>1.7999999999999999E-2</v>
      </c>
      <c r="R13" s="398">
        <v>1.6E-2</v>
      </c>
      <c r="S13" s="178">
        <v>2.950558213716108E-2</v>
      </c>
      <c r="T13" s="401">
        <v>3.4000000000000002E-2</v>
      </c>
      <c r="U13" s="396">
        <v>3.4000000000000002E-2</v>
      </c>
      <c r="V13" s="399">
        <v>4.4657097288676242E-2</v>
      </c>
      <c r="W13" s="149">
        <v>1199</v>
      </c>
      <c r="X13" s="168">
        <v>1191</v>
      </c>
      <c r="Y13" s="229">
        <v>1254</v>
      </c>
    </row>
    <row r="14" spans="1:27" ht="18" customHeight="1" thickBot="1" x14ac:dyDescent="0.25">
      <c r="A14" s="151" t="s">
        <v>15</v>
      </c>
      <c r="B14" s="402">
        <v>0.56100000000000005</v>
      </c>
      <c r="C14" s="403">
        <v>0.57399999999999995</v>
      </c>
      <c r="D14" s="404">
        <v>0.55462184873949583</v>
      </c>
      <c r="E14" s="402">
        <v>0.53500000000000003</v>
      </c>
      <c r="F14" s="403">
        <v>0.54500000000000004</v>
      </c>
      <c r="G14" s="404">
        <v>0.54537815126050415</v>
      </c>
      <c r="H14" s="402">
        <v>0.31900000000000001</v>
      </c>
      <c r="I14" s="403">
        <v>0.33500000000000002</v>
      </c>
      <c r="J14" s="405">
        <v>0.34621848739495797</v>
      </c>
      <c r="K14" s="406">
        <v>0.435</v>
      </c>
      <c r="L14" s="403">
        <v>0.42699999999999999</v>
      </c>
      <c r="M14" s="403">
        <v>0.43865546218487389</v>
      </c>
      <c r="N14" s="406">
        <v>0.105</v>
      </c>
      <c r="O14" s="403">
        <v>8.3000000000000004E-2</v>
      </c>
      <c r="P14" s="403">
        <v>8.7394957983193272E-2</v>
      </c>
      <c r="Q14" s="406">
        <v>1.4999999999999999E-2</v>
      </c>
      <c r="R14" s="402">
        <v>8.9999999999999993E-3</v>
      </c>
      <c r="S14" s="403">
        <v>1.1764705882352939E-2</v>
      </c>
      <c r="T14" s="406">
        <v>2.1999999999999999E-2</v>
      </c>
      <c r="U14" s="403">
        <v>2.1000000000000001E-2</v>
      </c>
      <c r="V14" s="404">
        <v>1.5966386554621851E-2</v>
      </c>
      <c r="W14" s="152">
        <v>1163</v>
      </c>
      <c r="X14" s="169">
        <v>1170</v>
      </c>
      <c r="Y14" s="230">
        <v>1190</v>
      </c>
    </row>
    <row r="15" spans="1:27" s="157" customFormat="1" ht="18" customHeight="1" thickBot="1" x14ac:dyDescent="0.25">
      <c r="A15" s="153" t="s">
        <v>16</v>
      </c>
      <c r="B15" s="154">
        <v>0.57999999999999996</v>
      </c>
      <c r="C15" s="407">
        <v>0.58299999999999996</v>
      </c>
      <c r="D15" s="408">
        <v>0.57267679985437336</v>
      </c>
      <c r="E15" s="409">
        <v>0.55400000000000005</v>
      </c>
      <c r="F15" s="407">
        <v>0.55400000000000005</v>
      </c>
      <c r="G15" s="408">
        <v>0.54946755256211888</v>
      </c>
      <c r="H15" s="409">
        <v>0.32200000000000001</v>
      </c>
      <c r="I15" s="407">
        <v>0.30399999999999999</v>
      </c>
      <c r="J15" s="410">
        <v>0.32201692909802487</v>
      </c>
      <c r="K15" s="164">
        <v>0.41</v>
      </c>
      <c r="L15" s="407">
        <v>0.40300000000000002</v>
      </c>
      <c r="M15" s="408">
        <v>0.41175935196140889</v>
      </c>
      <c r="N15" s="411">
        <v>8.2000000000000003E-2</v>
      </c>
      <c r="O15" s="407">
        <v>9.5000000000000001E-2</v>
      </c>
      <c r="P15" s="408">
        <v>8.719395649403841E-2</v>
      </c>
      <c r="Q15" s="411">
        <v>1.6E-2</v>
      </c>
      <c r="R15" s="412">
        <v>1.7000000000000001E-2</v>
      </c>
      <c r="S15" s="407">
        <v>1.81123145535633E-2</v>
      </c>
      <c r="T15" s="411">
        <v>2.7E-2</v>
      </c>
      <c r="U15" s="407">
        <v>3.2000000000000001E-2</v>
      </c>
      <c r="V15" s="408">
        <v>2.985346318376263E-2</v>
      </c>
      <c r="W15" s="156">
        <v>10938</v>
      </c>
      <c r="X15" s="170">
        <v>10810</v>
      </c>
      <c r="Y15" s="172">
        <v>10987</v>
      </c>
    </row>
    <row r="16" spans="1:27" ht="18" customHeight="1" x14ac:dyDescent="0.2">
      <c r="A16" s="173" t="s">
        <v>17</v>
      </c>
      <c r="B16" s="395">
        <v>0.57799999999999996</v>
      </c>
      <c r="C16" s="393">
        <v>0.55200000000000005</v>
      </c>
      <c r="D16" s="391">
        <v>0.59783169850283946</v>
      </c>
      <c r="E16" s="392">
        <v>0.53300000000000003</v>
      </c>
      <c r="F16" s="393">
        <v>0.51700000000000002</v>
      </c>
      <c r="G16" s="391">
        <v>0.55756324212700048</v>
      </c>
      <c r="H16" s="392">
        <v>0.34399999999999997</v>
      </c>
      <c r="I16" s="393">
        <v>0.34699999999999998</v>
      </c>
      <c r="J16" s="394">
        <v>0.30924109447599379</v>
      </c>
      <c r="K16" s="395">
        <v>0.40400000000000003</v>
      </c>
      <c r="L16" s="393">
        <v>0.433</v>
      </c>
      <c r="M16" s="396">
        <v>0.38822922044398561</v>
      </c>
      <c r="N16" s="395">
        <v>6.4000000000000001E-2</v>
      </c>
      <c r="O16" s="393">
        <v>8.5999999999999993E-2</v>
      </c>
      <c r="P16" s="393">
        <v>8.0020650490449152E-2</v>
      </c>
      <c r="Q16" s="395">
        <v>1.4E-2</v>
      </c>
      <c r="R16" s="392">
        <v>1.4999999999999999E-2</v>
      </c>
      <c r="S16" s="393">
        <v>1.29065565307176E-2</v>
      </c>
      <c r="T16" s="395">
        <v>3.1E-2</v>
      </c>
      <c r="U16" s="393">
        <v>3.1E-2</v>
      </c>
      <c r="V16" s="391">
        <v>2.7878162106350031E-2</v>
      </c>
      <c r="W16" s="146">
        <v>2010</v>
      </c>
      <c r="X16" s="167">
        <v>1935</v>
      </c>
      <c r="Y16" s="229">
        <v>1937</v>
      </c>
    </row>
    <row r="17" spans="1:46" ht="18" customHeight="1" x14ac:dyDescent="0.2">
      <c r="A17" s="174" t="s">
        <v>18</v>
      </c>
      <c r="B17" s="401">
        <v>0.58099999999999996</v>
      </c>
      <c r="C17" s="396">
        <v>0.57199999999999995</v>
      </c>
      <c r="D17" s="399">
        <v>0.53233830845771146</v>
      </c>
      <c r="E17" s="398">
        <v>0.56299999999999994</v>
      </c>
      <c r="F17" s="396">
        <v>0.53800000000000003</v>
      </c>
      <c r="G17" s="399">
        <v>0.52736318407960203</v>
      </c>
      <c r="H17" s="398">
        <v>0.378</v>
      </c>
      <c r="I17" s="396">
        <v>0.36199999999999999</v>
      </c>
      <c r="J17" s="400">
        <v>0.40298507462686572</v>
      </c>
      <c r="K17" s="401">
        <v>0.39800000000000002</v>
      </c>
      <c r="L17" s="396">
        <v>0.42499999999999999</v>
      </c>
      <c r="M17" s="396">
        <v>0.45149253731343292</v>
      </c>
      <c r="N17" s="401">
        <v>1.6E-2</v>
      </c>
      <c r="O17" s="396">
        <v>5.0999999999999997E-2</v>
      </c>
      <c r="P17" s="396">
        <v>4.6019900497512443E-2</v>
      </c>
      <c r="Q17" s="401">
        <v>2.5000000000000001E-2</v>
      </c>
      <c r="R17" s="398">
        <v>1.4999999999999999E-2</v>
      </c>
      <c r="S17" s="396">
        <v>1.865671641791045E-2</v>
      </c>
      <c r="T17" s="401">
        <v>3.7999999999999999E-2</v>
      </c>
      <c r="U17" s="396">
        <v>3.6999999999999998E-2</v>
      </c>
      <c r="V17" s="399">
        <v>2.1144278606965178E-2</v>
      </c>
      <c r="W17" s="149">
        <v>756</v>
      </c>
      <c r="X17" s="168">
        <v>803</v>
      </c>
      <c r="Y17" s="229">
        <v>804</v>
      </c>
    </row>
    <row r="18" spans="1:46" s="150" customFormat="1" ht="18" customHeight="1" x14ac:dyDescent="0.2">
      <c r="A18" s="174" t="s">
        <v>19</v>
      </c>
      <c r="B18" s="401">
        <v>0.52300000000000002</v>
      </c>
      <c r="C18" s="396">
        <v>0.503</v>
      </c>
      <c r="D18" s="399">
        <v>0.53448275862068961</v>
      </c>
      <c r="E18" s="398">
        <v>0.49399999999999999</v>
      </c>
      <c r="F18" s="396">
        <v>0.48099999999999998</v>
      </c>
      <c r="G18" s="399">
        <v>0.51011994002998495</v>
      </c>
      <c r="H18" s="398">
        <v>0.41599999999999998</v>
      </c>
      <c r="I18" s="396">
        <v>0.42599999999999999</v>
      </c>
      <c r="J18" s="400">
        <v>0.4070464767616192</v>
      </c>
      <c r="K18" s="401">
        <v>0.46300000000000002</v>
      </c>
      <c r="L18" s="396">
        <v>0.47899999999999998</v>
      </c>
      <c r="M18" s="396">
        <v>0.45277361319340331</v>
      </c>
      <c r="N18" s="163">
        <v>0.04</v>
      </c>
      <c r="O18" s="396">
        <v>6.0999999999999999E-2</v>
      </c>
      <c r="P18" s="396">
        <v>4.4227886056971512E-2</v>
      </c>
      <c r="Q18" s="401">
        <v>2.1999999999999999E-2</v>
      </c>
      <c r="R18" s="148">
        <v>0.01</v>
      </c>
      <c r="S18" s="396">
        <v>1.424287856071964E-2</v>
      </c>
      <c r="T18" s="401">
        <v>3.5000000000000003E-2</v>
      </c>
      <c r="U18" s="396">
        <v>2.1999999999999999E-2</v>
      </c>
      <c r="V18" s="399">
        <v>2.3988005997001498E-2</v>
      </c>
      <c r="W18" s="149">
        <v>2782</v>
      </c>
      <c r="X18" s="168">
        <v>2778</v>
      </c>
      <c r="Y18" s="229">
        <v>2668</v>
      </c>
    </row>
    <row r="19" spans="1:46" ht="18" customHeight="1" x14ac:dyDescent="0.2">
      <c r="A19" s="174" t="s">
        <v>20</v>
      </c>
      <c r="B19" s="401">
        <v>0.53100000000000003</v>
      </c>
      <c r="C19" s="396">
        <v>0.56699999999999995</v>
      </c>
      <c r="D19" s="399">
        <v>0.56241032998565277</v>
      </c>
      <c r="E19" s="398">
        <v>0.505</v>
      </c>
      <c r="F19" s="396">
        <v>0.54200000000000004</v>
      </c>
      <c r="G19" s="399">
        <v>0.52080344332855089</v>
      </c>
      <c r="H19" s="398">
        <v>0.35099999999999998</v>
      </c>
      <c r="I19" s="396">
        <v>0.30099999999999999</v>
      </c>
      <c r="J19" s="400">
        <v>0.29842180774748922</v>
      </c>
      <c r="K19" s="401">
        <v>0.40400000000000003</v>
      </c>
      <c r="L19" s="396">
        <v>0.373</v>
      </c>
      <c r="M19" s="396">
        <v>0.41606886657101871</v>
      </c>
      <c r="N19" s="401">
        <v>0.107</v>
      </c>
      <c r="O19" s="396">
        <v>0.11600000000000001</v>
      </c>
      <c r="P19" s="396">
        <v>0.1233859397417504</v>
      </c>
      <c r="Q19" s="401">
        <v>1.0999999999999999E-2</v>
      </c>
      <c r="R19" s="398">
        <v>1.6E-2</v>
      </c>
      <c r="S19" s="396">
        <v>1.57819225251076E-2</v>
      </c>
      <c r="T19" s="401">
        <v>3.3000000000000002E-2</v>
      </c>
      <c r="U19" s="396">
        <v>3.4000000000000002E-2</v>
      </c>
      <c r="V19" s="399">
        <v>3.1563845050215207E-2</v>
      </c>
      <c r="W19" s="149">
        <v>638</v>
      </c>
      <c r="X19" s="168">
        <v>638</v>
      </c>
      <c r="Y19" s="229">
        <v>697</v>
      </c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</row>
    <row r="20" spans="1:46" ht="18" customHeight="1" x14ac:dyDescent="0.2">
      <c r="A20" s="174" t="s">
        <v>21</v>
      </c>
      <c r="B20" s="401">
        <v>0.53800000000000003</v>
      </c>
      <c r="C20" s="396">
        <v>0.51100000000000001</v>
      </c>
      <c r="D20" s="399">
        <v>0.55754475703324813</v>
      </c>
      <c r="E20" s="398">
        <v>0.48799999999999999</v>
      </c>
      <c r="F20" s="396">
        <v>0.49299999999999999</v>
      </c>
      <c r="G20" s="399">
        <v>0.52813299232736577</v>
      </c>
      <c r="H20" s="398">
        <v>0.31900000000000001</v>
      </c>
      <c r="I20" s="396">
        <v>0.35099999999999998</v>
      </c>
      <c r="J20" s="400">
        <v>0.34143222506393861</v>
      </c>
      <c r="K20" s="401">
        <v>0.438</v>
      </c>
      <c r="L20" s="396">
        <v>0.45200000000000001</v>
      </c>
      <c r="M20" s="396">
        <v>0.42199488491048592</v>
      </c>
      <c r="N20" s="163">
        <v>0.12</v>
      </c>
      <c r="O20" s="396">
        <v>0.115</v>
      </c>
      <c r="P20" s="396">
        <v>8.3120204603580564E-2</v>
      </c>
      <c r="Q20" s="401">
        <v>2.3E-2</v>
      </c>
      <c r="R20" s="398">
        <v>2.3E-2</v>
      </c>
      <c r="S20" s="396">
        <v>1.7902813299232739E-2</v>
      </c>
      <c r="T20" s="401">
        <v>4.7E-2</v>
      </c>
      <c r="U20" s="396">
        <v>2.9000000000000001E-2</v>
      </c>
      <c r="V20" s="399">
        <v>2.8132992327365731E-2</v>
      </c>
      <c r="W20" s="149">
        <v>781</v>
      </c>
      <c r="X20" s="168">
        <v>797</v>
      </c>
      <c r="Y20" s="229">
        <v>782</v>
      </c>
    </row>
    <row r="21" spans="1:46" ht="18" customHeight="1" thickBot="1" x14ac:dyDescent="0.25">
      <c r="A21" s="175" t="s">
        <v>22</v>
      </c>
      <c r="B21" s="406">
        <v>0.54800000000000004</v>
      </c>
      <c r="C21" s="403">
        <v>0.50800000000000001</v>
      </c>
      <c r="D21" s="404">
        <v>0.48246674727932293</v>
      </c>
      <c r="E21" s="402">
        <v>0.48699999999999999</v>
      </c>
      <c r="F21" s="403">
        <v>0.47299999999999998</v>
      </c>
      <c r="G21" s="404">
        <v>0.46311970979443767</v>
      </c>
      <c r="H21" s="402">
        <v>0.34100000000000003</v>
      </c>
      <c r="I21" s="403">
        <v>0.371</v>
      </c>
      <c r="J21" s="413">
        <v>0.41233373639661419</v>
      </c>
      <c r="K21" s="406">
        <v>0.46100000000000002</v>
      </c>
      <c r="L21" s="403">
        <v>0.48299999999999998</v>
      </c>
      <c r="M21" s="403">
        <v>0.5114873035066505</v>
      </c>
      <c r="N21" s="406">
        <v>0.107</v>
      </c>
      <c r="O21" s="403">
        <v>0.104</v>
      </c>
      <c r="P21" s="403">
        <v>9.7944377267230959E-2</v>
      </c>
      <c r="Q21" s="406">
        <v>5.0000000000000001E-3</v>
      </c>
      <c r="R21" s="402">
        <v>1.7000000000000001E-2</v>
      </c>
      <c r="S21" s="403">
        <v>7.2551390568319227E-3</v>
      </c>
      <c r="T21" s="406">
        <v>2.3E-2</v>
      </c>
      <c r="U21" s="403">
        <v>2.7E-2</v>
      </c>
      <c r="V21" s="404">
        <v>1.4510278113663851E-2</v>
      </c>
      <c r="W21" s="152">
        <v>825</v>
      </c>
      <c r="X21" s="169">
        <v>838</v>
      </c>
      <c r="Y21" s="229">
        <v>827</v>
      </c>
    </row>
    <row r="22" spans="1:46" s="157" customFormat="1" ht="18" customHeight="1" thickBot="1" x14ac:dyDescent="0.25">
      <c r="A22" s="176" t="s">
        <v>23</v>
      </c>
      <c r="B22" s="411">
        <v>0.54700000000000004</v>
      </c>
      <c r="C22" s="414">
        <v>0.52900000000000003</v>
      </c>
      <c r="D22" s="408">
        <v>0.54944912508101107</v>
      </c>
      <c r="E22" s="155">
        <v>0.51</v>
      </c>
      <c r="F22" s="414">
        <v>0.501</v>
      </c>
      <c r="G22" s="408">
        <v>0.52158133506156834</v>
      </c>
      <c r="H22" s="412">
        <v>0.371</v>
      </c>
      <c r="I22" s="414">
        <v>0.376</v>
      </c>
      <c r="J22" s="415">
        <v>0.36616979909267661</v>
      </c>
      <c r="K22" s="411">
        <v>0.434</v>
      </c>
      <c r="L22" s="414">
        <v>0.45100000000000001</v>
      </c>
      <c r="M22" s="408">
        <v>0.43629293583927409</v>
      </c>
      <c r="N22" s="411">
        <v>6.4000000000000001E-2</v>
      </c>
      <c r="O22" s="414">
        <v>8.1000000000000003E-2</v>
      </c>
      <c r="P22" s="414">
        <v>7.0252754374594939E-2</v>
      </c>
      <c r="Q22" s="411">
        <v>1.7999999999999999E-2</v>
      </c>
      <c r="R22" s="409">
        <v>1.4E-2</v>
      </c>
      <c r="S22" s="414">
        <v>1.412832145171743E-2</v>
      </c>
      <c r="T22" s="411">
        <v>3.4000000000000002E-2</v>
      </c>
      <c r="U22" s="414">
        <v>2.8000000000000001E-2</v>
      </c>
      <c r="V22" s="408">
        <v>2.4756966947504861E-2</v>
      </c>
      <c r="W22" s="159">
        <v>7792</v>
      </c>
      <c r="X22" s="170">
        <v>7789</v>
      </c>
      <c r="Y22" s="172">
        <v>7715</v>
      </c>
    </row>
    <row r="23" spans="1:46" s="157" customFormat="1" ht="18" customHeight="1" thickBot="1" x14ac:dyDescent="0.25">
      <c r="A23" s="177" t="s">
        <v>24</v>
      </c>
      <c r="B23" s="416">
        <v>0.56699999999999995</v>
      </c>
      <c r="C23" s="417">
        <v>0.56000000000000005</v>
      </c>
      <c r="D23" s="418">
        <v>0.56309485616511601</v>
      </c>
      <c r="E23" s="419">
        <v>0.53500000000000003</v>
      </c>
      <c r="F23" s="417">
        <v>0.53200000000000003</v>
      </c>
      <c r="G23" s="418">
        <v>0.53796385413324777</v>
      </c>
      <c r="H23" s="419">
        <v>0.34200000000000003</v>
      </c>
      <c r="I23" s="417">
        <v>0.33400000000000002</v>
      </c>
      <c r="J23" s="231">
        <v>0.34023099133782481</v>
      </c>
      <c r="K23" s="165">
        <v>0.42</v>
      </c>
      <c r="L23" s="417">
        <v>0.42299999999999999</v>
      </c>
      <c r="M23" s="408">
        <v>0.42188001283285209</v>
      </c>
      <c r="N23" s="416">
        <v>7.3999999999999996E-2</v>
      </c>
      <c r="O23" s="417">
        <v>8.8999999999999996E-2</v>
      </c>
      <c r="P23" s="417">
        <v>8.0205325633622079E-2</v>
      </c>
      <c r="Q23" s="416">
        <v>1.7000000000000001E-2</v>
      </c>
      <c r="R23" s="420">
        <v>1.6E-2</v>
      </c>
      <c r="S23" s="417">
        <v>1.6468826863437071E-2</v>
      </c>
      <c r="T23" s="165">
        <v>0.03</v>
      </c>
      <c r="U23" s="417">
        <v>3.1E-2</v>
      </c>
      <c r="V23" s="418">
        <v>2.7751042669233238E-2</v>
      </c>
      <c r="W23" s="159">
        <v>18730</v>
      </c>
      <c r="X23" s="170">
        <v>18599</v>
      </c>
      <c r="Y23" s="172">
        <v>18702</v>
      </c>
    </row>
    <row r="25" spans="1:46" x14ac:dyDescent="0.2">
      <c r="A25" s="187" t="s">
        <v>25</v>
      </c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 spans="1:46" x14ac:dyDescent="0.2">
      <c r="A26" t="s">
        <v>26</v>
      </c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</row>
    <row r="27" spans="1:46" x14ac:dyDescent="0.2">
      <c r="B27" t="s">
        <v>27</v>
      </c>
      <c r="I27" s="135"/>
      <c r="J27" s="135"/>
      <c r="K27" s="135"/>
      <c r="L27" s="135"/>
    </row>
    <row r="28" spans="1:46" x14ac:dyDescent="0.2">
      <c r="B28" t="s">
        <v>28</v>
      </c>
      <c r="D28" s="135"/>
      <c r="E28" s="135"/>
      <c r="F28" s="135"/>
      <c r="G28" s="135"/>
      <c r="H28" s="135"/>
    </row>
    <row r="29" spans="1:46" x14ac:dyDescent="0.2">
      <c r="B29" t="s">
        <v>29</v>
      </c>
    </row>
    <row r="31" spans="1:46" ht="14.25" customHeight="1" x14ac:dyDescent="0.2">
      <c r="A31" t="s">
        <v>30</v>
      </c>
      <c r="Y31" s="213"/>
    </row>
  </sheetData>
  <mergeCells count="8">
    <mergeCell ref="A3:Y3"/>
    <mergeCell ref="A4:Y4"/>
    <mergeCell ref="A5:Y5"/>
    <mergeCell ref="B7:G7"/>
    <mergeCell ref="H7:M7"/>
    <mergeCell ref="N7:P7"/>
    <mergeCell ref="Q7:V7"/>
    <mergeCell ref="W7:Y8"/>
  </mergeCells>
  <phoneticPr fontId="24" type="noConversion"/>
  <printOptions horizontalCentered="1"/>
  <pageMargins left="0.39370078740157483" right="0.43307086614173229" top="0.78740157480314965" bottom="0.51181102362204722" header="0.43307086614173229" footer="0.35433070866141742"/>
  <pageSetup paperSize="9" scale="85" orientation="landscape" useFirstPageNumber="1"/>
  <headerFooter alignWithMargins="0">
    <oddFooter>&amp;L&amp;8 Rectorat - SAIO&amp;C&amp;12 &amp;P&amp;R&amp;8 Tableaux doc références 2002 - ori3district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V85"/>
  <sheetViews>
    <sheetView showZeros="0" zoomScale="75" zoomScaleNormal="75" workbookViewId="0">
      <selection activeCell="E92" sqref="E92"/>
    </sheetView>
  </sheetViews>
  <sheetFormatPr defaultRowHeight="12.75" x14ac:dyDescent="0.2"/>
  <cols>
    <col min="1" max="1" width="7" style="135" customWidth="1"/>
    <col min="2" max="2" width="33.42578125" style="135" customWidth="1"/>
    <col min="3" max="3" width="3.7109375" style="135" customWidth="1"/>
    <col min="4" max="4" width="3.7109375" style="186" customWidth="1"/>
    <col min="5" max="5" width="3.42578125" style="186" customWidth="1"/>
    <col min="6" max="6" width="3.7109375" style="135" customWidth="1"/>
    <col min="7" max="7" width="3.7109375" style="186" customWidth="1"/>
    <col min="8" max="8" width="4" style="186" customWidth="1"/>
    <col min="9" max="9" width="4.7109375" style="135" customWidth="1"/>
    <col min="10" max="10" width="3.7109375" style="186" customWidth="1"/>
    <col min="11" max="11" width="3.85546875" style="186" customWidth="1"/>
    <col min="12" max="12" width="4.85546875" style="135" customWidth="1"/>
    <col min="13" max="13" width="4" style="186" customWidth="1"/>
    <col min="14" max="14" width="4" style="135" customWidth="1"/>
    <col min="15" max="15" width="4" style="186" customWidth="1"/>
    <col min="16" max="16" width="4.28515625" style="135" customWidth="1"/>
    <col min="17" max="17" width="4.28515625" style="186" customWidth="1"/>
    <col min="18" max="18" width="4.28515625" style="135" customWidth="1"/>
    <col min="19" max="19" width="4.28515625" style="186" customWidth="1"/>
    <col min="20" max="20" width="4.7109375" style="186" customWidth="1"/>
    <col min="21" max="22" width="4.42578125" style="186" customWidth="1"/>
    <col min="23" max="23" width="4.140625" style="186" customWidth="1"/>
    <col min="24" max="24" width="4.85546875" style="135" customWidth="1"/>
    <col min="25" max="25" width="3.7109375" style="186" customWidth="1"/>
    <col min="26" max="26" width="4" style="186" customWidth="1"/>
    <col min="27" max="27" width="3.85546875" style="135" customWidth="1"/>
    <col min="28" max="28" width="3.85546875" style="186" customWidth="1"/>
    <col min="29" max="29" width="4.140625" style="186" customWidth="1"/>
    <col min="30" max="30" width="4.7109375" style="135" customWidth="1"/>
    <col min="31" max="31" width="4.28515625" style="186" customWidth="1"/>
    <col min="32" max="32" width="4.85546875" style="186" customWidth="1"/>
    <col min="33" max="33" width="5.140625" style="135" customWidth="1"/>
    <col min="34" max="34" width="4.7109375" style="186" customWidth="1"/>
    <col min="35" max="35" width="5" style="186" customWidth="1"/>
    <col min="36" max="36" width="11.42578125" style="186" customWidth="1"/>
    <col min="37" max="37" width="7.140625" style="186" customWidth="1"/>
    <col min="38" max="38" width="21.5703125" style="186" customWidth="1"/>
    <col min="39" max="40" width="7.28515625" style="186" customWidth="1"/>
    <col min="41" max="41" width="8" style="186" customWidth="1"/>
    <col min="42" max="42" width="6.5703125" style="186" customWidth="1"/>
    <col min="43" max="43" width="6.85546875" style="186" customWidth="1"/>
    <col min="44" max="44" width="6.42578125" style="186" customWidth="1"/>
    <col min="45" max="45" width="6.85546875" style="186" customWidth="1"/>
    <col min="46" max="46" width="7.28515625" style="186" customWidth="1"/>
    <col min="47" max="47" width="7" style="186" customWidth="1"/>
    <col min="48" max="256" width="11.42578125" style="186" customWidth="1"/>
  </cols>
  <sheetData>
    <row r="1" spans="1:36" x14ac:dyDescent="0.2">
      <c r="A1" s="21"/>
      <c r="B1" s="21"/>
      <c r="C1" s="21"/>
      <c r="D1" s="310"/>
      <c r="E1" s="310"/>
      <c r="F1" s="21"/>
      <c r="G1" s="310"/>
      <c r="H1" s="310"/>
      <c r="I1" s="21"/>
      <c r="J1" s="310"/>
      <c r="K1" s="310"/>
      <c r="L1" s="21"/>
      <c r="M1" s="310"/>
      <c r="N1" s="21"/>
      <c r="O1" s="310"/>
      <c r="P1" s="21"/>
      <c r="Q1" s="310"/>
      <c r="R1" s="21"/>
      <c r="S1" s="310"/>
      <c r="T1" s="310"/>
      <c r="U1" s="310"/>
      <c r="V1" s="310"/>
      <c r="W1" s="310"/>
      <c r="X1" s="21"/>
      <c r="Y1" s="310"/>
      <c r="Z1" s="310"/>
      <c r="AA1" s="21"/>
      <c r="AB1" s="310"/>
      <c r="AC1" s="310"/>
      <c r="AD1" s="21"/>
      <c r="AE1" s="310"/>
      <c r="AF1" s="310"/>
      <c r="AG1" s="21"/>
      <c r="AH1" s="310"/>
      <c r="AI1" s="310"/>
      <c r="AJ1" s="310"/>
    </row>
    <row r="2" spans="1:36" x14ac:dyDescent="0.2">
      <c r="A2" s="285" t="s">
        <v>613</v>
      </c>
      <c r="B2" s="21"/>
      <c r="C2" s="21"/>
      <c r="D2" s="21"/>
      <c r="E2" s="310"/>
      <c r="F2" s="21"/>
      <c r="G2" s="21"/>
      <c r="H2" s="310"/>
      <c r="I2" s="21"/>
      <c r="J2" s="21"/>
      <c r="K2" s="310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310"/>
    </row>
    <row r="3" spans="1:36" x14ac:dyDescent="0.2">
      <c r="A3" s="21"/>
      <c r="B3" s="285"/>
      <c r="C3" s="21"/>
      <c r="D3" s="21"/>
      <c r="E3" s="310"/>
      <c r="F3" s="21"/>
      <c r="G3" s="21"/>
      <c r="H3" s="310"/>
      <c r="I3" s="21"/>
      <c r="J3" s="21"/>
      <c r="K3" s="310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310"/>
    </row>
    <row r="4" spans="1:36" x14ac:dyDescent="0.2">
      <c r="A4" s="762" t="s">
        <v>614</v>
      </c>
      <c r="B4" s="736"/>
      <c r="C4" s="383"/>
      <c r="D4" s="383" t="s">
        <v>615</v>
      </c>
      <c r="E4" s="286"/>
      <c r="F4" s="383"/>
      <c r="G4" s="383" t="s">
        <v>616</v>
      </c>
      <c r="H4" s="286"/>
      <c r="I4" s="383"/>
      <c r="J4" s="383" t="s">
        <v>617</v>
      </c>
      <c r="K4" s="286"/>
      <c r="L4" s="763" t="s">
        <v>618</v>
      </c>
      <c r="M4" s="735"/>
      <c r="N4" s="735"/>
      <c r="O4" s="735"/>
      <c r="P4" s="735"/>
      <c r="Q4" s="735"/>
      <c r="R4" s="735"/>
      <c r="S4" s="764"/>
      <c r="T4" s="383" t="s">
        <v>619</v>
      </c>
      <c r="U4" s="383" t="s">
        <v>620</v>
      </c>
      <c r="V4" s="383" t="s">
        <v>119</v>
      </c>
      <c r="W4" s="384" t="s">
        <v>621</v>
      </c>
      <c r="X4" s="383"/>
      <c r="Y4" s="383" t="s">
        <v>622</v>
      </c>
      <c r="Z4" s="384"/>
      <c r="AA4" s="383"/>
      <c r="AB4" s="383" t="s">
        <v>623</v>
      </c>
      <c r="AC4" s="384"/>
      <c r="AD4" s="383"/>
      <c r="AE4" s="383" t="s">
        <v>624</v>
      </c>
      <c r="AF4" s="384"/>
      <c r="AG4" s="383"/>
      <c r="AH4" s="383" t="s">
        <v>625</v>
      </c>
      <c r="AI4" s="390"/>
      <c r="AJ4" s="310"/>
    </row>
    <row r="5" spans="1:36" ht="90.75" customHeight="1" x14ac:dyDescent="0.2">
      <c r="A5" s="287"/>
      <c r="B5" s="288"/>
      <c r="C5" s="289" t="s">
        <v>626</v>
      </c>
      <c r="D5" s="289" t="s">
        <v>627</v>
      </c>
      <c r="E5" s="290" t="s">
        <v>628</v>
      </c>
      <c r="F5" s="289" t="s">
        <v>626</v>
      </c>
      <c r="G5" s="289" t="s">
        <v>627</v>
      </c>
      <c r="H5" s="290" t="s">
        <v>628</v>
      </c>
      <c r="I5" s="289" t="s">
        <v>626</v>
      </c>
      <c r="J5" s="289" t="s">
        <v>627</v>
      </c>
      <c r="K5" s="290" t="s">
        <v>628</v>
      </c>
      <c r="L5" s="289" t="s">
        <v>626</v>
      </c>
      <c r="M5" s="289" t="s">
        <v>627</v>
      </c>
      <c r="N5" s="291" t="s">
        <v>626</v>
      </c>
      <c r="O5" s="289" t="s">
        <v>627</v>
      </c>
      <c r="P5" s="291" t="s">
        <v>626</v>
      </c>
      <c r="Q5" s="292" t="s">
        <v>627</v>
      </c>
      <c r="R5" s="289" t="s">
        <v>626</v>
      </c>
      <c r="S5" s="293" t="s">
        <v>627</v>
      </c>
      <c r="T5" s="294" t="s">
        <v>628</v>
      </c>
      <c r="U5" s="294" t="s">
        <v>628</v>
      </c>
      <c r="V5" s="294" t="s">
        <v>628</v>
      </c>
      <c r="W5" s="290" t="s">
        <v>628</v>
      </c>
      <c r="X5" s="289" t="s">
        <v>626</v>
      </c>
      <c r="Y5" s="289" t="s">
        <v>627</v>
      </c>
      <c r="Z5" s="290" t="s">
        <v>628</v>
      </c>
      <c r="AA5" s="289" t="s">
        <v>626</v>
      </c>
      <c r="AB5" s="289" t="s">
        <v>627</v>
      </c>
      <c r="AC5" s="290" t="s">
        <v>628</v>
      </c>
      <c r="AD5" s="289" t="s">
        <v>626</v>
      </c>
      <c r="AE5" s="289" t="s">
        <v>627</v>
      </c>
      <c r="AF5" s="290" t="s">
        <v>628</v>
      </c>
      <c r="AG5" s="289" t="s">
        <v>626</v>
      </c>
      <c r="AH5" s="289" t="s">
        <v>627</v>
      </c>
      <c r="AI5" s="295" t="s">
        <v>628</v>
      </c>
      <c r="AJ5" s="310"/>
    </row>
    <row r="6" spans="1:36" ht="13.5" customHeight="1" thickBot="1" x14ac:dyDescent="0.25">
      <c r="A6" s="386" t="s">
        <v>629</v>
      </c>
      <c r="B6" s="296" t="s">
        <v>630</v>
      </c>
      <c r="C6" s="297"/>
      <c r="D6" s="297" t="s">
        <v>631</v>
      </c>
      <c r="E6" s="387"/>
      <c r="F6" s="297"/>
      <c r="G6" s="297" t="s">
        <v>632</v>
      </c>
      <c r="H6" s="387"/>
      <c r="I6" s="297"/>
      <c r="J6" s="297" t="s">
        <v>633</v>
      </c>
      <c r="K6" s="387"/>
      <c r="L6" s="757" t="s">
        <v>619</v>
      </c>
      <c r="M6" s="758"/>
      <c r="N6" s="759" t="s">
        <v>620</v>
      </c>
      <c r="O6" s="758"/>
      <c r="P6" s="759" t="s">
        <v>119</v>
      </c>
      <c r="Q6" s="758"/>
      <c r="R6" s="760" t="s">
        <v>621</v>
      </c>
      <c r="S6" s="761"/>
      <c r="T6" s="297" t="s">
        <v>619</v>
      </c>
      <c r="U6" s="297" t="s">
        <v>620</v>
      </c>
      <c r="V6" s="297" t="s">
        <v>119</v>
      </c>
      <c r="W6" s="387" t="s">
        <v>621</v>
      </c>
      <c r="X6" s="297"/>
      <c r="Y6" s="297" t="s">
        <v>634</v>
      </c>
      <c r="Z6" s="387"/>
      <c r="AA6" s="297"/>
      <c r="AB6" s="297" t="s">
        <v>623</v>
      </c>
      <c r="AC6" s="387"/>
      <c r="AD6" s="297"/>
      <c r="AE6" s="297" t="s">
        <v>624</v>
      </c>
      <c r="AF6" s="387"/>
      <c r="AG6" s="297"/>
      <c r="AH6" s="297" t="s">
        <v>625</v>
      </c>
      <c r="AI6" s="385"/>
      <c r="AJ6" s="310"/>
    </row>
    <row r="7" spans="1:36" ht="13.5" customHeight="1" thickTop="1" x14ac:dyDescent="0.2">
      <c r="A7" s="313" t="s">
        <v>635</v>
      </c>
      <c r="B7" s="317" t="s">
        <v>505</v>
      </c>
      <c r="C7" s="21">
        <v>2</v>
      </c>
      <c r="D7" s="21"/>
      <c r="E7" s="298"/>
      <c r="F7" s="21">
        <v>2</v>
      </c>
      <c r="G7" s="21"/>
      <c r="H7" s="298"/>
      <c r="I7" s="21">
        <v>2</v>
      </c>
      <c r="J7" s="21"/>
      <c r="K7" s="298">
        <v>0</v>
      </c>
      <c r="L7" s="21">
        <v>27</v>
      </c>
      <c r="M7" s="21">
        <v>10</v>
      </c>
      <c r="N7" s="287"/>
      <c r="O7" s="21"/>
      <c r="P7" s="287"/>
      <c r="Q7" s="299"/>
      <c r="R7" s="21"/>
      <c r="S7" s="298"/>
      <c r="T7" s="21">
        <v>7</v>
      </c>
      <c r="U7" s="21">
        <v>0</v>
      </c>
      <c r="V7" s="21"/>
      <c r="W7" s="298"/>
      <c r="X7" s="21"/>
      <c r="Y7" s="21"/>
      <c r="Z7" s="298"/>
      <c r="AA7" s="21">
        <v>3</v>
      </c>
      <c r="AB7" s="21"/>
      <c r="AC7" s="298">
        <v>0</v>
      </c>
      <c r="AD7" s="21">
        <v>28</v>
      </c>
      <c r="AE7" s="21">
        <v>8</v>
      </c>
      <c r="AF7" s="298">
        <v>8</v>
      </c>
      <c r="AG7" s="21">
        <v>64</v>
      </c>
      <c r="AH7" s="21">
        <v>18</v>
      </c>
      <c r="AI7" s="299">
        <v>15</v>
      </c>
      <c r="AJ7" s="310"/>
    </row>
    <row r="8" spans="1:36" x14ac:dyDescent="0.2">
      <c r="A8" s="317" t="s">
        <v>636</v>
      </c>
      <c r="B8" s="317" t="s">
        <v>637</v>
      </c>
      <c r="C8" s="21"/>
      <c r="D8" s="21"/>
      <c r="E8" s="298"/>
      <c r="F8" s="21"/>
      <c r="G8" s="21"/>
      <c r="H8" s="298"/>
      <c r="I8" s="21">
        <v>25</v>
      </c>
      <c r="J8" s="21">
        <v>9</v>
      </c>
      <c r="K8" s="298">
        <v>5</v>
      </c>
      <c r="L8" s="21">
        <v>64</v>
      </c>
      <c r="M8" s="21">
        <v>50</v>
      </c>
      <c r="N8" s="287"/>
      <c r="O8" s="21"/>
      <c r="P8" s="287"/>
      <c r="Q8" s="299"/>
      <c r="R8" s="21"/>
      <c r="S8" s="298"/>
      <c r="T8" s="21">
        <v>36</v>
      </c>
      <c r="U8" s="21">
        <v>0</v>
      </c>
      <c r="V8" s="21"/>
      <c r="W8" s="298"/>
      <c r="X8" s="21"/>
      <c r="Y8" s="21"/>
      <c r="Z8" s="298"/>
      <c r="AA8" s="21">
        <v>9</v>
      </c>
      <c r="AB8" s="21">
        <v>8</v>
      </c>
      <c r="AC8" s="298">
        <v>4</v>
      </c>
      <c r="AD8" s="21">
        <v>6</v>
      </c>
      <c r="AE8" s="21">
        <v>6</v>
      </c>
      <c r="AF8" s="298">
        <v>5</v>
      </c>
      <c r="AG8" s="21">
        <v>104</v>
      </c>
      <c r="AH8" s="21">
        <v>73</v>
      </c>
      <c r="AI8" s="299">
        <v>50</v>
      </c>
      <c r="AJ8" s="310"/>
    </row>
    <row r="9" spans="1:36" x14ac:dyDescent="0.2">
      <c r="A9" s="317" t="s">
        <v>638</v>
      </c>
      <c r="B9" s="317" t="s">
        <v>510</v>
      </c>
      <c r="C9" s="21"/>
      <c r="D9" s="21"/>
      <c r="E9" s="298"/>
      <c r="F9" s="21"/>
      <c r="G9" s="21"/>
      <c r="H9" s="298"/>
      <c r="I9" s="21">
        <v>1</v>
      </c>
      <c r="J9" s="21">
        <v>2</v>
      </c>
      <c r="K9" s="298">
        <v>0</v>
      </c>
      <c r="L9" s="21">
        <v>72</v>
      </c>
      <c r="M9" s="21">
        <v>65</v>
      </c>
      <c r="N9" s="287"/>
      <c r="O9" s="21"/>
      <c r="P9" s="287"/>
      <c r="Q9" s="299"/>
      <c r="R9" s="21"/>
      <c r="S9" s="298"/>
      <c r="T9" s="21">
        <v>38</v>
      </c>
      <c r="U9" s="21">
        <v>0</v>
      </c>
      <c r="V9" s="21"/>
      <c r="W9" s="298"/>
      <c r="X9" s="21"/>
      <c r="Y9" s="21"/>
      <c r="Z9" s="298"/>
      <c r="AA9" s="21">
        <v>9</v>
      </c>
      <c r="AB9" s="21">
        <v>2</v>
      </c>
      <c r="AC9" s="298">
        <v>4</v>
      </c>
      <c r="AD9" s="21">
        <v>18</v>
      </c>
      <c r="AE9" s="21">
        <v>10</v>
      </c>
      <c r="AF9" s="298">
        <v>10</v>
      </c>
      <c r="AG9" s="21">
        <v>100</v>
      </c>
      <c r="AH9" s="21">
        <v>79</v>
      </c>
      <c r="AI9" s="299">
        <v>52</v>
      </c>
      <c r="AJ9" s="310"/>
    </row>
    <row r="10" spans="1:36" x14ac:dyDescent="0.2">
      <c r="A10" s="317" t="s">
        <v>639</v>
      </c>
      <c r="B10" s="317" t="s">
        <v>640</v>
      </c>
      <c r="C10" s="21"/>
      <c r="D10" s="21"/>
      <c r="E10" s="298"/>
      <c r="F10" s="21"/>
      <c r="G10" s="21"/>
      <c r="H10" s="298"/>
      <c r="I10" s="21">
        <v>7</v>
      </c>
      <c r="J10" s="21">
        <v>6</v>
      </c>
      <c r="K10" s="298">
        <v>4</v>
      </c>
      <c r="L10" s="21">
        <v>46</v>
      </c>
      <c r="M10" s="21">
        <v>43</v>
      </c>
      <c r="N10" s="287"/>
      <c r="O10" s="21"/>
      <c r="P10" s="287"/>
      <c r="Q10" s="299"/>
      <c r="R10" s="21"/>
      <c r="S10" s="298"/>
      <c r="T10" s="21">
        <v>24</v>
      </c>
      <c r="U10" s="21">
        <v>0</v>
      </c>
      <c r="V10" s="21"/>
      <c r="W10" s="298"/>
      <c r="X10" s="21"/>
      <c r="Y10" s="21"/>
      <c r="Z10" s="298"/>
      <c r="AA10" s="21">
        <v>6</v>
      </c>
      <c r="AB10" s="21">
        <v>3</v>
      </c>
      <c r="AC10" s="298">
        <v>2</v>
      </c>
      <c r="AD10" s="21">
        <v>8</v>
      </c>
      <c r="AE10" s="21">
        <v>6</v>
      </c>
      <c r="AF10" s="298">
        <v>4</v>
      </c>
      <c r="AG10" s="21">
        <v>67</v>
      </c>
      <c r="AH10" s="21">
        <v>58</v>
      </c>
      <c r="AI10" s="299">
        <v>34</v>
      </c>
      <c r="AJ10" s="310"/>
    </row>
    <row r="11" spans="1:36" x14ac:dyDescent="0.2">
      <c r="A11" s="317" t="s">
        <v>641</v>
      </c>
      <c r="B11" s="317" t="s">
        <v>642</v>
      </c>
      <c r="C11" s="21"/>
      <c r="D11" s="21"/>
      <c r="E11" s="298"/>
      <c r="F11" s="21"/>
      <c r="G11" s="21"/>
      <c r="H11" s="298"/>
      <c r="I11" s="21">
        <v>18</v>
      </c>
      <c r="J11" s="21">
        <v>10</v>
      </c>
      <c r="K11" s="298">
        <v>4</v>
      </c>
      <c r="L11" s="21">
        <v>29</v>
      </c>
      <c r="M11" s="21">
        <v>30</v>
      </c>
      <c r="N11" s="287">
        <v>12</v>
      </c>
      <c r="O11" s="21">
        <v>7</v>
      </c>
      <c r="P11" s="287"/>
      <c r="Q11" s="299"/>
      <c r="R11" s="21">
        <v>1</v>
      </c>
      <c r="S11" s="298"/>
      <c r="T11" s="21">
        <v>18</v>
      </c>
      <c r="U11" s="21">
        <v>6</v>
      </c>
      <c r="V11" s="21"/>
      <c r="W11" s="298"/>
      <c r="X11" s="21"/>
      <c r="Y11" s="21"/>
      <c r="Z11" s="298"/>
      <c r="AA11" s="21"/>
      <c r="AB11" s="21">
        <v>1</v>
      </c>
      <c r="AC11" s="298">
        <v>0</v>
      </c>
      <c r="AD11" s="21">
        <v>6</v>
      </c>
      <c r="AE11" s="21">
        <v>2</v>
      </c>
      <c r="AF11" s="298">
        <v>3</v>
      </c>
      <c r="AG11" s="21">
        <v>66</v>
      </c>
      <c r="AH11" s="21">
        <v>50</v>
      </c>
      <c r="AI11" s="299">
        <v>31</v>
      </c>
      <c r="AJ11" s="310"/>
    </row>
    <row r="12" spans="1:36" x14ac:dyDescent="0.2">
      <c r="A12" s="115">
        <v>20109</v>
      </c>
      <c r="B12" s="101" t="s">
        <v>643</v>
      </c>
      <c r="C12" s="300"/>
      <c r="D12" s="300"/>
      <c r="E12" s="301"/>
      <c r="F12" s="300">
        <v>3</v>
      </c>
      <c r="G12" s="300"/>
      <c r="H12" s="301"/>
      <c r="I12" s="300">
        <v>45</v>
      </c>
      <c r="J12" s="300">
        <v>10</v>
      </c>
      <c r="K12" s="301">
        <v>6</v>
      </c>
      <c r="L12" s="300">
        <v>165</v>
      </c>
      <c r="M12" s="300">
        <v>87</v>
      </c>
      <c r="N12" s="302">
        <v>1</v>
      </c>
      <c r="O12" s="300"/>
      <c r="P12" s="302">
        <v>1</v>
      </c>
      <c r="Q12" s="303"/>
      <c r="R12" s="300"/>
      <c r="S12" s="301">
        <v>1</v>
      </c>
      <c r="T12" s="300">
        <v>58</v>
      </c>
      <c r="U12" s="300">
        <v>0</v>
      </c>
      <c r="V12" s="300"/>
      <c r="W12" s="301"/>
      <c r="X12" s="300"/>
      <c r="Y12" s="300"/>
      <c r="Z12" s="301"/>
      <c r="AA12" s="300">
        <v>6</v>
      </c>
      <c r="AB12" s="300">
        <v>1</v>
      </c>
      <c r="AC12" s="301">
        <v>0</v>
      </c>
      <c r="AD12" s="300">
        <v>19</v>
      </c>
      <c r="AE12" s="300">
        <v>6</v>
      </c>
      <c r="AF12" s="301">
        <v>10</v>
      </c>
      <c r="AG12" s="300">
        <v>240</v>
      </c>
      <c r="AH12" s="300">
        <v>105</v>
      </c>
      <c r="AI12" s="303">
        <v>74</v>
      </c>
      <c r="AJ12" s="310"/>
    </row>
    <row r="13" spans="1:36" x14ac:dyDescent="0.2">
      <c r="A13" s="317" t="s">
        <v>644</v>
      </c>
      <c r="B13" s="317" t="s">
        <v>645</v>
      </c>
      <c r="C13" s="21"/>
      <c r="D13" s="21"/>
      <c r="E13" s="298"/>
      <c r="F13" s="21"/>
      <c r="G13" s="21"/>
      <c r="H13" s="298"/>
      <c r="I13" s="21">
        <v>16</v>
      </c>
      <c r="J13" s="21">
        <v>12</v>
      </c>
      <c r="K13" s="298">
        <v>2</v>
      </c>
      <c r="L13" s="21"/>
      <c r="M13" s="21"/>
      <c r="N13" s="287">
        <v>14</v>
      </c>
      <c r="O13" s="21">
        <v>9</v>
      </c>
      <c r="P13" s="287"/>
      <c r="Q13" s="299"/>
      <c r="R13" s="21"/>
      <c r="S13" s="298"/>
      <c r="T13" s="21">
        <v>0</v>
      </c>
      <c r="U13" s="21">
        <v>7</v>
      </c>
      <c r="V13" s="21"/>
      <c r="W13" s="298">
        <v>1</v>
      </c>
      <c r="X13" s="21"/>
      <c r="Y13" s="21"/>
      <c r="Z13" s="298"/>
      <c r="AA13" s="21"/>
      <c r="AB13" s="21"/>
      <c r="AC13" s="298">
        <v>0</v>
      </c>
      <c r="AD13" s="21">
        <v>9</v>
      </c>
      <c r="AE13" s="21">
        <v>11</v>
      </c>
      <c r="AF13" s="298">
        <v>7</v>
      </c>
      <c r="AG13" s="21">
        <v>39</v>
      </c>
      <c r="AH13" s="21">
        <v>32</v>
      </c>
      <c r="AI13" s="299">
        <v>17</v>
      </c>
      <c r="AJ13" s="310"/>
    </row>
    <row r="14" spans="1:36" x14ac:dyDescent="0.2">
      <c r="A14" s="317" t="s">
        <v>646</v>
      </c>
      <c r="B14" s="317" t="s">
        <v>520</v>
      </c>
      <c r="C14" s="21"/>
      <c r="D14" s="21"/>
      <c r="E14" s="298"/>
      <c r="F14" s="21"/>
      <c r="G14" s="21"/>
      <c r="H14" s="298"/>
      <c r="I14" s="21">
        <v>42</v>
      </c>
      <c r="J14" s="21">
        <v>8</v>
      </c>
      <c r="K14" s="298">
        <v>5</v>
      </c>
      <c r="L14" s="21"/>
      <c r="M14" s="21"/>
      <c r="N14" s="287">
        <v>74</v>
      </c>
      <c r="O14" s="21">
        <v>22</v>
      </c>
      <c r="P14" s="287">
        <v>1</v>
      </c>
      <c r="Q14" s="299"/>
      <c r="R14" s="21"/>
      <c r="S14" s="298"/>
      <c r="T14" s="21">
        <v>0</v>
      </c>
      <c r="U14" s="21">
        <v>19</v>
      </c>
      <c r="V14" s="21"/>
      <c r="W14" s="298"/>
      <c r="X14" s="21"/>
      <c r="Y14" s="21"/>
      <c r="Z14" s="298"/>
      <c r="AA14" s="21"/>
      <c r="AB14" s="21"/>
      <c r="AC14" s="298">
        <v>0</v>
      </c>
      <c r="AD14" s="21">
        <v>26</v>
      </c>
      <c r="AE14" s="21">
        <v>2</v>
      </c>
      <c r="AF14" s="298">
        <v>6</v>
      </c>
      <c r="AG14" s="21">
        <v>143</v>
      </c>
      <c r="AH14" s="21">
        <v>32</v>
      </c>
      <c r="AI14" s="299">
        <v>30</v>
      </c>
      <c r="AJ14" s="310"/>
    </row>
    <row r="15" spans="1:36" x14ac:dyDescent="0.2">
      <c r="A15" s="317" t="s">
        <v>647</v>
      </c>
      <c r="B15" s="317" t="s">
        <v>648</v>
      </c>
      <c r="C15" s="21"/>
      <c r="D15" s="21"/>
      <c r="E15" s="298"/>
      <c r="F15" s="21"/>
      <c r="G15" s="21"/>
      <c r="H15" s="298"/>
      <c r="I15" s="21">
        <v>17</v>
      </c>
      <c r="J15" s="21">
        <v>7</v>
      </c>
      <c r="K15" s="298">
        <v>7</v>
      </c>
      <c r="L15" s="21"/>
      <c r="M15" s="21"/>
      <c r="N15" s="287">
        <v>25</v>
      </c>
      <c r="O15" s="21">
        <v>21</v>
      </c>
      <c r="P15" s="287"/>
      <c r="Q15" s="299"/>
      <c r="R15" s="21">
        <v>1</v>
      </c>
      <c r="S15" s="298">
        <v>1</v>
      </c>
      <c r="T15" s="21">
        <v>0</v>
      </c>
      <c r="U15" s="21">
        <v>11</v>
      </c>
      <c r="V15" s="21"/>
      <c r="W15" s="298">
        <v>1</v>
      </c>
      <c r="X15" s="21"/>
      <c r="Y15" s="21"/>
      <c r="Z15" s="298"/>
      <c r="AA15" s="21">
        <v>3</v>
      </c>
      <c r="AB15" s="21"/>
      <c r="AC15" s="298">
        <v>0</v>
      </c>
      <c r="AD15" s="21">
        <v>16</v>
      </c>
      <c r="AE15" s="21">
        <v>1</v>
      </c>
      <c r="AF15" s="298">
        <v>1</v>
      </c>
      <c r="AG15" s="21">
        <v>62</v>
      </c>
      <c r="AH15" s="21">
        <v>30</v>
      </c>
      <c r="AI15" s="299">
        <v>20</v>
      </c>
      <c r="AJ15" s="310"/>
    </row>
    <row r="16" spans="1:36" x14ac:dyDescent="0.2">
      <c r="A16" s="317" t="s">
        <v>649</v>
      </c>
      <c r="B16" s="317" t="s">
        <v>522</v>
      </c>
      <c r="C16" s="21"/>
      <c r="D16" s="21"/>
      <c r="E16" s="298"/>
      <c r="F16" s="21"/>
      <c r="G16" s="21"/>
      <c r="H16" s="298"/>
      <c r="I16" s="21">
        <v>31</v>
      </c>
      <c r="J16" s="21">
        <v>5</v>
      </c>
      <c r="K16" s="298">
        <v>2</v>
      </c>
      <c r="L16" s="21"/>
      <c r="M16" s="21"/>
      <c r="N16" s="287">
        <v>32</v>
      </c>
      <c r="O16" s="21">
        <v>21</v>
      </c>
      <c r="P16" s="287"/>
      <c r="Q16" s="299"/>
      <c r="R16" s="21"/>
      <c r="S16" s="298"/>
      <c r="T16" s="21">
        <v>0</v>
      </c>
      <c r="U16" s="21">
        <v>23</v>
      </c>
      <c r="V16" s="21"/>
      <c r="W16" s="298"/>
      <c r="X16" s="21"/>
      <c r="Y16" s="21"/>
      <c r="Z16" s="298"/>
      <c r="AA16" s="21">
        <v>2</v>
      </c>
      <c r="AB16" s="21"/>
      <c r="AC16" s="298">
        <v>0</v>
      </c>
      <c r="AD16" s="21">
        <v>13</v>
      </c>
      <c r="AE16" s="21">
        <v>6</v>
      </c>
      <c r="AF16" s="298">
        <v>7</v>
      </c>
      <c r="AG16" s="21">
        <v>78</v>
      </c>
      <c r="AH16" s="21">
        <v>32</v>
      </c>
      <c r="AI16" s="299">
        <v>32</v>
      </c>
      <c r="AJ16" s="310"/>
    </row>
    <row r="17" spans="1:36" x14ac:dyDescent="0.2">
      <c r="A17" s="317" t="s">
        <v>650</v>
      </c>
      <c r="B17" s="317" t="s">
        <v>651</v>
      </c>
      <c r="C17" s="21"/>
      <c r="D17" s="21"/>
      <c r="E17" s="298"/>
      <c r="F17" s="21"/>
      <c r="G17" s="21"/>
      <c r="H17" s="298"/>
      <c r="I17" s="21">
        <v>38</v>
      </c>
      <c r="J17" s="21">
        <v>9</v>
      </c>
      <c r="K17" s="298">
        <v>7</v>
      </c>
      <c r="L17" s="21">
        <v>1</v>
      </c>
      <c r="M17" s="21"/>
      <c r="N17" s="287">
        <v>67</v>
      </c>
      <c r="O17" s="21">
        <v>19</v>
      </c>
      <c r="P17" s="287"/>
      <c r="Q17" s="299"/>
      <c r="R17" s="21">
        <v>1</v>
      </c>
      <c r="S17" s="298"/>
      <c r="T17" s="21">
        <v>0</v>
      </c>
      <c r="U17" s="21">
        <v>15</v>
      </c>
      <c r="V17" s="21"/>
      <c r="W17" s="298"/>
      <c r="X17" s="21"/>
      <c r="Y17" s="21"/>
      <c r="Z17" s="298"/>
      <c r="AA17" s="21"/>
      <c r="AB17" s="21"/>
      <c r="AC17" s="298">
        <v>0</v>
      </c>
      <c r="AD17" s="21">
        <v>26</v>
      </c>
      <c r="AE17" s="21">
        <v>2</v>
      </c>
      <c r="AF17" s="298">
        <v>4</v>
      </c>
      <c r="AG17" s="21">
        <v>133</v>
      </c>
      <c r="AH17" s="21">
        <v>30</v>
      </c>
      <c r="AI17" s="299">
        <v>26</v>
      </c>
      <c r="AJ17" s="310"/>
    </row>
    <row r="18" spans="1:36" x14ac:dyDescent="0.2">
      <c r="A18" s="317" t="s">
        <v>652</v>
      </c>
      <c r="B18" s="317" t="s">
        <v>653</v>
      </c>
      <c r="C18" s="21"/>
      <c r="D18" s="21"/>
      <c r="E18" s="298"/>
      <c r="F18" s="21"/>
      <c r="G18" s="21"/>
      <c r="H18" s="298"/>
      <c r="I18" s="21">
        <v>5</v>
      </c>
      <c r="J18" s="21"/>
      <c r="K18" s="298">
        <v>0</v>
      </c>
      <c r="L18" s="21">
        <v>35</v>
      </c>
      <c r="M18" s="21">
        <v>19</v>
      </c>
      <c r="N18" s="287">
        <v>1</v>
      </c>
      <c r="O18" s="21"/>
      <c r="P18" s="287"/>
      <c r="Q18" s="299"/>
      <c r="R18" s="21"/>
      <c r="S18" s="298"/>
      <c r="T18" s="21">
        <v>19</v>
      </c>
      <c r="U18" s="21">
        <v>0</v>
      </c>
      <c r="V18" s="21"/>
      <c r="W18" s="298"/>
      <c r="X18" s="21"/>
      <c r="Y18" s="21"/>
      <c r="Z18" s="298"/>
      <c r="AA18" s="21">
        <v>13</v>
      </c>
      <c r="AB18" s="21">
        <v>5</v>
      </c>
      <c r="AC18" s="298">
        <v>1</v>
      </c>
      <c r="AD18" s="21">
        <v>8</v>
      </c>
      <c r="AE18" s="21">
        <v>5</v>
      </c>
      <c r="AF18" s="298">
        <v>4</v>
      </c>
      <c r="AG18" s="21">
        <v>62</v>
      </c>
      <c r="AH18" s="21">
        <v>29</v>
      </c>
      <c r="AI18" s="299">
        <v>24</v>
      </c>
      <c r="AJ18" s="310"/>
    </row>
    <row r="19" spans="1:36" x14ac:dyDescent="0.2">
      <c r="A19" s="317" t="s">
        <v>654</v>
      </c>
      <c r="B19" s="317" t="s">
        <v>655</v>
      </c>
      <c r="C19" s="21"/>
      <c r="D19" s="21"/>
      <c r="E19" s="298"/>
      <c r="F19" s="21"/>
      <c r="G19" s="21"/>
      <c r="H19" s="298"/>
      <c r="I19" s="21">
        <v>3</v>
      </c>
      <c r="J19" s="21">
        <v>3</v>
      </c>
      <c r="K19" s="298">
        <v>1</v>
      </c>
      <c r="L19" s="21">
        <v>18</v>
      </c>
      <c r="M19" s="21">
        <v>20</v>
      </c>
      <c r="N19" s="287">
        <v>2</v>
      </c>
      <c r="O19" s="21">
        <v>7</v>
      </c>
      <c r="P19" s="287"/>
      <c r="Q19" s="299"/>
      <c r="R19" s="21"/>
      <c r="S19" s="298"/>
      <c r="T19" s="21">
        <v>13</v>
      </c>
      <c r="U19" s="21">
        <v>1</v>
      </c>
      <c r="V19" s="21"/>
      <c r="W19" s="298"/>
      <c r="X19" s="21"/>
      <c r="Y19" s="21"/>
      <c r="Z19" s="298"/>
      <c r="AA19" s="21"/>
      <c r="AB19" s="21"/>
      <c r="AC19" s="298">
        <v>0</v>
      </c>
      <c r="AD19" s="21">
        <v>4</v>
      </c>
      <c r="AE19" s="21">
        <v>3</v>
      </c>
      <c r="AF19" s="298">
        <v>3</v>
      </c>
      <c r="AG19" s="21">
        <v>27</v>
      </c>
      <c r="AH19" s="21">
        <v>33</v>
      </c>
      <c r="AI19" s="299">
        <v>18</v>
      </c>
      <c r="AJ19" s="310"/>
    </row>
    <row r="20" spans="1:36" x14ac:dyDescent="0.2">
      <c r="A20" s="101" t="s">
        <v>656</v>
      </c>
      <c r="B20" s="101" t="s">
        <v>530</v>
      </c>
      <c r="C20" s="300"/>
      <c r="D20" s="300"/>
      <c r="E20" s="301"/>
      <c r="F20" s="300"/>
      <c r="G20" s="300"/>
      <c r="H20" s="301"/>
      <c r="I20" s="300">
        <v>2</v>
      </c>
      <c r="J20" s="300">
        <v>2</v>
      </c>
      <c r="K20" s="301">
        <v>1</v>
      </c>
      <c r="L20" s="300">
        <v>34</v>
      </c>
      <c r="M20" s="300">
        <v>39</v>
      </c>
      <c r="N20" s="302">
        <v>2</v>
      </c>
      <c r="O20" s="300">
        <v>2</v>
      </c>
      <c r="P20" s="302"/>
      <c r="Q20" s="303"/>
      <c r="R20" s="300"/>
      <c r="S20" s="301"/>
      <c r="T20" s="300">
        <v>30</v>
      </c>
      <c r="U20" s="300">
        <v>1</v>
      </c>
      <c r="V20" s="300"/>
      <c r="W20" s="301"/>
      <c r="X20" s="300"/>
      <c r="Y20" s="300"/>
      <c r="Z20" s="301"/>
      <c r="AA20" s="300">
        <v>11</v>
      </c>
      <c r="AB20" s="300">
        <v>8</v>
      </c>
      <c r="AC20" s="301">
        <v>4</v>
      </c>
      <c r="AD20" s="300">
        <v>1</v>
      </c>
      <c r="AE20" s="300">
        <v>1</v>
      </c>
      <c r="AF20" s="301">
        <v>1</v>
      </c>
      <c r="AG20" s="300">
        <v>50</v>
      </c>
      <c r="AH20" s="300">
        <v>52</v>
      </c>
      <c r="AI20" s="303">
        <v>37</v>
      </c>
      <c r="AJ20" s="310"/>
    </row>
    <row r="21" spans="1:36" x14ac:dyDescent="0.2">
      <c r="A21" s="317" t="s">
        <v>657</v>
      </c>
      <c r="B21" s="317" t="s">
        <v>658</v>
      </c>
      <c r="C21" s="21"/>
      <c r="D21" s="21"/>
      <c r="E21" s="298"/>
      <c r="F21" s="21">
        <v>1</v>
      </c>
      <c r="G21" s="21"/>
      <c r="H21" s="298"/>
      <c r="I21" s="21">
        <v>20</v>
      </c>
      <c r="J21" s="21">
        <v>22</v>
      </c>
      <c r="K21" s="298">
        <v>5</v>
      </c>
      <c r="L21" s="21">
        <v>30</v>
      </c>
      <c r="M21" s="21">
        <v>23</v>
      </c>
      <c r="N21" s="287"/>
      <c r="O21" s="21"/>
      <c r="P21" s="287">
        <v>1</v>
      </c>
      <c r="Q21" s="299"/>
      <c r="R21" s="21">
        <v>2</v>
      </c>
      <c r="S21" s="298"/>
      <c r="T21" s="21">
        <v>12</v>
      </c>
      <c r="U21" s="21">
        <v>0</v>
      </c>
      <c r="V21" s="21"/>
      <c r="W21" s="298">
        <v>1</v>
      </c>
      <c r="X21" s="21"/>
      <c r="Y21" s="21"/>
      <c r="Z21" s="298"/>
      <c r="AA21" s="21">
        <v>7</v>
      </c>
      <c r="AB21" s="21"/>
      <c r="AC21" s="298">
        <v>0</v>
      </c>
      <c r="AD21" s="21">
        <v>7</v>
      </c>
      <c r="AE21" s="21">
        <v>3</v>
      </c>
      <c r="AF21" s="298">
        <v>4</v>
      </c>
      <c r="AG21" s="21">
        <v>68</v>
      </c>
      <c r="AH21" s="21">
        <v>48</v>
      </c>
      <c r="AI21" s="299">
        <v>22</v>
      </c>
      <c r="AJ21" s="310"/>
    </row>
    <row r="22" spans="1:36" x14ac:dyDescent="0.2">
      <c r="A22" s="317" t="s">
        <v>659</v>
      </c>
      <c r="B22" s="317" t="s">
        <v>660</v>
      </c>
      <c r="C22" s="21"/>
      <c r="D22" s="21"/>
      <c r="E22" s="298"/>
      <c r="F22" s="21">
        <v>1</v>
      </c>
      <c r="G22" s="21">
        <v>1</v>
      </c>
      <c r="H22" s="298">
        <v>1</v>
      </c>
      <c r="I22" s="21">
        <v>3</v>
      </c>
      <c r="J22" s="21">
        <v>2</v>
      </c>
      <c r="K22" s="298">
        <v>2</v>
      </c>
      <c r="L22" s="21">
        <v>16</v>
      </c>
      <c r="M22" s="21">
        <v>14</v>
      </c>
      <c r="N22" s="287"/>
      <c r="O22" s="21"/>
      <c r="P22" s="287"/>
      <c r="Q22" s="299"/>
      <c r="R22" s="21">
        <v>6</v>
      </c>
      <c r="S22" s="298">
        <v>2</v>
      </c>
      <c r="T22" s="21">
        <v>4</v>
      </c>
      <c r="U22" s="21">
        <v>0</v>
      </c>
      <c r="V22" s="21"/>
      <c r="W22" s="298">
        <v>1</v>
      </c>
      <c r="X22" s="21"/>
      <c r="Y22" s="21"/>
      <c r="Z22" s="298"/>
      <c r="AA22" s="21">
        <v>4</v>
      </c>
      <c r="AB22" s="21">
        <v>9</v>
      </c>
      <c r="AC22" s="298">
        <v>6</v>
      </c>
      <c r="AD22" s="21">
        <v>2</v>
      </c>
      <c r="AE22" s="21">
        <v>2</v>
      </c>
      <c r="AF22" s="298">
        <v>3</v>
      </c>
      <c r="AG22" s="21">
        <v>32</v>
      </c>
      <c r="AH22" s="21">
        <v>30</v>
      </c>
      <c r="AI22" s="299">
        <v>17</v>
      </c>
      <c r="AJ22" s="310"/>
    </row>
    <row r="23" spans="1:36" x14ac:dyDescent="0.2">
      <c r="A23" s="304">
        <v>23011</v>
      </c>
      <c r="B23" s="317" t="s">
        <v>537</v>
      </c>
      <c r="C23" s="21">
        <v>7</v>
      </c>
      <c r="D23" s="21">
        <v>1</v>
      </c>
      <c r="E23" s="298"/>
      <c r="F23" s="21">
        <v>6</v>
      </c>
      <c r="G23" s="21">
        <v>1</v>
      </c>
      <c r="H23" s="298">
        <v>0</v>
      </c>
      <c r="I23" s="21">
        <v>11</v>
      </c>
      <c r="J23" s="21"/>
      <c r="K23" s="298">
        <v>0</v>
      </c>
      <c r="L23" s="21">
        <v>53</v>
      </c>
      <c r="M23" s="21">
        <v>29</v>
      </c>
      <c r="N23" s="287"/>
      <c r="O23" s="21"/>
      <c r="P23" s="287"/>
      <c r="Q23" s="299"/>
      <c r="R23" s="21">
        <v>13</v>
      </c>
      <c r="S23" s="298">
        <v>3</v>
      </c>
      <c r="T23" s="21">
        <v>7</v>
      </c>
      <c r="U23" s="21">
        <v>0</v>
      </c>
      <c r="V23" s="21"/>
      <c r="W23" s="298">
        <v>5</v>
      </c>
      <c r="X23" s="21">
        <v>1</v>
      </c>
      <c r="Y23" s="21"/>
      <c r="Z23" s="298"/>
      <c r="AA23" s="21"/>
      <c r="AB23" s="21"/>
      <c r="AC23" s="298">
        <v>0</v>
      </c>
      <c r="AD23" s="21">
        <v>34</v>
      </c>
      <c r="AE23" s="21">
        <v>15</v>
      </c>
      <c r="AF23" s="298">
        <v>7</v>
      </c>
      <c r="AG23" s="21">
        <v>125</v>
      </c>
      <c r="AH23" s="21">
        <v>49</v>
      </c>
      <c r="AI23" s="299">
        <v>19</v>
      </c>
      <c r="AJ23" s="310"/>
    </row>
    <row r="24" spans="1:36" x14ac:dyDescent="0.2">
      <c r="A24" s="317" t="s">
        <v>661</v>
      </c>
      <c r="B24" s="317" t="s">
        <v>538</v>
      </c>
      <c r="C24" s="21"/>
      <c r="D24" s="21"/>
      <c r="E24" s="298"/>
      <c r="F24" s="21"/>
      <c r="G24" s="21">
        <v>1</v>
      </c>
      <c r="H24" s="298">
        <v>0</v>
      </c>
      <c r="I24" s="21">
        <v>23</v>
      </c>
      <c r="J24" s="21">
        <v>24</v>
      </c>
      <c r="K24" s="298">
        <v>3</v>
      </c>
      <c r="L24" s="21">
        <v>23</v>
      </c>
      <c r="M24" s="21">
        <v>21</v>
      </c>
      <c r="N24" s="287"/>
      <c r="O24" s="21"/>
      <c r="P24" s="287"/>
      <c r="Q24" s="299"/>
      <c r="R24" s="21">
        <v>5</v>
      </c>
      <c r="S24" s="298">
        <v>2</v>
      </c>
      <c r="T24" s="21">
        <v>12</v>
      </c>
      <c r="U24" s="21">
        <v>0</v>
      </c>
      <c r="V24" s="21"/>
      <c r="W24" s="298">
        <v>1</v>
      </c>
      <c r="X24" s="21"/>
      <c r="Y24" s="21"/>
      <c r="Z24" s="298"/>
      <c r="AA24" s="21">
        <v>3</v>
      </c>
      <c r="AB24" s="21">
        <v>2</v>
      </c>
      <c r="AC24" s="298">
        <v>2</v>
      </c>
      <c r="AD24" s="21">
        <v>5</v>
      </c>
      <c r="AE24" s="21">
        <v>3</v>
      </c>
      <c r="AF24" s="298">
        <v>5</v>
      </c>
      <c r="AG24" s="21">
        <v>59</v>
      </c>
      <c r="AH24" s="21">
        <v>53</v>
      </c>
      <c r="AI24" s="299">
        <v>23</v>
      </c>
      <c r="AJ24" s="310"/>
    </row>
    <row r="25" spans="1:36" x14ac:dyDescent="0.2">
      <c r="A25" s="101" t="s">
        <v>662</v>
      </c>
      <c r="B25" s="101" t="s">
        <v>663</v>
      </c>
      <c r="C25" s="300"/>
      <c r="D25" s="300"/>
      <c r="E25" s="301"/>
      <c r="F25" s="300"/>
      <c r="G25" s="300"/>
      <c r="H25" s="301">
        <v>0</v>
      </c>
      <c r="I25" s="300">
        <v>2</v>
      </c>
      <c r="J25" s="300">
        <v>1</v>
      </c>
      <c r="K25" s="301">
        <v>0</v>
      </c>
      <c r="L25" s="300">
        <v>29</v>
      </c>
      <c r="M25" s="300">
        <v>17</v>
      </c>
      <c r="N25" s="302"/>
      <c r="O25" s="300"/>
      <c r="P25" s="302"/>
      <c r="Q25" s="303"/>
      <c r="R25" s="300"/>
      <c r="S25" s="301"/>
      <c r="T25" s="300">
        <v>22</v>
      </c>
      <c r="U25" s="300">
        <v>0</v>
      </c>
      <c r="V25" s="300"/>
      <c r="W25" s="301"/>
      <c r="X25" s="300"/>
      <c r="Y25" s="300"/>
      <c r="Z25" s="301"/>
      <c r="AA25" s="300">
        <v>13</v>
      </c>
      <c r="AB25" s="300">
        <v>7</v>
      </c>
      <c r="AC25" s="301">
        <v>1</v>
      </c>
      <c r="AD25" s="300">
        <v>2</v>
      </c>
      <c r="AE25" s="300">
        <v>1</v>
      </c>
      <c r="AF25" s="301">
        <v>0</v>
      </c>
      <c r="AG25" s="300">
        <v>46</v>
      </c>
      <c r="AH25" s="300">
        <v>26</v>
      </c>
      <c r="AI25" s="303">
        <v>23</v>
      </c>
      <c r="AJ25" s="310"/>
    </row>
    <row r="26" spans="1:36" x14ac:dyDescent="0.2">
      <c r="A26" s="317" t="s">
        <v>664</v>
      </c>
      <c r="B26" s="318" t="s">
        <v>665</v>
      </c>
      <c r="C26" s="305"/>
      <c r="D26" s="305"/>
      <c r="E26" s="306"/>
      <c r="F26" s="305"/>
      <c r="G26" s="305"/>
      <c r="H26" s="306">
        <v>0</v>
      </c>
      <c r="I26" s="305">
        <v>1</v>
      </c>
      <c r="J26" s="305">
        <v>1</v>
      </c>
      <c r="K26" s="306">
        <v>1</v>
      </c>
      <c r="L26" s="305">
        <v>16</v>
      </c>
      <c r="M26" s="305">
        <v>15</v>
      </c>
      <c r="N26" s="307"/>
      <c r="O26" s="305"/>
      <c r="P26" s="307"/>
      <c r="Q26" s="308"/>
      <c r="R26" s="305">
        <v>18</v>
      </c>
      <c r="S26" s="306">
        <v>10</v>
      </c>
      <c r="T26" s="305">
        <v>11</v>
      </c>
      <c r="U26" s="305">
        <v>0</v>
      </c>
      <c r="V26" s="305"/>
      <c r="W26" s="306">
        <v>14</v>
      </c>
      <c r="X26" s="305">
        <v>1</v>
      </c>
      <c r="Y26" s="305"/>
      <c r="Z26" s="306"/>
      <c r="AA26" s="305">
        <v>19</v>
      </c>
      <c r="AB26" s="305">
        <v>2</v>
      </c>
      <c r="AC26" s="306">
        <v>1</v>
      </c>
      <c r="AD26" s="305">
        <v>6</v>
      </c>
      <c r="AE26" s="305">
        <v>1</v>
      </c>
      <c r="AF26" s="306">
        <v>2</v>
      </c>
      <c r="AG26" s="305">
        <v>61</v>
      </c>
      <c r="AH26" s="305">
        <v>29</v>
      </c>
      <c r="AI26" s="308">
        <v>29</v>
      </c>
      <c r="AJ26" s="310"/>
    </row>
    <row r="27" spans="1:36" x14ac:dyDescent="0.2">
      <c r="A27" s="101" t="s">
        <v>666</v>
      </c>
      <c r="B27" s="101" t="s">
        <v>667</v>
      </c>
      <c r="C27" s="300"/>
      <c r="D27" s="300"/>
      <c r="E27" s="301"/>
      <c r="F27" s="300"/>
      <c r="G27" s="300"/>
      <c r="H27" s="301">
        <v>0</v>
      </c>
      <c r="I27" s="300"/>
      <c r="J27" s="300">
        <v>1</v>
      </c>
      <c r="K27" s="301">
        <v>0</v>
      </c>
      <c r="L27" s="300"/>
      <c r="M27" s="300">
        <v>1</v>
      </c>
      <c r="N27" s="302">
        <v>2</v>
      </c>
      <c r="O27" s="300">
        <v>6</v>
      </c>
      <c r="P27" s="302"/>
      <c r="Q27" s="303"/>
      <c r="R27" s="300"/>
      <c r="S27" s="301"/>
      <c r="T27" s="300">
        <v>0</v>
      </c>
      <c r="U27" s="300">
        <v>0</v>
      </c>
      <c r="V27" s="300"/>
      <c r="W27" s="301"/>
      <c r="X27" s="300"/>
      <c r="Y27" s="300"/>
      <c r="Z27" s="301"/>
      <c r="AA27" s="300">
        <v>5</v>
      </c>
      <c r="AB27" s="300">
        <v>6</v>
      </c>
      <c r="AC27" s="301">
        <v>6</v>
      </c>
      <c r="AD27" s="300">
        <v>5</v>
      </c>
      <c r="AE27" s="300">
        <v>1</v>
      </c>
      <c r="AF27" s="301">
        <v>0</v>
      </c>
      <c r="AG27" s="300">
        <v>12</v>
      </c>
      <c r="AH27" s="300">
        <v>15</v>
      </c>
      <c r="AI27" s="303">
        <v>6</v>
      </c>
      <c r="AJ27" s="310"/>
    </row>
    <row r="28" spans="1:36" x14ac:dyDescent="0.2">
      <c r="A28" s="317" t="s">
        <v>668</v>
      </c>
      <c r="B28" s="317" t="s">
        <v>545</v>
      </c>
      <c r="C28" s="21"/>
      <c r="D28" s="21"/>
      <c r="E28" s="298"/>
      <c r="F28" s="21"/>
      <c r="G28" s="21"/>
      <c r="H28" s="298">
        <v>0</v>
      </c>
      <c r="I28" s="21">
        <v>7</v>
      </c>
      <c r="J28" s="21">
        <v>3</v>
      </c>
      <c r="K28" s="298">
        <v>0</v>
      </c>
      <c r="L28" s="21">
        <v>40</v>
      </c>
      <c r="M28" s="21">
        <v>22</v>
      </c>
      <c r="N28" s="287">
        <v>1</v>
      </c>
      <c r="O28" s="21"/>
      <c r="P28" s="287"/>
      <c r="Q28" s="299"/>
      <c r="R28" s="21"/>
      <c r="S28" s="298"/>
      <c r="T28" s="21">
        <v>17</v>
      </c>
      <c r="U28" s="21">
        <v>2</v>
      </c>
      <c r="V28" s="21"/>
      <c r="W28" s="298"/>
      <c r="X28" s="21"/>
      <c r="Y28" s="21"/>
      <c r="Z28" s="298"/>
      <c r="AA28" s="21"/>
      <c r="AB28" s="21">
        <v>1</v>
      </c>
      <c r="AC28" s="298">
        <v>1</v>
      </c>
      <c r="AD28" s="21">
        <v>7</v>
      </c>
      <c r="AE28" s="21">
        <v>4</v>
      </c>
      <c r="AF28" s="298">
        <v>4</v>
      </c>
      <c r="AG28" s="21">
        <v>55</v>
      </c>
      <c r="AH28" s="21">
        <v>30</v>
      </c>
      <c r="AI28" s="299">
        <v>24</v>
      </c>
      <c r="AJ28" s="310"/>
    </row>
    <row r="29" spans="1:36" x14ac:dyDescent="0.2">
      <c r="A29" s="317" t="s">
        <v>669</v>
      </c>
      <c r="B29" s="317" t="s">
        <v>670</v>
      </c>
      <c r="C29" s="21">
        <v>1</v>
      </c>
      <c r="D29" s="21">
        <v>1</v>
      </c>
      <c r="E29" s="298"/>
      <c r="F29" s="21">
        <v>4</v>
      </c>
      <c r="G29" s="21">
        <v>5</v>
      </c>
      <c r="H29" s="298">
        <v>3</v>
      </c>
      <c r="I29" s="21">
        <v>6</v>
      </c>
      <c r="J29" s="21">
        <v>4</v>
      </c>
      <c r="K29" s="298">
        <v>2</v>
      </c>
      <c r="L29" s="21">
        <v>65</v>
      </c>
      <c r="M29" s="21">
        <v>52</v>
      </c>
      <c r="N29" s="287"/>
      <c r="O29" s="21"/>
      <c r="P29" s="287"/>
      <c r="Q29" s="299"/>
      <c r="R29" s="21">
        <v>2</v>
      </c>
      <c r="S29" s="298"/>
      <c r="T29" s="21">
        <v>34</v>
      </c>
      <c r="U29" s="21">
        <v>0</v>
      </c>
      <c r="V29" s="21">
        <v>1</v>
      </c>
      <c r="W29" s="298"/>
      <c r="X29" s="21">
        <v>26</v>
      </c>
      <c r="Y29" s="21">
        <v>19</v>
      </c>
      <c r="Z29" s="298">
        <v>19</v>
      </c>
      <c r="AA29" s="21">
        <v>6</v>
      </c>
      <c r="AB29" s="21">
        <v>5</v>
      </c>
      <c r="AC29" s="298">
        <v>9</v>
      </c>
      <c r="AD29" s="21">
        <v>12</v>
      </c>
      <c r="AE29" s="21">
        <v>8</v>
      </c>
      <c r="AF29" s="298">
        <v>5</v>
      </c>
      <c r="AG29" s="21">
        <v>122</v>
      </c>
      <c r="AH29" s="21">
        <v>94</v>
      </c>
      <c r="AI29" s="299">
        <v>73</v>
      </c>
      <c r="AJ29" s="310"/>
    </row>
    <row r="30" spans="1:36" x14ac:dyDescent="0.2">
      <c r="A30" s="317" t="s">
        <v>671</v>
      </c>
      <c r="B30" s="317" t="s">
        <v>549</v>
      </c>
      <c r="C30" s="21"/>
      <c r="D30" s="21"/>
      <c r="E30" s="298"/>
      <c r="F30" s="21"/>
      <c r="G30" s="21"/>
      <c r="H30" s="298">
        <v>0</v>
      </c>
      <c r="I30" s="21">
        <v>9</v>
      </c>
      <c r="J30" s="21">
        <v>3</v>
      </c>
      <c r="K30" s="298">
        <v>1</v>
      </c>
      <c r="L30" s="21">
        <v>103</v>
      </c>
      <c r="M30" s="21">
        <v>90</v>
      </c>
      <c r="N30" s="287"/>
      <c r="O30" s="21"/>
      <c r="P30" s="287"/>
      <c r="Q30" s="299"/>
      <c r="R30" s="21"/>
      <c r="S30" s="298"/>
      <c r="T30" s="21">
        <v>72</v>
      </c>
      <c r="U30" s="21">
        <v>0</v>
      </c>
      <c r="V30" s="21"/>
      <c r="W30" s="298"/>
      <c r="X30" s="21"/>
      <c r="Y30" s="21"/>
      <c r="Z30" s="298"/>
      <c r="AA30" s="21">
        <v>8</v>
      </c>
      <c r="AB30" s="21">
        <v>7</v>
      </c>
      <c r="AC30" s="298">
        <v>5</v>
      </c>
      <c r="AD30" s="21">
        <v>19</v>
      </c>
      <c r="AE30" s="21">
        <v>11</v>
      </c>
      <c r="AF30" s="298">
        <v>8</v>
      </c>
      <c r="AG30" s="21">
        <v>139</v>
      </c>
      <c r="AH30" s="21">
        <v>111</v>
      </c>
      <c r="AI30" s="299">
        <v>86</v>
      </c>
      <c r="AJ30" s="310"/>
    </row>
    <row r="31" spans="1:36" x14ac:dyDescent="0.2">
      <c r="A31" s="317" t="s">
        <v>672</v>
      </c>
      <c r="B31" s="317" t="s">
        <v>553</v>
      </c>
      <c r="C31" s="21"/>
      <c r="D31" s="21"/>
      <c r="E31" s="298"/>
      <c r="F31" s="21"/>
      <c r="G31" s="21"/>
      <c r="H31" s="298">
        <v>0</v>
      </c>
      <c r="I31" s="21"/>
      <c r="J31" s="21"/>
      <c r="K31" s="298">
        <v>0</v>
      </c>
      <c r="L31" s="21">
        <v>32</v>
      </c>
      <c r="M31" s="21">
        <v>29</v>
      </c>
      <c r="N31" s="287"/>
      <c r="O31" s="21"/>
      <c r="P31" s="287"/>
      <c r="Q31" s="299"/>
      <c r="R31" s="21"/>
      <c r="S31" s="298"/>
      <c r="T31" s="21">
        <v>26</v>
      </c>
      <c r="U31" s="21">
        <v>0</v>
      </c>
      <c r="V31" s="21"/>
      <c r="W31" s="298"/>
      <c r="X31" s="21"/>
      <c r="Y31" s="21"/>
      <c r="Z31" s="298"/>
      <c r="AA31" s="21"/>
      <c r="AB31" s="21"/>
      <c r="AC31" s="298">
        <v>0</v>
      </c>
      <c r="AD31" s="21">
        <v>2</v>
      </c>
      <c r="AE31" s="21">
        <v>1</v>
      </c>
      <c r="AF31" s="298">
        <v>3</v>
      </c>
      <c r="AG31" s="21">
        <v>34</v>
      </c>
      <c r="AH31" s="21">
        <v>30</v>
      </c>
      <c r="AI31" s="299">
        <v>29</v>
      </c>
      <c r="AJ31" s="310"/>
    </row>
    <row r="32" spans="1:36" x14ac:dyDescent="0.2">
      <c r="A32" s="317" t="s">
        <v>673</v>
      </c>
      <c r="B32" s="317" t="s">
        <v>674</v>
      </c>
      <c r="C32" s="21"/>
      <c r="D32" s="21"/>
      <c r="E32" s="298"/>
      <c r="F32" s="21"/>
      <c r="G32" s="21"/>
      <c r="H32" s="298">
        <v>0</v>
      </c>
      <c r="I32" s="21">
        <v>2</v>
      </c>
      <c r="J32" s="21"/>
      <c r="K32" s="298">
        <v>0</v>
      </c>
      <c r="L32" s="21">
        <v>52</v>
      </c>
      <c r="M32" s="21">
        <v>30</v>
      </c>
      <c r="N32" s="287"/>
      <c r="O32" s="21"/>
      <c r="P32" s="287"/>
      <c r="Q32" s="299"/>
      <c r="R32" s="21">
        <v>1</v>
      </c>
      <c r="S32" s="298"/>
      <c r="T32" s="21">
        <v>20</v>
      </c>
      <c r="U32" s="21">
        <v>0</v>
      </c>
      <c r="V32" s="21"/>
      <c r="W32" s="298"/>
      <c r="X32" s="21">
        <v>1</v>
      </c>
      <c r="Y32" s="21"/>
      <c r="Z32" s="298"/>
      <c r="AA32" s="21">
        <v>11</v>
      </c>
      <c r="AB32" s="21">
        <v>3</v>
      </c>
      <c r="AC32" s="298">
        <v>5</v>
      </c>
      <c r="AD32" s="21">
        <v>5</v>
      </c>
      <c r="AE32" s="21">
        <v>1</v>
      </c>
      <c r="AF32" s="298">
        <v>1</v>
      </c>
      <c r="AG32" s="21">
        <v>72</v>
      </c>
      <c r="AH32" s="21">
        <v>34</v>
      </c>
      <c r="AI32" s="299">
        <v>26</v>
      </c>
      <c r="AJ32" s="310"/>
    </row>
    <row r="33" spans="1:36" x14ac:dyDescent="0.2">
      <c r="A33" s="317" t="s">
        <v>675</v>
      </c>
      <c r="B33" s="317" t="s">
        <v>557</v>
      </c>
      <c r="C33" s="21"/>
      <c r="D33" s="21"/>
      <c r="E33" s="298"/>
      <c r="F33" s="21"/>
      <c r="G33" s="21"/>
      <c r="H33" s="298">
        <v>0</v>
      </c>
      <c r="I33" s="21"/>
      <c r="J33" s="21"/>
      <c r="K33" s="298">
        <v>0</v>
      </c>
      <c r="L33" s="21">
        <v>7</v>
      </c>
      <c r="M33" s="21">
        <v>8</v>
      </c>
      <c r="N33" s="287"/>
      <c r="O33" s="21"/>
      <c r="P33" s="287"/>
      <c r="Q33" s="299"/>
      <c r="R33" s="21"/>
      <c r="S33" s="298"/>
      <c r="T33" s="21">
        <v>6</v>
      </c>
      <c r="U33" s="21">
        <v>0</v>
      </c>
      <c r="V33" s="21"/>
      <c r="W33" s="298"/>
      <c r="X33" s="21"/>
      <c r="Y33" s="21"/>
      <c r="Z33" s="298"/>
      <c r="AA33" s="21">
        <v>17</v>
      </c>
      <c r="AB33" s="21">
        <v>10</v>
      </c>
      <c r="AC33" s="298">
        <v>11</v>
      </c>
      <c r="AD33" s="21">
        <v>1</v>
      </c>
      <c r="AE33" s="21">
        <v>1</v>
      </c>
      <c r="AF33" s="298">
        <v>1</v>
      </c>
      <c r="AG33" s="21">
        <v>25</v>
      </c>
      <c r="AH33" s="21">
        <v>19</v>
      </c>
      <c r="AI33" s="299">
        <v>18</v>
      </c>
      <c r="AJ33" s="310"/>
    </row>
    <row r="34" spans="1:36" x14ac:dyDescent="0.2">
      <c r="A34" s="317" t="s">
        <v>676</v>
      </c>
      <c r="B34" s="317" t="s">
        <v>559</v>
      </c>
      <c r="C34" s="21"/>
      <c r="D34" s="21"/>
      <c r="E34" s="298"/>
      <c r="F34" s="21"/>
      <c r="G34" s="21"/>
      <c r="H34" s="298">
        <v>0</v>
      </c>
      <c r="I34" s="21">
        <v>1</v>
      </c>
      <c r="J34" s="21">
        <v>1</v>
      </c>
      <c r="K34" s="298">
        <v>1</v>
      </c>
      <c r="L34" s="21">
        <v>7</v>
      </c>
      <c r="M34" s="21">
        <v>7</v>
      </c>
      <c r="N34" s="287"/>
      <c r="O34" s="21"/>
      <c r="P34" s="287"/>
      <c r="Q34" s="299"/>
      <c r="R34" s="21"/>
      <c r="S34" s="298"/>
      <c r="T34" s="21">
        <v>4</v>
      </c>
      <c r="U34" s="21">
        <v>0</v>
      </c>
      <c r="V34" s="21"/>
      <c r="W34" s="298"/>
      <c r="X34" s="21"/>
      <c r="Y34" s="21"/>
      <c r="Z34" s="298"/>
      <c r="AA34" s="21">
        <v>4</v>
      </c>
      <c r="AB34" s="21">
        <v>3</v>
      </c>
      <c r="AC34" s="298">
        <v>5</v>
      </c>
      <c r="AD34" s="21">
        <v>11</v>
      </c>
      <c r="AE34" s="21">
        <v>4</v>
      </c>
      <c r="AF34" s="298">
        <v>6</v>
      </c>
      <c r="AG34" s="21">
        <v>23</v>
      </c>
      <c r="AH34" s="21">
        <v>15</v>
      </c>
      <c r="AI34" s="299">
        <v>16</v>
      </c>
      <c r="AJ34" s="310"/>
    </row>
    <row r="35" spans="1:36" x14ac:dyDescent="0.2">
      <c r="A35" s="317" t="s">
        <v>677</v>
      </c>
      <c r="B35" s="317" t="s">
        <v>560</v>
      </c>
      <c r="C35" s="21"/>
      <c r="D35" s="21"/>
      <c r="E35" s="298"/>
      <c r="F35" s="21"/>
      <c r="G35" s="21"/>
      <c r="H35" s="298">
        <v>0</v>
      </c>
      <c r="I35" s="21">
        <v>6</v>
      </c>
      <c r="J35" s="21">
        <v>3</v>
      </c>
      <c r="K35" s="298">
        <v>2</v>
      </c>
      <c r="L35" s="21">
        <v>143</v>
      </c>
      <c r="M35" s="21">
        <v>121</v>
      </c>
      <c r="N35" s="287"/>
      <c r="O35" s="21"/>
      <c r="P35" s="287"/>
      <c r="Q35" s="299"/>
      <c r="R35" s="21"/>
      <c r="S35" s="298"/>
      <c r="T35" s="21">
        <v>68</v>
      </c>
      <c r="U35" s="21">
        <v>0</v>
      </c>
      <c r="V35" s="21"/>
      <c r="W35" s="298"/>
      <c r="X35" s="21"/>
      <c r="Y35" s="21"/>
      <c r="Z35" s="298"/>
      <c r="AA35" s="21">
        <v>22</v>
      </c>
      <c r="AB35" s="21">
        <v>11</v>
      </c>
      <c r="AC35" s="298">
        <v>8</v>
      </c>
      <c r="AD35" s="21">
        <v>18</v>
      </c>
      <c r="AE35" s="21">
        <v>15</v>
      </c>
      <c r="AF35" s="298">
        <v>16</v>
      </c>
      <c r="AG35" s="21">
        <v>189</v>
      </c>
      <c r="AH35" s="21">
        <v>150</v>
      </c>
      <c r="AI35" s="299">
        <v>94</v>
      </c>
      <c r="AJ35" s="310"/>
    </row>
    <row r="36" spans="1:36" x14ac:dyDescent="0.2">
      <c r="A36" s="317" t="s">
        <v>678</v>
      </c>
      <c r="B36" s="317" t="s">
        <v>679</v>
      </c>
      <c r="C36" s="21"/>
      <c r="D36" s="21"/>
      <c r="E36" s="298"/>
      <c r="F36" s="21"/>
      <c r="G36" s="21"/>
      <c r="H36" s="298">
        <v>0</v>
      </c>
      <c r="I36" s="21">
        <v>15</v>
      </c>
      <c r="J36" s="21">
        <v>16</v>
      </c>
      <c r="K36" s="298">
        <v>5</v>
      </c>
      <c r="L36" s="21">
        <v>12</v>
      </c>
      <c r="M36" s="21">
        <v>9</v>
      </c>
      <c r="N36" s="287">
        <v>14</v>
      </c>
      <c r="O36" s="21">
        <v>13</v>
      </c>
      <c r="P36" s="287"/>
      <c r="Q36" s="299"/>
      <c r="R36" s="21"/>
      <c r="S36" s="298"/>
      <c r="T36" s="21">
        <v>6</v>
      </c>
      <c r="U36" s="21">
        <v>6</v>
      </c>
      <c r="V36" s="21"/>
      <c r="W36" s="298"/>
      <c r="X36" s="21"/>
      <c r="Y36" s="21"/>
      <c r="Z36" s="298"/>
      <c r="AA36" s="21"/>
      <c r="AB36" s="21"/>
      <c r="AC36" s="298">
        <v>0</v>
      </c>
      <c r="AD36" s="21">
        <v>9</v>
      </c>
      <c r="AE36" s="21">
        <v>8</v>
      </c>
      <c r="AF36" s="298">
        <v>0</v>
      </c>
      <c r="AG36" s="21">
        <v>50</v>
      </c>
      <c r="AH36" s="21">
        <v>46</v>
      </c>
      <c r="AI36" s="299">
        <v>17</v>
      </c>
      <c r="AJ36" s="310"/>
    </row>
    <row r="37" spans="1:36" x14ac:dyDescent="0.2">
      <c r="A37" s="101" t="s">
        <v>680</v>
      </c>
      <c r="B37" s="317" t="s">
        <v>564</v>
      </c>
      <c r="C37" s="21"/>
      <c r="D37" s="21"/>
      <c r="E37" s="298"/>
      <c r="F37" s="21"/>
      <c r="G37" s="21"/>
      <c r="H37" s="298">
        <v>0</v>
      </c>
      <c r="I37" s="21">
        <v>29</v>
      </c>
      <c r="J37" s="21">
        <v>22</v>
      </c>
      <c r="K37" s="298">
        <v>8</v>
      </c>
      <c r="L37" s="21">
        <v>99</v>
      </c>
      <c r="M37" s="21">
        <v>84</v>
      </c>
      <c r="N37" s="287"/>
      <c r="O37" s="21"/>
      <c r="P37" s="287"/>
      <c r="Q37" s="299"/>
      <c r="R37" s="21"/>
      <c r="S37" s="298"/>
      <c r="T37" s="21">
        <v>42</v>
      </c>
      <c r="U37" s="21">
        <v>0</v>
      </c>
      <c r="V37" s="21"/>
      <c r="W37" s="298"/>
      <c r="X37" s="21"/>
      <c r="Y37" s="21"/>
      <c r="Z37" s="298"/>
      <c r="AA37" s="21"/>
      <c r="AB37" s="21">
        <v>3</v>
      </c>
      <c r="AC37" s="298">
        <v>3</v>
      </c>
      <c r="AD37" s="21">
        <v>17</v>
      </c>
      <c r="AE37" s="21">
        <v>11</v>
      </c>
      <c r="AF37" s="298">
        <v>7</v>
      </c>
      <c r="AG37" s="21">
        <v>145</v>
      </c>
      <c r="AH37" s="21">
        <v>120</v>
      </c>
      <c r="AI37" s="299">
        <v>60</v>
      </c>
      <c r="AJ37" s="310"/>
    </row>
    <row r="38" spans="1:36" x14ac:dyDescent="0.2">
      <c r="A38" s="19"/>
      <c r="B38" s="309" t="s">
        <v>118</v>
      </c>
      <c r="C38" s="620">
        <f t="shared" ref="C38:AI38" si="0">SUM(C7:C37)</f>
        <v>10</v>
      </c>
      <c r="D38" s="620">
        <f t="shared" si="0"/>
        <v>2</v>
      </c>
      <c r="E38" s="621">
        <f t="shared" si="0"/>
        <v>0</v>
      </c>
      <c r="F38" s="620">
        <f t="shared" si="0"/>
        <v>17</v>
      </c>
      <c r="G38" s="620">
        <f t="shared" si="0"/>
        <v>8</v>
      </c>
      <c r="H38" s="621">
        <f t="shared" si="0"/>
        <v>4</v>
      </c>
      <c r="I38" s="620">
        <f t="shared" si="0"/>
        <v>387</v>
      </c>
      <c r="J38" s="620">
        <f t="shared" si="0"/>
        <v>186</v>
      </c>
      <c r="K38" s="621">
        <f t="shared" si="0"/>
        <v>74</v>
      </c>
      <c r="L38" s="620">
        <f t="shared" si="0"/>
        <v>1218</v>
      </c>
      <c r="M38" s="620">
        <f t="shared" si="0"/>
        <v>935</v>
      </c>
      <c r="N38" s="622">
        <f t="shared" si="0"/>
        <v>247</v>
      </c>
      <c r="O38" s="620">
        <f t="shared" si="0"/>
        <v>127</v>
      </c>
      <c r="P38" s="622">
        <f t="shared" si="0"/>
        <v>3</v>
      </c>
      <c r="Q38" s="620">
        <f t="shared" si="0"/>
        <v>0</v>
      </c>
      <c r="R38" s="622">
        <f t="shared" si="0"/>
        <v>50</v>
      </c>
      <c r="S38" s="621">
        <f t="shared" si="0"/>
        <v>19</v>
      </c>
      <c r="T38" s="620">
        <f t="shared" si="0"/>
        <v>606</v>
      </c>
      <c r="U38" s="620">
        <f t="shared" si="0"/>
        <v>91</v>
      </c>
      <c r="V38" s="620">
        <f t="shared" si="0"/>
        <v>1</v>
      </c>
      <c r="W38" s="621">
        <f t="shared" si="0"/>
        <v>24</v>
      </c>
      <c r="X38" s="620">
        <f t="shared" si="0"/>
        <v>29</v>
      </c>
      <c r="Y38" s="620">
        <f t="shared" si="0"/>
        <v>19</v>
      </c>
      <c r="Z38" s="621">
        <f t="shared" si="0"/>
        <v>19</v>
      </c>
      <c r="AA38" s="620">
        <f t="shared" si="0"/>
        <v>181</v>
      </c>
      <c r="AB38" s="620">
        <f t="shared" si="0"/>
        <v>97</v>
      </c>
      <c r="AC38" s="621">
        <f t="shared" si="0"/>
        <v>78</v>
      </c>
      <c r="AD38" s="620">
        <f t="shared" si="0"/>
        <v>350</v>
      </c>
      <c r="AE38" s="620">
        <f t="shared" si="0"/>
        <v>159</v>
      </c>
      <c r="AF38" s="621">
        <f t="shared" si="0"/>
        <v>145</v>
      </c>
      <c r="AG38" s="620">
        <f t="shared" si="0"/>
        <v>2492</v>
      </c>
      <c r="AH38" s="620">
        <f t="shared" si="0"/>
        <v>1552</v>
      </c>
      <c r="AI38" s="623">
        <f t="shared" si="0"/>
        <v>1042</v>
      </c>
      <c r="AJ38" s="310"/>
    </row>
    <row r="39" spans="1:36" x14ac:dyDescent="0.2">
      <c r="A39" s="21"/>
      <c r="B39" s="21"/>
      <c r="C39" s="21"/>
      <c r="D39" s="310"/>
      <c r="E39" s="310"/>
      <c r="F39" s="21"/>
      <c r="G39" s="310"/>
      <c r="H39" s="310"/>
      <c r="I39" s="21"/>
      <c r="J39" s="310"/>
      <c r="K39" s="310"/>
      <c r="L39" s="21"/>
      <c r="M39" s="310"/>
      <c r="N39" s="21"/>
      <c r="O39" s="310"/>
      <c r="P39" s="21"/>
      <c r="Q39" s="310"/>
      <c r="R39" s="21"/>
      <c r="S39" s="310"/>
      <c r="T39" s="310"/>
      <c r="U39" s="310"/>
      <c r="V39" s="310"/>
      <c r="W39" s="310"/>
      <c r="X39" s="21"/>
      <c r="Y39" s="310"/>
      <c r="Z39" s="310"/>
      <c r="AA39" s="21"/>
      <c r="AB39" s="310"/>
      <c r="AC39" s="310"/>
      <c r="AD39" s="21"/>
      <c r="AE39" s="310"/>
      <c r="AF39" s="310"/>
      <c r="AG39" s="21"/>
      <c r="AH39" s="310"/>
      <c r="AI39" s="310"/>
      <c r="AJ39" s="310"/>
    </row>
    <row r="40" spans="1:36" x14ac:dyDescent="0.2">
      <c r="A40" s="21"/>
      <c r="B40" s="21"/>
      <c r="C40" s="21"/>
      <c r="D40" s="310"/>
      <c r="E40" s="310"/>
      <c r="F40" s="21"/>
      <c r="G40" s="310"/>
      <c r="H40" s="310"/>
      <c r="I40" s="21"/>
      <c r="J40" s="310"/>
      <c r="K40" s="310"/>
      <c r="L40" s="21"/>
      <c r="M40" s="310"/>
      <c r="N40" s="21"/>
      <c r="O40" s="310"/>
      <c r="P40" s="21"/>
      <c r="Q40" s="310"/>
      <c r="R40" s="21"/>
      <c r="S40" s="310"/>
      <c r="T40" s="310"/>
      <c r="U40" s="310"/>
      <c r="V40" s="310"/>
      <c r="W40" s="310"/>
      <c r="X40" s="21"/>
      <c r="Y40" s="310"/>
      <c r="Z40" s="310"/>
      <c r="AA40" s="21"/>
      <c r="AB40" s="310"/>
      <c r="AC40" s="310"/>
      <c r="AD40" s="21"/>
      <c r="AE40" s="310"/>
      <c r="AF40" s="310"/>
      <c r="AG40" s="21"/>
      <c r="AH40" s="310"/>
      <c r="AI40" s="310"/>
      <c r="AJ40" s="310"/>
    </row>
    <row r="41" spans="1:36" x14ac:dyDescent="0.2">
      <c r="A41" s="21"/>
      <c r="B41" s="21"/>
      <c r="C41" s="21"/>
      <c r="D41" s="310"/>
      <c r="E41" s="310"/>
      <c r="F41" s="21"/>
      <c r="G41" s="310"/>
      <c r="H41" s="310"/>
      <c r="I41" s="21"/>
      <c r="J41" s="310"/>
      <c r="K41" s="310"/>
      <c r="L41" s="21"/>
      <c r="M41" s="310"/>
      <c r="N41" s="21"/>
      <c r="O41" s="310"/>
      <c r="P41" s="21"/>
      <c r="Q41" s="310"/>
      <c r="R41" s="21"/>
      <c r="S41" s="310"/>
      <c r="T41" s="310"/>
      <c r="U41" s="310"/>
      <c r="V41" s="310"/>
      <c r="W41" s="310"/>
      <c r="X41" s="21"/>
      <c r="Y41" s="310"/>
      <c r="Z41" s="310"/>
      <c r="AA41" s="21"/>
      <c r="AB41" s="310"/>
      <c r="AC41" s="310"/>
      <c r="AD41" s="21"/>
      <c r="AE41" s="310"/>
      <c r="AF41" s="310"/>
      <c r="AG41" s="21"/>
      <c r="AH41" s="310"/>
      <c r="AI41" s="310"/>
      <c r="AJ41" s="310"/>
    </row>
    <row r="42" spans="1:36" x14ac:dyDescent="0.2">
      <c r="A42" s="21"/>
      <c r="B42" s="21"/>
      <c r="C42" s="21"/>
      <c r="D42" s="310"/>
      <c r="E42" s="310"/>
      <c r="F42" s="21"/>
      <c r="G42" s="310"/>
      <c r="H42" s="310"/>
      <c r="I42" s="21"/>
      <c r="J42" s="310"/>
      <c r="K42" s="310"/>
      <c r="L42" s="21"/>
      <c r="M42" s="310"/>
      <c r="N42" s="21"/>
      <c r="O42" s="310"/>
      <c r="P42" s="21"/>
      <c r="Q42" s="310"/>
      <c r="R42" s="21"/>
      <c r="S42" s="310"/>
      <c r="T42" s="310"/>
      <c r="U42" s="310"/>
      <c r="V42" s="310"/>
      <c r="W42" s="310"/>
      <c r="X42" s="21"/>
      <c r="Y42" s="310"/>
      <c r="Z42" s="310"/>
      <c r="AA42" s="21"/>
      <c r="AB42" s="310"/>
      <c r="AC42" s="310"/>
      <c r="AD42" s="21"/>
      <c r="AE42" s="310"/>
      <c r="AF42" s="310"/>
      <c r="AG42" s="21"/>
      <c r="AH42" s="310"/>
      <c r="AI42" s="310"/>
      <c r="AJ42" s="310"/>
    </row>
    <row r="43" spans="1:36" x14ac:dyDescent="0.2">
      <c r="A43" s="21"/>
      <c r="B43" s="21"/>
      <c r="C43" s="21"/>
      <c r="D43" s="310"/>
      <c r="E43" s="310"/>
      <c r="F43" s="21"/>
      <c r="G43" s="310"/>
      <c r="H43" s="310"/>
      <c r="I43" s="21"/>
      <c r="J43" s="310"/>
      <c r="K43" s="310"/>
      <c r="L43" s="21"/>
      <c r="M43" s="310"/>
      <c r="N43" s="21"/>
      <c r="O43" s="310"/>
      <c r="P43" s="21"/>
      <c r="Q43" s="310"/>
      <c r="R43" s="21"/>
      <c r="S43" s="310"/>
      <c r="T43" s="310"/>
      <c r="U43" s="310"/>
      <c r="V43" s="310"/>
      <c r="W43" s="310"/>
      <c r="X43" s="21"/>
      <c r="Y43" s="310"/>
      <c r="Z43" s="310"/>
      <c r="AA43" s="21"/>
      <c r="AB43" s="310"/>
      <c r="AC43" s="310"/>
      <c r="AD43" s="21"/>
      <c r="AE43" s="310"/>
      <c r="AF43" s="310"/>
      <c r="AG43" s="21"/>
      <c r="AH43" s="310"/>
      <c r="AI43" s="310"/>
      <c r="AJ43" s="310"/>
    </row>
    <row r="44" spans="1:36" x14ac:dyDescent="0.2">
      <c r="A44" s="21"/>
      <c r="B44" s="21"/>
      <c r="C44" s="21"/>
      <c r="D44" s="310"/>
      <c r="E44" s="310"/>
      <c r="F44" s="21"/>
      <c r="G44" s="310"/>
      <c r="H44" s="310"/>
      <c r="I44" s="21"/>
      <c r="J44" s="310"/>
      <c r="K44" s="310"/>
      <c r="L44" s="21"/>
      <c r="M44" s="310"/>
      <c r="N44" s="21"/>
      <c r="O44" s="310"/>
      <c r="P44" s="21"/>
      <c r="Q44" s="310"/>
      <c r="R44" s="21"/>
      <c r="S44" s="310"/>
      <c r="T44" s="310"/>
      <c r="U44" s="310"/>
      <c r="V44" s="310"/>
      <c r="W44" s="310"/>
      <c r="X44" s="21"/>
      <c r="Y44" s="310"/>
      <c r="Z44" s="310"/>
      <c r="AA44" s="21"/>
      <c r="AB44" s="310"/>
      <c r="AC44" s="310"/>
      <c r="AD44" s="21"/>
      <c r="AE44" s="310"/>
      <c r="AF44" s="310"/>
      <c r="AG44" s="21"/>
      <c r="AH44" s="310"/>
      <c r="AI44" s="310"/>
      <c r="AJ44" s="310"/>
    </row>
    <row r="45" spans="1:36" x14ac:dyDescent="0.2">
      <c r="A45" s="21"/>
      <c r="B45" s="21"/>
      <c r="C45" s="21"/>
      <c r="D45" s="310"/>
      <c r="E45" s="310"/>
      <c r="F45" s="21"/>
      <c r="G45" s="310"/>
      <c r="H45" s="310"/>
      <c r="I45" s="21"/>
      <c r="J45" s="310"/>
      <c r="K45" s="310"/>
      <c r="L45" s="21"/>
      <c r="M45" s="310"/>
      <c r="N45" s="21"/>
      <c r="O45" s="310"/>
      <c r="P45" s="21"/>
      <c r="Q45" s="310"/>
      <c r="R45" s="21"/>
      <c r="S45" s="310"/>
      <c r="T45" s="310"/>
      <c r="U45" s="310"/>
      <c r="V45" s="310"/>
      <c r="W45" s="310"/>
      <c r="X45" s="21"/>
      <c r="Y45" s="310"/>
      <c r="Z45" s="310"/>
      <c r="AA45" s="21"/>
      <c r="AB45" s="310"/>
      <c r="AC45" s="310"/>
      <c r="AD45" s="21"/>
      <c r="AE45" s="310"/>
      <c r="AF45" s="310"/>
      <c r="AG45" s="21"/>
      <c r="AH45" s="310"/>
      <c r="AI45" s="310"/>
      <c r="AJ45" s="310"/>
    </row>
    <row r="46" spans="1:36" x14ac:dyDescent="0.2">
      <c r="A46" s="21"/>
      <c r="B46" s="21"/>
      <c r="C46" s="21"/>
      <c r="D46" s="310"/>
      <c r="E46" s="310"/>
      <c r="F46" s="21"/>
      <c r="G46" s="310"/>
      <c r="H46" s="310"/>
      <c r="I46" s="21"/>
      <c r="J46" s="310"/>
      <c r="K46" s="310"/>
      <c r="L46" s="21"/>
      <c r="M46" s="310"/>
      <c r="N46" s="21"/>
      <c r="O46" s="310"/>
      <c r="P46" s="21"/>
      <c r="Q46" s="310"/>
      <c r="R46" s="21"/>
      <c r="S46" s="310"/>
      <c r="T46" s="310"/>
      <c r="U46" s="310"/>
      <c r="V46" s="310"/>
      <c r="W46" s="310"/>
      <c r="X46" s="21"/>
      <c r="Y46" s="310"/>
      <c r="Z46" s="310"/>
      <c r="AA46" s="21"/>
      <c r="AB46" s="310"/>
      <c r="AC46" s="310"/>
      <c r="AD46" s="21"/>
      <c r="AE46" s="310"/>
      <c r="AF46" s="310"/>
      <c r="AG46" s="21"/>
      <c r="AH46" s="310"/>
      <c r="AI46" s="310"/>
      <c r="AJ46" s="310"/>
    </row>
    <row r="47" spans="1:36" x14ac:dyDescent="0.2">
      <c r="A47" s="21"/>
      <c r="B47" s="21"/>
      <c r="C47" s="21"/>
      <c r="D47" s="310"/>
      <c r="E47" s="310"/>
      <c r="F47" s="21"/>
      <c r="G47" s="310"/>
      <c r="H47" s="310"/>
      <c r="I47" s="21"/>
      <c r="J47" s="310"/>
      <c r="K47" s="310"/>
      <c r="L47" s="21"/>
      <c r="M47" s="310"/>
      <c r="N47" s="21"/>
      <c r="O47" s="310"/>
      <c r="P47" s="21"/>
      <c r="Q47" s="310"/>
      <c r="R47" s="21"/>
      <c r="S47" s="310"/>
      <c r="T47" s="310"/>
      <c r="U47" s="310"/>
      <c r="V47" s="310"/>
      <c r="W47" s="310"/>
      <c r="X47" s="21"/>
      <c r="Y47" s="310"/>
      <c r="Z47" s="310"/>
      <c r="AA47" s="21"/>
      <c r="AB47" s="310"/>
      <c r="AC47" s="310"/>
      <c r="AD47" s="21"/>
      <c r="AE47" s="310"/>
      <c r="AF47" s="310"/>
      <c r="AG47" s="21"/>
      <c r="AH47" s="310"/>
      <c r="AI47" s="310"/>
      <c r="AJ47" s="310"/>
    </row>
    <row r="48" spans="1:36" x14ac:dyDescent="0.2">
      <c r="A48" s="21"/>
      <c r="B48" s="21"/>
      <c r="C48" s="21"/>
      <c r="D48" s="310"/>
      <c r="E48" s="310"/>
      <c r="F48" s="21"/>
      <c r="G48" s="310"/>
      <c r="H48" s="310"/>
      <c r="I48" s="21"/>
      <c r="J48" s="310"/>
      <c r="K48" s="310"/>
      <c r="L48" s="21"/>
      <c r="M48" s="310"/>
      <c r="N48" s="21"/>
      <c r="O48" s="310"/>
      <c r="P48" s="21"/>
      <c r="Q48" s="310"/>
      <c r="R48" s="21"/>
      <c r="S48" s="310"/>
      <c r="T48" s="310"/>
      <c r="U48" s="310"/>
      <c r="V48" s="310"/>
      <c r="W48" s="310"/>
      <c r="X48" s="21"/>
      <c r="Y48" s="310"/>
      <c r="Z48" s="310"/>
      <c r="AA48" s="21"/>
      <c r="AB48" s="310"/>
      <c r="AC48" s="310"/>
      <c r="AD48" s="21"/>
      <c r="AE48" s="310"/>
      <c r="AF48" s="310"/>
      <c r="AG48" s="21"/>
      <c r="AH48" s="310"/>
      <c r="AI48" s="310"/>
      <c r="AJ48" s="310"/>
    </row>
    <row r="49" spans="1:36" x14ac:dyDescent="0.2">
      <c r="A49" s="21"/>
      <c r="B49" s="31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310"/>
    </row>
    <row r="50" spans="1:36" x14ac:dyDescent="0.2">
      <c r="A50" s="21"/>
      <c r="B50" s="310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310"/>
    </row>
    <row r="51" spans="1:36" x14ac:dyDescent="0.2">
      <c r="A51" s="285" t="s">
        <v>613</v>
      </c>
      <c r="B51" s="21"/>
      <c r="C51" s="21"/>
      <c r="D51" s="21"/>
      <c r="E51" s="310"/>
      <c r="F51" s="21"/>
      <c r="G51" s="21"/>
      <c r="H51" s="310"/>
      <c r="I51" s="21"/>
      <c r="J51" s="21"/>
      <c r="K51" s="310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310"/>
    </row>
    <row r="52" spans="1:36" x14ac:dyDescent="0.2">
      <c r="A52" s="21"/>
      <c r="B52" s="285"/>
      <c r="C52" s="21"/>
      <c r="D52" s="21"/>
      <c r="E52" s="310"/>
      <c r="F52" s="21"/>
      <c r="G52" s="21"/>
      <c r="H52" s="310"/>
      <c r="I52" s="21"/>
      <c r="J52" s="21"/>
      <c r="K52" s="310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310"/>
    </row>
    <row r="53" spans="1:36" x14ac:dyDescent="0.2">
      <c r="A53" s="762" t="s">
        <v>614</v>
      </c>
      <c r="B53" s="736"/>
      <c r="C53" s="383"/>
      <c r="D53" s="383" t="s">
        <v>615</v>
      </c>
      <c r="E53" s="286"/>
      <c r="F53" s="383"/>
      <c r="G53" s="383" t="s">
        <v>616</v>
      </c>
      <c r="H53" s="286"/>
      <c r="I53" s="383"/>
      <c r="J53" s="383" t="s">
        <v>617</v>
      </c>
      <c r="K53" s="286"/>
      <c r="L53" s="763" t="s">
        <v>618</v>
      </c>
      <c r="M53" s="735"/>
      <c r="N53" s="735"/>
      <c r="O53" s="735"/>
      <c r="P53" s="735"/>
      <c r="Q53" s="735"/>
      <c r="R53" s="735"/>
      <c r="S53" s="764"/>
      <c r="T53" s="383" t="s">
        <v>619</v>
      </c>
      <c r="U53" s="383" t="s">
        <v>620</v>
      </c>
      <c r="V53" s="383" t="s">
        <v>119</v>
      </c>
      <c r="W53" s="384" t="s">
        <v>621</v>
      </c>
      <c r="X53" s="383"/>
      <c r="Y53" s="383" t="s">
        <v>622</v>
      </c>
      <c r="Z53" s="384"/>
      <c r="AA53" s="383"/>
      <c r="AB53" s="383" t="s">
        <v>623</v>
      </c>
      <c r="AC53" s="384"/>
      <c r="AD53" s="383"/>
      <c r="AE53" s="383" t="s">
        <v>624</v>
      </c>
      <c r="AF53" s="384"/>
      <c r="AG53" s="383"/>
      <c r="AH53" s="383" t="s">
        <v>625</v>
      </c>
      <c r="AI53" s="390"/>
      <c r="AJ53" s="310"/>
    </row>
    <row r="54" spans="1:36" ht="90.75" customHeight="1" x14ac:dyDescent="0.2">
      <c r="A54" s="287"/>
      <c r="B54" s="288"/>
      <c r="C54" s="289" t="s">
        <v>626</v>
      </c>
      <c r="D54" s="289" t="s">
        <v>627</v>
      </c>
      <c r="E54" s="290" t="s">
        <v>628</v>
      </c>
      <c r="F54" s="289" t="s">
        <v>626</v>
      </c>
      <c r="G54" s="289" t="s">
        <v>627</v>
      </c>
      <c r="H54" s="290" t="s">
        <v>628</v>
      </c>
      <c r="I54" s="289" t="s">
        <v>626</v>
      </c>
      <c r="J54" s="289" t="s">
        <v>627</v>
      </c>
      <c r="K54" s="290" t="s">
        <v>628</v>
      </c>
      <c r="L54" s="289" t="s">
        <v>626</v>
      </c>
      <c r="M54" s="289" t="s">
        <v>627</v>
      </c>
      <c r="N54" s="311" t="s">
        <v>626</v>
      </c>
      <c r="O54" s="289" t="s">
        <v>627</v>
      </c>
      <c r="P54" s="311" t="s">
        <v>626</v>
      </c>
      <c r="Q54" s="289" t="s">
        <v>627</v>
      </c>
      <c r="R54" s="311" t="s">
        <v>626</v>
      </c>
      <c r="S54" s="293" t="s">
        <v>627</v>
      </c>
      <c r="T54" s="294" t="s">
        <v>628</v>
      </c>
      <c r="U54" s="294" t="s">
        <v>628</v>
      </c>
      <c r="V54" s="294" t="s">
        <v>628</v>
      </c>
      <c r="W54" s="290" t="s">
        <v>628</v>
      </c>
      <c r="X54" s="289" t="s">
        <v>626</v>
      </c>
      <c r="Y54" s="289" t="s">
        <v>627</v>
      </c>
      <c r="Z54" s="290" t="s">
        <v>628</v>
      </c>
      <c r="AA54" s="289" t="s">
        <v>626</v>
      </c>
      <c r="AB54" s="289" t="s">
        <v>627</v>
      </c>
      <c r="AC54" s="290" t="s">
        <v>628</v>
      </c>
      <c r="AD54" s="289" t="s">
        <v>626</v>
      </c>
      <c r="AE54" s="289" t="s">
        <v>627</v>
      </c>
      <c r="AF54" s="290" t="s">
        <v>628</v>
      </c>
      <c r="AG54" s="289" t="s">
        <v>626</v>
      </c>
      <c r="AH54" s="289" t="s">
        <v>627</v>
      </c>
      <c r="AI54" s="295" t="s">
        <v>628</v>
      </c>
      <c r="AJ54" s="310"/>
    </row>
    <row r="55" spans="1:36" ht="13.5" customHeight="1" thickBot="1" x14ac:dyDescent="0.25">
      <c r="A55" s="386" t="s">
        <v>629</v>
      </c>
      <c r="B55" s="296" t="s">
        <v>630</v>
      </c>
      <c r="C55" s="297"/>
      <c r="D55" s="297" t="s">
        <v>631</v>
      </c>
      <c r="E55" s="387"/>
      <c r="F55" s="297"/>
      <c r="G55" s="297" t="s">
        <v>632</v>
      </c>
      <c r="H55" s="387"/>
      <c r="I55" s="297"/>
      <c r="J55" s="297" t="s">
        <v>633</v>
      </c>
      <c r="K55" s="387"/>
      <c r="L55" s="757" t="s">
        <v>619</v>
      </c>
      <c r="M55" s="758"/>
      <c r="N55" s="759" t="s">
        <v>620</v>
      </c>
      <c r="O55" s="758"/>
      <c r="P55" s="759" t="s">
        <v>119</v>
      </c>
      <c r="Q55" s="758"/>
      <c r="R55" s="760" t="s">
        <v>621</v>
      </c>
      <c r="S55" s="761"/>
      <c r="T55" s="297" t="s">
        <v>619</v>
      </c>
      <c r="U55" s="297" t="s">
        <v>620</v>
      </c>
      <c r="V55" s="297" t="s">
        <v>119</v>
      </c>
      <c r="W55" s="387" t="s">
        <v>621</v>
      </c>
      <c r="X55" s="297"/>
      <c r="Y55" s="297" t="s">
        <v>634</v>
      </c>
      <c r="Z55" s="387"/>
      <c r="AA55" s="297"/>
      <c r="AB55" s="297" t="s">
        <v>623</v>
      </c>
      <c r="AC55" s="387"/>
      <c r="AD55" s="297"/>
      <c r="AE55" s="297" t="s">
        <v>624</v>
      </c>
      <c r="AF55" s="387"/>
      <c r="AG55" s="297"/>
      <c r="AH55" s="297" t="s">
        <v>625</v>
      </c>
      <c r="AI55" s="385"/>
      <c r="AJ55" s="310"/>
    </row>
    <row r="56" spans="1:36" ht="13.5" customHeight="1" thickTop="1" x14ac:dyDescent="0.2">
      <c r="A56" s="312" t="s">
        <v>681</v>
      </c>
      <c r="B56" s="313" t="s">
        <v>566</v>
      </c>
      <c r="C56" s="21">
        <v>2</v>
      </c>
      <c r="D56" s="21"/>
      <c r="E56" s="314">
        <v>0</v>
      </c>
      <c r="F56" s="21">
        <v>10</v>
      </c>
      <c r="G56" s="21">
        <v>4</v>
      </c>
      <c r="H56" s="314">
        <v>2</v>
      </c>
      <c r="I56" s="21">
        <v>4</v>
      </c>
      <c r="J56" s="21">
        <v>3</v>
      </c>
      <c r="K56" s="314">
        <v>0</v>
      </c>
      <c r="L56" s="21">
        <v>6</v>
      </c>
      <c r="M56" s="21"/>
      <c r="N56" s="315"/>
      <c r="O56" s="21"/>
      <c r="P56" s="315"/>
      <c r="Q56" s="21"/>
      <c r="R56" s="315"/>
      <c r="S56" s="314"/>
      <c r="T56" s="21">
        <v>2</v>
      </c>
      <c r="U56" s="21">
        <v>0</v>
      </c>
      <c r="V56" s="21"/>
      <c r="W56" s="314"/>
      <c r="X56" s="21">
        <v>36</v>
      </c>
      <c r="Y56" s="21">
        <v>29</v>
      </c>
      <c r="Z56" s="314">
        <v>18</v>
      </c>
      <c r="AA56" s="21">
        <v>15</v>
      </c>
      <c r="AB56" s="21">
        <v>6</v>
      </c>
      <c r="AC56" s="314">
        <v>6</v>
      </c>
      <c r="AD56" s="21">
        <v>8</v>
      </c>
      <c r="AE56" s="21">
        <v>8</v>
      </c>
      <c r="AF56" s="314">
        <v>4</v>
      </c>
      <c r="AG56" s="21">
        <v>81</v>
      </c>
      <c r="AH56" s="21">
        <v>50</v>
      </c>
      <c r="AI56" s="316">
        <v>32</v>
      </c>
      <c r="AJ56" s="310"/>
    </row>
    <row r="57" spans="1:36" x14ac:dyDescent="0.2">
      <c r="A57" s="20" t="s">
        <v>682</v>
      </c>
      <c r="B57" s="317" t="s">
        <v>567</v>
      </c>
      <c r="C57" s="21">
        <v>39</v>
      </c>
      <c r="D57" s="21">
        <v>16</v>
      </c>
      <c r="E57" s="298">
        <v>7</v>
      </c>
      <c r="F57" s="21">
        <v>120</v>
      </c>
      <c r="G57" s="21">
        <v>29</v>
      </c>
      <c r="H57" s="298">
        <v>18</v>
      </c>
      <c r="I57" s="21">
        <v>34</v>
      </c>
      <c r="J57" s="21">
        <v>15</v>
      </c>
      <c r="K57" s="298">
        <v>5</v>
      </c>
      <c r="L57" s="21">
        <v>2</v>
      </c>
      <c r="M57" s="21"/>
      <c r="N57" s="287">
        <v>4</v>
      </c>
      <c r="O57" s="21">
        <v>2</v>
      </c>
      <c r="P57" s="287"/>
      <c r="Q57" s="21"/>
      <c r="R57" s="287">
        <v>4</v>
      </c>
      <c r="S57" s="298"/>
      <c r="T57" s="21">
        <v>0</v>
      </c>
      <c r="U57" s="21">
        <v>1</v>
      </c>
      <c r="V57" s="21"/>
      <c r="W57" s="298">
        <v>1</v>
      </c>
      <c r="X57" s="21">
        <v>81</v>
      </c>
      <c r="Y57" s="21">
        <v>25</v>
      </c>
      <c r="Z57" s="298">
        <v>21</v>
      </c>
      <c r="AA57" s="21">
        <v>6</v>
      </c>
      <c r="AB57" s="21"/>
      <c r="AC57" s="298">
        <v>0</v>
      </c>
      <c r="AD57" s="21">
        <v>82</v>
      </c>
      <c r="AE57" s="21">
        <v>9</v>
      </c>
      <c r="AF57" s="298">
        <v>8</v>
      </c>
      <c r="AG57" s="21">
        <v>372</v>
      </c>
      <c r="AH57" s="21">
        <v>96</v>
      </c>
      <c r="AI57" s="299">
        <v>61</v>
      </c>
      <c r="AJ57" s="310"/>
    </row>
    <row r="58" spans="1:36" x14ac:dyDescent="0.2">
      <c r="A58" s="20" t="s">
        <v>683</v>
      </c>
      <c r="B58" s="317" t="s">
        <v>570</v>
      </c>
      <c r="C58" s="21">
        <v>20</v>
      </c>
      <c r="D58" s="21">
        <v>2</v>
      </c>
      <c r="E58" s="298">
        <v>1</v>
      </c>
      <c r="F58" s="21">
        <v>132</v>
      </c>
      <c r="G58" s="21">
        <v>24</v>
      </c>
      <c r="H58" s="298">
        <v>15</v>
      </c>
      <c r="I58" s="21">
        <v>19</v>
      </c>
      <c r="J58" s="21">
        <v>4</v>
      </c>
      <c r="K58" s="298">
        <v>1</v>
      </c>
      <c r="L58" s="21">
        <v>11</v>
      </c>
      <c r="M58" s="21"/>
      <c r="N58" s="287"/>
      <c r="O58" s="21"/>
      <c r="P58" s="287">
        <v>4</v>
      </c>
      <c r="Q58" s="21"/>
      <c r="R58" s="287">
        <v>2</v>
      </c>
      <c r="S58" s="298"/>
      <c r="T58" s="21">
        <v>0</v>
      </c>
      <c r="U58" s="21">
        <v>0</v>
      </c>
      <c r="V58" s="21"/>
      <c r="W58" s="298"/>
      <c r="X58" s="21">
        <v>350</v>
      </c>
      <c r="Y58" s="21">
        <v>70</v>
      </c>
      <c r="Z58" s="298">
        <v>57</v>
      </c>
      <c r="AA58" s="21">
        <v>41</v>
      </c>
      <c r="AB58" s="21"/>
      <c r="AC58" s="298">
        <v>1</v>
      </c>
      <c r="AD58" s="21">
        <v>77</v>
      </c>
      <c r="AE58" s="21">
        <v>13</v>
      </c>
      <c r="AF58" s="298">
        <v>16</v>
      </c>
      <c r="AG58" s="21">
        <v>656</v>
      </c>
      <c r="AH58" s="21">
        <v>113</v>
      </c>
      <c r="AI58" s="299">
        <v>91</v>
      </c>
      <c r="AJ58" s="310"/>
    </row>
    <row r="59" spans="1:36" x14ac:dyDescent="0.2">
      <c r="A59" s="20" t="s">
        <v>684</v>
      </c>
      <c r="B59" s="317" t="s">
        <v>573</v>
      </c>
      <c r="C59" s="21">
        <v>2</v>
      </c>
      <c r="D59" s="21">
        <v>3</v>
      </c>
      <c r="E59" s="298">
        <v>1</v>
      </c>
      <c r="F59" s="21">
        <v>49</v>
      </c>
      <c r="G59" s="21">
        <v>37</v>
      </c>
      <c r="H59" s="298">
        <v>15</v>
      </c>
      <c r="I59" s="21">
        <v>13</v>
      </c>
      <c r="J59" s="21">
        <v>7</v>
      </c>
      <c r="K59" s="298">
        <v>2</v>
      </c>
      <c r="L59" s="21">
        <v>3</v>
      </c>
      <c r="M59" s="21"/>
      <c r="N59" s="287"/>
      <c r="O59" s="21"/>
      <c r="P59" s="287"/>
      <c r="Q59" s="21"/>
      <c r="R59" s="287">
        <v>2</v>
      </c>
      <c r="S59" s="298"/>
      <c r="T59" s="21">
        <v>0</v>
      </c>
      <c r="U59" s="21">
        <v>0</v>
      </c>
      <c r="V59" s="21"/>
      <c r="W59" s="298">
        <v>1</v>
      </c>
      <c r="X59" s="21">
        <v>126</v>
      </c>
      <c r="Y59" s="21">
        <v>82</v>
      </c>
      <c r="Z59" s="298">
        <v>58</v>
      </c>
      <c r="AA59" s="21">
        <v>29</v>
      </c>
      <c r="AB59" s="21">
        <v>13</v>
      </c>
      <c r="AC59" s="298">
        <v>9</v>
      </c>
      <c r="AD59" s="21">
        <v>38</v>
      </c>
      <c r="AE59" s="21">
        <v>16</v>
      </c>
      <c r="AF59" s="298">
        <v>23</v>
      </c>
      <c r="AG59" s="21">
        <v>262</v>
      </c>
      <c r="AH59" s="21">
        <v>158</v>
      </c>
      <c r="AI59" s="299">
        <v>109</v>
      </c>
      <c r="AJ59" s="310"/>
    </row>
    <row r="60" spans="1:36" x14ac:dyDescent="0.2">
      <c r="A60" s="20" t="s">
        <v>685</v>
      </c>
      <c r="B60" s="317" t="s">
        <v>577</v>
      </c>
      <c r="C60" s="21">
        <v>10</v>
      </c>
      <c r="D60" s="21">
        <v>6</v>
      </c>
      <c r="E60" s="298">
        <v>2</v>
      </c>
      <c r="F60" s="21">
        <v>23</v>
      </c>
      <c r="G60" s="21">
        <v>12</v>
      </c>
      <c r="H60" s="298">
        <v>5</v>
      </c>
      <c r="I60" s="21">
        <v>2</v>
      </c>
      <c r="J60" s="21">
        <v>1</v>
      </c>
      <c r="K60" s="298">
        <v>0</v>
      </c>
      <c r="L60" s="21">
        <v>3</v>
      </c>
      <c r="M60" s="21"/>
      <c r="N60" s="287"/>
      <c r="O60" s="21"/>
      <c r="P60" s="287">
        <v>1</v>
      </c>
      <c r="Q60" s="21"/>
      <c r="R60" s="287"/>
      <c r="S60" s="298"/>
      <c r="T60" s="21">
        <v>0</v>
      </c>
      <c r="U60" s="21">
        <v>0</v>
      </c>
      <c r="V60" s="21"/>
      <c r="W60" s="298"/>
      <c r="X60" s="21">
        <v>47</v>
      </c>
      <c r="Y60" s="21">
        <v>26</v>
      </c>
      <c r="Z60" s="298">
        <v>15</v>
      </c>
      <c r="AA60" s="21">
        <v>2</v>
      </c>
      <c r="AB60" s="21"/>
      <c r="AC60" s="298">
        <v>0</v>
      </c>
      <c r="AD60" s="21">
        <v>12</v>
      </c>
      <c r="AE60" s="21"/>
      <c r="AF60" s="298">
        <v>2</v>
      </c>
      <c r="AG60" s="21">
        <v>100</v>
      </c>
      <c r="AH60" s="21">
        <v>45</v>
      </c>
      <c r="AI60" s="299">
        <v>24</v>
      </c>
      <c r="AJ60" s="310"/>
    </row>
    <row r="61" spans="1:36" x14ac:dyDescent="0.2">
      <c r="A61" s="20" t="s">
        <v>686</v>
      </c>
      <c r="B61" s="317" t="s">
        <v>578</v>
      </c>
      <c r="C61" s="21">
        <v>3</v>
      </c>
      <c r="D61" s="21">
        <v>1</v>
      </c>
      <c r="E61" s="298">
        <v>0</v>
      </c>
      <c r="F61" s="21">
        <v>15</v>
      </c>
      <c r="G61" s="21">
        <v>14</v>
      </c>
      <c r="H61" s="298">
        <v>9</v>
      </c>
      <c r="I61" s="21">
        <v>3</v>
      </c>
      <c r="J61" s="21">
        <v>2</v>
      </c>
      <c r="K61" s="298">
        <v>0</v>
      </c>
      <c r="L61" s="21">
        <v>1</v>
      </c>
      <c r="M61" s="21"/>
      <c r="N61" s="287"/>
      <c r="O61" s="21"/>
      <c r="P61" s="287">
        <v>1</v>
      </c>
      <c r="Q61" s="21">
        <v>1</v>
      </c>
      <c r="R61" s="287"/>
      <c r="S61" s="298"/>
      <c r="T61" s="21">
        <v>0</v>
      </c>
      <c r="U61" s="21">
        <v>0</v>
      </c>
      <c r="V61" s="21"/>
      <c r="W61" s="298"/>
      <c r="X61" s="21">
        <v>27</v>
      </c>
      <c r="Y61" s="21">
        <v>17</v>
      </c>
      <c r="Z61" s="298">
        <v>13</v>
      </c>
      <c r="AA61" s="21">
        <v>4</v>
      </c>
      <c r="AB61" s="21"/>
      <c r="AC61" s="298">
        <v>0</v>
      </c>
      <c r="AD61" s="21">
        <v>19</v>
      </c>
      <c r="AE61" s="21">
        <v>13</v>
      </c>
      <c r="AF61" s="298">
        <v>7</v>
      </c>
      <c r="AG61" s="21">
        <v>73</v>
      </c>
      <c r="AH61" s="21">
        <v>48</v>
      </c>
      <c r="AI61" s="299">
        <v>29</v>
      </c>
      <c r="AJ61" s="310"/>
    </row>
    <row r="62" spans="1:36" x14ac:dyDescent="0.2">
      <c r="A62" s="20" t="s">
        <v>687</v>
      </c>
      <c r="B62" s="317" t="s">
        <v>688</v>
      </c>
      <c r="C62" s="21"/>
      <c r="D62" s="21"/>
      <c r="E62" s="298">
        <v>0</v>
      </c>
      <c r="F62" s="21">
        <v>24</v>
      </c>
      <c r="G62" s="21">
        <v>12</v>
      </c>
      <c r="H62" s="298">
        <v>10</v>
      </c>
      <c r="I62" s="21">
        <v>27</v>
      </c>
      <c r="J62" s="21">
        <v>13</v>
      </c>
      <c r="K62" s="298">
        <v>7</v>
      </c>
      <c r="L62" s="21"/>
      <c r="M62" s="21"/>
      <c r="N62" s="287"/>
      <c r="O62" s="21"/>
      <c r="P62" s="287"/>
      <c r="Q62" s="21"/>
      <c r="R62" s="287"/>
      <c r="S62" s="298"/>
      <c r="T62" s="21">
        <v>0</v>
      </c>
      <c r="U62" s="21">
        <v>0</v>
      </c>
      <c r="V62" s="21"/>
      <c r="W62" s="298"/>
      <c r="X62" s="21">
        <v>37</v>
      </c>
      <c r="Y62" s="21">
        <v>17</v>
      </c>
      <c r="Z62" s="298">
        <v>12</v>
      </c>
      <c r="AA62" s="21">
        <v>2</v>
      </c>
      <c r="AB62" s="21"/>
      <c r="AC62" s="298">
        <v>0</v>
      </c>
      <c r="AD62" s="21">
        <v>18</v>
      </c>
      <c r="AE62" s="21">
        <v>6</v>
      </c>
      <c r="AF62" s="298">
        <v>5</v>
      </c>
      <c r="AG62" s="21">
        <v>108</v>
      </c>
      <c r="AH62" s="21">
        <v>48</v>
      </c>
      <c r="AI62" s="299">
        <v>34</v>
      </c>
      <c r="AJ62" s="310"/>
    </row>
    <row r="63" spans="1:36" x14ac:dyDescent="0.2">
      <c r="A63" s="20" t="s">
        <v>689</v>
      </c>
      <c r="B63" s="317" t="s">
        <v>690</v>
      </c>
      <c r="C63" s="21">
        <v>2</v>
      </c>
      <c r="D63" s="21"/>
      <c r="E63" s="298">
        <v>1</v>
      </c>
      <c r="F63" s="21">
        <v>29</v>
      </c>
      <c r="G63" s="21">
        <v>12</v>
      </c>
      <c r="H63" s="298">
        <v>4</v>
      </c>
      <c r="I63" s="21">
        <v>7</v>
      </c>
      <c r="J63" s="21">
        <v>4</v>
      </c>
      <c r="K63" s="298">
        <v>1</v>
      </c>
      <c r="L63" s="21">
        <v>1</v>
      </c>
      <c r="M63" s="21">
        <v>1</v>
      </c>
      <c r="N63" s="287"/>
      <c r="O63" s="21"/>
      <c r="P63" s="287">
        <v>1</v>
      </c>
      <c r="Q63" s="21"/>
      <c r="R63" s="287">
        <v>4</v>
      </c>
      <c r="S63" s="298">
        <v>1</v>
      </c>
      <c r="T63" s="21">
        <v>1</v>
      </c>
      <c r="U63" s="21">
        <v>0</v>
      </c>
      <c r="V63" s="21"/>
      <c r="W63" s="298"/>
      <c r="X63" s="21">
        <v>124</v>
      </c>
      <c r="Y63" s="21">
        <v>60</v>
      </c>
      <c r="Z63" s="298">
        <v>48</v>
      </c>
      <c r="AA63" s="21">
        <v>17</v>
      </c>
      <c r="AB63" s="21">
        <v>7</v>
      </c>
      <c r="AC63" s="298">
        <v>5</v>
      </c>
      <c r="AD63" s="21">
        <v>28</v>
      </c>
      <c r="AE63" s="21">
        <v>10</v>
      </c>
      <c r="AF63" s="298">
        <v>9</v>
      </c>
      <c r="AG63" s="21">
        <v>213</v>
      </c>
      <c r="AH63" s="21">
        <v>95</v>
      </c>
      <c r="AI63" s="299">
        <v>69</v>
      </c>
      <c r="AJ63" s="310"/>
    </row>
    <row r="64" spans="1:36" x14ac:dyDescent="0.2">
      <c r="A64" s="20" t="s">
        <v>691</v>
      </c>
      <c r="B64" s="317" t="s">
        <v>692</v>
      </c>
      <c r="C64" s="21">
        <v>1</v>
      </c>
      <c r="D64" s="21"/>
      <c r="E64" s="298">
        <v>0</v>
      </c>
      <c r="F64" s="21">
        <v>92</v>
      </c>
      <c r="G64" s="21">
        <v>55</v>
      </c>
      <c r="H64" s="298">
        <v>29</v>
      </c>
      <c r="I64" s="21">
        <v>40</v>
      </c>
      <c r="J64" s="21">
        <v>27</v>
      </c>
      <c r="K64" s="298">
        <v>8</v>
      </c>
      <c r="L64" s="21">
        <v>7</v>
      </c>
      <c r="M64" s="21">
        <v>3</v>
      </c>
      <c r="N64" s="287"/>
      <c r="O64" s="21"/>
      <c r="P64" s="287">
        <v>1</v>
      </c>
      <c r="Q64" s="21">
        <v>1</v>
      </c>
      <c r="R64" s="287">
        <v>3</v>
      </c>
      <c r="S64" s="298">
        <v>2</v>
      </c>
      <c r="T64" s="21">
        <v>0</v>
      </c>
      <c r="U64" s="21">
        <v>0</v>
      </c>
      <c r="V64" s="21">
        <v>3</v>
      </c>
      <c r="W64" s="298">
        <v>1</v>
      </c>
      <c r="X64" s="21">
        <v>245</v>
      </c>
      <c r="Y64" s="21">
        <v>196</v>
      </c>
      <c r="Z64" s="298">
        <v>162</v>
      </c>
      <c r="AA64" s="21">
        <v>27</v>
      </c>
      <c r="AB64" s="21">
        <v>12</v>
      </c>
      <c r="AC64" s="298">
        <v>8</v>
      </c>
      <c r="AD64" s="21">
        <v>82</v>
      </c>
      <c r="AE64" s="21">
        <v>39</v>
      </c>
      <c r="AF64" s="298">
        <v>52</v>
      </c>
      <c r="AG64" s="21">
        <v>498</v>
      </c>
      <c r="AH64" s="21">
        <v>335</v>
      </c>
      <c r="AI64" s="299">
        <v>263</v>
      </c>
      <c r="AJ64" s="310"/>
    </row>
    <row r="65" spans="1:36" x14ac:dyDescent="0.2">
      <c r="A65" s="18" t="s">
        <v>693</v>
      </c>
      <c r="B65" s="318" t="s">
        <v>586</v>
      </c>
      <c r="C65" s="305">
        <v>30</v>
      </c>
      <c r="D65" s="305"/>
      <c r="E65" s="306">
        <v>2</v>
      </c>
      <c r="F65" s="305">
        <v>68</v>
      </c>
      <c r="G65" s="305">
        <v>9</v>
      </c>
      <c r="H65" s="306">
        <v>5</v>
      </c>
      <c r="I65" s="305">
        <v>10</v>
      </c>
      <c r="J65" s="305">
        <v>1</v>
      </c>
      <c r="K65" s="306">
        <v>0</v>
      </c>
      <c r="L65" s="305">
        <v>2</v>
      </c>
      <c r="M65" s="305"/>
      <c r="N65" s="307"/>
      <c r="O65" s="305"/>
      <c r="P65" s="307">
        <v>1</v>
      </c>
      <c r="Q65" s="305"/>
      <c r="R65" s="307"/>
      <c r="S65" s="306"/>
      <c r="T65" s="305">
        <v>0</v>
      </c>
      <c r="U65" s="305">
        <v>0</v>
      </c>
      <c r="V65" s="305"/>
      <c r="W65" s="306"/>
      <c r="X65" s="305">
        <v>112</v>
      </c>
      <c r="Y65" s="305">
        <v>14</v>
      </c>
      <c r="Z65" s="306">
        <v>14</v>
      </c>
      <c r="AA65" s="305">
        <v>2</v>
      </c>
      <c r="AB65" s="305"/>
      <c r="AC65" s="306">
        <v>0</v>
      </c>
      <c r="AD65" s="305">
        <v>96</v>
      </c>
      <c r="AE65" s="305">
        <v>11</v>
      </c>
      <c r="AF65" s="306">
        <v>12</v>
      </c>
      <c r="AG65" s="305">
        <v>321</v>
      </c>
      <c r="AH65" s="305">
        <v>35</v>
      </c>
      <c r="AI65" s="308">
        <v>33</v>
      </c>
      <c r="AJ65" s="310"/>
    </row>
    <row r="66" spans="1:36" x14ac:dyDescent="0.2">
      <c r="A66" s="20" t="s">
        <v>694</v>
      </c>
      <c r="B66" s="317" t="s">
        <v>695</v>
      </c>
      <c r="C66" s="21">
        <v>1</v>
      </c>
      <c r="D66" s="21"/>
      <c r="E66" s="298">
        <v>0</v>
      </c>
      <c r="F66" s="21"/>
      <c r="G66" s="21"/>
      <c r="H66" s="298">
        <v>0</v>
      </c>
      <c r="I66" s="21">
        <v>1</v>
      </c>
      <c r="J66" s="21">
        <v>4</v>
      </c>
      <c r="K66" s="298">
        <v>2</v>
      </c>
      <c r="L66" s="21">
        <v>5</v>
      </c>
      <c r="M66" s="21">
        <v>4</v>
      </c>
      <c r="N66" s="287"/>
      <c r="O66" s="21"/>
      <c r="P66" s="287"/>
      <c r="Q66" s="21"/>
      <c r="R66" s="287"/>
      <c r="S66" s="298"/>
      <c r="T66" s="21">
        <v>4</v>
      </c>
      <c r="U66" s="21">
        <v>0</v>
      </c>
      <c r="V66" s="21"/>
      <c r="W66" s="298"/>
      <c r="X66" s="21">
        <v>2</v>
      </c>
      <c r="Y66" s="21"/>
      <c r="Z66" s="298">
        <v>0</v>
      </c>
      <c r="AA66" s="21">
        <v>15</v>
      </c>
      <c r="AB66" s="21">
        <v>6</v>
      </c>
      <c r="AC66" s="298">
        <v>4</v>
      </c>
      <c r="AD66" s="21">
        <v>3</v>
      </c>
      <c r="AE66" s="21">
        <v>1</v>
      </c>
      <c r="AF66" s="298">
        <v>2</v>
      </c>
      <c r="AG66" s="21">
        <v>27</v>
      </c>
      <c r="AH66" s="21">
        <v>15</v>
      </c>
      <c r="AI66" s="299">
        <v>12</v>
      </c>
      <c r="AJ66" s="310"/>
    </row>
    <row r="67" spans="1:36" x14ac:dyDescent="0.2">
      <c r="A67" s="20" t="s">
        <v>696</v>
      </c>
      <c r="B67" s="317" t="s">
        <v>697</v>
      </c>
      <c r="C67" s="21">
        <v>2</v>
      </c>
      <c r="D67" s="21"/>
      <c r="E67" s="298">
        <v>0</v>
      </c>
      <c r="F67" s="21">
        <v>4</v>
      </c>
      <c r="G67" s="21"/>
      <c r="H67" s="298">
        <v>0</v>
      </c>
      <c r="I67" s="21">
        <v>24</v>
      </c>
      <c r="J67" s="21">
        <v>7</v>
      </c>
      <c r="K67" s="298">
        <v>7</v>
      </c>
      <c r="L67" s="21">
        <v>21</v>
      </c>
      <c r="M67" s="21">
        <v>4</v>
      </c>
      <c r="N67" s="287"/>
      <c r="O67" s="21"/>
      <c r="P67" s="287"/>
      <c r="Q67" s="21"/>
      <c r="R67" s="287">
        <v>3</v>
      </c>
      <c r="S67" s="298"/>
      <c r="T67" s="21">
        <v>4</v>
      </c>
      <c r="U67" s="21">
        <v>0</v>
      </c>
      <c r="V67" s="21"/>
      <c r="W67" s="298"/>
      <c r="X67" s="21">
        <v>4</v>
      </c>
      <c r="Y67" s="21"/>
      <c r="Z67" s="298">
        <v>0</v>
      </c>
      <c r="AA67" s="21">
        <v>26</v>
      </c>
      <c r="AB67" s="21">
        <v>4</v>
      </c>
      <c r="AC67" s="298">
        <v>2</v>
      </c>
      <c r="AD67" s="21">
        <v>10</v>
      </c>
      <c r="AE67" s="21"/>
      <c r="AF67" s="298">
        <v>2</v>
      </c>
      <c r="AG67" s="21">
        <v>94</v>
      </c>
      <c r="AH67" s="21">
        <v>15</v>
      </c>
      <c r="AI67" s="299">
        <v>15</v>
      </c>
      <c r="AJ67" s="310"/>
    </row>
    <row r="68" spans="1:36" x14ac:dyDescent="0.2">
      <c r="A68" s="20" t="s">
        <v>698</v>
      </c>
      <c r="B68" s="317" t="s">
        <v>591</v>
      </c>
      <c r="C68" s="21">
        <v>20</v>
      </c>
      <c r="D68" s="21">
        <v>7</v>
      </c>
      <c r="E68" s="298">
        <v>7</v>
      </c>
      <c r="F68" s="21">
        <v>35</v>
      </c>
      <c r="G68" s="21">
        <v>15</v>
      </c>
      <c r="H68" s="298">
        <v>12</v>
      </c>
      <c r="I68" s="21">
        <v>7</v>
      </c>
      <c r="J68" s="21">
        <v>1</v>
      </c>
      <c r="K68" s="298">
        <v>0</v>
      </c>
      <c r="L68" s="21"/>
      <c r="M68" s="21"/>
      <c r="N68" s="287"/>
      <c r="O68" s="21"/>
      <c r="P68" s="287">
        <v>28</v>
      </c>
      <c r="Q68" s="21">
        <v>15</v>
      </c>
      <c r="R68" s="287">
        <v>3</v>
      </c>
      <c r="S68" s="298">
        <v>1</v>
      </c>
      <c r="T68" s="21">
        <v>0</v>
      </c>
      <c r="U68" s="21">
        <v>0</v>
      </c>
      <c r="V68" s="21">
        <v>9</v>
      </c>
      <c r="W68" s="298"/>
      <c r="X68" s="21">
        <v>276</v>
      </c>
      <c r="Y68" s="21">
        <v>208</v>
      </c>
      <c r="Z68" s="298">
        <v>133</v>
      </c>
      <c r="AA68" s="21">
        <v>45</v>
      </c>
      <c r="AB68" s="21">
        <v>11</v>
      </c>
      <c r="AC68" s="298">
        <v>11</v>
      </c>
      <c r="AD68" s="21">
        <v>59</v>
      </c>
      <c r="AE68" s="21">
        <v>21</v>
      </c>
      <c r="AF68" s="298">
        <v>27</v>
      </c>
      <c r="AG68" s="21">
        <v>473</v>
      </c>
      <c r="AH68" s="21">
        <v>279</v>
      </c>
      <c r="AI68" s="299">
        <v>199</v>
      </c>
      <c r="AJ68" s="310"/>
    </row>
    <row r="69" spans="1:36" x14ac:dyDescent="0.2">
      <c r="A69" s="20" t="s">
        <v>699</v>
      </c>
      <c r="B69" s="317" t="s">
        <v>700</v>
      </c>
      <c r="C69" s="21">
        <v>18</v>
      </c>
      <c r="D69" s="21">
        <v>18</v>
      </c>
      <c r="E69" s="298">
        <v>19</v>
      </c>
      <c r="F69" s="21">
        <v>8</v>
      </c>
      <c r="G69" s="21">
        <v>7</v>
      </c>
      <c r="H69" s="298">
        <v>5</v>
      </c>
      <c r="I69" s="21">
        <v>1</v>
      </c>
      <c r="J69" s="21">
        <v>3</v>
      </c>
      <c r="K69" s="298">
        <v>2</v>
      </c>
      <c r="L69" s="21"/>
      <c r="M69" s="21"/>
      <c r="N69" s="287"/>
      <c r="O69" s="21"/>
      <c r="P69" s="287"/>
      <c r="Q69" s="21"/>
      <c r="R69" s="287">
        <v>2</v>
      </c>
      <c r="S69" s="298">
        <v>1</v>
      </c>
      <c r="T69" s="21">
        <v>0</v>
      </c>
      <c r="U69" s="21">
        <v>0</v>
      </c>
      <c r="V69" s="21">
        <v>1</v>
      </c>
      <c r="W69" s="298"/>
      <c r="X69" s="21">
        <v>21</v>
      </c>
      <c r="Y69" s="21">
        <v>21</v>
      </c>
      <c r="Z69" s="298">
        <v>17</v>
      </c>
      <c r="AA69" s="21">
        <v>4</v>
      </c>
      <c r="AB69" s="21">
        <v>1</v>
      </c>
      <c r="AC69" s="298">
        <v>0</v>
      </c>
      <c r="AD69" s="21">
        <v>18</v>
      </c>
      <c r="AE69" s="21">
        <v>13</v>
      </c>
      <c r="AF69" s="298">
        <v>8</v>
      </c>
      <c r="AG69" s="21">
        <v>72</v>
      </c>
      <c r="AH69" s="21">
        <v>64</v>
      </c>
      <c r="AI69" s="299">
        <v>52</v>
      </c>
      <c r="AJ69" s="310"/>
    </row>
    <row r="70" spans="1:36" x14ac:dyDescent="0.2">
      <c r="A70" s="20" t="s">
        <v>701</v>
      </c>
      <c r="B70" s="317" t="s">
        <v>702</v>
      </c>
      <c r="C70" s="21">
        <v>1</v>
      </c>
      <c r="D70" s="21"/>
      <c r="E70" s="298">
        <v>0</v>
      </c>
      <c r="F70" s="21">
        <v>33</v>
      </c>
      <c r="G70" s="21">
        <v>9</v>
      </c>
      <c r="H70" s="298">
        <v>10</v>
      </c>
      <c r="I70" s="21">
        <v>61</v>
      </c>
      <c r="J70" s="21">
        <v>18</v>
      </c>
      <c r="K70" s="298">
        <v>13</v>
      </c>
      <c r="L70" s="21">
        <v>18</v>
      </c>
      <c r="M70" s="21"/>
      <c r="N70" s="287"/>
      <c r="O70" s="21"/>
      <c r="P70" s="287"/>
      <c r="Q70" s="21"/>
      <c r="R70" s="287"/>
      <c r="S70" s="298"/>
      <c r="T70" s="21">
        <v>0</v>
      </c>
      <c r="U70" s="21">
        <v>0</v>
      </c>
      <c r="V70" s="21"/>
      <c r="W70" s="298"/>
      <c r="X70" s="21">
        <v>124</v>
      </c>
      <c r="Y70" s="21">
        <v>55</v>
      </c>
      <c r="Z70" s="298">
        <v>48</v>
      </c>
      <c r="AA70" s="21">
        <v>26</v>
      </c>
      <c r="AB70" s="21"/>
      <c r="AC70" s="298">
        <v>0</v>
      </c>
      <c r="AD70" s="21">
        <v>81</v>
      </c>
      <c r="AE70" s="21">
        <v>20</v>
      </c>
      <c r="AF70" s="298">
        <v>20</v>
      </c>
      <c r="AG70" s="21">
        <v>344</v>
      </c>
      <c r="AH70" s="21">
        <v>102</v>
      </c>
      <c r="AI70" s="299">
        <v>91</v>
      </c>
      <c r="AJ70" s="310"/>
    </row>
    <row r="71" spans="1:36" x14ac:dyDescent="0.2">
      <c r="A71" s="18" t="s">
        <v>703</v>
      </c>
      <c r="B71" s="318" t="s">
        <v>597</v>
      </c>
      <c r="C71" s="305"/>
      <c r="D71" s="305"/>
      <c r="E71" s="306">
        <v>0</v>
      </c>
      <c r="F71" s="305"/>
      <c r="G71" s="305"/>
      <c r="H71" s="306">
        <v>0</v>
      </c>
      <c r="I71" s="305">
        <v>98</v>
      </c>
      <c r="J71" s="305">
        <v>12</v>
      </c>
      <c r="K71" s="306">
        <v>12</v>
      </c>
      <c r="L71" s="305"/>
      <c r="M71" s="305"/>
      <c r="N71" s="307">
        <v>102</v>
      </c>
      <c r="O71" s="305">
        <v>41</v>
      </c>
      <c r="P71" s="307">
        <v>23</v>
      </c>
      <c r="Q71" s="305">
        <v>4</v>
      </c>
      <c r="R71" s="307">
        <v>3</v>
      </c>
      <c r="S71" s="306"/>
      <c r="T71" s="305">
        <v>0</v>
      </c>
      <c r="U71" s="305">
        <v>30</v>
      </c>
      <c r="V71" s="305">
        <v>2</v>
      </c>
      <c r="W71" s="306"/>
      <c r="X71" s="305"/>
      <c r="Y71" s="305"/>
      <c r="Z71" s="306">
        <v>0</v>
      </c>
      <c r="AA71" s="305">
        <v>1</v>
      </c>
      <c r="AB71" s="305"/>
      <c r="AC71" s="306">
        <v>0</v>
      </c>
      <c r="AD71" s="305">
        <v>66</v>
      </c>
      <c r="AE71" s="305">
        <v>5</v>
      </c>
      <c r="AF71" s="306">
        <v>16</v>
      </c>
      <c r="AG71" s="305">
        <v>293</v>
      </c>
      <c r="AH71" s="305">
        <v>62</v>
      </c>
      <c r="AI71" s="308">
        <v>60</v>
      </c>
      <c r="AJ71" s="310"/>
    </row>
    <row r="72" spans="1:36" x14ac:dyDescent="0.2">
      <c r="A72" s="20" t="s">
        <v>704</v>
      </c>
      <c r="B72" s="317" t="s">
        <v>599</v>
      </c>
      <c r="C72" s="21"/>
      <c r="D72" s="21"/>
      <c r="E72" s="298">
        <v>0</v>
      </c>
      <c r="F72" s="21">
        <v>2</v>
      </c>
      <c r="G72" s="21"/>
      <c r="H72" s="298">
        <v>0</v>
      </c>
      <c r="I72" s="21">
        <v>71</v>
      </c>
      <c r="J72" s="21">
        <v>6</v>
      </c>
      <c r="K72" s="298">
        <v>10</v>
      </c>
      <c r="L72" s="21"/>
      <c r="M72" s="21"/>
      <c r="N72" s="287">
        <v>28</v>
      </c>
      <c r="O72" s="21">
        <v>9</v>
      </c>
      <c r="P72" s="287">
        <v>53</v>
      </c>
      <c r="Q72" s="21">
        <v>11</v>
      </c>
      <c r="R72" s="287">
        <v>3</v>
      </c>
      <c r="S72" s="298"/>
      <c r="T72" s="21">
        <v>0</v>
      </c>
      <c r="U72" s="21">
        <v>4</v>
      </c>
      <c r="V72" s="21">
        <v>10</v>
      </c>
      <c r="W72" s="298"/>
      <c r="X72" s="21"/>
      <c r="Y72" s="21"/>
      <c r="Z72" s="298">
        <v>0</v>
      </c>
      <c r="AA72" s="21"/>
      <c r="AB72" s="21"/>
      <c r="AC72" s="298">
        <v>0</v>
      </c>
      <c r="AD72" s="21">
        <v>109</v>
      </c>
      <c r="AE72" s="21">
        <v>6</v>
      </c>
      <c r="AF72" s="298">
        <v>7</v>
      </c>
      <c r="AG72" s="21">
        <v>266</v>
      </c>
      <c r="AH72" s="21">
        <v>32</v>
      </c>
      <c r="AI72" s="299">
        <v>31</v>
      </c>
      <c r="AJ72" s="310"/>
    </row>
    <row r="73" spans="1:36" x14ac:dyDescent="0.2">
      <c r="A73" s="20" t="s">
        <v>705</v>
      </c>
      <c r="B73" s="317" t="s">
        <v>706</v>
      </c>
      <c r="C73" s="21"/>
      <c r="D73" s="21"/>
      <c r="E73" s="298">
        <v>0</v>
      </c>
      <c r="F73" s="21">
        <v>1</v>
      </c>
      <c r="G73" s="21"/>
      <c r="H73" s="298">
        <v>0</v>
      </c>
      <c r="I73" s="21">
        <v>73</v>
      </c>
      <c r="J73" s="21">
        <v>14</v>
      </c>
      <c r="K73" s="298">
        <v>16</v>
      </c>
      <c r="L73" s="21">
        <v>3</v>
      </c>
      <c r="M73" s="21"/>
      <c r="N73" s="287">
        <v>23</v>
      </c>
      <c r="O73" s="21">
        <v>5</v>
      </c>
      <c r="P73" s="287">
        <v>40</v>
      </c>
      <c r="Q73" s="21">
        <v>12</v>
      </c>
      <c r="R73" s="287">
        <v>1</v>
      </c>
      <c r="S73" s="298"/>
      <c r="T73" s="21">
        <v>0</v>
      </c>
      <c r="U73" s="21">
        <v>5</v>
      </c>
      <c r="V73" s="21">
        <v>9</v>
      </c>
      <c r="W73" s="298"/>
      <c r="X73" s="21"/>
      <c r="Y73" s="21"/>
      <c r="Z73" s="298">
        <v>0</v>
      </c>
      <c r="AA73" s="21"/>
      <c r="AB73" s="21"/>
      <c r="AC73" s="298">
        <v>0</v>
      </c>
      <c r="AD73" s="21">
        <v>61</v>
      </c>
      <c r="AE73" s="21">
        <v>5</v>
      </c>
      <c r="AF73" s="298">
        <v>6</v>
      </c>
      <c r="AG73" s="21">
        <v>202</v>
      </c>
      <c r="AH73" s="21">
        <v>36</v>
      </c>
      <c r="AI73" s="299">
        <v>36</v>
      </c>
      <c r="AJ73" s="310"/>
    </row>
    <row r="74" spans="1:36" x14ac:dyDescent="0.2">
      <c r="A74" s="20" t="s">
        <v>707</v>
      </c>
      <c r="B74" s="317" t="s">
        <v>708</v>
      </c>
      <c r="C74" s="21">
        <v>9</v>
      </c>
      <c r="D74" s="21"/>
      <c r="E74" s="298">
        <v>0</v>
      </c>
      <c r="F74" s="21">
        <v>97</v>
      </c>
      <c r="G74" s="21">
        <v>8</v>
      </c>
      <c r="H74" s="298">
        <v>9</v>
      </c>
      <c r="I74" s="21">
        <v>22</v>
      </c>
      <c r="J74" s="21">
        <v>3</v>
      </c>
      <c r="K74" s="298">
        <v>0</v>
      </c>
      <c r="L74" s="21"/>
      <c r="M74" s="21"/>
      <c r="N74" s="287">
        <v>2</v>
      </c>
      <c r="O74" s="21">
        <v>1</v>
      </c>
      <c r="P74" s="287">
        <v>87</v>
      </c>
      <c r="Q74" s="21">
        <v>22</v>
      </c>
      <c r="R74" s="287">
        <v>3</v>
      </c>
      <c r="S74" s="298"/>
      <c r="T74" s="21">
        <v>0</v>
      </c>
      <c r="U74" s="21">
        <v>1</v>
      </c>
      <c r="V74" s="21">
        <v>23</v>
      </c>
      <c r="W74" s="298"/>
      <c r="X74" s="21">
        <v>12</v>
      </c>
      <c r="Y74" s="21"/>
      <c r="Z74" s="298">
        <v>0</v>
      </c>
      <c r="AA74" s="21">
        <v>3</v>
      </c>
      <c r="AB74" s="21"/>
      <c r="AC74" s="298">
        <v>0</v>
      </c>
      <c r="AD74" s="21">
        <v>66</v>
      </c>
      <c r="AE74" s="21">
        <v>2</v>
      </c>
      <c r="AF74" s="298">
        <v>4</v>
      </c>
      <c r="AG74" s="21">
        <v>301</v>
      </c>
      <c r="AH74" s="21">
        <v>36</v>
      </c>
      <c r="AI74" s="299">
        <v>37</v>
      </c>
      <c r="AJ74" s="310"/>
    </row>
    <row r="75" spans="1:36" x14ac:dyDescent="0.2">
      <c r="A75" s="20" t="s">
        <v>709</v>
      </c>
      <c r="B75" s="317" t="s">
        <v>710</v>
      </c>
      <c r="C75" s="21">
        <v>17</v>
      </c>
      <c r="D75" s="21">
        <v>10</v>
      </c>
      <c r="E75" s="298">
        <v>7</v>
      </c>
      <c r="F75" s="21">
        <v>26</v>
      </c>
      <c r="G75" s="21">
        <v>20</v>
      </c>
      <c r="H75" s="298">
        <v>16</v>
      </c>
      <c r="I75" s="21">
        <v>22</v>
      </c>
      <c r="J75" s="21">
        <v>11</v>
      </c>
      <c r="K75" s="298">
        <v>10</v>
      </c>
      <c r="L75" s="21"/>
      <c r="M75" s="21"/>
      <c r="N75" s="287"/>
      <c r="O75" s="21"/>
      <c r="P75" s="287">
        <v>2</v>
      </c>
      <c r="Q75" s="21">
        <v>2</v>
      </c>
      <c r="R75" s="287">
        <v>1</v>
      </c>
      <c r="S75" s="298"/>
      <c r="T75" s="21">
        <v>1</v>
      </c>
      <c r="U75" s="21">
        <v>0</v>
      </c>
      <c r="V75" s="21">
        <v>1</v>
      </c>
      <c r="W75" s="298">
        <v>1</v>
      </c>
      <c r="X75" s="21">
        <v>16</v>
      </c>
      <c r="Y75" s="21">
        <v>11</v>
      </c>
      <c r="Z75" s="298">
        <v>7</v>
      </c>
      <c r="AA75" s="21">
        <v>5</v>
      </c>
      <c r="AB75" s="21">
        <v>1</v>
      </c>
      <c r="AC75" s="298">
        <v>1</v>
      </c>
      <c r="AD75" s="21">
        <v>39</v>
      </c>
      <c r="AE75" s="21">
        <v>27</v>
      </c>
      <c r="AF75" s="298">
        <v>32</v>
      </c>
      <c r="AG75" s="21">
        <v>128</v>
      </c>
      <c r="AH75" s="21">
        <v>82</v>
      </c>
      <c r="AI75" s="299">
        <v>76</v>
      </c>
      <c r="AJ75" s="310"/>
    </row>
    <row r="76" spans="1:36" x14ac:dyDescent="0.2">
      <c r="A76" s="20" t="s">
        <v>711</v>
      </c>
      <c r="B76" s="317" t="s">
        <v>712</v>
      </c>
      <c r="C76" s="21"/>
      <c r="D76" s="21"/>
      <c r="E76" s="298">
        <v>0</v>
      </c>
      <c r="F76" s="21">
        <v>5</v>
      </c>
      <c r="G76" s="21"/>
      <c r="H76" s="298">
        <v>0</v>
      </c>
      <c r="I76" s="21">
        <v>3</v>
      </c>
      <c r="J76" s="21"/>
      <c r="K76" s="298">
        <v>0</v>
      </c>
      <c r="L76" s="21"/>
      <c r="M76" s="21"/>
      <c r="N76" s="287"/>
      <c r="O76" s="21"/>
      <c r="P76" s="287"/>
      <c r="Q76" s="21"/>
      <c r="R76" s="287">
        <v>113</v>
      </c>
      <c r="S76" s="298">
        <v>69</v>
      </c>
      <c r="T76" s="21">
        <v>0</v>
      </c>
      <c r="U76" s="21">
        <v>0</v>
      </c>
      <c r="V76" s="21"/>
      <c r="W76" s="298">
        <v>73</v>
      </c>
      <c r="X76" s="21"/>
      <c r="Y76" s="21"/>
      <c r="Z76" s="298">
        <v>0</v>
      </c>
      <c r="AA76" s="21">
        <v>15</v>
      </c>
      <c r="AB76" s="21">
        <v>9</v>
      </c>
      <c r="AC76" s="298">
        <v>6</v>
      </c>
      <c r="AD76" s="21">
        <v>40</v>
      </c>
      <c r="AE76" s="21">
        <v>11</v>
      </c>
      <c r="AF76" s="298">
        <v>64</v>
      </c>
      <c r="AG76" s="21">
        <v>176</v>
      </c>
      <c r="AH76" s="21">
        <v>89</v>
      </c>
      <c r="AI76" s="299">
        <v>143</v>
      </c>
      <c r="AJ76" s="310"/>
    </row>
    <row r="77" spans="1:36" x14ac:dyDescent="0.2">
      <c r="A77" s="20" t="s">
        <v>713</v>
      </c>
      <c r="B77" s="317" t="s">
        <v>714</v>
      </c>
      <c r="C77" s="21">
        <v>46</v>
      </c>
      <c r="D77" s="21">
        <v>10</v>
      </c>
      <c r="E77" s="298">
        <v>10</v>
      </c>
      <c r="F77" s="21">
        <v>39</v>
      </c>
      <c r="G77" s="21">
        <v>11</v>
      </c>
      <c r="H77" s="298">
        <v>13</v>
      </c>
      <c r="I77" s="21">
        <v>4</v>
      </c>
      <c r="J77" s="21">
        <v>4</v>
      </c>
      <c r="K77" s="298">
        <v>2</v>
      </c>
      <c r="L77" s="21"/>
      <c r="M77" s="21"/>
      <c r="N77" s="287"/>
      <c r="O77" s="21"/>
      <c r="P77" s="287">
        <v>1</v>
      </c>
      <c r="Q77" s="21"/>
      <c r="R77" s="287">
        <v>7</v>
      </c>
      <c r="S77" s="298">
        <v>4</v>
      </c>
      <c r="T77" s="21">
        <v>0</v>
      </c>
      <c r="U77" s="21">
        <v>0</v>
      </c>
      <c r="V77" s="21"/>
      <c r="W77" s="298">
        <v>1</v>
      </c>
      <c r="X77" s="21">
        <v>49</v>
      </c>
      <c r="Y77" s="21">
        <v>15</v>
      </c>
      <c r="Z77" s="298">
        <v>16</v>
      </c>
      <c r="AA77" s="21">
        <v>5</v>
      </c>
      <c r="AB77" s="21">
        <v>1</v>
      </c>
      <c r="AC77" s="298">
        <v>1</v>
      </c>
      <c r="AD77" s="21">
        <v>49</v>
      </c>
      <c r="AE77" s="21">
        <v>19</v>
      </c>
      <c r="AF77" s="298">
        <v>14</v>
      </c>
      <c r="AG77" s="21">
        <v>200</v>
      </c>
      <c r="AH77" s="21">
        <v>64</v>
      </c>
      <c r="AI77" s="299">
        <v>57</v>
      </c>
      <c r="AJ77" s="310"/>
    </row>
    <row r="78" spans="1:36" x14ac:dyDescent="0.2">
      <c r="A78" s="20" t="s">
        <v>715</v>
      </c>
      <c r="B78" s="317" t="s">
        <v>716</v>
      </c>
      <c r="C78" s="21">
        <v>52</v>
      </c>
      <c r="D78" s="21">
        <v>8</v>
      </c>
      <c r="E78" s="298">
        <v>9</v>
      </c>
      <c r="F78" s="21">
        <v>29</v>
      </c>
      <c r="G78" s="21">
        <v>8</v>
      </c>
      <c r="H78" s="298">
        <v>6</v>
      </c>
      <c r="I78" s="21"/>
      <c r="J78" s="310"/>
      <c r="K78" s="298">
        <v>0</v>
      </c>
      <c r="L78" s="21">
        <v>1</v>
      </c>
      <c r="M78" s="310"/>
      <c r="N78" s="287">
        <v>1</v>
      </c>
      <c r="O78" s="310"/>
      <c r="P78" s="287">
        <v>1</v>
      </c>
      <c r="Q78" s="21">
        <v>1</v>
      </c>
      <c r="R78" s="287">
        <v>5</v>
      </c>
      <c r="S78" s="298">
        <v>1</v>
      </c>
      <c r="T78" s="21">
        <v>0</v>
      </c>
      <c r="U78" s="21">
        <v>0</v>
      </c>
      <c r="V78" s="21">
        <v>1</v>
      </c>
      <c r="W78" s="298">
        <v>1</v>
      </c>
      <c r="X78" s="21">
        <v>18</v>
      </c>
      <c r="Y78" s="21">
        <v>1</v>
      </c>
      <c r="Z78" s="298">
        <v>2</v>
      </c>
      <c r="AA78" s="21">
        <v>2</v>
      </c>
      <c r="AB78" s="310"/>
      <c r="AC78" s="298">
        <v>0</v>
      </c>
      <c r="AD78" s="21">
        <v>49</v>
      </c>
      <c r="AE78" s="21">
        <v>13</v>
      </c>
      <c r="AF78" s="298">
        <v>11</v>
      </c>
      <c r="AG78" s="21">
        <v>158</v>
      </c>
      <c r="AH78" s="21">
        <v>32</v>
      </c>
      <c r="AI78" s="299">
        <v>30</v>
      </c>
      <c r="AJ78" s="310"/>
    </row>
    <row r="79" spans="1:36" x14ac:dyDescent="0.2">
      <c r="A79" s="20" t="s">
        <v>717</v>
      </c>
      <c r="B79" s="317" t="s">
        <v>610</v>
      </c>
      <c r="C79" s="21">
        <v>3</v>
      </c>
      <c r="D79" s="21"/>
      <c r="E79" s="298">
        <v>0</v>
      </c>
      <c r="F79" s="21">
        <v>12</v>
      </c>
      <c r="G79" s="21">
        <v>1</v>
      </c>
      <c r="H79" s="298">
        <v>0</v>
      </c>
      <c r="I79" s="21">
        <v>43</v>
      </c>
      <c r="J79" s="21">
        <v>9</v>
      </c>
      <c r="K79" s="298">
        <v>11</v>
      </c>
      <c r="L79" s="21">
        <v>1</v>
      </c>
      <c r="M79" s="21"/>
      <c r="N79" s="287">
        <v>23</v>
      </c>
      <c r="O79" s="21">
        <v>7</v>
      </c>
      <c r="P79" s="287">
        <v>37</v>
      </c>
      <c r="Q79" s="21">
        <v>7</v>
      </c>
      <c r="R79" s="287">
        <v>2</v>
      </c>
      <c r="S79" s="298"/>
      <c r="T79" s="21">
        <v>0</v>
      </c>
      <c r="U79" s="21">
        <v>4</v>
      </c>
      <c r="V79" s="21">
        <v>8</v>
      </c>
      <c r="W79" s="298"/>
      <c r="X79" s="21">
        <v>9</v>
      </c>
      <c r="Y79" s="21"/>
      <c r="Z79" s="298">
        <v>0</v>
      </c>
      <c r="AA79" s="21">
        <v>4</v>
      </c>
      <c r="AB79" s="21">
        <v>1</v>
      </c>
      <c r="AC79" s="298">
        <v>0</v>
      </c>
      <c r="AD79" s="21">
        <v>44</v>
      </c>
      <c r="AE79" s="21">
        <v>7</v>
      </c>
      <c r="AF79" s="298">
        <v>5</v>
      </c>
      <c r="AG79" s="21">
        <v>178</v>
      </c>
      <c r="AH79" s="21">
        <v>32</v>
      </c>
      <c r="AI79" s="299">
        <v>28</v>
      </c>
      <c r="AJ79" s="310"/>
    </row>
    <row r="80" spans="1:36" x14ac:dyDescent="0.2">
      <c r="A80" s="97"/>
      <c r="B80" s="309" t="s">
        <v>144</v>
      </c>
      <c r="C80" s="624">
        <f t="shared" ref="C80:AI80" si="1">SUM(C56:C79)</f>
        <v>278</v>
      </c>
      <c r="D80" s="624">
        <f t="shared" si="1"/>
        <v>81</v>
      </c>
      <c r="E80" s="625">
        <f t="shared" si="1"/>
        <v>66</v>
      </c>
      <c r="F80" s="624">
        <f t="shared" si="1"/>
        <v>853</v>
      </c>
      <c r="G80" s="624">
        <f t="shared" si="1"/>
        <v>287</v>
      </c>
      <c r="H80" s="625">
        <f t="shared" si="1"/>
        <v>183</v>
      </c>
      <c r="I80" s="624">
        <f t="shared" si="1"/>
        <v>589</v>
      </c>
      <c r="J80" s="624">
        <f t="shared" si="1"/>
        <v>169</v>
      </c>
      <c r="K80" s="625">
        <f t="shared" si="1"/>
        <v>109</v>
      </c>
      <c r="L80" s="624">
        <f t="shared" si="1"/>
        <v>85</v>
      </c>
      <c r="M80" s="624">
        <f t="shared" si="1"/>
        <v>12</v>
      </c>
      <c r="N80" s="626">
        <f t="shared" si="1"/>
        <v>183</v>
      </c>
      <c r="O80" s="624">
        <f t="shared" si="1"/>
        <v>65</v>
      </c>
      <c r="P80" s="626">
        <f t="shared" si="1"/>
        <v>281</v>
      </c>
      <c r="Q80" s="624">
        <f t="shared" si="1"/>
        <v>76</v>
      </c>
      <c r="R80" s="626">
        <f t="shared" si="1"/>
        <v>161</v>
      </c>
      <c r="S80" s="625">
        <f t="shared" si="1"/>
        <v>79</v>
      </c>
      <c r="T80" s="624">
        <f t="shared" si="1"/>
        <v>12</v>
      </c>
      <c r="U80" s="624">
        <f t="shared" si="1"/>
        <v>45</v>
      </c>
      <c r="V80" s="624">
        <f t="shared" si="1"/>
        <v>67</v>
      </c>
      <c r="W80" s="625">
        <f t="shared" si="1"/>
        <v>79</v>
      </c>
      <c r="X80" s="624">
        <f t="shared" si="1"/>
        <v>1716</v>
      </c>
      <c r="Y80" s="624">
        <f t="shared" si="1"/>
        <v>847</v>
      </c>
      <c r="Z80" s="625">
        <f t="shared" si="1"/>
        <v>641</v>
      </c>
      <c r="AA80" s="624">
        <f t="shared" si="1"/>
        <v>296</v>
      </c>
      <c r="AB80" s="624">
        <f t="shared" si="1"/>
        <v>72</v>
      </c>
      <c r="AC80" s="625">
        <f t="shared" si="1"/>
        <v>54</v>
      </c>
      <c r="AD80" s="624">
        <f t="shared" si="1"/>
        <v>1154</v>
      </c>
      <c r="AE80" s="624">
        <f t="shared" si="1"/>
        <v>275</v>
      </c>
      <c r="AF80" s="625">
        <f t="shared" si="1"/>
        <v>356</v>
      </c>
      <c r="AG80" s="624">
        <f t="shared" si="1"/>
        <v>5596</v>
      </c>
      <c r="AH80" s="624">
        <f t="shared" si="1"/>
        <v>1963</v>
      </c>
      <c r="AI80" s="627">
        <f t="shared" si="1"/>
        <v>1612</v>
      </c>
      <c r="AJ80" s="310"/>
    </row>
    <row r="81" spans="1:36" x14ac:dyDescent="0.2">
      <c r="A81" s="97"/>
      <c r="B81" s="114" t="s">
        <v>486</v>
      </c>
      <c r="C81" s="628">
        <f t="shared" ref="C81:AI81" si="2">C80+C38</f>
        <v>288</v>
      </c>
      <c r="D81" s="628">
        <f t="shared" si="2"/>
        <v>83</v>
      </c>
      <c r="E81" s="629">
        <f t="shared" si="2"/>
        <v>66</v>
      </c>
      <c r="F81" s="628">
        <f t="shared" si="2"/>
        <v>870</v>
      </c>
      <c r="G81" s="628">
        <f t="shared" si="2"/>
        <v>295</v>
      </c>
      <c r="H81" s="629">
        <f t="shared" si="2"/>
        <v>187</v>
      </c>
      <c r="I81" s="628">
        <f t="shared" si="2"/>
        <v>976</v>
      </c>
      <c r="J81" s="628">
        <f t="shared" si="2"/>
        <v>355</v>
      </c>
      <c r="K81" s="629">
        <f t="shared" si="2"/>
        <v>183</v>
      </c>
      <c r="L81" s="628">
        <f t="shared" si="2"/>
        <v>1303</v>
      </c>
      <c r="M81" s="628">
        <f t="shared" si="2"/>
        <v>947</v>
      </c>
      <c r="N81" s="630">
        <f t="shared" si="2"/>
        <v>430</v>
      </c>
      <c r="O81" s="628">
        <f t="shared" si="2"/>
        <v>192</v>
      </c>
      <c r="P81" s="630">
        <f t="shared" si="2"/>
        <v>284</v>
      </c>
      <c r="Q81" s="628">
        <f t="shared" si="2"/>
        <v>76</v>
      </c>
      <c r="R81" s="630">
        <f t="shared" si="2"/>
        <v>211</v>
      </c>
      <c r="S81" s="629">
        <f t="shared" si="2"/>
        <v>98</v>
      </c>
      <c r="T81" s="628">
        <f t="shared" si="2"/>
        <v>618</v>
      </c>
      <c r="U81" s="628">
        <f t="shared" si="2"/>
        <v>136</v>
      </c>
      <c r="V81" s="628">
        <f t="shared" si="2"/>
        <v>68</v>
      </c>
      <c r="W81" s="629">
        <f t="shared" si="2"/>
        <v>103</v>
      </c>
      <c r="X81" s="628">
        <f t="shared" si="2"/>
        <v>1745</v>
      </c>
      <c r="Y81" s="628">
        <f t="shared" si="2"/>
        <v>866</v>
      </c>
      <c r="Z81" s="629">
        <f t="shared" si="2"/>
        <v>660</v>
      </c>
      <c r="AA81" s="628">
        <f t="shared" si="2"/>
        <v>477</v>
      </c>
      <c r="AB81" s="628">
        <f t="shared" si="2"/>
        <v>169</v>
      </c>
      <c r="AC81" s="629">
        <f t="shared" si="2"/>
        <v>132</v>
      </c>
      <c r="AD81" s="628">
        <f t="shared" si="2"/>
        <v>1504</v>
      </c>
      <c r="AE81" s="628">
        <f t="shared" si="2"/>
        <v>434</v>
      </c>
      <c r="AF81" s="629">
        <f t="shared" si="2"/>
        <v>501</v>
      </c>
      <c r="AG81" s="628">
        <f t="shared" si="2"/>
        <v>8088</v>
      </c>
      <c r="AH81" s="628">
        <f t="shared" si="2"/>
        <v>3515</v>
      </c>
      <c r="AI81" s="631">
        <f t="shared" si="2"/>
        <v>2654</v>
      </c>
      <c r="AJ81" s="310"/>
    </row>
    <row r="82" spans="1:36" x14ac:dyDescent="0.2">
      <c r="A82" s="21"/>
      <c r="B82" s="256" t="s">
        <v>718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310"/>
    </row>
    <row r="83" spans="1:36" x14ac:dyDescent="0.2">
      <c r="A83" s="21"/>
      <c r="B83" s="256" t="s">
        <v>719</v>
      </c>
      <c r="C83" s="21"/>
      <c r="D83" s="21"/>
      <c r="E83" s="310"/>
      <c r="F83" s="21"/>
      <c r="G83" s="21"/>
      <c r="H83" s="310"/>
      <c r="I83" s="21"/>
      <c r="J83" s="21"/>
      <c r="K83" s="310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310"/>
    </row>
    <row r="84" spans="1:36" x14ac:dyDescent="0.2">
      <c r="A84" s="21"/>
      <c r="B84" s="21"/>
      <c r="C84" s="21"/>
      <c r="D84" s="310"/>
      <c r="E84" s="310"/>
      <c r="F84" s="21"/>
      <c r="G84" s="310"/>
      <c r="H84" s="310"/>
      <c r="I84" s="21"/>
      <c r="J84" s="310"/>
      <c r="K84" s="310"/>
      <c r="L84" s="21"/>
      <c r="M84" s="310"/>
      <c r="N84" s="21"/>
      <c r="O84" s="310"/>
      <c r="P84" s="21"/>
      <c r="Q84" s="310"/>
      <c r="R84" s="21"/>
      <c r="S84" s="310"/>
      <c r="T84" s="310"/>
      <c r="U84" s="310"/>
      <c r="V84" s="310"/>
      <c r="W84" s="310"/>
      <c r="X84" s="21"/>
      <c r="Y84" s="310"/>
      <c r="Z84" s="310"/>
      <c r="AA84" s="21"/>
      <c r="AB84" s="310"/>
      <c r="AC84" s="310"/>
      <c r="AD84" s="21"/>
      <c r="AE84" s="310"/>
      <c r="AF84" s="310"/>
      <c r="AG84" s="21"/>
      <c r="AH84" s="310"/>
      <c r="AI84" s="310"/>
      <c r="AJ84" s="310"/>
    </row>
    <row r="85" spans="1:36" x14ac:dyDescent="0.2">
      <c r="A85" t="s">
        <v>318</v>
      </c>
    </row>
  </sheetData>
  <mergeCells count="12">
    <mergeCell ref="A4:B4"/>
    <mergeCell ref="L4:S4"/>
    <mergeCell ref="L6:M6"/>
    <mergeCell ref="N6:O6"/>
    <mergeCell ref="P6:Q6"/>
    <mergeCell ref="R6:S6"/>
    <mergeCell ref="L55:M55"/>
    <mergeCell ref="N55:O55"/>
    <mergeCell ref="P55:Q55"/>
    <mergeCell ref="R55:S55"/>
    <mergeCell ref="A53:B53"/>
    <mergeCell ref="L53:S53"/>
  </mergeCells>
  <phoneticPr fontId="24" type="noConversion"/>
  <printOptions horizontalCentered="1"/>
  <pageMargins left="0.43307086614173229" right="0.43307086614173229" top="0.59055118110236227" bottom="0.47244094488188981" header="0.43307086614173229" footer="0.43307086614173229"/>
  <pageSetup paperSize="9" scale="75" firstPageNumber="31" orientation="landscape" useFirstPageNumber="1" horizontalDpi="4294967292"/>
  <headerFooter alignWithMargins="0">
    <oddFooter>&amp;L&amp;8 Rectorat - SAIO&amp;C&amp;11 &amp;P&amp;R&amp;8 Tableaux doc références 2002 - STS/bac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Z21"/>
  <sheetViews>
    <sheetView topLeftCell="AJ1" zoomScale="75" zoomScaleNormal="75" zoomScaleSheetLayoutView="75" workbookViewId="0">
      <selection activeCell="AZ6" sqref="AZ6"/>
    </sheetView>
  </sheetViews>
  <sheetFormatPr defaultColWidth="23.42578125" defaultRowHeight="12.75" x14ac:dyDescent="0.2"/>
  <cols>
    <col min="1" max="1" width="25" style="186" hidden="1" customWidth="1"/>
    <col min="2" max="2" width="4.7109375" style="186" hidden="1" customWidth="1"/>
    <col min="3" max="3" width="6" style="186" hidden="1" customWidth="1"/>
    <col min="4" max="5" width="5.140625" style="186" hidden="1" customWidth="1"/>
    <col min="6" max="6" width="5.7109375" style="186" hidden="1" customWidth="1"/>
    <col min="7" max="7" width="4.5703125" style="186" hidden="1" customWidth="1"/>
    <col min="8" max="8" width="6" style="186" hidden="1" customWidth="1"/>
    <col min="9" max="9" width="7.140625" style="186" hidden="1" customWidth="1"/>
    <col min="10" max="10" width="6.5703125" style="186" hidden="1" customWidth="1"/>
    <col min="11" max="12" width="6.140625" style="186" hidden="1" customWidth="1"/>
    <col min="13" max="13" width="6.7109375" style="186" hidden="1" customWidth="1"/>
    <col min="14" max="14" width="5.5703125" style="186" hidden="1" customWidth="1"/>
    <col min="15" max="15" width="6.5703125" style="186" hidden="1" customWidth="1"/>
    <col min="16" max="16" width="5.85546875" style="186" hidden="1" customWidth="1"/>
    <col min="17" max="18" width="5.140625" style="186" hidden="1" customWidth="1"/>
    <col min="19" max="19" width="5.42578125" style="186" hidden="1" customWidth="1"/>
    <col min="20" max="20" width="4.85546875" style="186" hidden="1" customWidth="1"/>
    <col min="21" max="21" width="6" style="186" hidden="1" customWidth="1"/>
    <col min="22" max="22" width="6.140625" style="186" hidden="1" customWidth="1"/>
    <col min="23" max="23" width="5.42578125" style="186" hidden="1" customWidth="1"/>
    <col min="24" max="24" width="4.85546875" style="186" hidden="1" customWidth="1"/>
    <col min="25" max="25" width="5.85546875" style="186" hidden="1" customWidth="1"/>
    <col min="26" max="26" width="4.85546875" style="186" hidden="1" customWidth="1"/>
    <col min="27" max="27" width="5.140625" style="186" hidden="1" customWidth="1"/>
    <col min="28" max="28" width="5.5703125" style="186" hidden="1" customWidth="1"/>
    <col min="29" max="29" width="5.42578125" style="186" hidden="1" customWidth="1"/>
    <col min="30" max="30" width="6" style="186" hidden="1" customWidth="1"/>
    <col min="31" max="31" width="4.85546875" style="186" hidden="1" customWidth="1"/>
    <col min="32" max="32" width="6.28515625" style="186" hidden="1" customWidth="1"/>
    <col min="33" max="33" width="5.7109375" style="186" hidden="1" customWidth="1"/>
    <col min="34" max="34" width="4.85546875" style="186" hidden="1" customWidth="1"/>
    <col min="35" max="35" width="13.42578125" style="186" hidden="1" customWidth="1"/>
    <col min="36" max="36" width="25.85546875" style="186" customWidth="1"/>
    <col min="37" max="38" width="7.28515625" style="186" customWidth="1"/>
    <col min="39" max="39" width="6.85546875" style="186" customWidth="1"/>
    <col min="40" max="40" width="6.28515625" style="186" customWidth="1"/>
    <col min="41" max="41" width="6.42578125" style="186" customWidth="1"/>
    <col min="42" max="42" width="6.7109375" style="186" customWidth="1"/>
    <col min="43" max="43" width="5.140625" style="186" customWidth="1"/>
    <col min="44" max="44" width="5.28515625" style="186" customWidth="1"/>
    <col min="45" max="45" width="6.85546875" style="186" customWidth="1"/>
    <col min="46" max="47" width="6" style="186" customWidth="1"/>
    <col min="48" max="48" width="7.42578125" style="186" customWidth="1"/>
    <col min="49" max="49" width="5.7109375" style="186" customWidth="1"/>
    <col min="50" max="50" width="5.85546875" style="186" customWidth="1"/>
    <col min="51" max="51" width="7" style="186" customWidth="1"/>
  </cols>
  <sheetData>
    <row r="1" spans="1:52" x14ac:dyDescent="0.2"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10"/>
      <c r="AY1" s="310"/>
    </row>
    <row r="2" spans="1:52" x14ac:dyDescent="0.2"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</row>
    <row r="3" spans="1:52" x14ac:dyDescent="0.2">
      <c r="A3" s="232" t="s">
        <v>720</v>
      </c>
      <c r="B3" s="135"/>
      <c r="C3" s="135"/>
      <c r="E3" s="135"/>
      <c r="F3" s="135"/>
      <c r="H3" s="135"/>
      <c r="I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310"/>
      <c r="AJ3" s="285" t="s">
        <v>720</v>
      </c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</row>
    <row r="4" spans="1:52" x14ac:dyDescent="0.2">
      <c r="A4" s="232"/>
      <c r="B4" s="135"/>
      <c r="C4" s="135"/>
      <c r="E4" s="135"/>
      <c r="F4" s="135"/>
      <c r="H4" s="135"/>
      <c r="I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310"/>
      <c r="AJ4" s="285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</row>
    <row r="5" spans="1:52" x14ac:dyDescent="0.2">
      <c r="A5" s="216" t="s">
        <v>614</v>
      </c>
      <c r="B5" s="388"/>
      <c r="C5" s="388" t="s">
        <v>615</v>
      </c>
      <c r="D5" s="217"/>
      <c r="E5" s="388"/>
      <c r="F5" s="388" t="s">
        <v>616</v>
      </c>
      <c r="G5" s="217"/>
      <c r="H5" s="388"/>
      <c r="I5" s="388" t="s">
        <v>617</v>
      </c>
      <c r="J5" s="217"/>
      <c r="K5" s="765" t="s">
        <v>618</v>
      </c>
      <c r="L5" s="735"/>
      <c r="M5" s="735"/>
      <c r="N5" s="735"/>
      <c r="O5" s="735"/>
      <c r="P5" s="735"/>
      <c r="Q5" s="735"/>
      <c r="R5" s="764"/>
      <c r="S5" s="388" t="s">
        <v>619</v>
      </c>
      <c r="T5" s="388" t="s">
        <v>620</v>
      </c>
      <c r="U5" s="388" t="s">
        <v>119</v>
      </c>
      <c r="V5" s="389" t="s">
        <v>621</v>
      </c>
      <c r="W5" s="388"/>
      <c r="X5" s="388" t="s">
        <v>622</v>
      </c>
      <c r="Y5" s="389"/>
      <c r="Z5" s="388"/>
      <c r="AA5" s="388" t="s">
        <v>623</v>
      </c>
      <c r="AB5" s="389"/>
      <c r="AC5" s="388"/>
      <c r="AD5" s="388" t="s">
        <v>624</v>
      </c>
      <c r="AE5" s="389"/>
      <c r="AF5" s="388"/>
      <c r="AG5" s="388" t="s">
        <v>625</v>
      </c>
      <c r="AH5" s="218"/>
      <c r="AI5" s="310"/>
      <c r="AJ5" s="382" t="s">
        <v>614</v>
      </c>
      <c r="AK5" s="766" t="s">
        <v>721</v>
      </c>
      <c r="AL5" s="735"/>
      <c r="AM5" s="735"/>
      <c r="AN5" s="763" t="s">
        <v>722</v>
      </c>
      <c r="AO5" s="735"/>
      <c r="AP5" s="764"/>
      <c r="AQ5" s="383"/>
      <c r="AR5" s="383" t="s">
        <v>623</v>
      </c>
      <c r="AS5" s="384"/>
      <c r="AT5" s="383"/>
      <c r="AU5" s="383" t="s">
        <v>624</v>
      </c>
      <c r="AV5" s="384"/>
      <c r="AW5" s="383"/>
      <c r="AX5" s="383" t="s">
        <v>625</v>
      </c>
      <c r="AY5" s="390"/>
      <c r="AZ5" s="310"/>
    </row>
    <row r="6" spans="1:52" ht="90.75" customHeight="1" x14ac:dyDescent="0.2">
      <c r="A6" s="219"/>
      <c r="B6" s="220" t="s">
        <v>626</v>
      </c>
      <c r="C6" s="220" t="s">
        <v>627</v>
      </c>
      <c r="D6" s="221" t="s">
        <v>628</v>
      </c>
      <c r="E6" s="220" t="s">
        <v>626</v>
      </c>
      <c r="F6" s="220" t="s">
        <v>627</v>
      </c>
      <c r="G6" s="221" t="s">
        <v>628</v>
      </c>
      <c r="H6" s="220" t="s">
        <v>626</v>
      </c>
      <c r="I6" s="220" t="s">
        <v>627</v>
      </c>
      <c r="J6" s="221" t="s">
        <v>628</v>
      </c>
      <c r="K6" s="220" t="s">
        <v>626</v>
      </c>
      <c r="L6" s="220" t="s">
        <v>627</v>
      </c>
      <c r="M6" s="225" t="s">
        <v>626</v>
      </c>
      <c r="N6" s="220" t="s">
        <v>627</v>
      </c>
      <c r="O6" s="225" t="s">
        <v>626</v>
      </c>
      <c r="P6" s="220" t="s">
        <v>627</v>
      </c>
      <c r="Q6" s="225" t="s">
        <v>626</v>
      </c>
      <c r="R6" s="222" t="s">
        <v>627</v>
      </c>
      <c r="S6" s="223" t="s">
        <v>628</v>
      </c>
      <c r="T6" s="223" t="s">
        <v>628</v>
      </c>
      <c r="U6" s="223" t="s">
        <v>628</v>
      </c>
      <c r="V6" s="221" t="s">
        <v>628</v>
      </c>
      <c r="W6" s="220" t="s">
        <v>626</v>
      </c>
      <c r="X6" s="220" t="s">
        <v>627</v>
      </c>
      <c r="Y6" s="221" t="s">
        <v>628</v>
      </c>
      <c r="Z6" s="220" t="s">
        <v>626</v>
      </c>
      <c r="AA6" s="220" t="s">
        <v>627</v>
      </c>
      <c r="AB6" s="221" t="s">
        <v>628</v>
      </c>
      <c r="AC6" s="220" t="s">
        <v>626</v>
      </c>
      <c r="AD6" s="220" t="s">
        <v>627</v>
      </c>
      <c r="AE6" s="221" t="s">
        <v>628</v>
      </c>
      <c r="AF6" s="220" t="s">
        <v>626</v>
      </c>
      <c r="AG6" s="220" t="s">
        <v>627</v>
      </c>
      <c r="AH6" s="224" t="s">
        <v>628</v>
      </c>
      <c r="AI6" s="310"/>
      <c r="AJ6" s="114"/>
      <c r="AK6" s="319" t="s">
        <v>626</v>
      </c>
      <c r="AL6" s="320" t="s">
        <v>627</v>
      </c>
      <c r="AM6" s="321" t="s">
        <v>628</v>
      </c>
      <c r="AN6" s="319" t="s">
        <v>626</v>
      </c>
      <c r="AO6" s="320" t="s">
        <v>627</v>
      </c>
      <c r="AP6" s="321" t="s">
        <v>628</v>
      </c>
      <c r="AQ6" s="319" t="s">
        <v>626</v>
      </c>
      <c r="AR6" s="320" t="s">
        <v>627</v>
      </c>
      <c r="AS6" s="321" t="s">
        <v>628</v>
      </c>
      <c r="AT6" s="319" t="s">
        <v>626</v>
      </c>
      <c r="AU6" s="320" t="s">
        <v>627</v>
      </c>
      <c r="AV6" s="321" t="s">
        <v>628</v>
      </c>
      <c r="AW6" s="319" t="s">
        <v>626</v>
      </c>
      <c r="AX6" s="320" t="s">
        <v>627</v>
      </c>
      <c r="AY6" s="322" t="s">
        <v>628</v>
      </c>
      <c r="AZ6" s="310"/>
    </row>
    <row r="7" spans="1:52" x14ac:dyDescent="0.2">
      <c r="A7" s="226" t="s">
        <v>118</v>
      </c>
      <c r="B7" s="135">
        <v>10</v>
      </c>
      <c r="C7" s="135">
        <v>2</v>
      </c>
      <c r="D7" s="135">
        <v>0</v>
      </c>
      <c r="E7" s="135">
        <v>17</v>
      </c>
      <c r="F7" s="135">
        <v>8</v>
      </c>
      <c r="G7" s="135">
        <v>4</v>
      </c>
      <c r="H7" s="135">
        <v>387</v>
      </c>
      <c r="I7" s="135">
        <v>186</v>
      </c>
      <c r="J7" s="135">
        <v>74</v>
      </c>
      <c r="K7" s="135">
        <v>1218</v>
      </c>
      <c r="L7" s="135">
        <v>935</v>
      </c>
      <c r="M7" s="135">
        <v>247</v>
      </c>
      <c r="N7" s="135">
        <v>127</v>
      </c>
      <c r="O7" s="135">
        <v>3</v>
      </c>
      <c r="P7" s="135">
        <v>0</v>
      </c>
      <c r="Q7" s="135">
        <v>50</v>
      </c>
      <c r="R7" s="135">
        <v>19</v>
      </c>
      <c r="S7" s="135">
        <v>606</v>
      </c>
      <c r="T7" s="135">
        <v>91</v>
      </c>
      <c r="U7" s="135">
        <v>1</v>
      </c>
      <c r="V7" s="135">
        <v>24</v>
      </c>
      <c r="W7" s="135">
        <v>29</v>
      </c>
      <c r="X7" s="135">
        <v>19</v>
      </c>
      <c r="Y7" s="135">
        <v>19</v>
      </c>
      <c r="Z7" s="135">
        <v>181</v>
      </c>
      <c r="AA7" s="135">
        <v>97</v>
      </c>
      <c r="AB7" s="135">
        <v>78</v>
      </c>
      <c r="AC7" s="135">
        <v>350</v>
      </c>
      <c r="AD7" s="135">
        <v>159</v>
      </c>
      <c r="AE7" s="135">
        <v>145</v>
      </c>
      <c r="AF7" s="135">
        <v>2492</v>
      </c>
      <c r="AG7" s="135">
        <v>1552</v>
      </c>
      <c r="AH7" s="135">
        <v>1042</v>
      </c>
      <c r="AI7" s="310"/>
      <c r="AJ7" s="323" t="s">
        <v>118</v>
      </c>
      <c r="AK7" s="632">
        <f t="shared" ref="AK7:AM9" si="0">B7+E7+H7</f>
        <v>414</v>
      </c>
      <c r="AL7" s="633">
        <f t="shared" si="0"/>
        <v>196</v>
      </c>
      <c r="AM7" s="634">
        <f t="shared" si="0"/>
        <v>78</v>
      </c>
      <c r="AN7" s="635">
        <f t="shared" ref="AN7:AO9" si="1">K7+M7+O7+Q7+W7</f>
        <v>1547</v>
      </c>
      <c r="AO7" s="636">
        <f t="shared" si="1"/>
        <v>1100</v>
      </c>
      <c r="AP7" s="637">
        <f>S7+T7+U7+V7+Y7</f>
        <v>741</v>
      </c>
      <c r="AQ7" s="21">
        <v>181</v>
      </c>
      <c r="AR7" s="20">
        <v>97</v>
      </c>
      <c r="AS7" s="638">
        <f>AB7</f>
        <v>78</v>
      </c>
      <c r="AT7" s="21">
        <v>350</v>
      </c>
      <c r="AU7" s="20">
        <v>159</v>
      </c>
      <c r="AV7" s="638">
        <f>AE7</f>
        <v>145</v>
      </c>
      <c r="AW7" s="21">
        <v>2492</v>
      </c>
      <c r="AX7" s="20">
        <v>1552</v>
      </c>
      <c r="AY7" s="390">
        <v>1042</v>
      </c>
      <c r="AZ7" s="310"/>
    </row>
    <row r="8" spans="1:52" x14ac:dyDescent="0.2">
      <c r="A8" s="226" t="s">
        <v>144</v>
      </c>
      <c r="B8" s="135">
        <v>278</v>
      </c>
      <c r="C8" s="135">
        <v>81</v>
      </c>
      <c r="D8" s="135">
        <v>66</v>
      </c>
      <c r="E8" s="135">
        <v>853</v>
      </c>
      <c r="F8" s="135">
        <v>287</v>
      </c>
      <c r="G8" s="135">
        <v>183</v>
      </c>
      <c r="H8" s="135">
        <v>589</v>
      </c>
      <c r="I8" s="135">
        <v>169</v>
      </c>
      <c r="J8" s="135">
        <v>109</v>
      </c>
      <c r="K8" s="135">
        <v>85</v>
      </c>
      <c r="L8" s="135">
        <v>12</v>
      </c>
      <c r="M8" s="135">
        <v>183</v>
      </c>
      <c r="N8" s="135">
        <v>65</v>
      </c>
      <c r="O8" s="135">
        <v>281</v>
      </c>
      <c r="P8" s="135">
        <v>76</v>
      </c>
      <c r="Q8" s="135">
        <v>161</v>
      </c>
      <c r="R8" s="135">
        <v>79</v>
      </c>
      <c r="S8" s="135">
        <v>12</v>
      </c>
      <c r="T8" s="135">
        <v>45</v>
      </c>
      <c r="U8" s="135">
        <v>67</v>
      </c>
      <c r="V8" s="135">
        <v>79</v>
      </c>
      <c r="W8" s="135">
        <v>1716</v>
      </c>
      <c r="X8" s="135">
        <v>847</v>
      </c>
      <c r="Y8" s="135">
        <v>641</v>
      </c>
      <c r="Z8" s="135">
        <v>296</v>
      </c>
      <c r="AA8" s="135">
        <v>72</v>
      </c>
      <c r="AB8" s="135">
        <v>54</v>
      </c>
      <c r="AC8" s="135">
        <v>1154</v>
      </c>
      <c r="AD8" s="135">
        <v>275</v>
      </c>
      <c r="AE8" s="135">
        <v>356</v>
      </c>
      <c r="AF8" s="135">
        <v>5596</v>
      </c>
      <c r="AG8" s="135">
        <v>1963</v>
      </c>
      <c r="AH8" s="135">
        <v>1612</v>
      </c>
      <c r="AI8" s="310"/>
      <c r="AJ8" s="324" t="s">
        <v>144</v>
      </c>
      <c r="AK8" s="620">
        <f t="shared" si="0"/>
        <v>1720</v>
      </c>
      <c r="AL8" s="639">
        <f t="shared" si="0"/>
        <v>537</v>
      </c>
      <c r="AM8" s="629">
        <f t="shared" si="0"/>
        <v>358</v>
      </c>
      <c r="AN8" s="640">
        <f t="shared" si="1"/>
        <v>2426</v>
      </c>
      <c r="AO8" s="641">
        <f t="shared" si="1"/>
        <v>1079</v>
      </c>
      <c r="AP8" s="642">
        <f>S8+T8+U8+V8+Y8</f>
        <v>844</v>
      </c>
      <c r="AQ8" s="383">
        <v>296</v>
      </c>
      <c r="AR8" s="97">
        <v>72</v>
      </c>
      <c r="AS8" s="638">
        <f>AB8</f>
        <v>54</v>
      </c>
      <c r="AT8" s="383">
        <v>1154</v>
      </c>
      <c r="AU8" s="97">
        <v>275</v>
      </c>
      <c r="AV8" s="638">
        <f>AE8</f>
        <v>356</v>
      </c>
      <c r="AW8" s="383">
        <v>5596</v>
      </c>
      <c r="AX8" s="97">
        <v>1963</v>
      </c>
      <c r="AY8" s="390">
        <v>1612</v>
      </c>
      <c r="AZ8" s="310"/>
    </row>
    <row r="9" spans="1:52" x14ac:dyDescent="0.2">
      <c r="A9" s="226" t="s">
        <v>486</v>
      </c>
      <c r="B9" s="135">
        <v>288</v>
      </c>
      <c r="C9" s="135">
        <v>83</v>
      </c>
      <c r="D9" s="135">
        <v>66</v>
      </c>
      <c r="E9" s="135">
        <v>870</v>
      </c>
      <c r="F9" s="135">
        <v>295</v>
      </c>
      <c r="G9" s="135">
        <v>187</v>
      </c>
      <c r="H9" s="135">
        <v>976</v>
      </c>
      <c r="I9" s="135">
        <v>355</v>
      </c>
      <c r="J9" s="135">
        <v>183</v>
      </c>
      <c r="K9" s="135">
        <v>1303</v>
      </c>
      <c r="L9" s="135">
        <v>947</v>
      </c>
      <c r="M9" s="135">
        <v>430</v>
      </c>
      <c r="N9" s="135">
        <v>192</v>
      </c>
      <c r="O9" s="135">
        <v>284</v>
      </c>
      <c r="P9" s="135">
        <v>76</v>
      </c>
      <c r="Q9" s="135">
        <v>211</v>
      </c>
      <c r="R9" s="135">
        <v>98</v>
      </c>
      <c r="S9" s="135">
        <v>618</v>
      </c>
      <c r="T9" s="135">
        <v>136</v>
      </c>
      <c r="U9" s="135">
        <v>68</v>
      </c>
      <c r="V9" s="135">
        <v>103</v>
      </c>
      <c r="W9" s="135">
        <v>1745</v>
      </c>
      <c r="X9" s="135">
        <v>866</v>
      </c>
      <c r="Y9" s="135">
        <v>660</v>
      </c>
      <c r="Z9" s="135">
        <v>477</v>
      </c>
      <c r="AA9" s="135">
        <v>169</v>
      </c>
      <c r="AB9" s="135">
        <v>132</v>
      </c>
      <c r="AC9" s="135">
        <v>1504</v>
      </c>
      <c r="AD9" s="135">
        <v>434</v>
      </c>
      <c r="AE9" s="135">
        <v>501</v>
      </c>
      <c r="AF9" s="135">
        <v>8088</v>
      </c>
      <c r="AG9" s="135">
        <v>3515</v>
      </c>
      <c r="AH9" s="135">
        <v>2654</v>
      </c>
      <c r="AI9" s="310"/>
      <c r="AJ9" s="115" t="s">
        <v>486</v>
      </c>
      <c r="AK9" s="620">
        <f t="shared" si="0"/>
        <v>2134</v>
      </c>
      <c r="AL9" s="639">
        <f t="shared" si="0"/>
        <v>733</v>
      </c>
      <c r="AM9" s="629">
        <f t="shared" si="0"/>
        <v>436</v>
      </c>
      <c r="AN9" s="640">
        <f t="shared" si="1"/>
        <v>3973</v>
      </c>
      <c r="AO9" s="641">
        <f t="shared" si="1"/>
        <v>2179</v>
      </c>
      <c r="AP9" s="642">
        <f>S9+T9+U9+V9+Y9</f>
        <v>1585</v>
      </c>
      <c r="AQ9" s="383">
        <v>477</v>
      </c>
      <c r="AR9" s="97">
        <v>169</v>
      </c>
      <c r="AS9" s="643">
        <f>AB9</f>
        <v>132</v>
      </c>
      <c r="AT9" s="383">
        <v>1504</v>
      </c>
      <c r="AU9" s="97">
        <v>434</v>
      </c>
      <c r="AV9" s="643">
        <f>AE9</f>
        <v>501</v>
      </c>
      <c r="AW9" s="383">
        <v>8088</v>
      </c>
      <c r="AX9" s="97">
        <v>3515</v>
      </c>
      <c r="AY9" s="390">
        <v>2654</v>
      </c>
      <c r="AZ9" s="310"/>
    </row>
    <row r="10" spans="1:52" x14ac:dyDescent="0.2">
      <c r="AI10" s="310"/>
      <c r="AJ10" s="113" t="s">
        <v>723</v>
      </c>
      <c r="AK10" s="310"/>
      <c r="AL10" s="310"/>
      <c r="AM10" s="310"/>
      <c r="AN10" s="310"/>
      <c r="AO10" s="310"/>
      <c r="AP10" s="310"/>
      <c r="AQ10" s="310"/>
      <c r="AR10" s="310"/>
      <c r="AS10" s="310"/>
      <c r="AT10" s="310"/>
      <c r="AU10" s="310"/>
      <c r="AV10" s="310"/>
      <c r="AW10" s="310"/>
      <c r="AX10" s="310"/>
      <c r="AY10" s="310"/>
      <c r="AZ10" s="310"/>
    </row>
    <row r="11" spans="1:52" x14ac:dyDescent="0.2">
      <c r="AI11" s="310"/>
      <c r="AJ11" s="310"/>
      <c r="AK11" s="310"/>
      <c r="AL11" s="310"/>
      <c r="AM11" s="310"/>
      <c r="AN11" s="310"/>
      <c r="AO11" s="310"/>
      <c r="AP11" s="310"/>
      <c r="AQ11" s="310"/>
      <c r="AR11" s="310"/>
      <c r="AS11" s="310"/>
      <c r="AT11" s="310"/>
      <c r="AU11" s="310"/>
      <c r="AV11" s="310"/>
      <c r="AW11" s="310"/>
      <c r="AX11" s="310"/>
      <c r="AY11" s="310"/>
      <c r="AZ11" s="310"/>
    </row>
    <row r="12" spans="1:52" x14ac:dyDescent="0.2">
      <c r="AI12" s="310"/>
      <c r="AJ12" s="112" t="s">
        <v>724</v>
      </c>
      <c r="AK12" s="310"/>
      <c r="AL12" s="310"/>
      <c r="AM12" s="310"/>
      <c r="AN12" s="310"/>
      <c r="AO12" s="310"/>
      <c r="AP12" s="310"/>
      <c r="AQ12" s="310"/>
      <c r="AR12" s="310"/>
      <c r="AS12" s="310"/>
      <c r="AT12" s="310"/>
      <c r="AU12" s="310"/>
      <c r="AV12" s="310"/>
      <c r="AW12" s="310"/>
      <c r="AX12" s="310"/>
      <c r="AY12" s="310"/>
      <c r="AZ12" s="310"/>
    </row>
    <row r="13" spans="1:52" x14ac:dyDescent="0.2">
      <c r="AI13" s="310"/>
      <c r="AJ13" s="285"/>
      <c r="AK13" s="310"/>
      <c r="AL13" s="310"/>
      <c r="AM13" s="310"/>
      <c r="AN13" s="310"/>
      <c r="AO13" s="310"/>
      <c r="AP13" s="310"/>
      <c r="AQ13" s="310"/>
      <c r="AR13" s="310"/>
      <c r="AS13" s="310"/>
      <c r="AT13" s="310"/>
      <c r="AU13" s="310"/>
      <c r="AV13" s="310"/>
      <c r="AW13" s="310"/>
      <c r="AX13" s="310"/>
      <c r="AY13" s="310"/>
      <c r="AZ13" s="310"/>
    </row>
    <row r="14" spans="1:52" x14ac:dyDescent="0.2">
      <c r="AI14" s="310"/>
      <c r="AJ14" s="382" t="s">
        <v>614</v>
      </c>
      <c r="AK14" s="767" t="s">
        <v>721</v>
      </c>
      <c r="AL14" s="735"/>
      <c r="AM14" s="736"/>
      <c r="AN14" s="763" t="s">
        <v>722</v>
      </c>
      <c r="AO14" s="735"/>
      <c r="AP14" s="764"/>
      <c r="AQ14" s="383"/>
      <c r="AR14" s="383" t="s">
        <v>623</v>
      </c>
      <c r="AS14" s="384"/>
      <c r="AT14" s="383"/>
      <c r="AU14" s="383" t="s">
        <v>624</v>
      </c>
      <c r="AV14" s="384"/>
      <c r="AW14" s="383"/>
      <c r="AX14" s="383" t="s">
        <v>625</v>
      </c>
      <c r="AY14" s="390"/>
      <c r="AZ14" s="310"/>
    </row>
    <row r="15" spans="1:52" ht="90.75" customHeight="1" x14ac:dyDescent="0.2">
      <c r="AI15" s="310"/>
      <c r="AJ15" s="114"/>
      <c r="AK15" s="319" t="s">
        <v>626</v>
      </c>
      <c r="AL15" s="320" t="s">
        <v>627</v>
      </c>
      <c r="AM15" s="321" t="s">
        <v>628</v>
      </c>
      <c r="AN15" s="319" t="s">
        <v>626</v>
      </c>
      <c r="AO15" s="320" t="s">
        <v>627</v>
      </c>
      <c r="AP15" s="321" t="s">
        <v>628</v>
      </c>
      <c r="AQ15" s="319" t="s">
        <v>626</v>
      </c>
      <c r="AR15" s="320" t="s">
        <v>627</v>
      </c>
      <c r="AS15" s="321" t="s">
        <v>628</v>
      </c>
      <c r="AT15" s="319" t="s">
        <v>626</v>
      </c>
      <c r="AU15" s="320" t="s">
        <v>627</v>
      </c>
      <c r="AV15" s="321" t="s">
        <v>628</v>
      </c>
      <c r="AW15" s="319" t="s">
        <v>626</v>
      </c>
      <c r="AX15" s="320" t="s">
        <v>627</v>
      </c>
      <c r="AY15" s="322" t="s">
        <v>628</v>
      </c>
      <c r="AZ15" s="310"/>
    </row>
    <row r="16" spans="1:52" x14ac:dyDescent="0.2">
      <c r="AI16" s="310"/>
      <c r="AJ16" s="323" t="s">
        <v>118</v>
      </c>
      <c r="AK16" s="644">
        <f t="shared" ref="AK16:AM18" si="2">AK7/AW7</f>
        <v>0.16613162118780098</v>
      </c>
      <c r="AL16" s="645">
        <f t="shared" si="2"/>
        <v>0.12628865979381443</v>
      </c>
      <c r="AM16" s="646">
        <f t="shared" si="2"/>
        <v>7.4856046065259113E-2</v>
      </c>
      <c r="AN16" s="647">
        <f t="shared" ref="AN16:AP18" si="3">AN7/AW7</f>
        <v>0.6207865168539326</v>
      </c>
      <c r="AO16" s="648">
        <f t="shared" si="3"/>
        <v>0.70876288659793818</v>
      </c>
      <c r="AP16" s="649">
        <f t="shared" si="3"/>
        <v>0.71113243761996159</v>
      </c>
      <c r="AQ16" s="650">
        <f t="shared" ref="AQ16:AS18" si="4">AQ7/AW7</f>
        <v>7.2632423756019263E-2</v>
      </c>
      <c r="AR16" s="651">
        <f t="shared" si="4"/>
        <v>6.25E-2</v>
      </c>
      <c r="AS16" s="652">
        <f t="shared" si="4"/>
        <v>7.4856046065259113E-2</v>
      </c>
      <c r="AT16" s="653">
        <f t="shared" ref="AT16:AV18" si="5">AT7/AW7</f>
        <v>0.1404494382022472</v>
      </c>
      <c r="AU16" s="654">
        <f t="shared" si="5"/>
        <v>0.10244845360824742</v>
      </c>
      <c r="AV16" s="655">
        <f t="shared" si="5"/>
        <v>0.13915547024952016</v>
      </c>
      <c r="AW16" s="656">
        <f t="shared" ref="AW16:AY18" si="6">AW7/AW7</f>
        <v>1</v>
      </c>
      <c r="AX16" s="657">
        <f t="shared" si="6"/>
        <v>1</v>
      </c>
      <c r="AY16" s="658">
        <f t="shared" si="6"/>
        <v>1</v>
      </c>
      <c r="AZ16" s="310"/>
    </row>
    <row r="17" spans="1:52" x14ac:dyDescent="0.2">
      <c r="AI17" s="310"/>
      <c r="AJ17" s="324" t="s">
        <v>144</v>
      </c>
      <c r="AK17" s="659">
        <f t="shared" si="2"/>
        <v>0.3073624017155111</v>
      </c>
      <c r="AL17" s="645">
        <f t="shared" si="2"/>
        <v>0.27356087620988284</v>
      </c>
      <c r="AM17" s="646">
        <f t="shared" si="2"/>
        <v>0.22208436724565755</v>
      </c>
      <c r="AN17" s="647">
        <f t="shared" si="3"/>
        <v>0.43352394567548247</v>
      </c>
      <c r="AO17" s="648">
        <f t="shared" si="3"/>
        <v>0.54966887417218546</v>
      </c>
      <c r="AP17" s="649">
        <f t="shared" si="3"/>
        <v>0.52357320099255578</v>
      </c>
      <c r="AQ17" s="650">
        <f t="shared" si="4"/>
        <v>5.2894924946390282E-2</v>
      </c>
      <c r="AR17" s="651">
        <f t="shared" si="4"/>
        <v>3.6678553234844626E-2</v>
      </c>
      <c r="AS17" s="652">
        <f t="shared" si="4"/>
        <v>3.3498759305210915E-2</v>
      </c>
      <c r="AT17" s="653">
        <f t="shared" si="5"/>
        <v>0.20621872766261615</v>
      </c>
      <c r="AU17" s="654">
        <f t="shared" si="5"/>
        <v>0.14009169638308711</v>
      </c>
      <c r="AV17" s="655">
        <f t="shared" si="5"/>
        <v>0.22084367245657568</v>
      </c>
      <c r="AW17" s="656">
        <f t="shared" si="6"/>
        <v>1</v>
      </c>
      <c r="AX17" s="657">
        <f t="shared" si="6"/>
        <v>1</v>
      </c>
      <c r="AY17" s="658">
        <f t="shared" si="6"/>
        <v>1</v>
      </c>
      <c r="AZ17" s="310"/>
    </row>
    <row r="18" spans="1:52" x14ac:dyDescent="0.2">
      <c r="AI18" s="310"/>
      <c r="AJ18" s="115" t="s">
        <v>486</v>
      </c>
      <c r="AK18" s="644">
        <f t="shared" si="2"/>
        <v>0.26384767556874383</v>
      </c>
      <c r="AL18" s="645">
        <f t="shared" si="2"/>
        <v>0.20853485064011379</v>
      </c>
      <c r="AM18" s="660">
        <f t="shared" si="2"/>
        <v>0.16428033157498115</v>
      </c>
      <c r="AN18" s="647">
        <f t="shared" si="3"/>
        <v>0.4912215628090999</v>
      </c>
      <c r="AO18" s="648">
        <f t="shared" si="3"/>
        <v>0.61991465149359881</v>
      </c>
      <c r="AP18" s="661">
        <f t="shared" si="3"/>
        <v>0.59721175584024111</v>
      </c>
      <c r="AQ18" s="650">
        <f t="shared" si="4"/>
        <v>5.8976261127596442E-2</v>
      </c>
      <c r="AR18" s="651">
        <f t="shared" si="4"/>
        <v>4.8079658605974393E-2</v>
      </c>
      <c r="AS18" s="652">
        <f t="shared" si="4"/>
        <v>4.9736247174076868E-2</v>
      </c>
      <c r="AT18" s="653">
        <f t="shared" si="5"/>
        <v>0.18595450049455983</v>
      </c>
      <c r="AU18" s="654">
        <f t="shared" si="5"/>
        <v>0.12347083926031295</v>
      </c>
      <c r="AV18" s="662">
        <f t="shared" si="5"/>
        <v>0.18877166541070084</v>
      </c>
      <c r="AW18" s="656">
        <f t="shared" si="6"/>
        <v>1</v>
      </c>
      <c r="AX18" s="657">
        <f t="shared" si="6"/>
        <v>1</v>
      </c>
      <c r="AY18" s="658">
        <f t="shared" si="6"/>
        <v>1</v>
      </c>
      <c r="AZ18" s="310"/>
    </row>
    <row r="19" spans="1:52" x14ac:dyDescent="0.2">
      <c r="AI19" s="310"/>
      <c r="AJ19" s="310" t="s">
        <v>725</v>
      </c>
      <c r="AK19" s="310"/>
      <c r="AL19" s="310"/>
      <c r="AM19" s="310"/>
      <c r="AN19" s="310"/>
      <c r="AO19" s="310"/>
      <c r="AP19" s="310"/>
      <c r="AQ19" s="310"/>
      <c r="AR19" s="310"/>
      <c r="AS19" s="310"/>
      <c r="AT19" s="310"/>
      <c r="AU19" s="310"/>
      <c r="AV19" s="310"/>
      <c r="AW19" s="310"/>
      <c r="AX19" s="310"/>
      <c r="AY19" s="310"/>
      <c r="AZ19" s="310"/>
    </row>
    <row r="20" spans="1:52" x14ac:dyDescent="0.2">
      <c r="AI20" s="310"/>
      <c r="AJ20" s="310"/>
      <c r="AK20" s="310"/>
      <c r="AL20" s="310"/>
      <c r="AM20" s="310"/>
      <c r="AN20" s="310"/>
      <c r="AO20" s="310"/>
      <c r="AP20" s="310"/>
      <c r="AQ20" s="310"/>
      <c r="AR20" s="310"/>
      <c r="AS20" s="310"/>
      <c r="AT20" s="310"/>
      <c r="AU20" s="310"/>
      <c r="AV20" s="310"/>
      <c r="AW20" s="310"/>
      <c r="AX20" s="310"/>
      <c r="AY20" s="310"/>
      <c r="AZ20" s="310"/>
    </row>
    <row r="21" spans="1:52" x14ac:dyDescent="0.2">
      <c r="A21" t="s">
        <v>318</v>
      </c>
    </row>
  </sheetData>
  <mergeCells count="5">
    <mergeCell ref="K5:R5"/>
    <mergeCell ref="AK5:AM5"/>
    <mergeCell ref="AN5:AP5"/>
    <mergeCell ref="AK14:AM14"/>
    <mergeCell ref="AN14:AP14"/>
  </mergeCells>
  <phoneticPr fontId="24" type="noConversion"/>
  <printOptions horizontalCentered="1"/>
  <pageMargins left="0.78740157480314965" right="0.78740157480314965" top="0.98425196850393704" bottom="0.98425196850393704" header="0.51181102362204722" footer="0.51181102362204722"/>
  <pageSetup paperSize="9" firstPageNumber="33" orientation="landscape" useFirstPageNumber="1" horizontalDpi="4294967292"/>
  <headerFooter alignWithMargins="0">
    <oddFooter>&amp;L&amp;8 Rectorat - SAIO&amp;C&amp;P&amp;R&amp;8 Tableaux doc références 2002 - STS/secteur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3:IV27"/>
  <sheetViews>
    <sheetView zoomScale="75" zoomScaleNormal="75" workbookViewId="0">
      <selection activeCell="M3" sqref="M3"/>
    </sheetView>
  </sheetViews>
  <sheetFormatPr defaultRowHeight="12.75" x14ac:dyDescent="0.2"/>
  <cols>
    <col min="1" max="1" width="20" style="186" customWidth="1"/>
    <col min="2" max="2" width="11.85546875" style="186" customWidth="1"/>
    <col min="3" max="3" width="8.42578125" style="186" customWidth="1"/>
    <col min="4" max="4" width="9.42578125" style="186" customWidth="1"/>
    <col min="5" max="5" width="10.5703125" style="186" customWidth="1"/>
    <col min="6" max="6" width="8.7109375" style="186" customWidth="1"/>
    <col min="7" max="7" width="8.5703125" style="186" customWidth="1"/>
    <col min="8" max="8" width="9.5703125" style="186" customWidth="1"/>
    <col min="9" max="9" width="9" style="186" customWidth="1"/>
    <col min="10" max="10" width="8.5703125" style="186" customWidth="1"/>
    <col min="11" max="11" width="9.28515625" style="186" customWidth="1"/>
    <col min="12" max="12" width="12" style="186" customWidth="1"/>
    <col min="13" max="13" width="9" style="186" customWidth="1"/>
    <col min="14" max="256" width="11.42578125" style="186" customWidth="1"/>
  </cols>
  <sheetData>
    <row r="3" spans="1:14" x14ac:dyDescent="0.2">
      <c r="A3" s="325" t="s">
        <v>726</v>
      </c>
      <c r="B3" s="325"/>
      <c r="C3" s="21"/>
      <c r="D3" s="21"/>
      <c r="E3" s="21"/>
      <c r="F3" s="21"/>
      <c r="G3" s="21"/>
      <c r="H3" s="21"/>
      <c r="I3" s="21"/>
      <c r="J3" s="21"/>
      <c r="K3" s="310"/>
      <c r="L3" s="310"/>
      <c r="M3" s="310"/>
      <c r="N3" s="310"/>
    </row>
    <row r="4" spans="1:14" x14ac:dyDescent="0.2">
      <c r="A4" s="325" t="s">
        <v>727</v>
      </c>
      <c r="B4" s="325"/>
      <c r="C4" s="21"/>
      <c r="D4" s="21"/>
      <c r="E4" s="21"/>
      <c r="F4" s="21"/>
      <c r="G4" s="21"/>
      <c r="H4" s="21"/>
      <c r="I4" s="21"/>
      <c r="J4" s="21"/>
      <c r="K4" s="310"/>
      <c r="L4" s="310"/>
      <c r="M4" s="310"/>
      <c r="N4" s="310"/>
    </row>
    <row r="5" spans="1:14" x14ac:dyDescent="0.2">
      <c r="A5" s="310"/>
      <c r="B5" s="310"/>
      <c r="C5" s="21"/>
      <c r="D5" s="21"/>
      <c r="E5" s="21"/>
      <c r="F5" s="21"/>
      <c r="G5" s="21"/>
      <c r="H5" s="21"/>
      <c r="I5" s="21"/>
      <c r="J5" s="21"/>
      <c r="K5" s="310"/>
      <c r="L5" s="310"/>
      <c r="M5" s="310"/>
      <c r="N5" s="310"/>
    </row>
    <row r="6" spans="1:14" x14ac:dyDescent="0.2">
      <c r="A6" s="310"/>
      <c r="B6" s="310"/>
      <c r="C6" s="21"/>
      <c r="D6" s="21"/>
      <c r="E6" s="21"/>
      <c r="F6" s="21"/>
      <c r="G6" s="21"/>
      <c r="H6" s="21"/>
      <c r="I6" s="21"/>
      <c r="J6" s="21"/>
      <c r="K6" s="310"/>
      <c r="L6" s="310"/>
      <c r="M6" s="310"/>
      <c r="N6" s="310"/>
    </row>
    <row r="7" spans="1:14" x14ac:dyDescent="0.2">
      <c r="A7" s="310"/>
      <c r="B7" s="310"/>
      <c r="C7" s="21"/>
      <c r="D7" s="21"/>
      <c r="E7" s="21"/>
      <c r="F7" s="21"/>
      <c r="G7" s="21"/>
      <c r="H7" s="21"/>
      <c r="I7" s="21"/>
      <c r="J7" s="21"/>
      <c r="K7" s="310"/>
      <c r="L7" s="310"/>
      <c r="M7" s="310"/>
      <c r="N7" s="310"/>
    </row>
    <row r="8" spans="1:14" ht="36" customHeight="1" x14ac:dyDescent="0.2">
      <c r="A8" s="371" t="s">
        <v>369</v>
      </c>
      <c r="B8" s="332" t="s">
        <v>728</v>
      </c>
      <c r="C8" s="372" t="s">
        <v>729</v>
      </c>
      <c r="D8" s="332" t="s">
        <v>730</v>
      </c>
      <c r="E8" s="372" t="s">
        <v>731</v>
      </c>
      <c r="F8" s="332" t="s">
        <v>732</v>
      </c>
      <c r="G8" s="332" t="s">
        <v>733</v>
      </c>
      <c r="H8" s="372" t="s">
        <v>734</v>
      </c>
      <c r="I8" s="373" t="s">
        <v>735</v>
      </c>
      <c r="J8" s="332" t="s">
        <v>736</v>
      </c>
      <c r="K8" s="374" t="s">
        <v>737</v>
      </c>
      <c r="L8" s="375" t="s">
        <v>738</v>
      </c>
      <c r="M8" s="332" t="s">
        <v>739</v>
      </c>
      <c r="N8" s="310"/>
    </row>
    <row r="9" spans="1:14" x14ac:dyDescent="0.2">
      <c r="A9" s="317" t="s">
        <v>13</v>
      </c>
      <c r="B9" s="334">
        <v>3379</v>
      </c>
      <c r="C9" s="274">
        <v>1385</v>
      </c>
      <c r="D9" s="334">
        <v>4925</v>
      </c>
      <c r="E9" s="274">
        <v>8935</v>
      </c>
      <c r="F9" s="363">
        <v>1564</v>
      </c>
      <c r="G9" s="334">
        <v>1300</v>
      </c>
      <c r="H9" s="663">
        <f t="shared" ref="H9:H14" si="0">D9/C9</f>
        <v>3.5559566787003609</v>
      </c>
      <c r="I9" s="327">
        <v>5444</v>
      </c>
      <c r="J9" s="363">
        <v>1631</v>
      </c>
      <c r="K9" s="664">
        <f>B9/B23</f>
        <v>0.31850315769629561</v>
      </c>
      <c r="L9" s="665">
        <f>C9/C23</f>
        <v>0.48426573426573427</v>
      </c>
      <c r="M9" s="666">
        <f>D9/D23</f>
        <v>0.60892680514342234</v>
      </c>
      <c r="N9" s="310"/>
    </row>
    <row r="10" spans="1:14" x14ac:dyDescent="0.2">
      <c r="A10" s="107" t="s">
        <v>11</v>
      </c>
      <c r="B10" s="363">
        <v>1060</v>
      </c>
      <c r="C10" s="255">
        <v>226</v>
      </c>
      <c r="D10" s="363">
        <v>471</v>
      </c>
      <c r="E10" s="255">
        <v>945</v>
      </c>
      <c r="F10" s="363">
        <v>246</v>
      </c>
      <c r="G10" s="363">
        <v>195</v>
      </c>
      <c r="H10" s="667">
        <f t="shared" si="0"/>
        <v>2.084070796460177</v>
      </c>
      <c r="I10" s="328">
        <v>461</v>
      </c>
      <c r="J10" s="363">
        <v>277</v>
      </c>
      <c r="K10" s="668">
        <f>B10/B23</f>
        <v>9.991516636817796E-2</v>
      </c>
      <c r="L10" s="669">
        <f>C10/C23</f>
        <v>7.9020979020979015E-2</v>
      </c>
      <c r="M10" s="670">
        <f>D10/D23</f>
        <v>5.8234421364985162E-2</v>
      </c>
      <c r="N10" s="310"/>
    </row>
    <row r="11" spans="1:14" x14ac:dyDescent="0.2">
      <c r="A11" s="317" t="s">
        <v>12</v>
      </c>
      <c r="B11" s="334">
        <v>636</v>
      </c>
      <c r="C11" s="274">
        <v>78</v>
      </c>
      <c r="D11" s="334">
        <v>79</v>
      </c>
      <c r="E11" s="274">
        <v>167</v>
      </c>
      <c r="F11" s="363">
        <v>86</v>
      </c>
      <c r="G11" s="334">
        <v>71</v>
      </c>
      <c r="H11" s="663">
        <f t="shared" si="0"/>
        <v>1.0128205128205128</v>
      </c>
      <c r="I11" s="329">
        <v>106</v>
      </c>
      <c r="J11" s="363">
        <v>95</v>
      </c>
      <c r="K11" s="671">
        <f>B11/B23</f>
        <v>5.9949099820906779E-2</v>
      </c>
      <c r="L11" s="672">
        <f>C11/C23</f>
        <v>2.7272727272727271E-2</v>
      </c>
      <c r="M11" s="673">
        <f>D11/D23</f>
        <v>9.7675568743817998E-3</v>
      </c>
      <c r="N11" s="310"/>
    </row>
    <row r="12" spans="1:14" x14ac:dyDescent="0.2">
      <c r="A12" s="42" t="s">
        <v>224</v>
      </c>
      <c r="B12" s="363">
        <v>611</v>
      </c>
      <c r="C12" s="255">
        <v>60</v>
      </c>
      <c r="D12" s="363">
        <v>79</v>
      </c>
      <c r="E12" s="255">
        <v>215</v>
      </c>
      <c r="F12" s="363">
        <v>68</v>
      </c>
      <c r="G12" s="363">
        <v>70</v>
      </c>
      <c r="H12" s="667">
        <f t="shared" si="0"/>
        <v>1.3166666666666667</v>
      </c>
      <c r="I12" s="328">
        <v>72</v>
      </c>
      <c r="J12" s="363">
        <v>69</v>
      </c>
      <c r="K12" s="674">
        <f>B12/B23</f>
        <v>5.7592610048072389E-2</v>
      </c>
      <c r="L12" s="675">
        <f>C12/C23</f>
        <v>2.097902097902098E-2</v>
      </c>
      <c r="M12" s="676">
        <f>D12/D23</f>
        <v>9.7675568743817998E-3</v>
      </c>
      <c r="N12" s="310"/>
    </row>
    <row r="13" spans="1:14" x14ac:dyDescent="0.2">
      <c r="A13" s="317" t="s">
        <v>15</v>
      </c>
      <c r="B13" s="334">
        <v>575</v>
      </c>
      <c r="C13" s="274">
        <v>172</v>
      </c>
      <c r="D13" s="334">
        <v>256</v>
      </c>
      <c r="E13" s="274">
        <v>538</v>
      </c>
      <c r="F13" s="348">
        <v>206</v>
      </c>
      <c r="G13" s="334">
        <v>150</v>
      </c>
      <c r="H13" s="663">
        <f t="shared" si="0"/>
        <v>1.4883720930232558</v>
      </c>
      <c r="I13" s="329">
        <v>318</v>
      </c>
      <c r="J13" s="348">
        <v>228</v>
      </c>
      <c r="K13" s="677">
        <f>B13/B23</f>
        <v>5.4199264775190874E-2</v>
      </c>
      <c r="L13" s="678">
        <f>C13/C23</f>
        <v>6.0139860139860141E-2</v>
      </c>
      <c r="M13" s="679">
        <f>D13/D23</f>
        <v>3.165182987141444E-2</v>
      </c>
      <c r="N13" s="310"/>
    </row>
    <row r="14" spans="1:14" x14ac:dyDescent="0.2">
      <c r="A14" s="326" t="s">
        <v>740</v>
      </c>
      <c r="B14" s="680">
        <f t="shared" ref="B14:G14" si="1">SUM(B9:B13)</f>
        <v>6261</v>
      </c>
      <c r="C14" s="681">
        <f t="shared" si="1"/>
        <v>1921</v>
      </c>
      <c r="D14" s="680">
        <f t="shared" si="1"/>
        <v>5810</v>
      </c>
      <c r="E14" s="681">
        <f t="shared" si="1"/>
        <v>10800</v>
      </c>
      <c r="F14" s="680">
        <f t="shared" si="1"/>
        <v>2170</v>
      </c>
      <c r="G14" s="680">
        <f t="shared" si="1"/>
        <v>1786</v>
      </c>
      <c r="H14" s="682">
        <f t="shared" si="0"/>
        <v>3.0244664237376369</v>
      </c>
      <c r="I14" s="683">
        <f>SUM(I9:I13)</f>
        <v>6401</v>
      </c>
      <c r="J14" s="680">
        <f>SUM(J9:J13)</f>
        <v>2300</v>
      </c>
      <c r="K14" s="684">
        <f>B14/B23</f>
        <v>0.59015929870864359</v>
      </c>
      <c r="L14" s="685">
        <f>C14/C23</f>
        <v>0.67167832167832164</v>
      </c>
      <c r="M14" s="686">
        <f>D14/D23</f>
        <v>0.71834817012858554</v>
      </c>
      <c r="N14" s="310"/>
    </row>
    <row r="15" spans="1:14" x14ac:dyDescent="0.2">
      <c r="A15" s="310"/>
      <c r="B15" s="257"/>
      <c r="C15" s="274"/>
      <c r="D15" s="274"/>
      <c r="E15" s="274"/>
      <c r="F15" s="274"/>
      <c r="G15" s="274"/>
      <c r="H15" s="274"/>
      <c r="I15" s="274"/>
      <c r="J15" s="274"/>
      <c r="K15" s="257"/>
      <c r="L15" s="257"/>
      <c r="M15" s="257"/>
      <c r="N15" s="310"/>
    </row>
    <row r="16" spans="1:14" x14ac:dyDescent="0.2">
      <c r="A16" s="42" t="s">
        <v>17</v>
      </c>
      <c r="B16" s="363">
        <v>1168</v>
      </c>
      <c r="C16" s="255">
        <v>254</v>
      </c>
      <c r="D16" s="363">
        <v>756</v>
      </c>
      <c r="E16" s="255">
        <v>1597</v>
      </c>
      <c r="F16" s="363">
        <v>329</v>
      </c>
      <c r="G16" s="363">
        <v>219</v>
      </c>
      <c r="H16" s="667">
        <f t="shared" ref="H16:H23" si="2">D16/C16</f>
        <v>2.9763779527559056</v>
      </c>
      <c r="I16" s="328">
        <v>860</v>
      </c>
      <c r="J16" s="363">
        <v>301</v>
      </c>
      <c r="K16" s="687">
        <f>B16/B23</f>
        <v>0.11009520218682251</v>
      </c>
      <c r="L16" s="688">
        <f>C16/C23</f>
        <v>8.881118881118881E-2</v>
      </c>
      <c r="M16" s="689">
        <f>D16/D23</f>
        <v>9.3471810089020765E-2</v>
      </c>
      <c r="N16" s="310"/>
    </row>
    <row r="17" spans="1:14" x14ac:dyDescent="0.2">
      <c r="A17" s="317" t="s">
        <v>18</v>
      </c>
      <c r="B17" s="334">
        <v>506</v>
      </c>
      <c r="C17" s="274">
        <v>153</v>
      </c>
      <c r="D17" s="334">
        <v>269</v>
      </c>
      <c r="E17" s="274">
        <v>577</v>
      </c>
      <c r="F17" s="334">
        <v>202</v>
      </c>
      <c r="G17" s="334">
        <v>151</v>
      </c>
      <c r="H17" s="663">
        <f t="shared" si="2"/>
        <v>1.7581699346405228</v>
      </c>
      <c r="I17" s="329">
        <v>240</v>
      </c>
      <c r="J17" s="334">
        <v>192</v>
      </c>
      <c r="K17" s="690">
        <f>B17/B23</f>
        <v>4.769535300216797E-2</v>
      </c>
      <c r="L17" s="691">
        <f>C17/C23</f>
        <v>5.3496503496503499E-2</v>
      </c>
      <c r="M17" s="692">
        <f>D17/D23</f>
        <v>3.3259149357072207E-2</v>
      </c>
      <c r="N17" s="310"/>
    </row>
    <row r="18" spans="1:14" x14ac:dyDescent="0.2">
      <c r="A18" s="42" t="s">
        <v>19</v>
      </c>
      <c r="B18" s="363">
        <v>1717</v>
      </c>
      <c r="C18" s="255">
        <v>316</v>
      </c>
      <c r="D18" s="363">
        <v>895</v>
      </c>
      <c r="E18" s="255">
        <v>1697</v>
      </c>
      <c r="F18" s="363">
        <v>469</v>
      </c>
      <c r="G18" s="363">
        <v>293</v>
      </c>
      <c r="H18" s="667">
        <f t="shared" si="2"/>
        <v>2.8322784810126582</v>
      </c>
      <c r="I18" s="328">
        <v>988</v>
      </c>
      <c r="J18" s="363">
        <v>503</v>
      </c>
      <c r="K18" s="693">
        <f>B18/B23</f>
        <v>0.16184371759826563</v>
      </c>
      <c r="L18" s="694">
        <f>C18/C23</f>
        <v>0.11048951048951049</v>
      </c>
      <c r="M18" s="695">
        <f>D18/D23</f>
        <v>0.11065776458951533</v>
      </c>
      <c r="N18" s="310"/>
    </row>
    <row r="19" spans="1:14" x14ac:dyDescent="0.2">
      <c r="A19" s="317" t="s">
        <v>322</v>
      </c>
      <c r="B19" s="334">
        <v>391</v>
      </c>
      <c r="C19" s="274">
        <v>168</v>
      </c>
      <c r="D19" s="334">
        <v>302</v>
      </c>
      <c r="E19" s="274">
        <v>665</v>
      </c>
      <c r="F19" s="334">
        <v>290</v>
      </c>
      <c r="G19" s="334">
        <v>169</v>
      </c>
      <c r="H19" s="663">
        <f t="shared" si="2"/>
        <v>1.7976190476190477</v>
      </c>
      <c r="I19" s="329">
        <v>358</v>
      </c>
      <c r="J19" s="334">
        <v>289</v>
      </c>
      <c r="K19" s="696">
        <f>B19/B23</f>
        <v>3.6855500047129792E-2</v>
      </c>
      <c r="L19" s="697">
        <f>C19/C23</f>
        <v>5.8741258741258739E-2</v>
      </c>
      <c r="M19" s="698">
        <f>D19/D23</f>
        <v>3.7339268051434227E-2</v>
      </c>
      <c r="N19" s="310"/>
    </row>
    <row r="20" spans="1:14" x14ac:dyDescent="0.2">
      <c r="A20" s="42" t="s">
        <v>21</v>
      </c>
      <c r="B20" s="363">
        <v>268</v>
      </c>
      <c r="C20" s="255">
        <v>24</v>
      </c>
      <c r="D20" s="363">
        <v>30</v>
      </c>
      <c r="E20" s="255">
        <v>57</v>
      </c>
      <c r="F20" s="363">
        <v>30</v>
      </c>
      <c r="G20" s="363">
        <v>17</v>
      </c>
      <c r="H20" s="667">
        <f t="shared" si="2"/>
        <v>1.25</v>
      </c>
      <c r="I20" s="328">
        <v>32</v>
      </c>
      <c r="J20" s="363">
        <v>29</v>
      </c>
      <c r="K20" s="699">
        <f>B20/B23</f>
        <v>2.5261570364784616E-2</v>
      </c>
      <c r="L20" s="700">
        <f>C20/C23</f>
        <v>8.3916083916083916E-3</v>
      </c>
      <c r="M20" s="701">
        <f>D20/D23</f>
        <v>3.70919881305638E-3</v>
      </c>
      <c r="N20" s="310"/>
    </row>
    <row r="21" spans="1:14" x14ac:dyDescent="0.2">
      <c r="A21" s="317" t="s">
        <v>22</v>
      </c>
      <c r="B21" s="334">
        <v>298</v>
      </c>
      <c r="C21" s="274">
        <v>24</v>
      </c>
      <c r="D21" s="334">
        <v>26</v>
      </c>
      <c r="E21" s="274">
        <v>68</v>
      </c>
      <c r="F21" s="334">
        <v>24</v>
      </c>
      <c r="G21" s="334">
        <v>19</v>
      </c>
      <c r="H21" s="663">
        <f t="shared" si="2"/>
        <v>1.0833333333333333</v>
      </c>
      <c r="I21" s="329">
        <v>26</v>
      </c>
      <c r="J21" s="334">
        <v>27</v>
      </c>
      <c r="K21" s="702">
        <f>B21/B23</f>
        <v>2.8089358092185879E-2</v>
      </c>
      <c r="L21" s="703">
        <f>C21/C23</f>
        <v>8.3916083916083916E-3</v>
      </c>
      <c r="M21" s="704">
        <f>D21/D23</f>
        <v>3.214638971315529E-3</v>
      </c>
      <c r="N21" s="310"/>
    </row>
    <row r="22" spans="1:14" x14ac:dyDescent="0.2">
      <c r="A22" s="326" t="s">
        <v>741</v>
      </c>
      <c r="B22" s="705">
        <f t="shared" ref="B22:G22" si="3">SUM(B16:B21)</f>
        <v>4348</v>
      </c>
      <c r="C22" s="706">
        <f t="shared" si="3"/>
        <v>939</v>
      </c>
      <c r="D22" s="705">
        <f t="shared" si="3"/>
        <v>2278</v>
      </c>
      <c r="E22" s="706">
        <f t="shared" si="3"/>
        <v>4661</v>
      </c>
      <c r="F22" s="705">
        <f t="shared" si="3"/>
        <v>1344</v>
      </c>
      <c r="G22" s="705">
        <f t="shared" si="3"/>
        <v>868</v>
      </c>
      <c r="H22" s="682">
        <f t="shared" si="2"/>
        <v>2.4259850905218316</v>
      </c>
      <c r="I22" s="707">
        <f>SUM(I16:I21)</f>
        <v>2504</v>
      </c>
      <c r="J22" s="705">
        <f>SUM(J16:J21)</f>
        <v>1341</v>
      </c>
      <c r="K22" s="708">
        <f>B22/B23</f>
        <v>0.40984070129135641</v>
      </c>
      <c r="L22" s="709">
        <f>C22/C23</f>
        <v>0.3283216783216783</v>
      </c>
      <c r="M22" s="710">
        <f>D22/D23</f>
        <v>0.28165182987141446</v>
      </c>
      <c r="N22" s="310"/>
    </row>
    <row r="23" spans="1:14" x14ac:dyDescent="0.2">
      <c r="A23" s="331" t="s">
        <v>742</v>
      </c>
      <c r="B23" s="479">
        <f t="shared" ref="B23:G23" si="4">B22+B14</f>
        <v>10609</v>
      </c>
      <c r="C23" s="711">
        <f t="shared" si="4"/>
        <v>2860</v>
      </c>
      <c r="D23" s="479">
        <f t="shared" si="4"/>
        <v>8088</v>
      </c>
      <c r="E23" s="711">
        <f t="shared" si="4"/>
        <v>15461</v>
      </c>
      <c r="F23" s="479">
        <f t="shared" si="4"/>
        <v>3514</v>
      </c>
      <c r="G23" s="479">
        <f t="shared" si="4"/>
        <v>2654</v>
      </c>
      <c r="H23" s="712">
        <f t="shared" si="2"/>
        <v>2.8279720279720282</v>
      </c>
      <c r="I23" s="713">
        <f>I22+I14</f>
        <v>8905</v>
      </c>
      <c r="J23" s="479">
        <f>J22+J14</f>
        <v>3641</v>
      </c>
      <c r="K23" s="714">
        <f>K22+K14</f>
        <v>1</v>
      </c>
      <c r="L23" s="715">
        <f>L22+L14</f>
        <v>1</v>
      </c>
      <c r="M23" s="716">
        <f>M22+M14</f>
        <v>1</v>
      </c>
      <c r="N23" s="310"/>
    </row>
    <row r="24" spans="1:14" x14ac:dyDescent="0.2">
      <c r="A24" s="310" t="s">
        <v>743</v>
      </c>
      <c r="B24" s="310"/>
      <c r="C24" s="21"/>
      <c r="D24" s="21"/>
      <c r="E24" s="21"/>
      <c r="F24" s="21"/>
      <c r="G24" s="21"/>
      <c r="H24" s="21"/>
      <c r="I24" s="21"/>
      <c r="J24" s="21"/>
      <c r="K24" s="310"/>
      <c r="L24" s="310"/>
      <c r="M24" s="310"/>
      <c r="N24" s="310"/>
    </row>
    <row r="25" spans="1:14" x14ac:dyDescent="0.2">
      <c r="A25" s="310" t="s">
        <v>744</v>
      </c>
      <c r="B25" s="310"/>
      <c r="C25" s="21"/>
      <c r="D25" s="21"/>
      <c r="E25" s="21"/>
      <c r="F25" s="21"/>
      <c r="G25" s="21"/>
      <c r="H25" s="21"/>
      <c r="I25" s="21"/>
      <c r="J25" s="21"/>
      <c r="K25" s="310"/>
      <c r="L25" s="310"/>
      <c r="M25" s="310"/>
      <c r="N25" s="310"/>
    </row>
    <row r="26" spans="1:14" x14ac:dyDescent="0.2">
      <c r="A26" s="310" t="s">
        <v>745</v>
      </c>
      <c r="B26" s="310"/>
      <c r="C26" s="21"/>
      <c r="D26" s="21"/>
      <c r="E26" s="21"/>
      <c r="F26" s="21"/>
      <c r="G26" s="21"/>
      <c r="H26" s="21"/>
      <c r="I26" s="21"/>
      <c r="J26" s="21"/>
      <c r="K26" s="310"/>
      <c r="L26" s="310"/>
      <c r="M26" s="310"/>
      <c r="N26" s="310"/>
    </row>
    <row r="27" spans="1:14" x14ac:dyDescent="0.2">
      <c r="A27" t="s">
        <v>318</v>
      </c>
    </row>
  </sheetData>
  <phoneticPr fontId="24" type="noConversion"/>
  <printOptions horizontalCentered="1"/>
  <pageMargins left="0.39370078740157483" right="0.39370078740157483" top="0.59055118110236227" bottom="0.59055118110236227" header="0.51181102362204722" footer="0.51181102362204722"/>
  <pageSetup paperSize="9" scale="95" firstPageNumber="34" orientation="landscape" useFirstPageNumber="1"/>
  <headerFooter alignWithMargins="0">
    <oddFooter>&amp;L&amp;8 Rectorat - SAIO&amp;C&amp;P&amp;R&amp;8 Tableaux doc références 2002 - STS districts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R156"/>
  <sheetViews>
    <sheetView zoomScale="75" zoomScaleNormal="75" workbookViewId="0">
      <selection activeCell="N131" sqref="N131"/>
    </sheetView>
  </sheetViews>
  <sheetFormatPr defaultColWidth="11.42578125" defaultRowHeight="12.75" x14ac:dyDescent="0.2"/>
  <cols>
    <col min="1" max="1" width="16.42578125" style="212" customWidth="1"/>
    <col min="2" max="2" width="12.28515625" style="212" customWidth="1"/>
    <col min="3" max="3" width="4.7109375" style="212" customWidth="1"/>
    <col min="4" max="4" width="6.7109375" style="185" customWidth="1"/>
    <col min="5" max="5" width="6.5703125" style="185" customWidth="1"/>
    <col min="6" max="6" width="8" style="185" customWidth="1"/>
    <col min="7" max="7" width="6.140625" style="185" customWidth="1"/>
    <col min="8" max="8" width="6.7109375" style="235" customWidth="1"/>
    <col min="9" max="9" width="8" style="185" customWidth="1"/>
    <col min="10" max="10" width="7" style="185" customWidth="1"/>
    <col min="11" max="11" width="8" style="235" customWidth="1"/>
    <col min="12" max="12" width="8" style="185" customWidth="1"/>
    <col min="13" max="13" width="6.5703125" style="185" customWidth="1"/>
    <col min="14" max="14" width="6.5703125" style="235" customWidth="1"/>
    <col min="15" max="15" width="9.28515625" style="212" customWidth="1"/>
    <col min="16" max="16" width="6.5703125" style="212" customWidth="1"/>
    <col min="17" max="18" width="6.5703125" style="185" customWidth="1"/>
    <col min="19" max="20" width="9.85546875" style="185" customWidth="1"/>
    <col min="21" max="23" width="10" style="185" customWidth="1"/>
    <col min="24" max="26" width="8.85546875" style="185" customWidth="1"/>
    <col min="27" max="28" width="9.140625" style="185" customWidth="1"/>
    <col min="29" max="30" width="7.7109375" style="186" customWidth="1"/>
    <col min="31" max="32" width="9.28515625" style="186" customWidth="1"/>
    <col min="33" max="34" width="9.42578125" style="186" customWidth="1"/>
    <col min="35" max="35" width="8.85546875" style="186" customWidth="1"/>
    <col min="36" max="37" width="9.140625" style="186" customWidth="1"/>
    <col min="38" max="38" width="7.7109375" style="186" customWidth="1"/>
    <col min="39" max="40" width="9.28515625" style="186" customWidth="1"/>
    <col min="41" max="42" width="9.42578125" style="186" customWidth="1"/>
    <col min="43" max="44" width="8.85546875" style="186" customWidth="1"/>
    <col min="45" max="45" width="9.140625" style="186" customWidth="1"/>
    <col min="46" max="46" width="7.7109375" style="186" customWidth="1"/>
    <col min="47" max="47" width="11.42578125" style="186" customWidth="1"/>
    <col min="48" max="16384" width="11.42578125" style="186"/>
  </cols>
  <sheetData>
    <row r="1" spans="1:44" x14ac:dyDescent="0.2">
      <c r="A1" s="232" t="s">
        <v>31</v>
      </c>
      <c r="C1" s="179"/>
      <c r="D1" s="135"/>
      <c r="E1" s="135"/>
      <c r="F1" s="376"/>
      <c r="G1" s="376"/>
      <c r="H1" s="376"/>
      <c r="I1" s="376"/>
      <c r="J1" s="376"/>
      <c r="K1" s="376"/>
      <c r="L1" s="376"/>
      <c r="M1" s="376"/>
      <c r="N1" s="376"/>
      <c r="O1" s="185"/>
      <c r="P1" s="121"/>
      <c r="Q1" s="121"/>
      <c r="S1" s="310"/>
    </row>
    <row r="2" spans="1:44" s="212" customFormat="1" ht="18" customHeight="1" x14ac:dyDescent="0.2">
      <c r="A2" s="233"/>
      <c r="B2" s="233"/>
      <c r="C2" s="234"/>
      <c r="D2" s="235"/>
      <c r="E2" s="235"/>
      <c r="F2" s="742" t="s">
        <v>32</v>
      </c>
      <c r="G2" s="742" t="s">
        <v>33</v>
      </c>
      <c r="H2" s="742" t="s">
        <v>34</v>
      </c>
      <c r="I2" s="742" t="s">
        <v>35</v>
      </c>
      <c r="J2" s="742" t="s">
        <v>36</v>
      </c>
      <c r="K2" s="742" t="s">
        <v>37</v>
      </c>
      <c r="L2" s="742" t="s">
        <v>38</v>
      </c>
      <c r="M2" s="742" t="s">
        <v>39</v>
      </c>
      <c r="N2" s="742" t="s">
        <v>40</v>
      </c>
      <c r="O2" s="742" t="s">
        <v>41</v>
      </c>
      <c r="P2" s="742" t="s">
        <v>42</v>
      </c>
      <c r="Q2" s="742" t="s">
        <v>43</v>
      </c>
      <c r="R2" s="742" t="s">
        <v>44</v>
      </c>
      <c r="S2" s="113"/>
    </row>
    <row r="3" spans="1:44" s="181" customFormat="1" ht="18" customHeight="1" x14ac:dyDescent="0.2">
      <c r="A3" s="236" t="s">
        <v>45</v>
      </c>
      <c r="B3" s="236" t="s">
        <v>46</v>
      </c>
      <c r="C3" s="237"/>
      <c r="D3" s="238" t="s">
        <v>47</v>
      </c>
      <c r="E3" s="238" t="s">
        <v>47</v>
      </c>
      <c r="F3" s="743"/>
      <c r="G3" s="743"/>
      <c r="H3" s="743"/>
      <c r="I3" s="743"/>
      <c r="J3" s="743"/>
      <c r="K3" s="743"/>
      <c r="L3" s="743"/>
      <c r="M3" s="743"/>
      <c r="N3" s="743"/>
      <c r="O3" s="743"/>
      <c r="P3" s="743"/>
      <c r="Q3" s="743"/>
      <c r="R3" s="743"/>
      <c r="S3" s="180"/>
    </row>
    <row r="4" spans="1:44" x14ac:dyDescent="0.2">
      <c r="A4" s="182" t="s">
        <v>48</v>
      </c>
      <c r="B4" s="182" t="s">
        <v>49</v>
      </c>
      <c r="C4" s="239" t="s">
        <v>50</v>
      </c>
      <c r="D4" s="184" t="s">
        <v>51</v>
      </c>
      <c r="E4" s="184" t="s">
        <v>52</v>
      </c>
      <c r="F4" s="184">
        <v>12</v>
      </c>
      <c r="G4" s="184">
        <v>35</v>
      </c>
      <c r="H4" s="421">
        <f>F4+G4</f>
        <v>47</v>
      </c>
      <c r="I4" s="184">
        <v>13</v>
      </c>
      <c r="J4" s="184">
        <v>40</v>
      </c>
      <c r="K4" s="422">
        <f>I4+J4</f>
        <v>53</v>
      </c>
      <c r="L4" s="184">
        <v>8</v>
      </c>
      <c r="M4" s="184">
        <v>24</v>
      </c>
      <c r="N4" s="423">
        <f>SUM(L4:M4)</f>
        <v>32</v>
      </c>
      <c r="O4" s="424">
        <f>M4/N4</f>
        <v>0.75</v>
      </c>
      <c r="P4" s="425">
        <v>0.75862068965517238</v>
      </c>
      <c r="Q4" s="425">
        <v>0.73333333333333328</v>
      </c>
      <c r="R4" s="425">
        <v>0.65217391304347827</v>
      </c>
      <c r="S4" s="196"/>
      <c r="AM4" s="187"/>
      <c r="AN4" s="187"/>
      <c r="AO4" s="187"/>
      <c r="AP4" s="187"/>
      <c r="AQ4" s="187"/>
      <c r="AR4" s="187"/>
    </row>
    <row r="5" spans="1:44" x14ac:dyDescent="0.2">
      <c r="A5" s="188" t="s">
        <v>53</v>
      </c>
      <c r="B5" s="188" t="s">
        <v>54</v>
      </c>
      <c r="C5" s="240" t="s">
        <v>55</v>
      </c>
      <c r="D5" s="190" t="s">
        <v>51</v>
      </c>
      <c r="E5" s="190" t="s">
        <v>52</v>
      </c>
      <c r="F5" s="190">
        <v>12</v>
      </c>
      <c r="G5" s="190">
        <v>37</v>
      </c>
      <c r="H5" s="426">
        <f>F5+G5</f>
        <v>49</v>
      </c>
      <c r="I5" s="190">
        <v>15</v>
      </c>
      <c r="J5" s="190">
        <v>40</v>
      </c>
      <c r="K5" s="427">
        <f>I5+J5</f>
        <v>55</v>
      </c>
      <c r="L5" s="190">
        <v>9</v>
      </c>
      <c r="M5" s="190">
        <v>21</v>
      </c>
      <c r="N5" s="428">
        <f>SUM(L5:M5)</f>
        <v>30</v>
      </c>
      <c r="O5" s="429">
        <f>M5/N5</f>
        <v>0.7</v>
      </c>
      <c r="P5" s="430">
        <v>0.78125</v>
      </c>
      <c r="Q5" s="201">
        <v>0.75</v>
      </c>
      <c r="R5" s="430">
        <v>0.73333333333333328</v>
      </c>
      <c r="S5" s="196"/>
    </row>
    <row r="6" spans="1:44" x14ac:dyDescent="0.2">
      <c r="A6" s="191"/>
      <c r="B6" s="191"/>
      <c r="C6" s="241"/>
      <c r="D6" s="192"/>
      <c r="E6" s="192"/>
      <c r="F6" s="431">
        <f t="shared" ref="F6:N6" si="0">SUM(F4:F5)</f>
        <v>24</v>
      </c>
      <c r="G6" s="431">
        <f t="shared" si="0"/>
        <v>72</v>
      </c>
      <c r="H6" s="431">
        <f t="shared" si="0"/>
        <v>96</v>
      </c>
      <c r="I6" s="431">
        <f t="shared" si="0"/>
        <v>28</v>
      </c>
      <c r="J6" s="431">
        <f t="shared" si="0"/>
        <v>80</v>
      </c>
      <c r="K6" s="431">
        <f t="shared" si="0"/>
        <v>108</v>
      </c>
      <c r="L6" s="431">
        <f t="shared" si="0"/>
        <v>17</v>
      </c>
      <c r="M6" s="431">
        <f t="shared" si="0"/>
        <v>45</v>
      </c>
      <c r="N6" s="431">
        <f t="shared" si="0"/>
        <v>62</v>
      </c>
      <c r="O6" s="432">
        <f>M6/N6</f>
        <v>0.72580645161290325</v>
      </c>
      <c r="P6" s="193">
        <v>0.77049180327868849</v>
      </c>
      <c r="Q6" s="433">
        <v>0.74193548387096775</v>
      </c>
      <c r="R6" s="433">
        <v>0.69811320754716977</v>
      </c>
      <c r="S6" s="196"/>
      <c r="AM6" s="187"/>
      <c r="AN6" s="187"/>
      <c r="AO6" s="187"/>
      <c r="AP6" s="187"/>
      <c r="AQ6" s="187"/>
      <c r="AR6" s="187"/>
    </row>
    <row r="7" spans="1:44" x14ac:dyDescent="0.2">
      <c r="A7" s="113"/>
      <c r="B7" s="738" t="s">
        <v>56</v>
      </c>
      <c r="C7" s="739"/>
      <c r="D7" s="740"/>
      <c r="E7" s="740"/>
      <c r="F7" s="196"/>
      <c r="G7" s="196"/>
      <c r="H7" s="210"/>
      <c r="I7" s="196"/>
      <c r="J7" s="196"/>
      <c r="K7" s="210"/>
      <c r="L7" s="196"/>
      <c r="M7" s="196"/>
      <c r="N7" s="210"/>
      <c r="O7" s="434"/>
      <c r="P7" s="196">
        <v>61</v>
      </c>
      <c r="Q7" s="196">
        <v>62</v>
      </c>
      <c r="R7" s="196">
        <v>53</v>
      </c>
      <c r="S7" s="196"/>
    </row>
    <row r="8" spans="1:44" ht="6" customHeight="1" x14ac:dyDescent="0.2">
      <c r="A8" s="194"/>
      <c r="B8" s="195"/>
      <c r="C8" s="113"/>
      <c r="D8" s="196"/>
      <c r="E8" s="196"/>
      <c r="F8" s="196"/>
      <c r="G8" s="196"/>
      <c r="H8" s="210"/>
      <c r="I8" s="196"/>
      <c r="J8" s="196"/>
      <c r="K8" s="210"/>
      <c r="L8" s="196"/>
      <c r="M8" s="196"/>
      <c r="N8" s="210"/>
      <c r="O8" s="434"/>
      <c r="P8" s="113"/>
      <c r="Q8" s="196"/>
      <c r="R8" s="196"/>
      <c r="S8" s="196"/>
      <c r="AM8" s="187"/>
      <c r="AN8" s="187"/>
      <c r="AO8" s="187"/>
      <c r="AP8" s="187"/>
      <c r="AQ8" s="187"/>
      <c r="AR8" s="187"/>
    </row>
    <row r="9" spans="1:44" x14ac:dyDescent="0.2">
      <c r="A9" s="183" t="s">
        <v>57</v>
      </c>
      <c r="B9" s="182" t="s">
        <v>58</v>
      </c>
      <c r="C9" s="183" t="s">
        <v>55</v>
      </c>
      <c r="D9" s="184" t="s">
        <v>59</v>
      </c>
      <c r="E9" s="184" t="s">
        <v>60</v>
      </c>
      <c r="F9" s="184">
        <v>19</v>
      </c>
      <c r="G9" s="184">
        <v>74</v>
      </c>
      <c r="H9" s="421">
        <f>F9+G9</f>
        <v>93</v>
      </c>
      <c r="I9" s="184">
        <v>35</v>
      </c>
      <c r="J9" s="184">
        <v>129</v>
      </c>
      <c r="K9" s="422">
        <f>I9+J9</f>
        <v>164</v>
      </c>
      <c r="L9" s="184">
        <v>18</v>
      </c>
      <c r="M9" s="184">
        <v>70</v>
      </c>
      <c r="N9" s="423">
        <f>SUM(L9:M9)</f>
        <v>88</v>
      </c>
      <c r="O9" s="435">
        <f>M9/N9</f>
        <v>0.79545454545454541</v>
      </c>
      <c r="P9" s="425">
        <v>0.80769230769230771</v>
      </c>
      <c r="Q9" s="425">
        <v>0.74545454545454548</v>
      </c>
      <c r="R9" s="425">
        <v>0.8045977011494253</v>
      </c>
      <c r="S9" s="196"/>
      <c r="AM9" s="187"/>
      <c r="AN9" s="187"/>
      <c r="AO9" s="187"/>
      <c r="AP9" s="187"/>
      <c r="AQ9" s="187"/>
      <c r="AR9" s="187"/>
    </row>
    <row r="10" spans="1:44" x14ac:dyDescent="0.2">
      <c r="A10" s="189" t="s">
        <v>61</v>
      </c>
      <c r="B10" s="188" t="s">
        <v>19</v>
      </c>
      <c r="C10" s="189" t="s">
        <v>62</v>
      </c>
      <c r="D10" s="190" t="s">
        <v>59</v>
      </c>
      <c r="E10" s="190" t="s">
        <v>60</v>
      </c>
      <c r="F10" s="190">
        <v>32</v>
      </c>
      <c r="G10" s="190">
        <v>131</v>
      </c>
      <c r="H10" s="426">
        <f>F10+G10</f>
        <v>163</v>
      </c>
      <c r="I10" s="190">
        <v>45</v>
      </c>
      <c r="J10" s="190">
        <v>170</v>
      </c>
      <c r="K10" s="427">
        <f>I10+J10</f>
        <v>215</v>
      </c>
      <c r="L10" s="190">
        <v>18</v>
      </c>
      <c r="M10" s="190">
        <v>87</v>
      </c>
      <c r="N10" s="428">
        <f>SUM(L10:M10)</f>
        <v>105</v>
      </c>
      <c r="O10" s="436">
        <f>M10/N10</f>
        <v>0.82857142857142863</v>
      </c>
      <c r="P10" s="430">
        <v>0.79411764705882348</v>
      </c>
      <c r="Q10" s="430">
        <v>0.77272727272727271</v>
      </c>
      <c r="R10" s="430">
        <v>0.71084337349397586</v>
      </c>
      <c r="S10" s="196"/>
      <c r="AM10" s="187"/>
      <c r="AN10" s="187"/>
      <c r="AO10" s="187"/>
      <c r="AP10" s="187"/>
      <c r="AQ10" s="187"/>
      <c r="AR10" s="187"/>
    </row>
    <row r="11" spans="1:44" x14ac:dyDescent="0.2">
      <c r="A11" s="191"/>
      <c r="B11" s="191"/>
      <c r="C11" s="49"/>
      <c r="D11" s="192"/>
      <c r="E11" s="192"/>
      <c r="F11" s="437">
        <f t="shared" ref="F11:N11" si="1">SUM(F9:F10)</f>
        <v>51</v>
      </c>
      <c r="G11" s="437">
        <f t="shared" si="1"/>
        <v>205</v>
      </c>
      <c r="H11" s="437">
        <f t="shared" si="1"/>
        <v>256</v>
      </c>
      <c r="I11" s="437">
        <f t="shared" si="1"/>
        <v>80</v>
      </c>
      <c r="J11" s="437">
        <f t="shared" si="1"/>
        <v>299</v>
      </c>
      <c r="K11" s="437">
        <f t="shared" si="1"/>
        <v>379</v>
      </c>
      <c r="L11" s="437">
        <f t="shared" si="1"/>
        <v>36</v>
      </c>
      <c r="M11" s="437">
        <f t="shared" si="1"/>
        <v>157</v>
      </c>
      <c r="N11" s="437">
        <f t="shared" si="1"/>
        <v>193</v>
      </c>
      <c r="O11" s="432">
        <f>M11/N11</f>
        <v>0.81347150259067358</v>
      </c>
      <c r="P11" s="433">
        <v>0.80097087378640774</v>
      </c>
      <c r="Q11" s="433">
        <v>0.75909090909090904</v>
      </c>
      <c r="R11" s="433">
        <v>0.75882352941176467</v>
      </c>
      <c r="S11" s="196"/>
      <c r="AM11" s="187"/>
      <c r="AN11" s="187"/>
      <c r="AO11" s="187"/>
      <c r="AP11" s="187"/>
      <c r="AQ11" s="187"/>
      <c r="AR11" s="187"/>
    </row>
    <row r="12" spans="1:44" x14ac:dyDescent="0.2">
      <c r="A12" s="195"/>
      <c r="B12" s="738" t="s">
        <v>56</v>
      </c>
      <c r="C12" s="739"/>
      <c r="D12" s="740"/>
      <c r="E12" s="740"/>
      <c r="F12" s="196"/>
      <c r="G12" s="196"/>
      <c r="H12" s="210"/>
      <c r="I12" s="196"/>
      <c r="J12" s="196"/>
      <c r="K12" s="210"/>
      <c r="L12" s="196"/>
      <c r="M12" s="196"/>
      <c r="N12" s="210"/>
      <c r="O12" s="434"/>
      <c r="P12" s="202">
        <v>206</v>
      </c>
      <c r="Q12" s="202">
        <v>220</v>
      </c>
      <c r="R12" s="197">
        <v>170</v>
      </c>
      <c r="S12" s="196"/>
      <c r="AM12" s="187"/>
      <c r="AN12" s="187"/>
      <c r="AO12" s="187"/>
      <c r="AP12" s="187"/>
      <c r="AQ12" s="187"/>
      <c r="AR12" s="187"/>
    </row>
    <row r="13" spans="1:44" ht="6" customHeight="1" x14ac:dyDescent="0.2">
      <c r="A13" s="195"/>
      <c r="B13" s="195"/>
      <c r="C13" s="113"/>
      <c r="D13" s="196"/>
      <c r="E13" s="196"/>
      <c r="F13" s="196"/>
      <c r="G13" s="196"/>
      <c r="H13" s="210"/>
      <c r="I13" s="196"/>
      <c r="J13" s="196"/>
      <c r="K13" s="210"/>
      <c r="L13" s="196"/>
      <c r="M13" s="196"/>
      <c r="N13" s="210"/>
      <c r="O13" s="434"/>
      <c r="P13" s="113"/>
      <c r="Q13" s="196"/>
      <c r="R13" s="196"/>
      <c r="S13" s="196"/>
      <c r="AM13" s="187"/>
      <c r="AN13" s="187"/>
      <c r="AO13" s="187"/>
      <c r="AP13" s="187"/>
      <c r="AQ13" s="187"/>
      <c r="AR13" s="187"/>
    </row>
    <row r="14" spans="1:44" x14ac:dyDescent="0.2">
      <c r="A14" s="183" t="s">
        <v>63</v>
      </c>
      <c r="B14" s="182" t="s">
        <v>64</v>
      </c>
      <c r="C14" s="183" t="s">
        <v>55</v>
      </c>
      <c r="D14" s="184" t="s">
        <v>59</v>
      </c>
      <c r="E14" s="184" t="s">
        <v>65</v>
      </c>
      <c r="F14" s="184">
        <v>9</v>
      </c>
      <c r="G14" s="184">
        <v>16</v>
      </c>
      <c r="H14" s="421">
        <f>F14+G14</f>
        <v>25</v>
      </c>
      <c r="I14" s="184">
        <v>17</v>
      </c>
      <c r="J14" s="184">
        <v>31</v>
      </c>
      <c r="K14" s="422">
        <f>I14+J14</f>
        <v>48</v>
      </c>
      <c r="L14" s="184">
        <v>9</v>
      </c>
      <c r="M14" s="184">
        <v>17</v>
      </c>
      <c r="N14" s="423">
        <f>SUM(L14:M14)</f>
        <v>26</v>
      </c>
      <c r="O14" s="435">
        <f>M14/N14</f>
        <v>0.65384615384615385</v>
      </c>
      <c r="P14" s="425">
        <v>0.53846153846153844</v>
      </c>
      <c r="Q14" s="425">
        <v>0.625</v>
      </c>
      <c r="R14" s="425">
        <v>0.7142857142857143</v>
      </c>
      <c r="S14" s="196"/>
      <c r="AM14" s="187"/>
      <c r="AN14" s="187"/>
      <c r="AO14" s="187"/>
      <c r="AP14" s="187"/>
      <c r="AQ14" s="187"/>
      <c r="AR14" s="187"/>
    </row>
    <row r="15" spans="1:44" x14ac:dyDescent="0.2">
      <c r="A15" s="189" t="s">
        <v>61</v>
      </c>
      <c r="B15" s="188" t="s">
        <v>19</v>
      </c>
      <c r="C15" s="189" t="s">
        <v>55</v>
      </c>
      <c r="D15" s="190" t="s">
        <v>59</v>
      </c>
      <c r="E15" s="190" t="s">
        <v>65</v>
      </c>
      <c r="F15" s="190">
        <v>50</v>
      </c>
      <c r="G15" s="190">
        <v>47</v>
      </c>
      <c r="H15" s="426">
        <f>F15+G15</f>
        <v>97</v>
      </c>
      <c r="I15" s="190">
        <v>87</v>
      </c>
      <c r="J15" s="190">
        <v>89</v>
      </c>
      <c r="K15" s="427">
        <f>I15+J15</f>
        <v>176</v>
      </c>
      <c r="L15" s="190">
        <v>45</v>
      </c>
      <c r="M15" s="190">
        <v>46</v>
      </c>
      <c r="N15" s="428">
        <f>SUM(L15:M15)</f>
        <v>91</v>
      </c>
      <c r="O15" s="436">
        <f>M15/N15</f>
        <v>0.50549450549450547</v>
      </c>
      <c r="P15" s="430">
        <v>0.4935064935064935</v>
      </c>
      <c r="Q15" s="430">
        <v>0.38947368421052631</v>
      </c>
      <c r="R15" s="430">
        <v>0.5056179775280899</v>
      </c>
      <c r="S15" s="196"/>
      <c r="AM15" s="187"/>
      <c r="AN15" s="187"/>
      <c r="AO15" s="187"/>
      <c r="AP15" s="187"/>
      <c r="AQ15" s="187"/>
      <c r="AR15" s="187"/>
    </row>
    <row r="16" spans="1:44" x14ac:dyDescent="0.2">
      <c r="A16" s="191"/>
      <c r="B16" s="191"/>
      <c r="C16" s="49"/>
      <c r="D16" s="192"/>
      <c r="E16" s="192"/>
      <c r="F16" s="438">
        <f t="shared" ref="F16:N16" si="2">SUM(F14:F15)</f>
        <v>59</v>
      </c>
      <c r="G16" s="438">
        <f t="shared" si="2"/>
        <v>63</v>
      </c>
      <c r="H16" s="438">
        <f t="shared" si="2"/>
        <v>122</v>
      </c>
      <c r="I16" s="438">
        <f t="shared" si="2"/>
        <v>104</v>
      </c>
      <c r="J16" s="438">
        <f t="shared" si="2"/>
        <v>120</v>
      </c>
      <c r="K16" s="438">
        <f t="shared" si="2"/>
        <v>224</v>
      </c>
      <c r="L16" s="438">
        <f t="shared" si="2"/>
        <v>54</v>
      </c>
      <c r="M16" s="438">
        <f t="shared" si="2"/>
        <v>63</v>
      </c>
      <c r="N16" s="438">
        <f t="shared" si="2"/>
        <v>117</v>
      </c>
      <c r="O16" s="432">
        <f>M16/N16</f>
        <v>0.53846153846153844</v>
      </c>
      <c r="P16" s="193">
        <v>0.5</v>
      </c>
      <c r="Q16" s="433">
        <v>0.42342342342342337</v>
      </c>
      <c r="R16" s="433">
        <v>0.52083333333333337</v>
      </c>
      <c r="S16" s="196"/>
      <c r="AM16" s="187"/>
      <c r="AN16" s="187"/>
      <c r="AO16" s="187"/>
      <c r="AP16" s="187"/>
      <c r="AQ16" s="187"/>
      <c r="AR16" s="187"/>
    </row>
    <row r="17" spans="1:44" x14ac:dyDescent="0.2">
      <c r="A17" s="195"/>
      <c r="B17" s="738" t="s">
        <v>56</v>
      </c>
      <c r="C17" s="739"/>
      <c r="D17" s="740"/>
      <c r="E17" s="740"/>
      <c r="F17" s="196"/>
      <c r="G17" s="196"/>
      <c r="H17" s="210"/>
      <c r="I17" s="196"/>
      <c r="J17" s="196"/>
      <c r="K17" s="210"/>
      <c r="L17" s="196"/>
      <c r="M17" s="196"/>
      <c r="N17" s="210"/>
      <c r="O17" s="113"/>
      <c r="P17" s="196">
        <v>90</v>
      </c>
      <c r="Q17" s="196">
        <v>111</v>
      </c>
      <c r="R17" s="196">
        <v>96</v>
      </c>
      <c r="S17" s="196"/>
      <c r="AM17" s="187"/>
      <c r="AN17" s="187"/>
      <c r="AO17" s="187"/>
      <c r="AP17" s="187"/>
      <c r="AQ17" s="187"/>
      <c r="AR17" s="187"/>
    </row>
    <row r="18" spans="1:44" ht="6" customHeight="1" x14ac:dyDescent="0.2">
      <c r="A18" s="195"/>
      <c r="B18" s="195"/>
      <c r="C18" s="113"/>
      <c r="D18" s="196"/>
      <c r="E18" s="196"/>
      <c r="F18" s="196"/>
      <c r="G18" s="196"/>
      <c r="H18" s="210"/>
      <c r="I18" s="196"/>
      <c r="J18" s="196"/>
      <c r="K18" s="210"/>
      <c r="L18" s="196"/>
      <c r="M18" s="196"/>
      <c r="N18" s="210"/>
      <c r="O18" s="113"/>
      <c r="P18" s="113"/>
      <c r="Q18" s="196"/>
      <c r="R18" s="196"/>
      <c r="S18" s="196"/>
      <c r="AM18" s="187"/>
      <c r="AN18" s="187"/>
      <c r="AO18" s="187"/>
      <c r="AP18" s="187"/>
      <c r="AQ18" s="187"/>
      <c r="AR18" s="187"/>
    </row>
    <row r="19" spans="1:44" x14ac:dyDescent="0.2">
      <c r="A19" s="183" t="s">
        <v>57</v>
      </c>
      <c r="B19" s="182" t="s">
        <v>58</v>
      </c>
      <c r="C19" s="183" t="s">
        <v>62</v>
      </c>
      <c r="D19" s="184" t="s">
        <v>60</v>
      </c>
      <c r="E19" s="184" t="s">
        <v>65</v>
      </c>
      <c r="F19" s="184">
        <v>20</v>
      </c>
      <c r="G19" s="184">
        <v>46</v>
      </c>
      <c r="H19" s="421">
        <f>F19+G19</f>
        <v>66</v>
      </c>
      <c r="I19" s="184">
        <v>27</v>
      </c>
      <c r="J19" s="184">
        <v>80</v>
      </c>
      <c r="K19" s="422">
        <f>I19+J19</f>
        <v>107</v>
      </c>
      <c r="L19" s="184">
        <v>18</v>
      </c>
      <c r="M19" s="184">
        <v>40</v>
      </c>
      <c r="N19" s="423">
        <f>SUM(L19:M19)</f>
        <v>58</v>
      </c>
      <c r="O19" s="424">
        <f>M19/N19</f>
        <v>0.68965517241379315</v>
      </c>
      <c r="P19" s="439">
        <v>0.75438596491228072</v>
      </c>
      <c r="Q19" s="439">
        <v>0.7068965517241379</v>
      </c>
      <c r="R19" s="439">
        <v>0.55882352941176472</v>
      </c>
      <c r="S19" s="196"/>
    </row>
    <row r="20" spans="1:44" x14ac:dyDescent="0.2">
      <c r="A20" s="189" t="s">
        <v>61</v>
      </c>
      <c r="B20" s="188" t="s">
        <v>19</v>
      </c>
      <c r="C20" s="189" t="s">
        <v>50</v>
      </c>
      <c r="D20" s="190" t="s">
        <v>60</v>
      </c>
      <c r="E20" s="190" t="s">
        <v>65</v>
      </c>
      <c r="F20" s="190">
        <v>24</v>
      </c>
      <c r="G20" s="190">
        <v>31</v>
      </c>
      <c r="H20" s="426">
        <f>F20+G20</f>
        <v>55</v>
      </c>
      <c r="I20" s="190">
        <v>31</v>
      </c>
      <c r="J20" s="190">
        <v>47</v>
      </c>
      <c r="K20" s="427">
        <f>I20+J20</f>
        <v>78</v>
      </c>
      <c r="L20" s="190">
        <v>18</v>
      </c>
      <c r="M20" s="190">
        <v>30</v>
      </c>
      <c r="N20" s="428">
        <f>SUM(L20:M20)</f>
        <v>48</v>
      </c>
      <c r="O20" s="436">
        <f>M20/N20</f>
        <v>0.625</v>
      </c>
      <c r="P20" s="440">
        <v>0.51851851851851849</v>
      </c>
      <c r="Q20" s="198">
        <v>0.5</v>
      </c>
      <c r="R20" s="198">
        <v>0.5</v>
      </c>
      <c r="S20" s="196"/>
    </row>
    <row r="21" spans="1:44" x14ac:dyDescent="0.2">
      <c r="A21" s="191"/>
      <c r="B21" s="191"/>
      <c r="C21" s="49"/>
      <c r="D21" s="192"/>
      <c r="E21" s="192"/>
      <c r="F21" s="441">
        <f t="shared" ref="F21:N21" si="3">SUM(F19:F20)</f>
        <v>44</v>
      </c>
      <c r="G21" s="441">
        <f t="shared" si="3"/>
        <v>77</v>
      </c>
      <c r="H21" s="441">
        <f t="shared" si="3"/>
        <v>121</v>
      </c>
      <c r="I21" s="441">
        <f t="shared" si="3"/>
        <v>58</v>
      </c>
      <c r="J21" s="441">
        <f t="shared" si="3"/>
        <v>127</v>
      </c>
      <c r="K21" s="441">
        <f t="shared" si="3"/>
        <v>185</v>
      </c>
      <c r="L21" s="441">
        <f t="shared" si="3"/>
        <v>36</v>
      </c>
      <c r="M21" s="441">
        <f t="shared" si="3"/>
        <v>70</v>
      </c>
      <c r="N21" s="441">
        <f t="shared" si="3"/>
        <v>106</v>
      </c>
      <c r="O21" s="442">
        <f>M21/N21</f>
        <v>0.660377358490566</v>
      </c>
      <c r="P21" s="199">
        <v>0.63963963963963966</v>
      </c>
      <c r="Q21" s="199">
        <v>0.63043478260869568</v>
      </c>
      <c r="R21" s="443">
        <v>0.52941176470588236</v>
      </c>
      <c r="S21" s="196"/>
    </row>
    <row r="22" spans="1:44" x14ac:dyDescent="0.2">
      <c r="A22" s="195"/>
      <c r="B22" s="738" t="s">
        <v>56</v>
      </c>
      <c r="C22" s="739"/>
      <c r="D22" s="740"/>
      <c r="E22" s="740"/>
      <c r="F22" s="196"/>
      <c r="G22" s="196"/>
      <c r="H22" s="210"/>
      <c r="I22" s="196"/>
      <c r="J22" s="196"/>
      <c r="K22" s="210"/>
      <c r="L22" s="196"/>
      <c r="M22" s="196"/>
      <c r="N22" s="210"/>
      <c r="O22" s="113"/>
      <c r="P22" s="196">
        <v>111</v>
      </c>
      <c r="Q22" s="196">
        <v>92</v>
      </c>
      <c r="R22" s="196">
        <v>68</v>
      </c>
      <c r="S22" s="196"/>
    </row>
    <row r="23" spans="1:44" ht="6" customHeight="1" x14ac:dyDescent="0.2">
      <c r="A23" s="195"/>
      <c r="B23" s="195"/>
      <c r="C23" s="113"/>
      <c r="D23" s="196"/>
      <c r="E23" s="196"/>
      <c r="F23" s="196"/>
      <c r="G23" s="196"/>
      <c r="H23" s="210"/>
      <c r="I23" s="196"/>
      <c r="J23" s="196"/>
      <c r="K23" s="210"/>
      <c r="L23" s="196"/>
      <c r="M23" s="196"/>
      <c r="N23" s="210"/>
      <c r="O23" s="113"/>
      <c r="P23" s="113"/>
      <c r="Q23" s="196"/>
      <c r="R23" s="196"/>
      <c r="S23" s="196"/>
    </row>
    <row r="24" spans="1:44" x14ac:dyDescent="0.2">
      <c r="A24" s="183" t="s">
        <v>57</v>
      </c>
      <c r="B24" s="182" t="s">
        <v>58</v>
      </c>
      <c r="C24" s="183" t="s">
        <v>55</v>
      </c>
      <c r="D24" s="184" t="s">
        <v>66</v>
      </c>
      <c r="E24" s="184" t="s">
        <v>60</v>
      </c>
      <c r="F24" s="184">
        <v>2</v>
      </c>
      <c r="G24" s="184">
        <v>7</v>
      </c>
      <c r="H24" s="421">
        <f>F24+G24</f>
        <v>9</v>
      </c>
      <c r="I24" s="184">
        <v>4</v>
      </c>
      <c r="J24" s="184">
        <v>14</v>
      </c>
      <c r="K24" s="422">
        <f>I24+J24</f>
        <v>18</v>
      </c>
      <c r="L24" s="184">
        <v>2</v>
      </c>
      <c r="M24" s="184">
        <v>7</v>
      </c>
      <c r="N24" s="423">
        <f>SUM(L24:M24)</f>
        <v>9</v>
      </c>
      <c r="O24" s="435">
        <f>M24/N24</f>
        <v>0.77777777777777779</v>
      </c>
      <c r="P24" s="200">
        <v>1</v>
      </c>
      <c r="Q24" s="200">
        <v>0.4</v>
      </c>
      <c r="R24" s="425">
        <v>0.33333333333333331</v>
      </c>
      <c r="S24" s="196"/>
      <c r="AM24" s="187"/>
      <c r="AN24" s="187"/>
      <c r="AO24" s="187"/>
      <c r="AP24" s="187"/>
      <c r="AQ24" s="187"/>
      <c r="AR24" s="187"/>
    </row>
    <row r="25" spans="1:44" x14ac:dyDescent="0.2">
      <c r="A25" s="189" t="s">
        <v>61</v>
      </c>
      <c r="B25" s="188" t="s">
        <v>19</v>
      </c>
      <c r="C25" s="189" t="s">
        <v>62</v>
      </c>
      <c r="D25" s="190" t="s">
        <v>66</v>
      </c>
      <c r="E25" s="190" t="s">
        <v>60</v>
      </c>
      <c r="F25" s="190">
        <v>1</v>
      </c>
      <c r="G25" s="190">
        <v>2</v>
      </c>
      <c r="H25" s="426">
        <f>F25+G25</f>
        <v>3</v>
      </c>
      <c r="I25" s="190">
        <v>5</v>
      </c>
      <c r="J25" s="190">
        <v>6</v>
      </c>
      <c r="K25" s="427">
        <f>I25+J25</f>
        <v>11</v>
      </c>
      <c r="L25" s="190">
        <v>1</v>
      </c>
      <c r="M25" s="190">
        <v>2</v>
      </c>
      <c r="N25" s="428">
        <f>SUM(L25:M25)</f>
        <v>3</v>
      </c>
      <c r="O25" s="436">
        <f>M25/N25</f>
        <v>0.66666666666666663</v>
      </c>
      <c r="P25" s="430">
        <v>0.1818181818181818</v>
      </c>
      <c r="Q25" s="201">
        <v>0</v>
      </c>
      <c r="R25" s="201">
        <v>0.8</v>
      </c>
      <c r="S25" s="196"/>
      <c r="AM25" s="187"/>
      <c r="AN25" s="187"/>
      <c r="AO25" s="187"/>
      <c r="AP25" s="187"/>
      <c r="AQ25" s="187"/>
      <c r="AR25" s="187"/>
    </row>
    <row r="26" spans="1:44" x14ac:dyDescent="0.2">
      <c r="A26" s="191"/>
      <c r="B26" s="191"/>
      <c r="C26" s="49"/>
      <c r="D26" s="192"/>
      <c r="E26" s="192"/>
      <c r="F26" s="444">
        <f t="shared" ref="F26:N26" si="4">SUM(F24:F25)</f>
        <v>3</v>
      </c>
      <c r="G26" s="444">
        <f t="shared" si="4"/>
        <v>9</v>
      </c>
      <c r="H26" s="444">
        <f t="shared" si="4"/>
        <v>12</v>
      </c>
      <c r="I26" s="444">
        <f t="shared" si="4"/>
        <v>9</v>
      </c>
      <c r="J26" s="444">
        <f t="shared" si="4"/>
        <v>20</v>
      </c>
      <c r="K26" s="444">
        <f t="shared" si="4"/>
        <v>29</v>
      </c>
      <c r="L26" s="444">
        <f t="shared" si="4"/>
        <v>3</v>
      </c>
      <c r="M26" s="444">
        <f t="shared" si="4"/>
        <v>9</v>
      </c>
      <c r="N26" s="444">
        <f t="shared" si="4"/>
        <v>12</v>
      </c>
      <c r="O26" s="442">
        <f>M26/N26</f>
        <v>0.75</v>
      </c>
      <c r="P26" s="433">
        <v>0.4375</v>
      </c>
      <c r="Q26" s="433">
        <v>0.2857142857142857</v>
      </c>
      <c r="R26" s="433">
        <v>0.625</v>
      </c>
      <c r="S26" s="196"/>
      <c r="AM26" s="187"/>
      <c r="AN26" s="187"/>
      <c r="AO26" s="187"/>
      <c r="AP26" s="187"/>
      <c r="AQ26" s="187"/>
      <c r="AR26" s="187"/>
    </row>
    <row r="27" spans="1:44" x14ac:dyDescent="0.2">
      <c r="A27" s="195"/>
      <c r="B27" s="738" t="s">
        <v>56</v>
      </c>
      <c r="C27" s="739"/>
      <c r="D27" s="740"/>
      <c r="E27" s="740"/>
      <c r="F27" s="196"/>
      <c r="G27" s="196"/>
      <c r="H27" s="210"/>
      <c r="I27" s="196"/>
      <c r="J27" s="196"/>
      <c r="K27" s="210"/>
      <c r="L27" s="196"/>
      <c r="M27" s="196"/>
      <c r="N27" s="210"/>
      <c r="O27" s="113"/>
      <c r="P27" s="196">
        <v>16</v>
      </c>
      <c r="Q27" s="196">
        <v>7</v>
      </c>
      <c r="R27" s="196">
        <v>8</v>
      </c>
      <c r="S27" s="196"/>
      <c r="AM27" s="187"/>
      <c r="AN27" s="187"/>
      <c r="AO27" s="187"/>
      <c r="AP27" s="187"/>
      <c r="AQ27" s="187"/>
      <c r="AR27" s="187"/>
    </row>
    <row r="28" spans="1:44" ht="6" customHeight="1" x14ac:dyDescent="0.2">
      <c r="A28" s="195"/>
      <c r="B28" s="195"/>
      <c r="C28" s="113"/>
      <c r="D28" s="196"/>
      <c r="E28" s="196"/>
      <c r="F28" s="196"/>
      <c r="G28" s="196"/>
      <c r="H28" s="210"/>
      <c r="I28" s="196"/>
      <c r="J28" s="196"/>
      <c r="K28" s="210"/>
      <c r="L28" s="196"/>
      <c r="M28" s="196"/>
      <c r="N28" s="210"/>
      <c r="O28" s="113"/>
      <c r="P28" s="113"/>
      <c r="Q28" s="196"/>
      <c r="R28" s="196"/>
      <c r="S28" s="196"/>
      <c r="AM28" s="187"/>
      <c r="AN28" s="187"/>
      <c r="AO28" s="187"/>
      <c r="AP28" s="187"/>
      <c r="AQ28" s="187"/>
      <c r="AR28" s="187"/>
    </row>
    <row r="29" spans="1:44" x14ac:dyDescent="0.2">
      <c r="A29" s="183" t="s">
        <v>57</v>
      </c>
      <c r="B29" s="183" t="s">
        <v>58</v>
      </c>
      <c r="C29" s="183" t="s">
        <v>67</v>
      </c>
      <c r="D29" s="184" t="s">
        <v>66</v>
      </c>
      <c r="E29" s="184" t="s">
        <v>65</v>
      </c>
      <c r="F29" s="184">
        <v>11</v>
      </c>
      <c r="G29" s="184">
        <v>14</v>
      </c>
      <c r="H29" s="421">
        <f>F29+G29</f>
        <v>25</v>
      </c>
      <c r="I29" s="184">
        <v>18</v>
      </c>
      <c r="J29" s="184">
        <v>21</v>
      </c>
      <c r="K29" s="422">
        <f>I29+J29</f>
        <v>39</v>
      </c>
      <c r="L29" s="184">
        <v>11</v>
      </c>
      <c r="M29" s="184">
        <v>13</v>
      </c>
      <c r="N29" s="423">
        <f>SUM(L29:M29)</f>
        <v>24</v>
      </c>
      <c r="O29" s="435">
        <f>M29/N29</f>
        <v>0.54166666666666663</v>
      </c>
      <c r="P29" s="200">
        <v>0.5</v>
      </c>
      <c r="Q29" s="200">
        <v>0.37037037037037029</v>
      </c>
      <c r="R29" s="200">
        <v>0.32</v>
      </c>
      <c r="S29" s="196"/>
      <c r="AM29" s="187"/>
      <c r="AN29" s="187"/>
      <c r="AO29" s="187"/>
      <c r="AP29" s="187"/>
      <c r="AQ29" s="187"/>
      <c r="AR29" s="187"/>
    </row>
    <row r="30" spans="1:44" x14ac:dyDescent="0.2">
      <c r="A30" s="189" t="s">
        <v>63</v>
      </c>
      <c r="B30" s="189" t="s">
        <v>64</v>
      </c>
      <c r="C30" s="189" t="s">
        <v>67</v>
      </c>
      <c r="D30" s="190" t="s">
        <v>66</v>
      </c>
      <c r="E30" s="190" t="s">
        <v>65</v>
      </c>
      <c r="F30" s="190">
        <v>11</v>
      </c>
      <c r="G30" s="190">
        <v>2</v>
      </c>
      <c r="H30" s="426">
        <f>F30+G30</f>
        <v>13</v>
      </c>
      <c r="I30" s="190">
        <v>14</v>
      </c>
      <c r="J30" s="190">
        <v>4</v>
      </c>
      <c r="K30" s="427">
        <f>I30+J30</f>
        <v>18</v>
      </c>
      <c r="L30" s="190">
        <v>11</v>
      </c>
      <c r="M30" s="190">
        <v>2</v>
      </c>
      <c r="N30" s="428">
        <f>SUM(L30:M30)</f>
        <v>13</v>
      </c>
      <c r="O30" s="436">
        <f>M30/N30</f>
        <v>0.15384615384615385</v>
      </c>
      <c r="P30" s="430">
        <v>0.33333333333333331</v>
      </c>
      <c r="Q30" s="201">
        <v>0</v>
      </c>
      <c r="R30" s="430">
        <v>0.16666666666666671</v>
      </c>
      <c r="S30" s="196"/>
      <c r="AM30" s="187"/>
      <c r="AN30" s="187"/>
      <c r="AO30" s="187"/>
      <c r="AP30" s="187"/>
      <c r="AQ30" s="187"/>
      <c r="AR30" s="187"/>
    </row>
    <row r="31" spans="1:44" x14ac:dyDescent="0.2">
      <c r="A31" s="189" t="s">
        <v>61</v>
      </c>
      <c r="B31" s="189" t="s">
        <v>19</v>
      </c>
      <c r="C31" s="189" t="s">
        <v>67</v>
      </c>
      <c r="D31" s="190" t="s">
        <v>66</v>
      </c>
      <c r="E31" s="190" t="s">
        <v>65</v>
      </c>
      <c r="F31" s="190">
        <v>12</v>
      </c>
      <c r="G31" s="190">
        <v>5</v>
      </c>
      <c r="H31" s="426">
        <f>F31+G31</f>
        <v>17</v>
      </c>
      <c r="I31" s="190">
        <v>18</v>
      </c>
      <c r="J31" s="190">
        <v>8</v>
      </c>
      <c r="K31" s="427">
        <f>I31+J31</f>
        <v>26</v>
      </c>
      <c r="L31" s="190">
        <v>9</v>
      </c>
      <c r="M31" s="190">
        <v>5</v>
      </c>
      <c r="N31" s="428">
        <f>SUM(L31:M31)</f>
        <v>14</v>
      </c>
      <c r="O31" s="436">
        <f>M31/N31</f>
        <v>0.35714285714285715</v>
      </c>
      <c r="P31" s="430">
        <v>0.2142857142857143</v>
      </c>
      <c r="Q31" s="430">
        <v>0.16666666666666671</v>
      </c>
      <c r="R31" s="430">
        <v>0.15625</v>
      </c>
      <c r="S31" s="196"/>
      <c r="AM31" s="187"/>
      <c r="AN31" s="187"/>
      <c r="AO31" s="187"/>
      <c r="AP31" s="187"/>
      <c r="AQ31" s="187"/>
      <c r="AR31" s="187"/>
    </row>
    <row r="32" spans="1:44" x14ac:dyDescent="0.2">
      <c r="A32" s="191"/>
      <c r="B32" s="191"/>
      <c r="C32" s="49"/>
      <c r="D32" s="192"/>
      <c r="E32" s="192"/>
      <c r="F32" s="445">
        <f t="shared" ref="F32:N32" si="5">SUM(F29:F31)</f>
        <v>34</v>
      </c>
      <c r="G32" s="445">
        <f t="shared" si="5"/>
        <v>21</v>
      </c>
      <c r="H32" s="445">
        <f t="shared" si="5"/>
        <v>55</v>
      </c>
      <c r="I32" s="445">
        <f t="shared" si="5"/>
        <v>50</v>
      </c>
      <c r="J32" s="445">
        <f t="shared" si="5"/>
        <v>33</v>
      </c>
      <c r="K32" s="445">
        <f t="shared" si="5"/>
        <v>83</v>
      </c>
      <c r="L32" s="445">
        <f t="shared" si="5"/>
        <v>31</v>
      </c>
      <c r="M32" s="445">
        <f t="shared" si="5"/>
        <v>20</v>
      </c>
      <c r="N32" s="445">
        <f t="shared" si="5"/>
        <v>51</v>
      </c>
      <c r="O32" s="432">
        <f>M32/N32</f>
        <v>0.39215686274509803</v>
      </c>
      <c r="P32" s="433">
        <v>0.4107142857142857</v>
      </c>
      <c r="Q32" s="433">
        <v>0.2388059701492537</v>
      </c>
      <c r="R32" s="433">
        <v>0.22222222222222221</v>
      </c>
      <c r="S32" s="196"/>
      <c r="AM32" s="187"/>
      <c r="AN32" s="187"/>
      <c r="AO32" s="187"/>
      <c r="AP32" s="187"/>
      <c r="AQ32" s="187"/>
      <c r="AR32" s="187"/>
    </row>
    <row r="33" spans="1:44" x14ac:dyDescent="0.2">
      <c r="A33" s="195"/>
      <c r="B33" s="738" t="s">
        <v>56</v>
      </c>
      <c r="C33" s="739"/>
      <c r="D33" s="740"/>
      <c r="E33" s="740"/>
      <c r="F33" s="196"/>
      <c r="G33" s="196"/>
      <c r="H33" s="210"/>
      <c r="I33" s="196"/>
      <c r="J33" s="196"/>
      <c r="K33" s="210"/>
      <c r="L33" s="196"/>
      <c r="M33" s="196"/>
      <c r="N33" s="210"/>
      <c r="O33" s="113"/>
      <c r="P33" s="196">
        <v>56</v>
      </c>
      <c r="Q33" s="196">
        <v>67</v>
      </c>
      <c r="R33" s="196">
        <v>63</v>
      </c>
      <c r="S33" s="196"/>
      <c r="AM33" s="187"/>
      <c r="AN33" s="187"/>
      <c r="AO33" s="187"/>
      <c r="AP33" s="187"/>
      <c r="AQ33" s="187"/>
      <c r="AR33" s="187"/>
    </row>
    <row r="34" spans="1:44" ht="6" customHeight="1" x14ac:dyDescent="0.2">
      <c r="A34" s="195"/>
      <c r="B34" s="195"/>
      <c r="C34" s="113"/>
      <c r="D34" s="196"/>
      <c r="E34" s="196"/>
      <c r="F34" s="196"/>
      <c r="G34" s="196"/>
      <c r="H34" s="210"/>
      <c r="I34" s="196"/>
      <c r="J34" s="196"/>
      <c r="K34" s="210"/>
      <c r="L34" s="196"/>
      <c r="M34" s="196"/>
      <c r="N34" s="210"/>
      <c r="O34" s="113"/>
      <c r="P34" s="113"/>
      <c r="Q34" s="196"/>
      <c r="R34" s="196"/>
      <c r="S34" s="196"/>
      <c r="AM34" s="187"/>
      <c r="AN34" s="187"/>
      <c r="AO34" s="187"/>
      <c r="AP34" s="187"/>
      <c r="AQ34" s="187"/>
      <c r="AR34" s="187"/>
    </row>
    <row r="35" spans="1:44" x14ac:dyDescent="0.2">
      <c r="A35" s="183" t="s">
        <v>68</v>
      </c>
      <c r="B35" s="183" t="s">
        <v>69</v>
      </c>
      <c r="C35" s="183" t="s">
        <v>67</v>
      </c>
      <c r="D35" s="184" t="s">
        <v>59</v>
      </c>
      <c r="E35" s="184" t="s">
        <v>66</v>
      </c>
      <c r="F35" s="184">
        <v>37</v>
      </c>
      <c r="G35" s="184">
        <v>45</v>
      </c>
      <c r="H35" s="421">
        <f t="shared" ref="H35:H50" si="6">F35+G35</f>
        <v>82</v>
      </c>
      <c r="I35" s="184">
        <v>50</v>
      </c>
      <c r="J35" s="184">
        <v>55</v>
      </c>
      <c r="K35" s="422">
        <f t="shared" ref="K35:K50" si="7">I35+J35</f>
        <v>105</v>
      </c>
      <c r="L35" s="184">
        <v>37</v>
      </c>
      <c r="M35" s="184">
        <v>45</v>
      </c>
      <c r="N35" s="423">
        <f t="shared" ref="N35:N50" si="8">SUM(L35:M35)</f>
        <v>82</v>
      </c>
      <c r="O35" s="435">
        <f t="shared" ref="O35:O51" si="9">M35/N35</f>
        <v>0.54878048780487809</v>
      </c>
      <c r="P35" s="425">
        <v>0.55172413793103448</v>
      </c>
      <c r="Q35" s="425">
        <v>0.34693877551020408</v>
      </c>
      <c r="R35" s="425">
        <v>0.46875</v>
      </c>
      <c r="S35" s="196"/>
      <c r="AM35" s="187"/>
      <c r="AN35" s="187"/>
      <c r="AO35" s="187"/>
      <c r="AP35" s="187"/>
      <c r="AQ35" s="187"/>
      <c r="AR35" s="187"/>
    </row>
    <row r="36" spans="1:44" x14ac:dyDescent="0.2">
      <c r="A36" s="189" t="s">
        <v>70</v>
      </c>
      <c r="B36" s="189" t="s">
        <v>58</v>
      </c>
      <c r="C36" s="189" t="s">
        <v>67</v>
      </c>
      <c r="D36" s="190" t="s">
        <v>59</v>
      </c>
      <c r="E36" s="190" t="s">
        <v>66</v>
      </c>
      <c r="F36" s="190">
        <v>80</v>
      </c>
      <c r="G36" s="190">
        <v>28</v>
      </c>
      <c r="H36" s="426">
        <f t="shared" si="6"/>
        <v>108</v>
      </c>
      <c r="I36" s="190">
        <v>94</v>
      </c>
      <c r="J36" s="190">
        <v>44</v>
      </c>
      <c r="K36" s="427">
        <f t="shared" si="7"/>
        <v>138</v>
      </c>
      <c r="L36" s="190">
        <v>83</v>
      </c>
      <c r="M36" s="190">
        <v>28</v>
      </c>
      <c r="N36" s="428">
        <f t="shared" si="8"/>
        <v>111</v>
      </c>
      <c r="O36" s="436">
        <f t="shared" si="9"/>
        <v>0.25225225225225223</v>
      </c>
      <c r="P36" s="430">
        <v>0.26250000000000001</v>
      </c>
      <c r="Q36" s="430">
        <v>0.23214285714285721</v>
      </c>
      <c r="R36" s="201">
        <v>0.38</v>
      </c>
      <c r="S36" s="196"/>
      <c r="AM36" s="187"/>
      <c r="AN36" s="187"/>
      <c r="AO36" s="187"/>
      <c r="AP36" s="187"/>
      <c r="AQ36" s="187"/>
      <c r="AR36" s="187"/>
    </row>
    <row r="37" spans="1:44" x14ac:dyDescent="0.2">
      <c r="A37" s="189" t="s">
        <v>71</v>
      </c>
      <c r="B37" s="189" t="s">
        <v>58</v>
      </c>
      <c r="C37" s="189" t="s">
        <v>67</v>
      </c>
      <c r="D37" s="190" t="s">
        <v>59</v>
      </c>
      <c r="E37" s="190" t="s">
        <v>66</v>
      </c>
      <c r="F37" s="190">
        <v>63</v>
      </c>
      <c r="G37" s="190">
        <v>40</v>
      </c>
      <c r="H37" s="426">
        <f t="shared" si="6"/>
        <v>103</v>
      </c>
      <c r="I37" s="190">
        <v>81</v>
      </c>
      <c r="J37" s="190">
        <v>48</v>
      </c>
      <c r="K37" s="427">
        <f t="shared" si="7"/>
        <v>129</v>
      </c>
      <c r="L37" s="190">
        <v>63</v>
      </c>
      <c r="M37" s="190">
        <v>41</v>
      </c>
      <c r="N37" s="428">
        <f t="shared" si="8"/>
        <v>104</v>
      </c>
      <c r="O37" s="436">
        <f t="shared" si="9"/>
        <v>0.39423076923076922</v>
      </c>
      <c r="P37" s="430">
        <v>0.32911392405063289</v>
      </c>
      <c r="Q37" s="430">
        <v>0.19230769230769229</v>
      </c>
      <c r="R37" s="201">
        <v>0.24</v>
      </c>
      <c r="S37" s="196"/>
      <c r="AM37" s="187"/>
      <c r="AN37" s="187"/>
      <c r="AO37" s="187"/>
      <c r="AP37" s="187"/>
      <c r="AQ37" s="187"/>
      <c r="AR37" s="187"/>
    </row>
    <row r="38" spans="1:44" x14ac:dyDescent="0.2">
      <c r="A38" s="189" t="s">
        <v>57</v>
      </c>
      <c r="B38" s="189" t="s">
        <v>58</v>
      </c>
      <c r="C38" s="189" t="s">
        <v>67</v>
      </c>
      <c r="D38" s="190" t="s">
        <v>59</v>
      </c>
      <c r="E38" s="190" t="s">
        <v>66</v>
      </c>
      <c r="F38" s="190">
        <v>10</v>
      </c>
      <c r="G38" s="190">
        <v>8</v>
      </c>
      <c r="H38" s="426">
        <f t="shared" si="6"/>
        <v>18</v>
      </c>
      <c r="I38" s="190">
        <v>19</v>
      </c>
      <c r="J38" s="190">
        <v>13</v>
      </c>
      <c r="K38" s="427">
        <f t="shared" si="7"/>
        <v>32</v>
      </c>
      <c r="L38" s="190">
        <v>7</v>
      </c>
      <c r="M38" s="190">
        <v>8</v>
      </c>
      <c r="N38" s="428">
        <f t="shared" si="8"/>
        <v>15</v>
      </c>
      <c r="O38" s="436">
        <f t="shared" si="9"/>
        <v>0.53333333333333333</v>
      </c>
      <c r="P38" s="430">
        <v>0.66666666666666663</v>
      </c>
      <c r="Q38" s="430">
        <v>0.63636363636363635</v>
      </c>
      <c r="R38" s="430">
        <v>0.41176470588235292</v>
      </c>
      <c r="S38" s="196"/>
      <c r="AM38" s="187"/>
      <c r="AN38" s="187"/>
      <c r="AO38" s="187"/>
      <c r="AP38" s="187"/>
      <c r="AQ38" s="187"/>
      <c r="AR38" s="187"/>
    </row>
    <row r="39" spans="1:44" x14ac:dyDescent="0.2">
      <c r="A39" s="189" t="s">
        <v>72</v>
      </c>
      <c r="B39" s="189" t="s">
        <v>13</v>
      </c>
      <c r="C39" s="189" t="s">
        <v>67</v>
      </c>
      <c r="D39" s="190" t="s">
        <v>59</v>
      </c>
      <c r="E39" s="190" t="s">
        <v>66</v>
      </c>
      <c r="F39" s="190">
        <v>23</v>
      </c>
      <c r="G39" s="190">
        <v>20</v>
      </c>
      <c r="H39" s="426">
        <f t="shared" si="6"/>
        <v>43</v>
      </c>
      <c r="I39" s="190">
        <v>53</v>
      </c>
      <c r="J39" s="190">
        <v>27</v>
      </c>
      <c r="K39" s="427">
        <f t="shared" si="7"/>
        <v>80</v>
      </c>
      <c r="L39" s="190">
        <v>23</v>
      </c>
      <c r="M39" s="190">
        <v>20</v>
      </c>
      <c r="N39" s="428">
        <f t="shared" si="8"/>
        <v>43</v>
      </c>
      <c r="O39" s="436">
        <f t="shared" si="9"/>
        <v>0.46511627906976744</v>
      </c>
      <c r="P39" s="430">
        <v>0.3888888888888889</v>
      </c>
      <c r="Q39" s="430">
        <v>0.35294117647058831</v>
      </c>
      <c r="R39" s="430">
        <v>0.22448979591836729</v>
      </c>
      <c r="S39" s="196"/>
    </row>
    <row r="40" spans="1:44" x14ac:dyDescent="0.2">
      <c r="A40" s="189" t="s">
        <v>73</v>
      </c>
      <c r="B40" s="189" t="s">
        <v>74</v>
      </c>
      <c r="C40" s="189" t="s">
        <v>67</v>
      </c>
      <c r="D40" s="190" t="s">
        <v>59</v>
      </c>
      <c r="E40" s="190" t="s">
        <v>66</v>
      </c>
      <c r="F40" s="190">
        <v>36</v>
      </c>
      <c r="G40" s="190">
        <v>35</v>
      </c>
      <c r="H40" s="426">
        <f t="shared" si="6"/>
        <v>71</v>
      </c>
      <c r="I40" s="190">
        <v>46</v>
      </c>
      <c r="J40" s="190">
        <v>36</v>
      </c>
      <c r="K40" s="427">
        <f t="shared" si="7"/>
        <v>82</v>
      </c>
      <c r="L40" s="190">
        <v>36</v>
      </c>
      <c r="M40" s="190">
        <v>35</v>
      </c>
      <c r="N40" s="428">
        <f t="shared" si="8"/>
        <v>71</v>
      </c>
      <c r="O40" s="436">
        <f t="shared" si="9"/>
        <v>0.49295774647887325</v>
      </c>
      <c r="P40" s="201">
        <v>0.4</v>
      </c>
      <c r="Q40" s="430">
        <v>0.44444444444444442</v>
      </c>
      <c r="R40" s="430">
        <v>0.3783783783783784</v>
      </c>
      <c r="S40" s="196"/>
      <c r="AM40" s="187"/>
      <c r="AN40" s="187"/>
      <c r="AO40" s="187"/>
      <c r="AP40" s="187"/>
      <c r="AQ40" s="187"/>
      <c r="AR40" s="187"/>
    </row>
    <row r="41" spans="1:44" x14ac:dyDescent="0.2">
      <c r="A41" s="189" t="s">
        <v>75</v>
      </c>
      <c r="B41" s="189" t="s">
        <v>76</v>
      </c>
      <c r="C41" s="189" t="s">
        <v>67</v>
      </c>
      <c r="D41" s="190" t="s">
        <v>59</v>
      </c>
      <c r="E41" s="190" t="s">
        <v>66</v>
      </c>
      <c r="F41" s="190">
        <v>58</v>
      </c>
      <c r="G41" s="190">
        <v>31</v>
      </c>
      <c r="H41" s="426">
        <f t="shared" si="6"/>
        <v>89</v>
      </c>
      <c r="I41" s="190">
        <v>72</v>
      </c>
      <c r="J41" s="190">
        <v>37</v>
      </c>
      <c r="K41" s="427">
        <f t="shared" si="7"/>
        <v>109</v>
      </c>
      <c r="L41" s="190">
        <v>45</v>
      </c>
      <c r="M41" s="190">
        <v>26</v>
      </c>
      <c r="N41" s="428">
        <f t="shared" si="8"/>
        <v>71</v>
      </c>
      <c r="O41" s="436">
        <f t="shared" si="9"/>
        <v>0.36619718309859156</v>
      </c>
      <c r="P41" s="430">
        <v>0.375</v>
      </c>
      <c r="Q41" s="430">
        <v>0.36764705882352938</v>
      </c>
      <c r="R41" s="430">
        <v>0.35294117647058831</v>
      </c>
      <c r="S41" s="196"/>
      <c r="AM41" s="187"/>
      <c r="AN41" s="187"/>
      <c r="AO41" s="187"/>
      <c r="AP41" s="187"/>
      <c r="AQ41" s="187"/>
      <c r="AR41" s="187"/>
    </row>
    <row r="42" spans="1:44" x14ac:dyDescent="0.2">
      <c r="A42" s="189" t="s">
        <v>77</v>
      </c>
      <c r="B42" s="189" t="s">
        <v>76</v>
      </c>
      <c r="C42" s="189" t="s">
        <v>67</v>
      </c>
      <c r="D42" s="190" t="s">
        <v>59</v>
      </c>
      <c r="E42" s="190" t="s">
        <v>66</v>
      </c>
      <c r="F42" s="190">
        <v>28</v>
      </c>
      <c r="G42" s="190">
        <v>40</v>
      </c>
      <c r="H42" s="426">
        <f t="shared" si="6"/>
        <v>68</v>
      </c>
      <c r="I42" s="190">
        <v>39</v>
      </c>
      <c r="J42" s="190">
        <v>48</v>
      </c>
      <c r="K42" s="427">
        <f t="shared" si="7"/>
        <v>87</v>
      </c>
      <c r="L42" s="190">
        <v>16</v>
      </c>
      <c r="M42" s="190">
        <v>29</v>
      </c>
      <c r="N42" s="428">
        <f t="shared" si="8"/>
        <v>45</v>
      </c>
      <c r="O42" s="436">
        <f t="shared" si="9"/>
        <v>0.64444444444444449</v>
      </c>
      <c r="P42" s="430">
        <v>0.58695652173913049</v>
      </c>
      <c r="Q42" s="430">
        <v>0.40740740740740738</v>
      </c>
      <c r="R42" s="201"/>
      <c r="S42" s="196"/>
      <c r="AM42" s="187"/>
      <c r="AN42" s="187"/>
      <c r="AO42" s="187"/>
      <c r="AP42" s="187"/>
      <c r="AQ42" s="187"/>
      <c r="AR42" s="187"/>
    </row>
    <row r="43" spans="1:44" x14ac:dyDescent="0.2">
      <c r="A43" s="189" t="s">
        <v>63</v>
      </c>
      <c r="B43" s="189" t="s">
        <v>64</v>
      </c>
      <c r="C43" s="189" t="s">
        <v>67</v>
      </c>
      <c r="D43" s="190" t="s">
        <v>59</v>
      </c>
      <c r="E43" s="190" t="s">
        <v>66</v>
      </c>
      <c r="F43" s="190">
        <v>19</v>
      </c>
      <c r="G43" s="190">
        <v>10</v>
      </c>
      <c r="H43" s="426">
        <f t="shared" si="6"/>
        <v>29</v>
      </c>
      <c r="I43" s="190">
        <v>25</v>
      </c>
      <c r="J43" s="190">
        <v>12</v>
      </c>
      <c r="K43" s="427">
        <f t="shared" si="7"/>
        <v>37</v>
      </c>
      <c r="L43" s="190">
        <v>19</v>
      </c>
      <c r="M43" s="190">
        <v>11</v>
      </c>
      <c r="N43" s="428">
        <f t="shared" si="8"/>
        <v>30</v>
      </c>
      <c r="O43" s="436">
        <f t="shared" si="9"/>
        <v>0.36666666666666664</v>
      </c>
      <c r="P43" s="201">
        <v>0.3</v>
      </c>
      <c r="Q43" s="201">
        <v>0.4</v>
      </c>
      <c r="R43" s="430">
        <v>4.1666666666666657E-2</v>
      </c>
      <c r="S43" s="196"/>
      <c r="AM43" s="187"/>
      <c r="AN43" s="187"/>
      <c r="AO43" s="187"/>
      <c r="AP43" s="187"/>
      <c r="AQ43" s="187"/>
      <c r="AR43" s="187"/>
    </row>
    <row r="44" spans="1:44" x14ac:dyDescent="0.2">
      <c r="A44" s="189" t="s">
        <v>78</v>
      </c>
      <c r="B44" s="189" t="s">
        <v>64</v>
      </c>
      <c r="C44" s="189" t="s">
        <v>67</v>
      </c>
      <c r="D44" s="190" t="s">
        <v>59</v>
      </c>
      <c r="E44" s="190" t="s">
        <v>66</v>
      </c>
      <c r="F44" s="190">
        <v>54</v>
      </c>
      <c r="G44" s="190">
        <v>34</v>
      </c>
      <c r="H44" s="426">
        <f t="shared" si="6"/>
        <v>88</v>
      </c>
      <c r="I44" s="190">
        <v>80</v>
      </c>
      <c r="J44" s="190">
        <v>52</v>
      </c>
      <c r="K44" s="427">
        <f t="shared" si="7"/>
        <v>132</v>
      </c>
      <c r="L44" s="190">
        <v>54</v>
      </c>
      <c r="M44" s="190">
        <v>35</v>
      </c>
      <c r="N44" s="428">
        <f t="shared" si="8"/>
        <v>89</v>
      </c>
      <c r="O44" s="436">
        <f t="shared" si="9"/>
        <v>0.39325842696629215</v>
      </c>
      <c r="P44" s="201">
        <v>0.45977011494252867</v>
      </c>
      <c r="Q44" s="430">
        <v>0.34328358208955218</v>
      </c>
      <c r="R44" s="201">
        <v>0.4</v>
      </c>
      <c r="S44" s="196"/>
      <c r="AM44" s="187"/>
      <c r="AN44" s="187"/>
      <c r="AO44" s="187"/>
      <c r="AP44" s="187"/>
      <c r="AQ44" s="187"/>
      <c r="AR44" s="187"/>
    </row>
    <row r="45" spans="1:44" x14ac:dyDescent="0.2">
      <c r="A45" s="189" t="s">
        <v>61</v>
      </c>
      <c r="B45" s="189" t="s">
        <v>19</v>
      </c>
      <c r="C45" s="189" t="s">
        <v>67</v>
      </c>
      <c r="D45" s="190" t="s">
        <v>59</v>
      </c>
      <c r="E45" s="190" t="s">
        <v>66</v>
      </c>
      <c r="F45" s="190">
        <v>14</v>
      </c>
      <c r="G45" s="190">
        <v>2</v>
      </c>
      <c r="H45" s="426">
        <f t="shared" si="6"/>
        <v>16</v>
      </c>
      <c r="I45" s="190">
        <v>35</v>
      </c>
      <c r="J45" s="190">
        <v>21</v>
      </c>
      <c r="K45" s="427">
        <f t="shared" si="7"/>
        <v>56</v>
      </c>
      <c r="L45" s="190">
        <v>14</v>
      </c>
      <c r="M45" s="190">
        <v>2</v>
      </c>
      <c r="N45" s="428">
        <f t="shared" si="8"/>
        <v>16</v>
      </c>
      <c r="O45" s="436">
        <f t="shared" si="9"/>
        <v>0.125</v>
      </c>
      <c r="P45" s="430">
        <v>0.375</v>
      </c>
      <c r="Q45" s="430">
        <v>0.22727272727272729</v>
      </c>
      <c r="R45" s="430">
        <v>0.1764705882352941</v>
      </c>
      <c r="S45" s="196"/>
      <c r="AM45" s="187"/>
      <c r="AN45" s="187"/>
      <c r="AO45" s="187"/>
      <c r="AP45" s="187"/>
      <c r="AQ45" s="187"/>
      <c r="AR45" s="187"/>
    </row>
    <row r="46" spans="1:44" x14ac:dyDescent="0.2">
      <c r="A46" s="189" t="s">
        <v>79</v>
      </c>
      <c r="B46" s="189" t="s">
        <v>64</v>
      </c>
      <c r="C46" s="189" t="s">
        <v>67</v>
      </c>
      <c r="D46" s="190" t="s">
        <v>59</v>
      </c>
      <c r="E46" s="190" t="s">
        <v>66</v>
      </c>
      <c r="F46" s="190">
        <v>66</v>
      </c>
      <c r="G46" s="190">
        <v>50</v>
      </c>
      <c r="H46" s="426">
        <f t="shared" si="6"/>
        <v>116</v>
      </c>
      <c r="I46" s="190">
        <v>86</v>
      </c>
      <c r="J46" s="190">
        <v>55</v>
      </c>
      <c r="K46" s="427">
        <f t="shared" si="7"/>
        <v>141</v>
      </c>
      <c r="L46" s="190">
        <v>20</v>
      </c>
      <c r="M46" s="190">
        <v>34</v>
      </c>
      <c r="N46" s="428">
        <f t="shared" si="8"/>
        <v>54</v>
      </c>
      <c r="O46" s="429">
        <f t="shared" si="9"/>
        <v>0.62962962962962965</v>
      </c>
      <c r="P46" s="201">
        <v>0.5</v>
      </c>
      <c r="Q46" s="430">
        <v>0.37735849056603782</v>
      </c>
      <c r="R46" s="430">
        <v>0.42592592592592587</v>
      </c>
      <c r="S46" s="196"/>
      <c r="AM46" s="187"/>
      <c r="AN46" s="187"/>
      <c r="AO46" s="187"/>
      <c r="AP46" s="187"/>
      <c r="AQ46" s="187"/>
      <c r="AR46" s="187"/>
    </row>
    <row r="47" spans="1:44" x14ac:dyDescent="0.2">
      <c r="A47" s="189" t="s">
        <v>80</v>
      </c>
      <c r="B47" s="189" t="s">
        <v>64</v>
      </c>
      <c r="C47" s="189" t="s">
        <v>67</v>
      </c>
      <c r="D47" s="190" t="s">
        <v>59</v>
      </c>
      <c r="E47" s="190" t="s">
        <v>66</v>
      </c>
      <c r="F47" s="190">
        <v>30</v>
      </c>
      <c r="G47" s="190">
        <v>21</v>
      </c>
      <c r="H47" s="426">
        <f t="shared" si="6"/>
        <v>51</v>
      </c>
      <c r="I47" s="190">
        <v>47</v>
      </c>
      <c r="J47" s="190">
        <v>38</v>
      </c>
      <c r="K47" s="427">
        <f t="shared" si="7"/>
        <v>85</v>
      </c>
      <c r="L47" s="190">
        <v>34</v>
      </c>
      <c r="M47" s="190">
        <v>21</v>
      </c>
      <c r="N47" s="428">
        <f t="shared" si="8"/>
        <v>55</v>
      </c>
      <c r="O47" s="436">
        <f t="shared" si="9"/>
        <v>0.38181818181818183</v>
      </c>
      <c r="P47" s="430">
        <v>0.37254901960784309</v>
      </c>
      <c r="Q47" s="430">
        <v>0.35185185185185192</v>
      </c>
      <c r="R47" s="430">
        <v>0.34210526315789469</v>
      </c>
      <c r="S47" s="196"/>
      <c r="AM47" s="187"/>
      <c r="AN47" s="187"/>
      <c r="AO47" s="187"/>
      <c r="AP47" s="187"/>
      <c r="AQ47" s="187"/>
      <c r="AR47" s="187"/>
    </row>
    <row r="48" spans="1:44" x14ac:dyDescent="0.2">
      <c r="A48" s="189" t="s">
        <v>81</v>
      </c>
      <c r="B48" s="189" t="s">
        <v>82</v>
      </c>
      <c r="C48" s="189" t="s">
        <v>67</v>
      </c>
      <c r="D48" s="190" t="s">
        <v>83</v>
      </c>
      <c r="E48" s="190" t="s">
        <v>66</v>
      </c>
      <c r="F48" s="190">
        <v>54</v>
      </c>
      <c r="G48" s="190">
        <v>40</v>
      </c>
      <c r="H48" s="426">
        <f t="shared" si="6"/>
        <v>94</v>
      </c>
      <c r="I48" s="190">
        <v>64</v>
      </c>
      <c r="J48" s="190">
        <v>48</v>
      </c>
      <c r="K48" s="427">
        <f t="shared" si="7"/>
        <v>112</v>
      </c>
      <c r="L48" s="190">
        <v>52</v>
      </c>
      <c r="M48" s="190">
        <v>38</v>
      </c>
      <c r="N48" s="428">
        <f t="shared" si="8"/>
        <v>90</v>
      </c>
      <c r="O48" s="436">
        <f t="shared" si="9"/>
        <v>0.42222222222222222</v>
      </c>
      <c r="P48" s="430">
        <v>0.41935483870967738</v>
      </c>
      <c r="Q48" s="430"/>
      <c r="R48" s="201"/>
      <c r="S48" s="196"/>
      <c r="AM48" s="187"/>
      <c r="AN48" s="187"/>
      <c r="AO48" s="187"/>
      <c r="AP48" s="187"/>
      <c r="AQ48" s="187"/>
      <c r="AR48" s="187"/>
    </row>
    <row r="49" spans="1:44" x14ac:dyDescent="0.2">
      <c r="A49" s="189" t="s">
        <v>84</v>
      </c>
      <c r="B49" s="189" t="s">
        <v>85</v>
      </c>
      <c r="C49" s="189" t="s">
        <v>67</v>
      </c>
      <c r="D49" s="190" t="s">
        <v>59</v>
      </c>
      <c r="E49" s="190" t="s">
        <v>66</v>
      </c>
      <c r="F49" s="190">
        <v>11</v>
      </c>
      <c r="G49" s="190">
        <v>7</v>
      </c>
      <c r="H49" s="426">
        <f t="shared" si="6"/>
        <v>18</v>
      </c>
      <c r="I49" s="190">
        <v>13</v>
      </c>
      <c r="J49" s="190">
        <v>8</v>
      </c>
      <c r="K49" s="427">
        <f t="shared" si="7"/>
        <v>21</v>
      </c>
      <c r="L49" s="190">
        <v>11</v>
      </c>
      <c r="M49" s="190">
        <v>7</v>
      </c>
      <c r="N49" s="428">
        <f t="shared" si="8"/>
        <v>18</v>
      </c>
      <c r="O49" s="436">
        <f t="shared" si="9"/>
        <v>0.3888888888888889</v>
      </c>
      <c r="P49" s="430">
        <v>0.26666666666666672</v>
      </c>
      <c r="Q49" s="430">
        <v>0.15384615384615391</v>
      </c>
      <c r="R49" s="201">
        <v>0.5</v>
      </c>
      <c r="S49" s="196"/>
      <c r="AM49" s="187"/>
      <c r="AN49" s="187"/>
      <c r="AO49" s="187"/>
      <c r="AP49" s="187"/>
      <c r="AQ49" s="187"/>
      <c r="AR49" s="187"/>
    </row>
    <row r="50" spans="1:44" x14ac:dyDescent="0.2">
      <c r="A50" s="189" t="s">
        <v>86</v>
      </c>
      <c r="B50" s="189" t="s">
        <v>87</v>
      </c>
      <c r="C50" s="189" t="s">
        <v>67</v>
      </c>
      <c r="D50" s="190" t="s">
        <v>59</v>
      </c>
      <c r="E50" s="190" t="s">
        <v>66</v>
      </c>
      <c r="F50" s="190">
        <v>34</v>
      </c>
      <c r="G50" s="190">
        <v>26</v>
      </c>
      <c r="H50" s="426">
        <f t="shared" si="6"/>
        <v>60</v>
      </c>
      <c r="I50" s="190">
        <v>51</v>
      </c>
      <c r="J50" s="190">
        <v>31</v>
      </c>
      <c r="K50" s="427">
        <f t="shared" si="7"/>
        <v>82</v>
      </c>
      <c r="L50" s="190">
        <v>34</v>
      </c>
      <c r="M50" s="190">
        <v>26</v>
      </c>
      <c r="N50" s="428">
        <f t="shared" si="8"/>
        <v>60</v>
      </c>
      <c r="O50" s="436">
        <f t="shared" si="9"/>
        <v>0.43333333333333335</v>
      </c>
      <c r="P50" s="430">
        <v>0.47916666666666669</v>
      </c>
      <c r="Q50" s="201">
        <v>0.38</v>
      </c>
      <c r="R50" s="430">
        <v>0.47826086956521741</v>
      </c>
      <c r="S50" s="196"/>
      <c r="AM50" s="187"/>
      <c r="AN50" s="187"/>
      <c r="AO50" s="187"/>
      <c r="AP50" s="187"/>
      <c r="AQ50" s="187"/>
      <c r="AR50" s="187"/>
    </row>
    <row r="51" spans="1:44" x14ac:dyDescent="0.2">
      <c r="A51" s="191"/>
      <c r="B51" s="191"/>
      <c r="C51" s="49"/>
      <c r="D51" s="192"/>
      <c r="E51" s="192"/>
      <c r="F51" s="446">
        <f t="shared" ref="F51:N51" si="10">SUM(F35:F50)</f>
        <v>617</v>
      </c>
      <c r="G51" s="446">
        <f t="shared" si="10"/>
        <v>437</v>
      </c>
      <c r="H51" s="446">
        <f t="shared" si="10"/>
        <v>1054</v>
      </c>
      <c r="I51" s="446">
        <f t="shared" si="10"/>
        <v>855</v>
      </c>
      <c r="J51" s="446">
        <f t="shared" si="10"/>
        <v>573</v>
      </c>
      <c r="K51" s="446">
        <f t="shared" si="10"/>
        <v>1428</v>
      </c>
      <c r="L51" s="446">
        <f t="shared" si="10"/>
        <v>548</v>
      </c>
      <c r="M51" s="446">
        <f t="shared" si="10"/>
        <v>406</v>
      </c>
      <c r="N51" s="446">
        <f t="shared" si="10"/>
        <v>954</v>
      </c>
      <c r="O51" s="432">
        <f t="shared" si="9"/>
        <v>0.42557651991614254</v>
      </c>
      <c r="P51" s="433">
        <v>0.41726618705035973</v>
      </c>
      <c r="Q51" s="433">
        <v>0.34355828220858903</v>
      </c>
      <c r="R51" s="433">
        <v>0.35075885328836431</v>
      </c>
      <c r="S51" s="196"/>
      <c r="AM51" s="187"/>
      <c r="AN51" s="187"/>
      <c r="AO51" s="187"/>
      <c r="AP51" s="187"/>
      <c r="AQ51" s="187"/>
      <c r="AR51" s="187"/>
    </row>
    <row r="52" spans="1:44" x14ac:dyDescent="0.2">
      <c r="A52" s="195"/>
      <c r="B52" s="738" t="s">
        <v>56</v>
      </c>
      <c r="C52" s="739"/>
      <c r="D52" s="740"/>
      <c r="E52" s="740"/>
      <c r="F52" s="196"/>
      <c r="G52" s="196"/>
      <c r="H52" s="210"/>
      <c r="I52" s="196"/>
      <c r="J52" s="196"/>
      <c r="K52" s="210"/>
      <c r="L52" s="196"/>
      <c r="M52" s="196"/>
      <c r="N52" s="210"/>
      <c r="O52" s="434"/>
      <c r="P52" s="202">
        <v>834</v>
      </c>
      <c r="Q52" s="202">
        <v>652</v>
      </c>
      <c r="R52" s="202">
        <v>593</v>
      </c>
      <c r="S52" s="196"/>
      <c r="AM52" s="187"/>
      <c r="AN52" s="187"/>
      <c r="AO52" s="187"/>
      <c r="AP52" s="187"/>
      <c r="AQ52" s="187"/>
      <c r="AR52" s="187"/>
    </row>
    <row r="53" spans="1:44" ht="6" customHeight="1" x14ac:dyDescent="0.2">
      <c r="A53" s="195"/>
      <c r="B53" s="195"/>
      <c r="C53" s="113"/>
      <c r="D53" s="196"/>
      <c r="E53" s="196"/>
      <c r="F53" s="196"/>
      <c r="G53" s="196"/>
      <c r="H53" s="210"/>
      <c r="I53" s="196"/>
      <c r="J53" s="196"/>
      <c r="K53" s="210"/>
      <c r="L53" s="196"/>
      <c r="M53" s="196"/>
      <c r="N53" s="210"/>
      <c r="O53" s="434"/>
      <c r="P53" s="113"/>
      <c r="Q53" s="196"/>
      <c r="R53" s="196"/>
      <c r="S53" s="196"/>
      <c r="AM53" s="187"/>
      <c r="AN53" s="187"/>
      <c r="AO53" s="187"/>
      <c r="AP53" s="187"/>
      <c r="AQ53" s="187"/>
      <c r="AR53" s="187"/>
    </row>
    <row r="54" spans="1:44" x14ac:dyDescent="0.2">
      <c r="A54" s="183" t="s">
        <v>88</v>
      </c>
      <c r="B54" s="183" t="s">
        <v>89</v>
      </c>
      <c r="C54" s="183" t="s">
        <v>67</v>
      </c>
      <c r="D54" s="184" t="s">
        <v>66</v>
      </c>
      <c r="E54" s="184" t="s">
        <v>90</v>
      </c>
      <c r="F54" s="184">
        <v>87</v>
      </c>
      <c r="G54" s="184">
        <v>8</v>
      </c>
      <c r="H54" s="421">
        <f t="shared" ref="H54:H61" si="11">F54+G54</f>
        <v>95</v>
      </c>
      <c r="I54" s="184">
        <v>111</v>
      </c>
      <c r="J54" s="184">
        <v>11</v>
      </c>
      <c r="K54" s="422">
        <f t="shared" ref="K54:K61" si="12">I54+J54</f>
        <v>122</v>
      </c>
      <c r="L54" s="184">
        <v>88</v>
      </c>
      <c r="M54" s="184">
        <v>8</v>
      </c>
      <c r="N54" s="423">
        <f t="shared" ref="N54:N61" si="13">SUM(L54:M54)</f>
        <v>96</v>
      </c>
      <c r="O54" s="435">
        <f t="shared" ref="O54:O62" si="14">M54/N54</f>
        <v>8.3333333333333329E-2</v>
      </c>
      <c r="P54" s="425">
        <v>7.43801652892562E-2</v>
      </c>
      <c r="Q54" s="425">
        <v>3.7974683544303799E-2</v>
      </c>
      <c r="R54" s="425">
        <v>0.12820512820512819</v>
      </c>
      <c r="S54" s="196"/>
      <c r="AM54" s="187"/>
      <c r="AN54" s="187"/>
      <c r="AO54" s="187"/>
      <c r="AP54" s="187"/>
      <c r="AQ54" s="187"/>
      <c r="AR54" s="187"/>
    </row>
    <row r="55" spans="1:44" x14ac:dyDescent="0.2">
      <c r="A55" s="189" t="s">
        <v>91</v>
      </c>
      <c r="B55" s="189" t="s">
        <v>14</v>
      </c>
      <c r="C55" s="189" t="s">
        <v>67</v>
      </c>
      <c r="D55" s="190" t="s">
        <v>66</v>
      </c>
      <c r="E55" s="190" t="s">
        <v>90</v>
      </c>
      <c r="F55" s="190">
        <v>84</v>
      </c>
      <c r="G55" s="190">
        <v>5</v>
      </c>
      <c r="H55" s="426">
        <f t="shared" si="11"/>
        <v>89</v>
      </c>
      <c r="I55" s="190">
        <v>104</v>
      </c>
      <c r="J55" s="190">
        <v>7</v>
      </c>
      <c r="K55" s="427">
        <f t="shared" si="12"/>
        <v>111</v>
      </c>
      <c r="L55" s="190">
        <v>84</v>
      </c>
      <c r="M55" s="190">
        <v>5</v>
      </c>
      <c r="N55" s="428">
        <f t="shared" si="13"/>
        <v>89</v>
      </c>
      <c r="O55" s="436">
        <f t="shared" si="14"/>
        <v>5.6179775280898875E-2</v>
      </c>
      <c r="P55" s="430">
        <v>4.6875E-2</v>
      </c>
      <c r="Q55" s="430">
        <v>0.10344827586206901</v>
      </c>
      <c r="R55" s="430">
        <v>4.0540540540540543E-2</v>
      </c>
      <c r="S55" s="196"/>
      <c r="AM55" s="187"/>
      <c r="AN55" s="187"/>
      <c r="AO55" s="187"/>
      <c r="AP55" s="187"/>
      <c r="AQ55" s="187"/>
      <c r="AR55" s="187"/>
    </row>
    <row r="56" spans="1:44" x14ac:dyDescent="0.2">
      <c r="A56" s="189" t="s">
        <v>92</v>
      </c>
      <c r="B56" s="189" t="s">
        <v>93</v>
      </c>
      <c r="C56" s="189" t="s">
        <v>67</v>
      </c>
      <c r="D56" s="190" t="s">
        <v>66</v>
      </c>
      <c r="E56" s="190" t="s">
        <v>90</v>
      </c>
      <c r="F56" s="190">
        <v>48</v>
      </c>
      <c r="G56" s="190">
        <v>6</v>
      </c>
      <c r="H56" s="426">
        <f t="shared" si="11"/>
        <v>54</v>
      </c>
      <c r="I56" s="190">
        <v>59</v>
      </c>
      <c r="J56" s="190">
        <v>7</v>
      </c>
      <c r="K56" s="427">
        <f t="shared" si="12"/>
        <v>66</v>
      </c>
      <c r="L56" s="190">
        <v>48</v>
      </c>
      <c r="M56" s="190">
        <v>6</v>
      </c>
      <c r="N56" s="428">
        <f t="shared" si="13"/>
        <v>54</v>
      </c>
      <c r="O56" s="436">
        <f t="shared" si="14"/>
        <v>0.1111111111111111</v>
      </c>
      <c r="P56" s="430">
        <v>0.15789473684210531</v>
      </c>
      <c r="Q56" s="430">
        <v>8.771929824561403E-2</v>
      </c>
      <c r="R56" s="430">
        <v>2.222222222222222E-2</v>
      </c>
      <c r="S56" s="196"/>
      <c r="AM56" s="187"/>
      <c r="AN56" s="187"/>
      <c r="AO56" s="187"/>
      <c r="AP56" s="187"/>
      <c r="AQ56" s="187"/>
      <c r="AR56" s="187"/>
    </row>
    <row r="57" spans="1:44" x14ac:dyDescent="0.2">
      <c r="A57" s="189" t="s">
        <v>94</v>
      </c>
      <c r="B57" s="189" t="s">
        <v>95</v>
      </c>
      <c r="C57" s="189" t="s">
        <v>67</v>
      </c>
      <c r="D57" s="190" t="s">
        <v>66</v>
      </c>
      <c r="E57" s="190" t="s">
        <v>90</v>
      </c>
      <c r="F57" s="190">
        <v>64</v>
      </c>
      <c r="G57" s="190">
        <v>7</v>
      </c>
      <c r="H57" s="426">
        <f t="shared" si="11"/>
        <v>71</v>
      </c>
      <c r="I57" s="190">
        <v>73</v>
      </c>
      <c r="J57" s="190">
        <v>8</v>
      </c>
      <c r="K57" s="427">
        <f t="shared" si="12"/>
        <v>81</v>
      </c>
      <c r="L57" s="190">
        <v>64</v>
      </c>
      <c r="M57" s="190">
        <v>7</v>
      </c>
      <c r="N57" s="428">
        <f t="shared" si="13"/>
        <v>71</v>
      </c>
      <c r="O57" s="436">
        <f t="shared" si="14"/>
        <v>9.8591549295774641E-2</v>
      </c>
      <c r="P57" s="430">
        <v>0.19767441860465121</v>
      </c>
      <c r="Q57" s="430">
        <v>0.1012658227848101</v>
      </c>
      <c r="R57" s="430">
        <v>8.1967213114754092E-2</v>
      </c>
      <c r="S57" s="196"/>
      <c r="AM57" s="187"/>
      <c r="AN57" s="187"/>
      <c r="AO57" s="187"/>
      <c r="AP57" s="187"/>
      <c r="AQ57" s="187"/>
      <c r="AR57" s="187"/>
    </row>
    <row r="58" spans="1:44" x14ac:dyDescent="0.2">
      <c r="A58" s="189" t="s">
        <v>96</v>
      </c>
      <c r="B58" s="189" t="s">
        <v>58</v>
      </c>
      <c r="C58" s="189" t="s">
        <v>67</v>
      </c>
      <c r="D58" s="190" t="s">
        <v>66</v>
      </c>
      <c r="E58" s="190" t="s">
        <v>90</v>
      </c>
      <c r="F58" s="190">
        <v>113</v>
      </c>
      <c r="G58" s="190">
        <v>3</v>
      </c>
      <c r="H58" s="426">
        <f t="shared" si="11"/>
        <v>116</v>
      </c>
      <c r="I58" s="190">
        <v>152</v>
      </c>
      <c r="J58" s="190">
        <v>12</v>
      </c>
      <c r="K58" s="427">
        <f t="shared" si="12"/>
        <v>164</v>
      </c>
      <c r="L58" s="190">
        <v>116</v>
      </c>
      <c r="M58" s="190">
        <v>3</v>
      </c>
      <c r="N58" s="428">
        <f t="shared" si="13"/>
        <v>119</v>
      </c>
      <c r="O58" s="436">
        <f t="shared" si="14"/>
        <v>2.5210084033613446E-2</v>
      </c>
      <c r="P58" s="430">
        <v>4.8611111111111112E-2</v>
      </c>
      <c r="Q58" s="430">
        <v>3.5714285714285712E-2</v>
      </c>
      <c r="R58" s="430">
        <v>3.9215686274509803E-2</v>
      </c>
      <c r="S58" s="196"/>
    </row>
    <row r="59" spans="1:44" x14ac:dyDescent="0.2">
      <c r="A59" s="189" t="s">
        <v>72</v>
      </c>
      <c r="B59" s="189" t="s">
        <v>13</v>
      </c>
      <c r="C59" s="189" t="s">
        <v>67</v>
      </c>
      <c r="D59" s="190" t="s">
        <v>66</v>
      </c>
      <c r="E59" s="190" t="s">
        <v>90</v>
      </c>
      <c r="F59" s="190">
        <v>34</v>
      </c>
      <c r="G59" s="190">
        <v>3</v>
      </c>
      <c r="H59" s="426">
        <f t="shared" si="11"/>
        <v>37</v>
      </c>
      <c r="I59" s="190">
        <v>40</v>
      </c>
      <c r="J59" s="190">
        <v>6</v>
      </c>
      <c r="K59" s="427">
        <f t="shared" si="12"/>
        <v>46</v>
      </c>
      <c r="L59" s="190">
        <v>34</v>
      </c>
      <c r="M59" s="190">
        <v>3</v>
      </c>
      <c r="N59" s="428">
        <f t="shared" si="13"/>
        <v>37</v>
      </c>
      <c r="O59" s="436">
        <f t="shared" si="14"/>
        <v>8.1081081081081086E-2</v>
      </c>
      <c r="P59" s="430">
        <v>8.1081081081081086E-2</v>
      </c>
      <c r="Q59" s="430">
        <v>3.4482758620689648E-2</v>
      </c>
      <c r="R59" s="430">
        <v>3.4482758620689648E-2</v>
      </c>
      <c r="S59" s="196"/>
    </row>
    <row r="60" spans="1:44" x14ac:dyDescent="0.2">
      <c r="A60" s="189" t="s">
        <v>63</v>
      </c>
      <c r="B60" s="189" t="s">
        <v>64</v>
      </c>
      <c r="C60" s="189" t="s">
        <v>67</v>
      </c>
      <c r="D60" s="190" t="s">
        <v>66</v>
      </c>
      <c r="E60" s="190" t="s">
        <v>90</v>
      </c>
      <c r="F60" s="190">
        <v>26</v>
      </c>
      <c r="G60" s="190">
        <v>0</v>
      </c>
      <c r="H60" s="426">
        <f t="shared" si="11"/>
        <v>26</v>
      </c>
      <c r="I60" s="190">
        <v>37</v>
      </c>
      <c r="J60" s="190">
        <v>2</v>
      </c>
      <c r="K60" s="427">
        <f t="shared" si="12"/>
        <v>39</v>
      </c>
      <c r="L60" s="190">
        <v>28</v>
      </c>
      <c r="M60" s="190">
        <v>0</v>
      </c>
      <c r="N60" s="428">
        <f t="shared" si="13"/>
        <v>28</v>
      </c>
      <c r="O60" s="429">
        <f t="shared" si="14"/>
        <v>0</v>
      </c>
      <c r="P60" s="201">
        <v>0</v>
      </c>
      <c r="Q60" s="201">
        <v>0.25</v>
      </c>
      <c r="R60" s="201"/>
      <c r="S60" s="196"/>
      <c r="AM60" s="187"/>
      <c r="AN60" s="187"/>
      <c r="AO60" s="187"/>
      <c r="AP60" s="187"/>
      <c r="AQ60" s="187"/>
      <c r="AR60" s="187"/>
    </row>
    <row r="61" spans="1:44" x14ac:dyDescent="0.2">
      <c r="A61" s="189" t="s">
        <v>61</v>
      </c>
      <c r="B61" s="189" t="s">
        <v>19</v>
      </c>
      <c r="C61" s="189" t="s">
        <v>67</v>
      </c>
      <c r="D61" s="190" t="s">
        <v>66</v>
      </c>
      <c r="E61" s="190" t="s">
        <v>90</v>
      </c>
      <c r="F61" s="190">
        <v>26</v>
      </c>
      <c r="G61" s="190">
        <v>1</v>
      </c>
      <c r="H61" s="426">
        <f t="shared" si="11"/>
        <v>27</v>
      </c>
      <c r="I61" s="190">
        <v>35</v>
      </c>
      <c r="J61" s="190">
        <v>1</v>
      </c>
      <c r="K61" s="427">
        <f t="shared" si="12"/>
        <v>36</v>
      </c>
      <c r="L61" s="190">
        <v>25</v>
      </c>
      <c r="M61" s="190">
        <v>1</v>
      </c>
      <c r="N61" s="428">
        <f t="shared" si="13"/>
        <v>26</v>
      </c>
      <c r="O61" s="436">
        <f t="shared" si="14"/>
        <v>3.8461538461538464E-2</v>
      </c>
      <c r="P61" s="430">
        <v>5.8823529411764712E-2</v>
      </c>
      <c r="Q61" s="201">
        <v>0</v>
      </c>
      <c r="R61" s="201"/>
      <c r="S61" s="196"/>
      <c r="AM61" s="187"/>
      <c r="AN61" s="187"/>
      <c r="AO61" s="187"/>
      <c r="AP61" s="187"/>
      <c r="AQ61" s="187"/>
      <c r="AR61" s="187"/>
    </row>
    <row r="62" spans="1:44" x14ac:dyDescent="0.2">
      <c r="A62" s="191"/>
      <c r="B62" s="191"/>
      <c r="C62" s="49"/>
      <c r="D62" s="192"/>
      <c r="E62" s="192"/>
      <c r="F62" s="447">
        <f t="shared" ref="F62:N62" si="15">SUM(F54:F61)</f>
        <v>482</v>
      </c>
      <c r="G62" s="447">
        <f t="shared" si="15"/>
        <v>33</v>
      </c>
      <c r="H62" s="447">
        <f t="shared" si="15"/>
        <v>515</v>
      </c>
      <c r="I62" s="447">
        <f t="shared" si="15"/>
        <v>611</v>
      </c>
      <c r="J62" s="447">
        <f t="shared" si="15"/>
        <v>54</v>
      </c>
      <c r="K62" s="447">
        <f t="shared" si="15"/>
        <v>665</v>
      </c>
      <c r="L62" s="447">
        <f t="shared" si="15"/>
        <v>487</v>
      </c>
      <c r="M62" s="447">
        <f t="shared" si="15"/>
        <v>33</v>
      </c>
      <c r="N62" s="447">
        <f t="shared" si="15"/>
        <v>520</v>
      </c>
      <c r="O62" s="432">
        <f t="shared" si="14"/>
        <v>6.3461538461538458E-2</v>
      </c>
      <c r="P62" s="433">
        <v>9.5486111111111105E-2</v>
      </c>
      <c r="Q62" s="193">
        <v>6.9605568445475635E-2</v>
      </c>
      <c r="R62" s="433">
        <v>6.1696658097686367E-2</v>
      </c>
      <c r="S62" s="196"/>
      <c r="AM62" s="187"/>
      <c r="AN62" s="187"/>
      <c r="AO62" s="187"/>
      <c r="AP62" s="187"/>
      <c r="AQ62" s="187"/>
      <c r="AR62" s="187"/>
    </row>
    <row r="63" spans="1:44" x14ac:dyDescent="0.2">
      <c r="A63" s="195"/>
      <c r="B63" s="738" t="s">
        <v>56</v>
      </c>
      <c r="C63" s="739"/>
      <c r="D63" s="740"/>
      <c r="E63" s="740"/>
      <c r="F63" s="196"/>
      <c r="G63" s="196"/>
      <c r="H63" s="210"/>
      <c r="I63" s="196"/>
      <c r="J63" s="196"/>
      <c r="K63" s="210"/>
      <c r="L63" s="196"/>
      <c r="M63" s="196"/>
      <c r="N63" s="210"/>
      <c r="O63" s="434"/>
      <c r="P63" s="196">
        <v>576</v>
      </c>
      <c r="Q63" s="196">
        <v>431</v>
      </c>
      <c r="R63" s="196">
        <v>389</v>
      </c>
      <c r="S63" s="196"/>
      <c r="AM63" s="187"/>
      <c r="AN63" s="187"/>
      <c r="AO63" s="187"/>
      <c r="AP63" s="187"/>
      <c r="AQ63" s="187"/>
      <c r="AR63" s="187"/>
    </row>
    <row r="64" spans="1:44" ht="6" customHeight="1" x14ac:dyDescent="0.2">
      <c r="A64" s="195"/>
      <c r="B64" s="195"/>
      <c r="C64" s="113"/>
      <c r="D64" s="196"/>
      <c r="E64" s="196"/>
      <c r="F64" s="196"/>
      <c r="G64" s="196"/>
      <c r="H64" s="210"/>
      <c r="I64" s="196"/>
      <c r="J64" s="196"/>
      <c r="K64" s="210"/>
      <c r="L64" s="196"/>
      <c r="M64" s="196"/>
      <c r="N64" s="210"/>
      <c r="O64" s="434"/>
      <c r="P64" s="113"/>
      <c r="Q64" s="196"/>
      <c r="R64" s="196"/>
      <c r="S64" s="196"/>
      <c r="AM64" s="187"/>
      <c r="AN64" s="187"/>
      <c r="AO64" s="187"/>
      <c r="AP64" s="187"/>
      <c r="AQ64" s="187"/>
      <c r="AR64" s="187"/>
    </row>
    <row r="65" spans="1:44" x14ac:dyDescent="0.2">
      <c r="A65" s="183" t="s">
        <v>48</v>
      </c>
      <c r="B65" s="183" t="s">
        <v>97</v>
      </c>
      <c r="C65" s="183" t="s">
        <v>67</v>
      </c>
      <c r="D65" s="184" t="s">
        <v>98</v>
      </c>
      <c r="E65" s="184" t="s">
        <v>90</v>
      </c>
      <c r="F65" s="184">
        <v>41</v>
      </c>
      <c r="G65" s="184">
        <v>3</v>
      </c>
      <c r="H65" s="421">
        <f t="shared" ref="H65:H71" si="16">F65+G65</f>
        <v>44</v>
      </c>
      <c r="I65" s="184">
        <v>53</v>
      </c>
      <c r="J65" s="184">
        <v>4</v>
      </c>
      <c r="K65" s="422">
        <f t="shared" ref="K65:K71" si="17">I65+J65</f>
        <v>57</v>
      </c>
      <c r="L65" s="184">
        <v>41</v>
      </c>
      <c r="M65" s="184">
        <v>3</v>
      </c>
      <c r="N65" s="423">
        <f t="shared" ref="N65:N71" si="18">SUM(L65:M65)</f>
        <v>44</v>
      </c>
      <c r="O65" s="435">
        <f t="shared" ref="O65:O71" si="19">M65/N65</f>
        <v>6.8181818181818177E-2</v>
      </c>
      <c r="P65" s="425">
        <v>2.6315789473684209E-2</v>
      </c>
      <c r="Q65" s="425">
        <v>3.4482758620689648E-2</v>
      </c>
      <c r="R65" s="425">
        <v>4.7619047619047623E-2</v>
      </c>
      <c r="S65" s="196"/>
      <c r="AM65" s="187"/>
      <c r="AN65" s="187"/>
      <c r="AO65" s="187"/>
      <c r="AP65" s="187"/>
      <c r="AQ65" s="187"/>
      <c r="AR65" s="187"/>
    </row>
    <row r="66" spans="1:44" x14ac:dyDescent="0.2">
      <c r="A66" s="189" t="s">
        <v>88</v>
      </c>
      <c r="B66" s="189" t="s">
        <v>89</v>
      </c>
      <c r="C66" s="189" t="s">
        <v>67</v>
      </c>
      <c r="D66" s="190" t="s">
        <v>98</v>
      </c>
      <c r="E66" s="190" t="s">
        <v>90</v>
      </c>
      <c r="F66" s="190">
        <v>116</v>
      </c>
      <c r="G66" s="190">
        <v>6</v>
      </c>
      <c r="H66" s="426">
        <f t="shared" si="16"/>
        <v>122</v>
      </c>
      <c r="I66" s="190">
        <v>164</v>
      </c>
      <c r="J66" s="190">
        <v>9</v>
      </c>
      <c r="K66" s="427">
        <f t="shared" si="17"/>
        <v>173</v>
      </c>
      <c r="L66" s="190">
        <v>116</v>
      </c>
      <c r="M66" s="190">
        <v>6</v>
      </c>
      <c r="N66" s="428">
        <f t="shared" si="18"/>
        <v>122</v>
      </c>
      <c r="O66" s="436">
        <f t="shared" si="19"/>
        <v>4.9180327868852458E-2</v>
      </c>
      <c r="P66" s="430">
        <v>7.2072072072072071E-2</v>
      </c>
      <c r="Q66" s="201">
        <v>3.03030303030303E-2</v>
      </c>
      <c r="R66" s="430">
        <v>2.564102564102564E-2</v>
      </c>
      <c r="S66" s="196"/>
      <c r="AM66" s="187"/>
      <c r="AN66" s="187"/>
      <c r="AO66" s="187"/>
      <c r="AP66" s="187"/>
      <c r="AQ66" s="187"/>
      <c r="AR66" s="187"/>
    </row>
    <row r="67" spans="1:44" x14ac:dyDescent="0.2">
      <c r="A67" s="189" t="s">
        <v>53</v>
      </c>
      <c r="B67" s="189" t="s">
        <v>54</v>
      </c>
      <c r="C67" s="189" t="s">
        <v>67</v>
      </c>
      <c r="D67" s="190" t="s">
        <v>98</v>
      </c>
      <c r="E67" s="190" t="s">
        <v>90</v>
      </c>
      <c r="F67" s="190">
        <v>26</v>
      </c>
      <c r="G67" s="190">
        <v>6</v>
      </c>
      <c r="H67" s="426">
        <f t="shared" si="16"/>
        <v>32</v>
      </c>
      <c r="I67" s="190">
        <v>32</v>
      </c>
      <c r="J67" s="190">
        <v>14</v>
      </c>
      <c r="K67" s="427">
        <f t="shared" si="17"/>
        <v>46</v>
      </c>
      <c r="L67" s="190">
        <v>26</v>
      </c>
      <c r="M67" s="190">
        <v>9</v>
      </c>
      <c r="N67" s="428">
        <f t="shared" si="18"/>
        <v>35</v>
      </c>
      <c r="O67" s="436">
        <f t="shared" si="19"/>
        <v>0.25714285714285712</v>
      </c>
      <c r="P67" s="430">
        <v>0.32432432432432429</v>
      </c>
      <c r="Q67" s="430">
        <v>0.16279069767441859</v>
      </c>
      <c r="R67" s="430">
        <v>0.23076923076923081</v>
      </c>
      <c r="S67" s="196"/>
      <c r="AM67" s="187"/>
      <c r="AN67" s="187"/>
      <c r="AO67" s="187"/>
      <c r="AP67" s="187"/>
      <c r="AQ67" s="187"/>
      <c r="AR67" s="187"/>
    </row>
    <row r="68" spans="1:44" x14ac:dyDescent="0.2">
      <c r="A68" s="189" t="s">
        <v>91</v>
      </c>
      <c r="B68" s="189" t="s">
        <v>14</v>
      </c>
      <c r="C68" s="189" t="s">
        <v>67</v>
      </c>
      <c r="D68" s="190" t="s">
        <v>98</v>
      </c>
      <c r="E68" s="190" t="s">
        <v>90</v>
      </c>
      <c r="F68" s="190">
        <v>34</v>
      </c>
      <c r="G68" s="190">
        <v>0</v>
      </c>
      <c r="H68" s="426">
        <f t="shared" si="16"/>
        <v>34</v>
      </c>
      <c r="I68" s="190">
        <v>54</v>
      </c>
      <c r="J68" s="190">
        <v>2</v>
      </c>
      <c r="K68" s="427">
        <f t="shared" si="17"/>
        <v>56</v>
      </c>
      <c r="L68" s="190">
        <v>35</v>
      </c>
      <c r="M68" s="190">
        <v>0</v>
      </c>
      <c r="N68" s="428">
        <f t="shared" si="18"/>
        <v>35</v>
      </c>
      <c r="O68" s="429">
        <f t="shared" si="19"/>
        <v>0</v>
      </c>
      <c r="P68" s="430">
        <v>0.16666666666666671</v>
      </c>
      <c r="Q68" s="430">
        <v>7.3170731707317069E-2</v>
      </c>
      <c r="R68" s="430">
        <v>3.5714285714285712E-2</v>
      </c>
      <c r="S68" s="196"/>
      <c r="AM68" s="187"/>
      <c r="AN68" s="187"/>
      <c r="AO68" s="187"/>
      <c r="AP68" s="187"/>
      <c r="AQ68" s="187"/>
      <c r="AR68" s="187"/>
    </row>
    <row r="69" spans="1:44" x14ac:dyDescent="0.2">
      <c r="A69" s="189" t="s">
        <v>92</v>
      </c>
      <c r="B69" s="189" t="s">
        <v>93</v>
      </c>
      <c r="C69" s="189" t="s">
        <v>67</v>
      </c>
      <c r="D69" s="190" t="s">
        <v>98</v>
      </c>
      <c r="E69" s="190" t="s">
        <v>90</v>
      </c>
      <c r="F69" s="190">
        <v>50</v>
      </c>
      <c r="G69" s="190">
        <v>8</v>
      </c>
      <c r="H69" s="426">
        <f t="shared" si="16"/>
        <v>58</v>
      </c>
      <c r="I69" s="190">
        <v>72</v>
      </c>
      <c r="J69" s="190">
        <v>11</v>
      </c>
      <c r="K69" s="427">
        <f t="shared" si="17"/>
        <v>83</v>
      </c>
      <c r="L69" s="190">
        <v>51</v>
      </c>
      <c r="M69" s="190">
        <v>8</v>
      </c>
      <c r="N69" s="428">
        <f t="shared" si="18"/>
        <v>59</v>
      </c>
      <c r="O69" s="436">
        <f t="shared" si="19"/>
        <v>0.13559322033898305</v>
      </c>
      <c r="P69" s="201">
        <v>0.13043478260869559</v>
      </c>
      <c r="Q69" s="430">
        <v>2.777777777777778E-2</v>
      </c>
      <c r="R69" s="430">
        <v>3.125E-2</v>
      </c>
      <c r="S69" s="196"/>
      <c r="AM69" s="187"/>
      <c r="AN69" s="187"/>
      <c r="AO69" s="187"/>
      <c r="AP69" s="187"/>
      <c r="AQ69" s="187"/>
      <c r="AR69" s="187"/>
    </row>
    <row r="70" spans="1:44" x14ac:dyDescent="0.2">
      <c r="A70" s="189" t="s">
        <v>94</v>
      </c>
      <c r="B70" s="189" t="s">
        <v>95</v>
      </c>
      <c r="C70" s="189" t="s">
        <v>67</v>
      </c>
      <c r="D70" s="190" t="s">
        <v>98</v>
      </c>
      <c r="E70" s="190" t="s">
        <v>90</v>
      </c>
      <c r="F70" s="190">
        <v>53</v>
      </c>
      <c r="G70" s="190">
        <v>3</v>
      </c>
      <c r="H70" s="426">
        <f t="shared" si="16"/>
        <v>56</v>
      </c>
      <c r="I70" s="190">
        <v>67</v>
      </c>
      <c r="J70" s="190">
        <v>4</v>
      </c>
      <c r="K70" s="427">
        <f t="shared" si="17"/>
        <v>71</v>
      </c>
      <c r="L70" s="190">
        <v>54</v>
      </c>
      <c r="M70" s="190">
        <v>3</v>
      </c>
      <c r="N70" s="428">
        <f t="shared" si="18"/>
        <v>57</v>
      </c>
      <c r="O70" s="436">
        <f t="shared" si="19"/>
        <v>5.2631578947368418E-2</v>
      </c>
      <c r="P70" s="430">
        <v>3.3898305084745763E-2</v>
      </c>
      <c r="Q70" s="201">
        <v>0</v>
      </c>
      <c r="R70" s="430">
        <v>2.5316455696202531E-2</v>
      </c>
      <c r="S70" s="196"/>
      <c r="AM70" s="187"/>
      <c r="AN70" s="187"/>
      <c r="AO70" s="187"/>
      <c r="AP70" s="187"/>
      <c r="AQ70" s="187"/>
      <c r="AR70" s="187"/>
    </row>
    <row r="71" spans="1:44" x14ac:dyDescent="0.2">
      <c r="A71" s="189" t="s">
        <v>57</v>
      </c>
      <c r="B71" s="189" t="s">
        <v>58</v>
      </c>
      <c r="C71" s="189" t="s">
        <v>67</v>
      </c>
      <c r="D71" s="190" t="s">
        <v>98</v>
      </c>
      <c r="E71" s="190" t="s">
        <v>90</v>
      </c>
      <c r="F71" s="190">
        <v>1</v>
      </c>
      <c r="G71" s="190">
        <v>4</v>
      </c>
      <c r="H71" s="426">
        <f t="shared" si="16"/>
        <v>5</v>
      </c>
      <c r="I71" s="190">
        <v>2</v>
      </c>
      <c r="J71" s="190">
        <v>5</v>
      </c>
      <c r="K71" s="427">
        <f t="shared" si="17"/>
        <v>7</v>
      </c>
      <c r="L71" s="190">
        <v>1</v>
      </c>
      <c r="M71" s="190">
        <v>4</v>
      </c>
      <c r="N71" s="428">
        <f t="shared" si="18"/>
        <v>5</v>
      </c>
      <c r="O71" s="429">
        <f t="shared" si="19"/>
        <v>0.8</v>
      </c>
      <c r="P71" s="430">
        <v>0.77777777777777779</v>
      </c>
      <c r="Q71" s="201">
        <v>1</v>
      </c>
      <c r="R71" s="430">
        <v>0.77777777777777779</v>
      </c>
      <c r="S71" s="196"/>
      <c r="AM71" s="187"/>
      <c r="AN71" s="187"/>
      <c r="AO71" s="187"/>
      <c r="AP71" s="187"/>
      <c r="AQ71" s="187"/>
      <c r="AR71" s="187"/>
    </row>
    <row r="72" spans="1:44" x14ac:dyDescent="0.2">
      <c r="A72" s="189" t="s">
        <v>96</v>
      </c>
      <c r="B72" s="189" t="s">
        <v>58</v>
      </c>
      <c r="C72" s="189" t="s">
        <v>67</v>
      </c>
      <c r="D72" s="190" t="s">
        <v>98</v>
      </c>
      <c r="E72" s="190" t="s">
        <v>90</v>
      </c>
      <c r="F72" s="190">
        <v>71</v>
      </c>
      <c r="G72" s="190">
        <v>2</v>
      </c>
      <c r="H72" s="448">
        <v>73</v>
      </c>
      <c r="I72" s="190">
        <v>99</v>
      </c>
      <c r="J72" s="190">
        <v>7</v>
      </c>
      <c r="K72" s="448">
        <v>106</v>
      </c>
      <c r="L72" s="190">
        <v>71</v>
      </c>
      <c r="M72" s="190">
        <v>2</v>
      </c>
      <c r="N72" s="448">
        <v>73</v>
      </c>
      <c r="O72" s="449">
        <v>2.7397260273972601E-2</v>
      </c>
      <c r="P72" s="430">
        <v>5.2631578947368418E-2</v>
      </c>
      <c r="Q72" s="430">
        <v>4.2105263157894743E-2</v>
      </c>
      <c r="R72" s="430">
        <v>2.097902097902098E-2</v>
      </c>
      <c r="S72" s="196"/>
      <c r="AM72" s="187"/>
      <c r="AN72" s="187"/>
      <c r="AO72" s="187"/>
      <c r="AP72" s="187"/>
      <c r="AQ72" s="187"/>
      <c r="AR72" s="187"/>
    </row>
    <row r="73" spans="1:44" x14ac:dyDescent="0.2">
      <c r="A73" s="189" t="s">
        <v>99</v>
      </c>
      <c r="B73" s="189" t="s">
        <v>100</v>
      </c>
      <c r="C73" s="189" t="s">
        <v>67</v>
      </c>
      <c r="D73" s="190" t="s">
        <v>98</v>
      </c>
      <c r="E73" s="190" t="s">
        <v>90</v>
      </c>
      <c r="F73" s="190">
        <v>20</v>
      </c>
      <c r="G73" s="190">
        <v>3</v>
      </c>
      <c r="H73" s="426">
        <f t="shared" ref="H73:H80" si="20">F73+G73</f>
        <v>23</v>
      </c>
      <c r="I73" s="190">
        <v>27</v>
      </c>
      <c r="J73" s="190">
        <v>3</v>
      </c>
      <c r="K73" s="427">
        <f t="shared" ref="K73:K80" si="21">I73+J73</f>
        <v>30</v>
      </c>
      <c r="L73" s="190">
        <v>20</v>
      </c>
      <c r="M73" s="190">
        <v>3</v>
      </c>
      <c r="N73" s="428">
        <f t="shared" ref="N73:N80" si="22">SUM(L73:M73)</f>
        <v>23</v>
      </c>
      <c r="O73" s="429">
        <f t="shared" ref="O73:O81" si="23">M73/N73</f>
        <v>0.13043478260869565</v>
      </c>
      <c r="P73" s="201">
        <v>0.1</v>
      </c>
      <c r="Q73" s="430">
        <v>0.1153846153846154</v>
      </c>
      <c r="R73" s="430">
        <v>0.15789473684210531</v>
      </c>
      <c r="S73" s="196"/>
      <c r="AM73" s="187"/>
      <c r="AN73" s="187"/>
      <c r="AO73" s="187"/>
      <c r="AP73" s="187"/>
      <c r="AQ73" s="187"/>
      <c r="AR73" s="187"/>
    </row>
    <row r="74" spans="1:44" x14ac:dyDescent="0.2">
      <c r="A74" s="189" t="s">
        <v>77</v>
      </c>
      <c r="B74" s="189" t="s">
        <v>76</v>
      </c>
      <c r="C74" s="189" t="s">
        <v>67</v>
      </c>
      <c r="D74" s="190" t="s">
        <v>98</v>
      </c>
      <c r="E74" s="190" t="s">
        <v>90</v>
      </c>
      <c r="F74" s="190">
        <v>72</v>
      </c>
      <c r="G74" s="190">
        <v>4</v>
      </c>
      <c r="H74" s="426">
        <f t="shared" si="20"/>
        <v>76</v>
      </c>
      <c r="I74" s="190">
        <v>91</v>
      </c>
      <c r="J74" s="190">
        <v>7</v>
      </c>
      <c r="K74" s="427">
        <f t="shared" si="21"/>
        <v>98</v>
      </c>
      <c r="L74" s="190">
        <v>74</v>
      </c>
      <c r="M74" s="190">
        <v>4</v>
      </c>
      <c r="N74" s="428">
        <f t="shared" si="22"/>
        <v>78</v>
      </c>
      <c r="O74" s="436">
        <f t="shared" si="23"/>
        <v>5.128205128205128E-2</v>
      </c>
      <c r="P74" s="430">
        <v>8.6956521739130432E-2</v>
      </c>
      <c r="Q74" s="430">
        <v>1.515151515151515E-2</v>
      </c>
      <c r="R74" s="201">
        <v>0</v>
      </c>
      <c r="S74" s="196"/>
      <c r="AM74" s="187"/>
      <c r="AN74" s="187"/>
      <c r="AO74" s="187"/>
      <c r="AP74" s="187"/>
      <c r="AQ74" s="187"/>
      <c r="AR74" s="187"/>
    </row>
    <row r="75" spans="1:44" x14ac:dyDescent="0.2">
      <c r="A75" s="189" t="s">
        <v>101</v>
      </c>
      <c r="B75" s="189" t="s">
        <v>102</v>
      </c>
      <c r="C75" s="189" t="s">
        <v>67</v>
      </c>
      <c r="D75" s="190" t="s">
        <v>98</v>
      </c>
      <c r="E75" s="190" t="s">
        <v>90</v>
      </c>
      <c r="F75" s="190">
        <v>71</v>
      </c>
      <c r="G75" s="190">
        <v>3</v>
      </c>
      <c r="H75" s="426">
        <f t="shared" si="20"/>
        <v>74</v>
      </c>
      <c r="I75" s="190">
        <v>80</v>
      </c>
      <c r="J75" s="190">
        <v>6</v>
      </c>
      <c r="K75" s="427">
        <f t="shared" si="21"/>
        <v>86</v>
      </c>
      <c r="L75" s="190">
        <v>71</v>
      </c>
      <c r="M75" s="190">
        <v>3</v>
      </c>
      <c r="N75" s="428">
        <f t="shared" si="22"/>
        <v>74</v>
      </c>
      <c r="O75" s="436">
        <f t="shared" si="23"/>
        <v>4.0540540540540543E-2</v>
      </c>
      <c r="P75" s="430">
        <v>3.5714285714285712E-2</v>
      </c>
      <c r="Q75" s="430">
        <v>7.4626865671641784E-2</v>
      </c>
      <c r="R75" s="430">
        <v>4.2857142857142858E-2</v>
      </c>
      <c r="S75" s="196"/>
      <c r="AM75" s="187"/>
      <c r="AN75" s="187"/>
      <c r="AO75" s="187"/>
      <c r="AP75" s="187"/>
      <c r="AQ75" s="187"/>
      <c r="AR75" s="187"/>
    </row>
    <row r="76" spans="1:44" x14ac:dyDescent="0.2">
      <c r="A76" s="189" t="s">
        <v>103</v>
      </c>
      <c r="B76" s="189" t="s">
        <v>104</v>
      </c>
      <c r="C76" s="189" t="s">
        <v>67</v>
      </c>
      <c r="D76" s="190" t="s">
        <v>98</v>
      </c>
      <c r="E76" s="190" t="s">
        <v>90</v>
      </c>
      <c r="F76" s="190">
        <v>40</v>
      </c>
      <c r="G76" s="190">
        <v>1</v>
      </c>
      <c r="H76" s="426">
        <f t="shared" si="20"/>
        <v>41</v>
      </c>
      <c r="I76" s="190">
        <v>52</v>
      </c>
      <c r="J76" s="190">
        <v>1</v>
      </c>
      <c r="K76" s="427">
        <f t="shared" si="21"/>
        <v>53</v>
      </c>
      <c r="L76" s="190">
        <v>28</v>
      </c>
      <c r="M76" s="190">
        <v>1</v>
      </c>
      <c r="N76" s="428">
        <f t="shared" si="22"/>
        <v>29</v>
      </c>
      <c r="O76" s="436">
        <f t="shared" si="23"/>
        <v>3.4482758620689655E-2</v>
      </c>
      <c r="P76" s="430">
        <v>3.3333333333333333E-2</v>
      </c>
      <c r="Q76" s="201">
        <v>0</v>
      </c>
      <c r="R76" s="430">
        <v>3.5714285714285712E-2</v>
      </c>
      <c r="S76" s="196"/>
      <c r="AM76" s="187"/>
      <c r="AN76" s="187"/>
      <c r="AO76" s="187"/>
      <c r="AP76" s="187"/>
      <c r="AQ76" s="187"/>
      <c r="AR76" s="187"/>
    </row>
    <row r="77" spans="1:44" x14ac:dyDescent="0.2">
      <c r="A77" s="189" t="s">
        <v>105</v>
      </c>
      <c r="B77" s="189" t="s">
        <v>106</v>
      </c>
      <c r="C77" s="189" t="s">
        <v>67</v>
      </c>
      <c r="D77" s="190" t="s">
        <v>98</v>
      </c>
      <c r="E77" s="190" t="s">
        <v>90</v>
      </c>
      <c r="F77" s="190">
        <v>12</v>
      </c>
      <c r="G77" s="190">
        <v>5</v>
      </c>
      <c r="H77" s="426">
        <f t="shared" si="20"/>
        <v>17</v>
      </c>
      <c r="I77" s="190">
        <v>18</v>
      </c>
      <c r="J77" s="190">
        <v>5</v>
      </c>
      <c r="K77" s="427">
        <f t="shared" si="21"/>
        <v>23</v>
      </c>
      <c r="L77" s="190">
        <v>12</v>
      </c>
      <c r="M77" s="190">
        <v>5</v>
      </c>
      <c r="N77" s="428">
        <f t="shared" si="22"/>
        <v>17</v>
      </c>
      <c r="O77" s="436">
        <f t="shared" si="23"/>
        <v>0.29411764705882354</v>
      </c>
      <c r="P77" s="201">
        <v>0</v>
      </c>
      <c r="Q77" s="430">
        <v>7.6923076923076927E-2</v>
      </c>
      <c r="R77" s="201"/>
      <c r="S77" s="196"/>
      <c r="AM77" s="187"/>
      <c r="AN77" s="187"/>
      <c r="AO77" s="187"/>
      <c r="AP77" s="187"/>
      <c r="AQ77" s="187"/>
      <c r="AR77" s="187"/>
    </row>
    <row r="78" spans="1:44" x14ac:dyDescent="0.2">
      <c r="A78" s="189" t="s">
        <v>63</v>
      </c>
      <c r="B78" s="189" t="s">
        <v>64</v>
      </c>
      <c r="C78" s="189" t="s">
        <v>67</v>
      </c>
      <c r="D78" s="190" t="s">
        <v>98</v>
      </c>
      <c r="E78" s="190" t="s">
        <v>90</v>
      </c>
      <c r="F78" s="190">
        <v>114</v>
      </c>
      <c r="G78" s="190">
        <v>5</v>
      </c>
      <c r="H78" s="426">
        <f t="shared" si="20"/>
        <v>119</v>
      </c>
      <c r="I78" s="190">
        <v>155</v>
      </c>
      <c r="J78" s="190">
        <v>9</v>
      </c>
      <c r="K78" s="427">
        <f t="shared" si="21"/>
        <v>164</v>
      </c>
      <c r="L78" s="190">
        <v>114</v>
      </c>
      <c r="M78" s="190">
        <v>6</v>
      </c>
      <c r="N78" s="428">
        <f t="shared" si="22"/>
        <v>120</v>
      </c>
      <c r="O78" s="429">
        <f t="shared" si="23"/>
        <v>0.05</v>
      </c>
      <c r="P78" s="430">
        <v>7.0866141732283464E-2</v>
      </c>
      <c r="Q78" s="430">
        <v>4.5801526717557252E-2</v>
      </c>
      <c r="R78" s="201">
        <v>5.0314465408805027E-2</v>
      </c>
      <c r="S78" s="196"/>
      <c r="AM78" s="187"/>
      <c r="AN78" s="187"/>
      <c r="AO78" s="187"/>
      <c r="AP78" s="187"/>
      <c r="AQ78" s="187"/>
      <c r="AR78" s="187"/>
    </row>
    <row r="79" spans="1:44" x14ac:dyDescent="0.2">
      <c r="A79" s="189" t="s">
        <v>107</v>
      </c>
      <c r="B79" s="189" t="s">
        <v>108</v>
      </c>
      <c r="C79" s="189" t="s">
        <v>67</v>
      </c>
      <c r="D79" s="190" t="s">
        <v>98</v>
      </c>
      <c r="E79" s="190" t="s">
        <v>90</v>
      </c>
      <c r="F79" s="190">
        <v>26</v>
      </c>
      <c r="G79" s="190">
        <v>1</v>
      </c>
      <c r="H79" s="426">
        <f t="shared" si="20"/>
        <v>27</v>
      </c>
      <c r="I79" s="190">
        <v>36</v>
      </c>
      <c r="J79" s="190">
        <v>1</v>
      </c>
      <c r="K79" s="427">
        <f t="shared" si="21"/>
        <v>37</v>
      </c>
      <c r="L79" s="190">
        <v>26</v>
      </c>
      <c r="M79" s="190">
        <v>1</v>
      </c>
      <c r="N79" s="428">
        <f t="shared" si="22"/>
        <v>27</v>
      </c>
      <c r="O79" s="436">
        <f t="shared" si="23"/>
        <v>3.7037037037037035E-2</v>
      </c>
      <c r="P79" s="430">
        <v>8.8235294117647065E-2</v>
      </c>
      <c r="Q79" s="201">
        <v>0</v>
      </c>
      <c r="R79" s="430">
        <v>4.7619047619047623E-2</v>
      </c>
      <c r="S79" s="196"/>
      <c r="AM79" s="187"/>
      <c r="AN79" s="187"/>
      <c r="AO79" s="187"/>
      <c r="AP79" s="187"/>
      <c r="AQ79" s="187"/>
      <c r="AR79" s="187"/>
    </row>
    <row r="80" spans="1:44" x14ac:dyDescent="0.2">
      <c r="A80" s="189" t="s">
        <v>109</v>
      </c>
      <c r="B80" s="189" t="s">
        <v>110</v>
      </c>
      <c r="C80" s="189" t="s">
        <v>67</v>
      </c>
      <c r="D80" s="190" t="s">
        <v>98</v>
      </c>
      <c r="E80" s="190" t="s">
        <v>90</v>
      </c>
      <c r="F80" s="190">
        <v>74</v>
      </c>
      <c r="G80" s="190">
        <v>5</v>
      </c>
      <c r="H80" s="426">
        <f t="shared" si="20"/>
        <v>79</v>
      </c>
      <c r="I80" s="190">
        <v>77</v>
      </c>
      <c r="J80" s="190">
        <v>7</v>
      </c>
      <c r="K80" s="427">
        <f t="shared" si="21"/>
        <v>84</v>
      </c>
      <c r="L80" s="190">
        <v>74</v>
      </c>
      <c r="M80" s="190">
        <v>5</v>
      </c>
      <c r="N80" s="428">
        <f t="shared" si="22"/>
        <v>79</v>
      </c>
      <c r="O80" s="436">
        <f t="shared" si="23"/>
        <v>6.3291139240506333E-2</v>
      </c>
      <c r="P80" s="430">
        <v>6.4935064935064929E-2</v>
      </c>
      <c r="Q80" s="430">
        <v>1.6129032258064519E-2</v>
      </c>
      <c r="R80" s="430">
        <v>9.5238095238095233E-2</v>
      </c>
      <c r="S80" s="196"/>
      <c r="AM80" s="187"/>
      <c r="AN80" s="187"/>
      <c r="AO80" s="187"/>
      <c r="AP80" s="187"/>
      <c r="AQ80" s="187"/>
      <c r="AR80" s="187"/>
    </row>
    <row r="81" spans="1:44" x14ac:dyDescent="0.2">
      <c r="A81" s="49"/>
      <c r="B81" s="49"/>
      <c r="C81" s="49"/>
      <c r="D81" s="192"/>
      <c r="E81" s="192"/>
      <c r="F81" s="450">
        <f t="shared" ref="F81:N81" si="24">SUM(F65:F80)</f>
        <v>821</v>
      </c>
      <c r="G81" s="450">
        <f t="shared" si="24"/>
        <v>59</v>
      </c>
      <c r="H81" s="450">
        <f t="shared" si="24"/>
        <v>880</v>
      </c>
      <c r="I81" s="450">
        <f t="shared" si="24"/>
        <v>1079</v>
      </c>
      <c r="J81" s="450">
        <f t="shared" si="24"/>
        <v>95</v>
      </c>
      <c r="K81" s="450">
        <f t="shared" si="24"/>
        <v>1174</v>
      </c>
      <c r="L81" s="450">
        <f t="shared" si="24"/>
        <v>814</v>
      </c>
      <c r="M81" s="450">
        <f t="shared" si="24"/>
        <v>63</v>
      </c>
      <c r="N81" s="450">
        <f t="shared" si="24"/>
        <v>877</v>
      </c>
      <c r="O81" s="432">
        <f t="shared" si="23"/>
        <v>7.1835803876852913E-2</v>
      </c>
      <c r="P81" s="433">
        <v>8.7367178276269192E-2</v>
      </c>
      <c r="Q81" s="433">
        <v>5.0925925925925923E-2</v>
      </c>
      <c r="R81" s="433">
        <v>5.6928034371643392E-2</v>
      </c>
      <c r="S81" s="196"/>
    </row>
    <row r="82" spans="1:44" x14ac:dyDescent="0.2">
      <c r="A82" s="113"/>
      <c r="B82" s="738" t="s">
        <v>56</v>
      </c>
      <c r="C82" s="739"/>
      <c r="D82" s="740"/>
      <c r="E82" s="740"/>
      <c r="F82" s="196"/>
      <c r="G82" s="196"/>
      <c r="H82" s="210"/>
      <c r="I82" s="196"/>
      <c r="J82" s="196"/>
      <c r="K82" s="210"/>
      <c r="L82" s="196"/>
      <c r="M82" s="196"/>
      <c r="N82" s="210"/>
      <c r="O82" s="113"/>
      <c r="P82" s="196">
        <v>847</v>
      </c>
      <c r="Q82" s="196">
        <v>864</v>
      </c>
      <c r="R82" s="196">
        <v>931</v>
      </c>
      <c r="S82" s="196"/>
    </row>
    <row r="83" spans="1:44" ht="6" customHeight="1" x14ac:dyDescent="0.2">
      <c r="A83" s="195"/>
      <c r="B83" s="195"/>
      <c r="C83" s="113"/>
      <c r="D83" s="196"/>
      <c r="E83" s="196"/>
      <c r="F83" s="196"/>
      <c r="G83" s="196"/>
      <c r="H83" s="210"/>
      <c r="I83" s="196"/>
      <c r="J83" s="196"/>
      <c r="K83" s="210"/>
      <c r="L83" s="196"/>
      <c r="M83" s="196"/>
      <c r="N83" s="210"/>
      <c r="O83" s="310"/>
      <c r="P83" s="113"/>
      <c r="Q83" s="196"/>
      <c r="R83" s="196"/>
      <c r="S83" s="196"/>
      <c r="AM83" s="187"/>
      <c r="AN83" s="187"/>
      <c r="AO83" s="187"/>
      <c r="AP83" s="187"/>
      <c r="AQ83" s="187"/>
      <c r="AR83" s="187"/>
    </row>
    <row r="84" spans="1:44" x14ac:dyDescent="0.2">
      <c r="A84" s="183" t="s">
        <v>48</v>
      </c>
      <c r="B84" s="183" t="s">
        <v>97</v>
      </c>
      <c r="C84" s="183" t="s">
        <v>67</v>
      </c>
      <c r="D84" s="184" t="s">
        <v>59</v>
      </c>
      <c r="E84" s="184" t="s">
        <v>90</v>
      </c>
      <c r="F84" s="184">
        <v>130</v>
      </c>
      <c r="G84" s="184">
        <v>32</v>
      </c>
      <c r="H84" s="421">
        <f t="shared" ref="H84:H97" si="25">F84+G84</f>
        <v>162</v>
      </c>
      <c r="I84" s="184">
        <v>153</v>
      </c>
      <c r="J84" s="184">
        <v>40</v>
      </c>
      <c r="K84" s="422">
        <f t="shared" ref="K84:K97" si="26">I84+J84</f>
        <v>193</v>
      </c>
      <c r="L84" s="184">
        <v>89</v>
      </c>
      <c r="M84" s="184">
        <v>24</v>
      </c>
      <c r="N84" s="423">
        <f t="shared" ref="N84:N97" si="27">SUM(L84:M84)</f>
        <v>113</v>
      </c>
      <c r="O84" s="435">
        <f t="shared" ref="O84:O98" si="28">M84/N84</f>
        <v>0.21238938053097345</v>
      </c>
      <c r="P84" s="200">
        <v>0.23026315789473681</v>
      </c>
      <c r="Q84" s="425">
        <v>0.20338983050847459</v>
      </c>
      <c r="R84" s="425">
        <v>0.23893805309734509</v>
      </c>
      <c r="S84" s="196"/>
      <c r="AM84" s="187"/>
      <c r="AN84" s="187"/>
      <c r="AO84" s="187"/>
      <c r="AP84" s="187"/>
      <c r="AQ84" s="187"/>
      <c r="AR84" s="187"/>
    </row>
    <row r="85" spans="1:44" x14ac:dyDescent="0.2">
      <c r="A85" s="189" t="s">
        <v>111</v>
      </c>
      <c r="B85" s="189" t="s">
        <v>112</v>
      </c>
      <c r="C85" s="189" t="s">
        <v>67</v>
      </c>
      <c r="D85" s="190" t="s">
        <v>59</v>
      </c>
      <c r="E85" s="190" t="s">
        <v>90</v>
      </c>
      <c r="F85" s="190">
        <v>74</v>
      </c>
      <c r="G85" s="190">
        <v>22</v>
      </c>
      <c r="H85" s="426">
        <f t="shared" si="25"/>
        <v>96</v>
      </c>
      <c r="I85" s="190">
        <v>83</v>
      </c>
      <c r="J85" s="190">
        <v>23</v>
      </c>
      <c r="K85" s="427">
        <f t="shared" si="26"/>
        <v>106</v>
      </c>
      <c r="L85" s="190">
        <v>75</v>
      </c>
      <c r="M85" s="190">
        <v>22</v>
      </c>
      <c r="N85" s="428">
        <f t="shared" si="27"/>
        <v>97</v>
      </c>
      <c r="O85" s="436">
        <f t="shared" si="28"/>
        <v>0.22680412371134021</v>
      </c>
      <c r="P85" s="430">
        <v>0.34586466165413532</v>
      </c>
      <c r="Q85" s="430">
        <v>0.27368421052631581</v>
      </c>
      <c r="R85" s="430">
        <v>0.2857142857142857</v>
      </c>
      <c r="S85" s="196"/>
      <c r="AM85" s="187"/>
      <c r="AN85" s="187"/>
      <c r="AO85" s="187"/>
      <c r="AP85" s="187"/>
      <c r="AQ85" s="187"/>
      <c r="AR85" s="187"/>
    </row>
    <row r="86" spans="1:44" x14ac:dyDescent="0.2">
      <c r="A86" s="189" t="s">
        <v>113</v>
      </c>
      <c r="B86" s="189" t="s">
        <v>114</v>
      </c>
      <c r="C86" s="189" t="s">
        <v>67</v>
      </c>
      <c r="D86" s="190" t="s">
        <v>59</v>
      </c>
      <c r="E86" s="190" t="s">
        <v>90</v>
      </c>
      <c r="F86" s="190">
        <v>48</v>
      </c>
      <c r="G86" s="190">
        <v>15</v>
      </c>
      <c r="H86" s="426">
        <f t="shared" si="25"/>
        <v>63</v>
      </c>
      <c r="I86" s="190">
        <v>54</v>
      </c>
      <c r="J86" s="190">
        <v>16</v>
      </c>
      <c r="K86" s="427">
        <f t="shared" si="26"/>
        <v>70</v>
      </c>
      <c r="L86" s="190">
        <v>48</v>
      </c>
      <c r="M86" s="190">
        <v>15</v>
      </c>
      <c r="N86" s="428">
        <f t="shared" si="27"/>
        <v>63</v>
      </c>
      <c r="O86" s="436">
        <f t="shared" si="28"/>
        <v>0.23809523809523808</v>
      </c>
      <c r="P86" s="430">
        <v>0.22641509433962259</v>
      </c>
      <c r="Q86" s="430">
        <v>0.1521739130434783</v>
      </c>
      <c r="R86" s="201">
        <v>0.36956521739130432</v>
      </c>
      <c r="S86" s="196"/>
      <c r="AM86" s="187"/>
      <c r="AN86" s="187"/>
      <c r="AO86" s="187"/>
      <c r="AP86" s="187"/>
      <c r="AQ86" s="187"/>
      <c r="AR86" s="187"/>
    </row>
    <row r="87" spans="1:44" x14ac:dyDescent="0.2">
      <c r="A87" s="189" t="s">
        <v>57</v>
      </c>
      <c r="B87" s="189" t="s">
        <v>58</v>
      </c>
      <c r="C87" s="189" t="s">
        <v>67</v>
      </c>
      <c r="D87" s="190" t="s">
        <v>59</v>
      </c>
      <c r="E87" s="190" t="s">
        <v>90</v>
      </c>
      <c r="F87" s="190">
        <v>9</v>
      </c>
      <c r="G87" s="190">
        <v>10</v>
      </c>
      <c r="H87" s="426">
        <f t="shared" si="25"/>
        <v>19</v>
      </c>
      <c r="I87" s="190">
        <v>24</v>
      </c>
      <c r="J87" s="190">
        <v>19</v>
      </c>
      <c r="K87" s="427">
        <f t="shared" si="26"/>
        <v>43</v>
      </c>
      <c r="L87" s="190">
        <v>9</v>
      </c>
      <c r="M87" s="190">
        <v>10</v>
      </c>
      <c r="N87" s="428">
        <f t="shared" si="27"/>
        <v>19</v>
      </c>
      <c r="O87" s="436">
        <f t="shared" si="28"/>
        <v>0.52631578947368418</v>
      </c>
      <c r="P87" s="430">
        <v>0.375</v>
      </c>
      <c r="Q87" s="201">
        <v>0.25</v>
      </c>
      <c r="R87" s="201">
        <v>0</v>
      </c>
      <c r="S87" s="196"/>
      <c r="AM87" s="187"/>
      <c r="AN87" s="187"/>
      <c r="AO87" s="187"/>
      <c r="AP87" s="187"/>
      <c r="AQ87" s="187"/>
      <c r="AR87" s="187"/>
    </row>
    <row r="88" spans="1:44" x14ac:dyDescent="0.2">
      <c r="A88" s="189" t="s">
        <v>72</v>
      </c>
      <c r="B88" s="189" t="s">
        <v>13</v>
      </c>
      <c r="C88" s="189" t="s">
        <v>67</v>
      </c>
      <c r="D88" s="190" t="s">
        <v>59</v>
      </c>
      <c r="E88" s="190" t="s">
        <v>90</v>
      </c>
      <c r="F88" s="190">
        <v>42</v>
      </c>
      <c r="G88" s="190">
        <v>6</v>
      </c>
      <c r="H88" s="426">
        <f t="shared" si="25"/>
        <v>48</v>
      </c>
      <c r="I88" s="190">
        <v>73</v>
      </c>
      <c r="J88" s="190">
        <v>15</v>
      </c>
      <c r="K88" s="427">
        <f t="shared" si="26"/>
        <v>88</v>
      </c>
      <c r="L88" s="190">
        <v>43</v>
      </c>
      <c r="M88" s="190">
        <v>7</v>
      </c>
      <c r="N88" s="428">
        <f t="shared" si="27"/>
        <v>50</v>
      </c>
      <c r="O88" s="429">
        <f t="shared" si="28"/>
        <v>0.14000000000000001</v>
      </c>
      <c r="P88" s="430">
        <v>8.1081081081081086E-2</v>
      </c>
      <c r="Q88" s="430">
        <v>9.375E-2</v>
      </c>
      <c r="R88" s="430">
        <v>8.3333333333333329E-2</v>
      </c>
      <c r="S88" s="196"/>
      <c r="AM88" s="187"/>
      <c r="AN88" s="187"/>
      <c r="AO88" s="187"/>
      <c r="AP88" s="187"/>
      <c r="AQ88" s="187"/>
      <c r="AR88" s="187"/>
    </row>
    <row r="89" spans="1:44" x14ac:dyDescent="0.2">
      <c r="A89" s="189" t="s">
        <v>73</v>
      </c>
      <c r="B89" s="189" t="s">
        <v>74</v>
      </c>
      <c r="C89" s="189" t="s">
        <v>67</v>
      </c>
      <c r="D89" s="190" t="s">
        <v>59</v>
      </c>
      <c r="E89" s="190" t="s">
        <v>90</v>
      </c>
      <c r="F89" s="190">
        <v>40</v>
      </c>
      <c r="G89" s="190">
        <v>1</v>
      </c>
      <c r="H89" s="426">
        <f t="shared" si="25"/>
        <v>41</v>
      </c>
      <c r="I89" s="190">
        <v>72</v>
      </c>
      <c r="J89" s="190">
        <v>4</v>
      </c>
      <c r="K89" s="427">
        <f t="shared" si="26"/>
        <v>76</v>
      </c>
      <c r="L89" s="190">
        <v>40</v>
      </c>
      <c r="M89" s="190">
        <v>1</v>
      </c>
      <c r="N89" s="428">
        <f t="shared" si="27"/>
        <v>41</v>
      </c>
      <c r="O89" s="436">
        <f t="shared" si="28"/>
        <v>2.4390243902439025E-2</v>
      </c>
      <c r="P89" s="430">
        <v>8.0645161290322578E-2</v>
      </c>
      <c r="Q89" s="430">
        <v>1.9230769230769228E-2</v>
      </c>
      <c r="R89" s="430">
        <v>8.6956521739130432E-2</v>
      </c>
      <c r="S89" s="196"/>
      <c r="AM89" s="187"/>
      <c r="AN89" s="187"/>
      <c r="AO89" s="187"/>
      <c r="AP89" s="187"/>
      <c r="AQ89" s="187"/>
      <c r="AR89" s="187"/>
    </row>
    <row r="90" spans="1:44" x14ac:dyDescent="0.2">
      <c r="A90" s="189" t="s">
        <v>115</v>
      </c>
      <c r="B90" s="189" t="s">
        <v>21</v>
      </c>
      <c r="C90" s="189" t="s">
        <v>67</v>
      </c>
      <c r="D90" s="190" t="s">
        <v>59</v>
      </c>
      <c r="E90" s="190" t="s">
        <v>90</v>
      </c>
      <c r="F90" s="190">
        <v>100</v>
      </c>
      <c r="G90" s="190">
        <v>44</v>
      </c>
      <c r="H90" s="426">
        <f t="shared" si="25"/>
        <v>144</v>
      </c>
      <c r="I90" s="190">
        <v>117</v>
      </c>
      <c r="J90" s="190">
        <v>54</v>
      </c>
      <c r="K90" s="427">
        <f t="shared" si="26"/>
        <v>171</v>
      </c>
      <c r="L90" s="190">
        <v>101</v>
      </c>
      <c r="M90" s="190">
        <v>44</v>
      </c>
      <c r="N90" s="428">
        <f t="shared" si="27"/>
        <v>145</v>
      </c>
      <c r="O90" s="436">
        <f t="shared" si="28"/>
        <v>0.30344827586206896</v>
      </c>
      <c r="P90" s="430">
        <v>0.375</v>
      </c>
      <c r="Q90" s="430">
        <v>0.2978723404255319</v>
      </c>
      <c r="R90" s="430">
        <v>0.33057851239669422</v>
      </c>
      <c r="S90" s="196"/>
      <c r="AM90" s="187"/>
      <c r="AN90" s="187"/>
      <c r="AO90" s="187"/>
      <c r="AP90" s="187"/>
      <c r="AQ90" s="187"/>
      <c r="AR90" s="187"/>
    </row>
    <row r="91" spans="1:44" x14ac:dyDescent="0.2">
      <c r="A91" s="189" t="s">
        <v>99</v>
      </c>
      <c r="B91" s="189" t="s">
        <v>100</v>
      </c>
      <c r="C91" s="189" t="s">
        <v>67</v>
      </c>
      <c r="D91" s="190" t="s">
        <v>59</v>
      </c>
      <c r="E91" s="190" t="s">
        <v>90</v>
      </c>
      <c r="F91" s="190">
        <v>12</v>
      </c>
      <c r="G91" s="190">
        <v>0</v>
      </c>
      <c r="H91" s="426">
        <f t="shared" si="25"/>
        <v>12</v>
      </c>
      <c r="I91" s="190">
        <v>18</v>
      </c>
      <c r="J91" s="190">
        <v>0</v>
      </c>
      <c r="K91" s="427">
        <f t="shared" si="26"/>
        <v>18</v>
      </c>
      <c r="L91" s="190">
        <v>12</v>
      </c>
      <c r="M91" s="190">
        <v>0</v>
      </c>
      <c r="N91" s="428">
        <f t="shared" si="27"/>
        <v>12</v>
      </c>
      <c r="O91" s="429">
        <f t="shared" si="28"/>
        <v>0</v>
      </c>
      <c r="P91" s="430">
        <v>0.35294117647058831</v>
      </c>
      <c r="Q91" s="201">
        <v>0</v>
      </c>
      <c r="R91" s="201">
        <v>0</v>
      </c>
      <c r="S91" s="196"/>
    </row>
    <row r="92" spans="1:44" x14ac:dyDescent="0.2">
      <c r="A92" s="189" t="s">
        <v>77</v>
      </c>
      <c r="B92" s="189" t="s">
        <v>76</v>
      </c>
      <c r="C92" s="189" t="s">
        <v>67</v>
      </c>
      <c r="D92" s="190" t="s">
        <v>59</v>
      </c>
      <c r="E92" s="190" t="s">
        <v>90</v>
      </c>
      <c r="F92" s="190">
        <v>75</v>
      </c>
      <c r="G92" s="190">
        <v>13</v>
      </c>
      <c r="H92" s="426">
        <f t="shared" si="25"/>
        <v>88</v>
      </c>
      <c r="I92" s="190">
        <v>126</v>
      </c>
      <c r="J92" s="190">
        <v>44</v>
      </c>
      <c r="K92" s="427">
        <f t="shared" si="26"/>
        <v>170</v>
      </c>
      <c r="L92" s="190">
        <v>81</v>
      </c>
      <c r="M92" s="190">
        <v>16</v>
      </c>
      <c r="N92" s="428">
        <f t="shared" si="27"/>
        <v>97</v>
      </c>
      <c r="O92" s="436">
        <f t="shared" si="28"/>
        <v>0.16494845360824742</v>
      </c>
      <c r="P92" s="430">
        <v>0.14150943396226409</v>
      </c>
      <c r="Q92" s="430">
        <v>0.125</v>
      </c>
      <c r="R92" s="430">
        <v>0.27586206896551718</v>
      </c>
      <c r="S92" s="196"/>
      <c r="AM92" s="187"/>
      <c r="AN92" s="187"/>
      <c r="AO92" s="187"/>
      <c r="AP92" s="187"/>
      <c r="AQ92" s="187"/>
      <c r="AR92" s="187"/>
    </row>
    <row r="93" spans="1:44" x14ac:dyDescent="0.2">
      <c r="A93" s="189" t="s">
        <v>101</v>
      </c>
      <c r="B93" s="189" t="s">
        <v>102</v>
      </c>
      <c r="C93" s="189" t="s">
        <v>67</v>
      </c>
      <c r="D93" s="190" t="s">
        <v>59</v>
      </c>
      <c r="E93" s="190" t="s">
        <v>90</v>
      </c>
      <c r="F93" s="190">
        <v>72</v>
      </c>
      <c r="G93" s="190">
        <v>23</v>
      </c>
      <c r="H93" s="426">
        <f t="shared" si="25"/>
        <v>95</v>
      </c>
      <c r="I93" s="190">
        <v>90</v>
      </c>
      <c r="J93" s="190">
        <v>27</v>
      </c>
      <c r="K93" s="427">
        <f t="shared" si="26"/>
        <v>117</v>
      </c>
      <c r="L93" s="190">
        <v>76</v>
      </c>
      <c r="M93" s="190">
        <v>23</v>
      </c>
      <c r="N93" s="428">
        <f t="shared" si="27"/>
        <v>99</v>
      </c>
      <c r="O93" s="436">
        <f t="shared" si="28"/>
        <v>0.23232323232323232</v>
      </c>
      <c r="P93" s="430">
        <v>0.31132075471698112</v>
      </c>
      <c r="Q93" s="430">
        <v>0.17171717171717171</v>
      </c>
      <c r="R93" s="430">
        <v>0.15463917525773199</v>
      </c>
      <c r="S93" s="196"/>
      <c r="AM93" s="187"/>
      <c r="AN93" s="187"/>
      <c r="AO93" s="187"/>
      <c r="AP93" s="187"/>
      <c r="AQ93" s="187"/>
      <c r="AR93" s="187"/>
    </row>
    <row r="94" spans="1:44" x14ac:dyDescent="0.2">
      <c r="A94" s="189" t="s">
        <v>63</v>
      </c>
      <c r="B94" s="189" t="s">
        <v>64</v>
      </c>
      <c r="C94" s="189" t="s">
        <v>67</v>
      </c>
      <c r="D94" s="190" t="s">
        <v>59</v>
      </c>
      <c r="E94" s="190" t="s">
        <v>90</v>
      </c>
      <c r="F94" s="190">
        <v>63</v>
      </c>
      <c r="G94" s="190">
        <v>6</v>
      </c>
      <c r="H94" s="426">
        <f t="shared" si="25"/>
        <v>69</v>
      </c>
      <c r="I94" s="190">
        <v>130</v>
      </c>
      <c r="J94" s="190">
        <v>17</v>
      </c>
      <c r="K94" s="427">
        <f t="shared" si="26"/>
        <v>147</v>
      </c>
      <c r="L94" s="190">
        <v>69</v>
      </c>
      <c r="M94" s="190">
        <v>6</v>
      </c>
      <c r="N94" s="428">
        <f t="shared" si="27"/>
        <v>75</v>
      </c>
      <c r="O94" s="429">
        <f t="shared" si="28"/>
        <v>0.08</v>
      </c>
      <c r="P94" s="430">
        <v>0.12820512820512819</v>
      </c>
      <c r="Q94" s="201">
        <v>0.25</v>
      </c>
      <c r="R94" s="430">
        <v>0.16666666666666671</v>
      </c>
      <c r="S94" s="196"/>
      <c r="AM94" s="187"/>
      <c r="AN94" s="187"/>
      <c r="AO94" s="187"/>
      <c r="AP94" s="187"/>
      <c r="AQ94" s="187"/>
      <c r="AR94" s="187"/>
    </row>
    <row r="95" spans="1:44" x14ac:dyDescent="0.2">
      <c r="A95" s="189" t="s">
        <v>61</v>
      </c>
      <c r="B95" s="189" t="s">
        <v>19</v>
      </c>
      <c r="C95" s="189" t="s">
        <v>67</v>
      </c>
      <c r="D95" s="190" t="s">
        <v>59</v>
      </c>
      <c r="E95" s="190" t="s">
        <v>90</v>
      </c>
      <c r="F95" s="190">
        <v>65</v>
      </c>
      <c r="G95" s="190">
        <v>12</v>
      </c>
      <c r="H95" s="426">
        <f t="shared" si="25"/>
        <v>77</v>
      </c>
      <c r="I95" s="190">
        <v>121</v>
      </c>
      <c r="J95" s="190">
        <v>33</v>
      </c>
      <c r="K95" s="427">
        <f t="shared" si="26"/>
        <v>154</v>
      </c>
      <c r="L95" s="190">
        <v>54</v>
      </c>
      <c r="M95" s="190">
        <v>11</v>
      </c>
      <c r="N95" s="428">
        <f t="shared" si="27"/>
        <v>65</v>
      </c>
      <c r="O95" s="436">
        <f t="shared" si="28"/>
        <v>0.16923076923076924</v>
      </c>
      <c r="P95" s="430">
        <v>0.109375</v>
      </c>
      <c r="Q95" s="430">
        <v>4.1666666666666657E-2</v>
      </c>
      <c r="R95" s="430">
        <v>6.25E-2</v>
      </c>
      <c r="S95" s="196"/>
      <c r="AM95" s="187"/>
      <c r="AN95" s="187"/>
      <c r="AO95" s="187"/>
      <c r="AP95" s="187"/>
      <c r="AQ95" s="187"/>
      <c r="AR95" s="187"/>
    </row>
    <row r="96" spans="1:44" x14ac:dyDescent="0.2">
      <c r="A96" s="189" t="s">
        <v>116</v>
      </c>
      <c r="B96" s="189" t="s">
        <v>117</v>
      </c>
      <c r="C96" s="189" t="s">
        <v>67</v>
      </c>
      <c r="D96" s="190" t="s">
        <v>59</v>
      </c>
      <c r="E96" s="190" t="s">
        <v>90</v>
      </c>
      <c r="F96" s="190">
        <v>23</v>
      </c>
      <c r="G96" s="190">
        <v>9</v>
      </c>
      <c r="H96" s="426">
        <f t="shared" si="25"/>
        <v>32</v>
      </c>
      <c r="I96" s="190">
        <v>30</v>
      </c>
      <c r="J96" s="190">
        <v>13</v>
      </c>
      <c r="K96" s="427">
        <f t="shared" si="26"/>
        <v>43</v>
      </c>
      <c r="L96" s="190">
        <v>23</v>
      </c>
      <c r="M96" s="190">
        <v>11</v>
      </c>
      <c r="N96" s="428">
        <f t="shared" si="27"/>
        <v>34</v>
      </c>
      <c r="O96" s="436">
        <f t="shared" si="28"/>
        <v>0.3235294117647059</v>
      </c>
      <c r="P96" s="430">
        <v>0.34285714285714292</v>
      </c>
      <c r="Q96" s="430">
        <v>0.37931034482758619</v>
      </c>
      <c r="R96" s="430">
        <v>0.1818181818181818</v>
      </c>
      <c r="S96" s="196"/>
      <c r="AM96" s="187"/>
      <c r="AN96" s="187"/>
      <c r="AO96" s="187"/>
      <c r="AP96" s="187"/>
      <c r="AQ96" s="187"/>
      <c r="AR96" s="187"/>
    </row>
    <row r="97" spans="1:44" x14ac:dyDescent="0.2">
      <c r="A97" s="189" t="s">
        <v>109</v>
      </c>
      <c r="B97" s="189" t="s">
        <v>110</v>
      </c>
      <c r="C97" s="189" t="s">
        <v>67</v>
      </c>
      <c r="D97" s="190" t="s">
        <v>59</v>
      </c>
      <c r="E97" s="190" t="s">
        <v>90</v>
      </c>
      <c r="F97" s="190">
        <v>74</v>
      </c>
      <c r="G97" s="190">
        <v>44</v>
      </c>
      <c r="H97" s="426">
        <f t="shared" si="25"/>
        <v>118</v>
      </c>
      <c r="I97" s="190">
        <v>80</v>
      </c>
      <c r="J97" s="190">
        <v>50</v>
      </c>
      <c r="K97" s="427">
        <f t="shared" si="26"/>
        <v>130</v>
      </c>
      <c r="L97" s="190">
        <v>76</v>
      </c>
      <c r="M97" s="190">
        <v>44</v>
      </c>
      <c r="N97" s="428">
        <f t="shared" si="27"/>
        <v>120</v>
      </c>
      <c r="O97" s="436">
        <f t="shared" si="28"/>
        <v>0.36666666666666664</v>
      </c>
      <c r="P97" s="430">
        <v>0.34782608695652167</v>
      </c>
      <c r="Q97" s="430">
        <v>0.1910112359550562</v>
      </c>
      <c r="R97" s="201">
        <v>0.189873417721519</v>
      </c>
      <c r="S97" s="196"/>
      <c r="AM97" s="187"/>
      <c r="AN97" s="187"/>
      <c r="AO97" s="187"/>
      <c r="AP97" s="187"/>
      <c r="AQ97" s="187"/>
      <c r="AR97" s="187"/>
    </row>
    <row r="98" spans="1:44" x14ac:dyDescent="0.2">
      <c r="A98" s="49"/>
      <c r="B98" s="49"/>
      <c r="C98" s="49"/>
      <c r="D98" s="192"/>
      <c r="E98" s="192"/>
      <c r="F98" s="451">
        <f t="shared" ref="F98:N98" si="29">SUM(F84:F97)</f>
        <v>827</v>
      </c>
      <c r="G98" s="451">
        <f t="shared" si="29"/>
        <v>237</v>
      </c>
      <c r="H98" s="451">
        <f t="shared" si="29"/>
        <v>1064</v>
      </c>
      <c r="I98" s="451">
        <f t="shared" si="29"/>
        <v>1171</v>
      </c>
      <c r="J98" s="451">
        <f t="shared" si="29"/>
        <v>355</v>
      </c>
      <c r="K98" s="451">
        <f t="shared" si="29"/>
        <v>1526</v>
      </c>
      <c r="L98" s="451">
        <f t="shared" si="29"/>
        <v>796</v>
      </c>
      <c r="M98" s="451">
        <f t="shared" si="29"/>
        <v>234</v>
      </c>
      <c r="N98" s="451">
        <f t="shared" si="29"/>
        <v>1030</v>
      </c>
      <c r="O98" s="432">
        <f t="shared" si="28"/>
        <v>0.22718446601941747</v>
      </c>
      <c r="P98" s="193">
        <v>0.25046040515653778</v>
      </c>
      <c r="Q98" s="433">
        <v>0.1951219512195122</v>
      </c>
      <c r="R98" s="193">
        <v>0.22972972972972969</v>
      </c>
    </row>
    <row r="99" spans="1:44" x14ac:dyDescent="0.2">
      <c r="A99" s="113"/>
      <c r="B99" s="738" t="s">
        <v>56</v>
      </c>
      <c r="C99" s="739"/>
      <c r="D99" s="740"/>
      <c r="E99" s="740"/>
      <c r="F99" s="196"/>
      <c r="G99" s="196"/>
      <c r="H99" s="210"/>
      <c r="I99" s="196"/>
      <c r="J99" s="196"/>
      <c r="K99" s="210"/>
      <c r="L99" s="196"/>
      <c r="M99" s="196"/>
      <c r="N99" s="210"/>
      <c r="O99" s="113"/>
      <c r="P99" s="196">
        <v>1086</v>
      </c>
      <c r="Q99" s="196">
        <v>861</v>
      </c>
      <c r="R99" s="196">
        <v>807</v>
      </c>
      <c r="S99" s="196"/>
    </row>
    <row r="100" spans="1:44" x14ac:dyDescent="0.2">
      <c r="A100" s="113"/>
      <c r="B100" s="113"/>
      <c r="C100" s="113"/>
      <c r="D100" s="196"/>
      <c r="E100" s="196"/>
      <c r="F100" s="196"/>
      <c r="G100" s="196"/>
      <c r="H100" s="210"/>
      <c r="I100" s="196"/>
      <c r="J100" s="196"/>
      <c r="K100" s="210"/>
      <c r="L100" s="196"/>
      <c r="M100" s="196"/>
      <c r="N100" s="210"/>
      <c r="O100" s="113"/>
      <c r="P100" s="113"/>
      <c r="Q100" s="196"/>
      <c r="R100" s="196"/>
      <c r="S100" s="196"/>
    </row>
    <row r="101" spans="1:44" x14ac:dyDescent="0.2">
      <c r="A101" s="195"/>
      <c r="B101" s="741" t="s">
        <v>118</v>
      </c>
      <c r="C101" s="735"/>
      <c r="D101" s="735"/>
      <c r="E101" s="736"/>
      <c r="F101" s="452">
        <f t="shared" ref="F101:N101" si="30">SUM(F98,F81,F62,F51,F32,F26,F21,F16,F11,F6)</f>
        <v>2962</v>
      </c>
      <c r="G101" s="452">
        <f t="shared" si="30"/>
        <v>1213</v>
      </c>
      <c r="H101" s="452">
        <f t="shared" si="30"/>
        <v>4175</v>
      </c>
      <c r="I101" s="452">
        <f t="shared" si="30"/>
        <v>4045</v>
      </c>
      <c r="J101" s="452">
        <f t="shared" si="30"/>
        <v>1756</v>
      </c>
      <c r="K101" s="452">
        <f t="shared" si="30"/>
        <v>5801</v>
      </c>
      <c r="L101" s="452">
        <f t="shared" si="30"/>
        <v>2822</v>
      </c>
      <c r="M101" s="452">
        <f t="shared" si="30"/>
        <v>1100</v>
      </c>
      <c r="N101" s="452">
        <f t="shared" si="30"/>
        <v>3922</v>
      </c>
      <c r="O101" s="453">
        <f>M101/N101</f>
        <v>0.2804691483936767</v>
      </c>
      <c r="P101" s="203">
        <v>0.28508884882822561</v>
      </c>
      <c r="Q101" s="454">
        <v>0.23819423819423821</v>
      </c>
      <c r="R101" s="454">
        <v>0.23348017621145381</v>
      </c>
      <c r="S101" s="196"/>
    </row>
    <row r="102" spans="1:44" x14ac:dyDescent="0.2">
      <c r="A102" s="195"/>
      <c r="B102" s="734" t="s">
        <v>56</v>
      </c>
      <c r="C102" s="735"/>
      <c r="D102" s="735"/>
      <c r="E102" s="736"/>
      <c r="F102" s="737"/>
      <c r="G102" s="735"/>
      <c r="H102" s="735"/>
      <c r="I102" s="735"/>
      <c r="J102" s="735"/>
      <c r="K102" s="735"/>
      <c r="L102" s="735"/>
      <c r="M102" s="735"/>
      <c r="N102" s="735"/>
      <c r="O102" s="736"/>
      <c r="P102" s="378">
        <v>3883</v>
      </c>
      <c r="Q102" s="378">
        <v>3367</v>
      </c>
      <c r="R102" s="204">
        <v>3178</v>
      </c>
      <c r="S102" s="196"/>
    </row>
    <row r="103" spans="1:44" x14ac:dyDescent="0.2">
      <c r="A103" s="195"/>
      <c r="B103" s="195"/>
      <c r="C103" s="113"/>
      <c r="D103" s="196"/>
      <c r="E103" s="196"/>
      <c r="F103" s="196"/>
      <c r="G103" s="196"/>
      <c r="H103" s="210"/>
      <c r="I103" s="196"/>
      <c r="J103" s="196"/>
      <c r="K103" s="210"/>
      <c r="L103" s="196"/>
      <c r="M103" s="196"/>
      <c r="N103" s="210"/>
      <c r="O103" s="434"/>
      <c r="P103" s="113"/>
      <c r="Q103" s="196"/>
      <c r="R103" s="196"/>
      <c r="S103" s="196"/>
    </row>
    <row r="104" spans="1:44" x14ac:dyDescent="0.2">
      <c r="A104" s="195"/>
      <c r="B104" s="195"/>
      <c r="C104" s="113"/>
      <c r="D104" s="196"/>
      <c r="E104" s="196"/>
      <c r="F104" s="196"/>
      <c r="G104" s="196"/>
      <c r="H104" s="210"/>
      <c r="I104" s="196"/>
      <c r="J104" s="196"/>
      <c r="K104" s="210"/>
      <c r="L104" s="196"/>
      <c r="M104" s="196"/>
      <c r="N104" s="210"/>
      <c r="O104" s="434"/>
      <c r="P104" s="113"/>
      <c r="Q104" s="196"/>
      <c r="R104" s="196"/>
      <c r="S104" s="196"/>
    </row>
    <row r="105" spans="1:44" x14ac:dyDescent="0.2">
      <c r="A105" s="205" t="s">
        <v>77</v>
      </c>
      <c r="B105" s="205" t="s">
        <v>76</v>
      </c>
      <c r="C105" s="205" t="s">
        <v>67</v>
      </c>
      <c r="D105" s="378" t="s">
        <v>59</v>
      </c>
      <c r="E105" s="378" t="s">
        <v>119</v>
      </c>
      <c r="F105" s="378">
        <v>0</v>
      </c>
      <c r="G105" s="378">
        <v>35</v>
      </c>
      <c r="H105" s="455">
        <f>F105+G105</f>
        <v>35</v>
      </c>
      <c r="I105" s="378">
        <v>0</v>
      </c>
      <c r="J105" s="378">
        <v>58</v>
      </c>
      <c r="K105" s="456">
        <f>I105+J105</f>
        <v>58</v>
      </c>
      <c r="L105" s="378">
        <v>0</v>
      </c>
      <c r="M105" s="378">
        <v>33</v>
      </c>
      <c r="N105" s="457">
        <f>SUM(L105:M105)</f>
        <v>33</v>
      </c>
      <c r="O105" s="458">
        <f>M105/N105</f>
        <v>1</v>
      </c>
      <c r="P105" s="206">
        <v>1</v>
      </c>
      <c r="Q105" s="206">
        <v>1</v>
      </c>
      <c r="R105" s="206">
        <v>1</v>
      </c>
      <c r="S105" s="196"/>
      <c r="AM105" s="187"/>
      <c r="AN105" s="187"/>
      <c r="AO105" s="187"/>
      <c r="AP105" s="187"/>
      <c r="AQ105" s="187"/>
      <c r="AR105" s="187"/>
    </row>
    <row r="106" spans="1:44" x14ac:dyDescent="0.2">
      <c r="A106" s="195"/>
      <c r="B106" s="738" t="s">
        <v>56</v>
      </c>
      <c r="C106" s="739"/>
      <c r="D106" s="740"/>
      <c r="E106" s="740"/>
      <c r="F106" s="196"/>
      <c r="G106" s="196"/>
      <c r="H106" s="210"/>
      <c r="I106" s="196"/>
      <c r="J106" s="196"/>
      <c r="K106" s="210"/>
      <c r="L106" s="196"/>
      <c r="M106" s="196"/>
      <c r="N106" s="210"/>
      <c r="O106" s="434"/>
      <c r="P106" s="202">
        <v>36</v>
      </c>
      <c r="Q106" s="202">
        <v>35</v>
      </c>
      <c r="R106" s="202">
        <v>34</v>
      </c>
      <c r="S106" s="196"/>
      <c r="AM106" s="187"/>
      <c r="AN106" s="187"/>
      <c r="AO106" s="187"/>
      <c r="AP106" s="187"/>
      <c r="AQ106" s="187"/>
      <c r="AR106" s="187"/>
    </row>
    <row r="107" spans="1:44" ht="6" customHeight="1" x14ac:dyDescent="0.2">
      <c r="A107" s="195"/>
      <c r="B107" s="195"/>
      <c r="C107" s="113"/>
      <c r="D107" s="196"/>
      <c r="E107" s="196"/>
      <c r="F107" s="196"/>
      <c r="G107" s="196"/>
      <c r="H107" s="210"/>
      <c r="I107" s="196"/>
      <c r="J107" s="196"/>
      <c r="K107" s="210"/>
      <c r="L107" s="196"/>
      <c r="M107" s="196"/>
      <c r="N107" s="210"/>
      <c r="O107" s="434"/>
      <c r="P107" s="113"/>
      <c r="Q107" s="196"/>
      <c r="R107" s="196"/>
      <c r="S107" s="196"/>
      <c r="AM107" s="187"/>
      <c r="AN107" s="187"/>
      <c r="AO107" s="187"/>
      <c r="AP107" s="187"/>
      <c r="AQ107" s="187"/>
      <c r="AR107" s="187"/>
    </row>
    <row r="108" spans="1:44" x14ac:dyDescent="0.2">
      <c r="A108" s="183" t="s">
        <v>120</v>
      </c>
      <c r="B108" s="183" t="s">
        <v>89</v>
      </c>
      <c r="C108" s="183" t="s">
        <v>67</v>
      </c>
      <c r="D108" s="184" t="s">
        <v>119</v>
      </c>
      <c r="E108" s="184" t="s">
        <v>60</v>
      </c>
      <c r="F108" s="184">
        <v>0</v>
      </c>
      <c r="G108" s="184">
        <v>58</v>
      </c>
      <c r="H108" s="421">
        <f t="shared" ref="H108:H113" si="31">F108+G108</f>
        <v>58</v>
      </c>
      <c r="I108" s="184">
        <v>1</v>
      </c>
      <c r="J108" s="184">
        <v>70</v>
      </c>
      <c r="K108" s="422">
        <f t="shared" ref="K108:K113" si="32">I108+J108</f>
        <v>71</v>
      </c>
      <c r="L108" s="184">
        <v>0</v>
      </c>
      <c r="M108" s="184">
        <v>34</v>
      </c>
      <c r="N108" s="423">
        <f t="shared" ref="N108:N113" si="33">SUM(L108:M108)</f>
        <v>34</v>
      </c>
      <c r="O108" s="424">
        <f t="shared" ref="O108:O114" si="34">M108/N108</f>
        <v>1</v>
      </c>
      <c r="P108" s="200">
        <v>1</v>
      </c>
      <c r="Q108" s="200">
        <v>1</v>
      </c>
      <c r="R108" s="425">
        <v>0.94117647058823528</v>
      </c>
      <c r="S108" s="196"/>
      <c r="AM108" s="187"/>
      <c r="AN108" s="187"/>
      <c r="AO108" s="187"/>
      <c r="AP108" s="187"/>
      <c r="AQ108" s="187"/>
      <c r="AR108" s="187"/>
    </row>
    <row r="109" spans="1:44" x14ac:dyDescent="0.2">
      <c r="A109" s="189" t="s">
        <v>121</v>
      </c>
      <c r="B109" s="189" t="s">
        <v>95</v>
      </c>
      <c r="C109" s="189" t="s">
        <v>67</v>
      </c>
      <c r="D109" s="190" t="s">
        <v>119</v>
      </c>
      <c r="E109" s="190" t="s">
        <v>60</v>
      </c>
      <c r="F109" s="190">
        <v>3</v>
      </c>
      <c r="G109" s="190">
        <v>40</v>
      </c>
      <c r="H109" s="426">
        <f t="shared" si="31"/>
        <v>43</v>
      </c>
      <c r="I109" s="190">
        <v>3</v>
      </c>
      <c r="J109" s="190">
        <v>48</v>
      </c>
      <c r="K109" s="427">
        <f t="shared" si="32"/>
        <v>51</v>
      </c>
      <c r="L109" s="190">
        <v>2</v>
      </c>
      <c r="M109" s="190">
        <v>34</v>
      </c>
      <c r="N109" s="428">
        <f t="shared" si="33"/>
        <v>36</v>
      </c>
      <c r="O109" s="436">
        <f t="shared" si="34"/>
        <v>0.94444444444444442</v>
      </c>
      <c r="P109" s="430">
        <v>0.94285714285714284</v>
      </c>
      <c r="Q109" s="430">
        <v>0.97142857142857142</v>
      </c>
      <c r="R109" s="430">
        <v>0.94117647058823528</v>
      </c>
      <c r="S109" s="196"/>
      <c r="AM109" s="187"/>
      <c r="AN109" s="187"/>
      <c r="AO109" s="187"/>
      <c r="AP109" s="187"/>
      <c r="AQ109" s="187"/>
      <c r="AR109" s="187"/>
    </row>
    <row r="110" spans="1:44" x14ac:dyDescent="0.2">
      <c r="A110" s="189" t="s">
        <v>57</v>
      </c>
      <c r="B110" s="189" t="s">
        <v>58</v>
      </c>
      <c r="C110" s="189" t="s">
        <v>67</v>
      </c>
      <c r="D110" s="190" t="s">
        <v>119</v>
      </c>
      <c r="E110" s="190" t="s">
        <v>60</v>
      </c>
      <c r="F110" s="190">
        <v>2</v>
      </c>
      <c r="G110" s="190">
        <v>164</v>
      </c>
      <c r="H110" s="426">
        <f t="shared" si="31"/>
        <v>166</v>
      </c>
      <c r="I110" s="190">
        <v>3</v>
      </c>
      <c r="J110" s="190">
        <v>221</v>
      </c>
      <c r="K110" s="427">
        <f t="shared" si="32"/>
        <v>224</v>
      </c>
      <c r="L110" s="190">
        <v>1</v>
      </c>
      <c r="M110" s="190">
        <v>94</v>
      </c>
      <c r="N110" s="428">
        <f t="shared" si="33"/>
        <v>95</v>
      </c>
      <c r="O110" s="436">
        <f t="shared" si="34"/>
        <v>0.98947368421052628</v>
      </c>
      <c r="P110" s="430">
        <v>0.97142857142857142</v>
      </c>
      <c r="Q110" s="201">
        <v>0.98989898989898994</v>
      </c>
      <c r="R110" s="430">
        <v>0.98630136986301364</v>
      </c>
      <c r="S110" s="196"/>
      <c r="AM110" s="187"/>
      <c r="AN110" s="187"/>
      <c r="AO110" s="187"/>
      <c r="AP110" s="187"/>
      <c r="AQ110" s="187"/>
      <c r="AR110" s="187"/>
    </row>
    <row r="111" spans="1:44" x14ac:dyDescent="0.2">
      <c r="A111" s="189" t="s">
        <v>73</v>
      </c>
      <c r="B111" s="189" t="s">
        <v>74</v>
      </c>
      <c r="C111" s="189" t="s">
        <v>67</v>
      </c>
      <c r="D111" s="190" t="s">
        <v>119</v>
      </c>
      <c r="E111" s="190" t="s">
        <v>60</v>
      </c>
      <c r="F111" s="190">
        <v>3</v>
      </c>
      <c r="G111" s="190">
        <v>21</v>
      </c>
      <c r="H111" s="426">
        <f t="shared" si="31"/>
        <v>24</v>
      </c>
      <c r="I111" s="190">
        <v>4</v>
      </c>
      <c r="J111" s="190">
        <v>35</v>
      </c>
      <c r="K111" s="427">
        <f t="shared" si="32"/>
        <v>39</v>
      </c>
      <c r="L111" s="190">
        <v>3</v>
      </c>
      <c r="M111" s="190">
        <v>21</v>
      </c>
      <c r="N111" s="428">
        <f t="shared" si="33"/>
        <v>24</v>
      </c>
      <c r="O111" s="436">
        <f t="shared" si="34"/>
        <v>0.875</v>
      </c>
      <c r="P111" s="201">
        <v>1</v>
      </c>
      <c r="Q111" s="201">
        <v>1</v>
      </c>
      <c r="R111" s="201">
        <v>0.96969696969696972</v>
      </c>
      <c r="S111" s="196"/>
      <c r="AM111" s="187"/>
      <c r="AN111" s="187"/>
      <c r="AO111" s="187"/>
      <c r="AP111" s="187"/>
      <c r="AQ111" s="187"/>
      <c r="AR111" s="187"/>
    </row>
    <row r="112" spans="1:44" x14ac:dyDescent="0.2">
      <c r="A112" s="189" t="s">
        <v>77</v>
      </c>
      <c r="B112" s="189" t="s">
        <v>76</v>
      </c>
      <c r="C112" s="189" t="s">
        <v>67</v>
      </c>
      <c r="D112" s="190" t="s">
        <v>60</v>
      </c>
      <c r="E112" s="190" t="s">
        <v>119</v>
      </c>
      <c r="F112" s="190">
        <v>1</v>
      </c>
      <c r="G112" s="190">
        <v>22</v>
      </c>
      <c r="H112" s="426">
        <f t="shared" si="31"/>
        <v>23</v>
      </c>
      <c r="I112" s="190">
        <v>1</v>
      </c>
      <c r="J112" s="190">
        <v>34</v>
      </c>
      <c r="K112" s="427">
        <f t="shared" si="32"/>
        <v>35</v>
      </c>
      <c r="L112" s="190">
        <v>1</v>
      </c>
      <c r="M112" s="190">
        <v>17</v>
      </c>
      <c r="N112" s="428">
        <f t="shared" si="33"/>
        <v>18</v>
      </c>
      <c r="O112" s="436">
        <f t="shared" si="34"/>
        <v>0.94444444444444442</v>
      </c>
      <c r="P112" s="430">
        <v>0.77777777777777779</v>
      </c>
      <c r="Q112" s="201">
        <v>1</v>
      </c>
      <c r="R112" s="201">
        <v>1</v>
      </c>
      <c r="S112" s="196"/>
      <c r="AM112" s="187"/>
      <c r="AN112" s="187"/>
      <c r="AO112" s="187"/>
      <c r="AP112" s="187"/>
      <c r="AQ112" s="187"/>
      <c r="AR112" s="187"/>
    </row>
    <row r="113" spans="1:44" x14ac:dyDescent="0.2">
      <c r="A113" s="189" t="s">
        <v>79</v>
      </c>
      <c r="B113" s="189" t="s">
        <v>64</v>
      </c>
      <c r="C113" s="189" t="s">
        <v>67</v>
      </c>
      <c r="D113" s="190" t="s">
        <v>60</v>
      </c>
      <c r="E113" s="190" t="s">
        <v>119</v>
      </c>
      <c r="F113" s="190">
        <v>5</v>
      </c>
      <c r="G113" s="190">
        <v>61</v>
      </c>
      <c r="H113" s="426">
        <f t="shared" si="31"/>
        <v>66</v>
      </c>
      <c r="I113" s="190">
        <v>7</v>
      </c>
      <c r="J113" s="190">
        <v>90</v>
      </c>
      <c r="K113" s="427">
        <f t="shared" si="32"/>
        <v>97</v>
      </c>
      <c r="L113" s="190">
        <v>1</v>
      </c>
      <c r="M113" s="190">
        <v>33</v>
      </c>
      <c r="N113" s="428">
        <f t="shared" si="33"/>
        <v>34</v>
      </c>
      <c r="O113" s="436">
        <f t="shared" si="34"/>
        <v>0.97058823529411764</v>
      </c>
      <c r="P113" s="430">
        <v>0.94117647058823528</v>
      </c>
      <c r="Q113" s="201">
        <v>1</v>
      </c>
      <c r="R113" s="430">
        <v>0.93939393939393945</v>
      </c>
      <c r="S113" s="196"/>
    </row>
    <row r="114" spans="1:44" x14ac:dyDescent="0.2">
      <c r="A114" s="191"/>
      <c r="B114" s="191"/>
      <c r="C114" s="49"/>
      <c r="D114" s="192"/>
      <c r="E114" s="192"/>
      <c r="F114" s="459">
        <f t="shared" ref="F114:N114" si="35">SUM(F108:F113)</f>
        <v>14</v>
      </c>
      <c r="G114" s="459">
        <f t="shared" si="35"/>
        <v>366</v>
      </c>
      <c r="H114" s="459">
        <f t="shared" si="35"/>
        <v>380</v>
      </c>
      <c r="I114" s="459">
        <f t="shared" si="35"/>
        <v>19</v>
      </c>
      <c r="J114" s="459">
        <f t="shared" si="35"/>
        <v>498</v>
      </c>
      <c r="K114" s="459">
        <f t="shared" si="35"/>
        <v>517</v>
      </c>
      <c r="L114" s="459">
        <f t="shared" si="35"/>
        <v>8</v>
      </c>
      <c r="M114" s="459">
        <f t="shared" si="35"/>
        <v>233</v>
      </c>
      <c r="N114" s="459">
        <f t="shared" si="35"/>
        <v>241</v>
      </c>
      <c r="O114" s="432">
        <f t="shared" si="34"/>
        <v>0.96680497925311204</v>
      </c>
      <c r="P114" s="433">
        <v>0.95634920634920639</v>
      </c>
      <c r="Q114" s="433">
        <v>0.99203187250996017</v>
      </c>
      <c r="R114" s="433">
        <v>0.96860986547085204</v>
      </c>
      <c r="S114" s="196"/>
      <c r="AM114" s="187"/>
      <c r="AN114" s="187"/>
      <c r="AO114" s="187"/>
      <c r="AP114" s="187"/>
      <c r="AQ114" s="187"/>
      <c r="AR114" s="187"/>
    </row>
    <row r="115" spans="1:44" x14ac:dyDescent="0.2">
      <c r="A115" s="195"/>
      <c r="B115" s="738" t="s">
        <v>56</v>
      </c>
      <c r="C115" s="739"/>
      <c r="D115" s="740"/>
      <c r="E115" s="740"/>
      <c r="F115" s="196"/>
      <c r="G115" s="196"/>
      <c r="H115" s="210"/>
      <c r="I115" s="196"/>
      <c r="J115" s="196"/>
      <c r="K115" s="210"/>
      <c r="L115" s="196"/>
      <c r="M115" s="196"/>
      <c r="N115" s="210"/>
      <c r="O115" s="434"/>
      <c r="P115" s="196">
        <v>252</v>
      </c>
      <c r="Q115" s="196">
        <v>251</v>
      </c>
      <c r="R115" s="196">
        <v>223</v>
      </c>
      <c r="S115" s="196"/>
      <c r="AM115" s="187"/>
      <c r="AN115" s="187"/>
      <c r="AO115" s="187"/>
      <c r="AP115" s="187"/>
      <c r="AQ115" s="187"/>
      <c r="AR115" s="187"/>
    </row>
    <row r="116" spans="1:44" ht="6" customHeight="1" x14ac:dyDescent="0.2">
      <c r="A116" s="195"/>
      <c r="B116" s="195"/>
      <c r="C116" s="113"/>
      <c r="D116" s="196"/>
      <c r="E116" s="196"/>
      <c r="F116" s="196"/>
      <c r="G116" s="196"/>
      <c r="H116" s="210"/>
      <c r="I116" s="196"/>
      <c r="J116" s="196"/>
      <c r="K116" s="210"/>
      <c r="L116" s="196"/>
      <c r="M116" s="196"/>
      <c r="N116" s="210"/>
      <c r="O116" s="434"/>
      <c r="P116" s="113"/>
      <c r="Q116" s="196"/>
      <c r="R116" s="196"/>
      <c r="S116" s="196"/>
      <c r="AM116" s="187"/>
      <c r="AN116" s="187"/>
      <c r="AO116" s="187"/>
      <c r="AP116" s="187"/>
      <c r="AQ116" s="187"/>
      <c r="AR116" s="187"/>
    </row>
    <row r="117" spans="1:44" x14ac:dyDescent="0.2">
      <c r="A117" s="182" t="s">
        <v>122</v>
      </c>
      <c r="B117" s="182" t="s">
        <v>54</v>
      </c>
      <c r="C117" s="183" t="s">
        <v>67</v>
      </c>
      <c r="D117" s="184" t="s">
        <v>59</v>
      </c>
      <c r="E117" s="184" t="s">
        <v>123</v>
      </c>
      <c r="F117" s="184">
        <v>40</v>
      </c>
      <c r="G117" s="184">
        <v>34</v>
      </c>
      <c r="H117" s="421">
        <f>F117+G117</f>
        <v>74</v>
      </c>
      <c r="I117" s="184">
        <v>46</v>
      </c>
      <c r="J117" s="184">
        <v>34</v>
      </c>
      <c r="K117" s="422">
        <f>I117+J117</f>
        <v>80</v>
      </c>
      <c r="L117" s="184">
        <v>33</v>
      </c>
      <c r="M117" s="184">
        <v>30</v>
      </c>
      <c r="N117" s="423">
        <f>SUM(L117:M117)</f>
        <v>63</v>
      </c>
      <c r="O117" s="435">
        <f>M117/N117</f>
        <v>0.47619047619047616</v>
      </c>
      <c r="P117" s="425">
        <v>0.62068965517241381</v>
      </c>
      <c r="Q117" s="425">
        <v>0.48275862068965519</v>
      </c>
      <c r="R117" s="425">
        <v>0.63492063492063489</v>
      </c>
      <c r="S117" s="196"/>
    </row>
    <row r="118" spans="1:44" x14ac:dyDescent="0.2">
      <c r="A118" s="188" t="s">
        <v>124</v>
      </c>
      <c r="B118" s="188" t="s">
        <v>102</v>
      </c>
      <c r="C118" s="189" t="s">
        <v>67</v>
      </c>
      <c r="D118" s="190" t="s">
        <v>59</v>
      </c>
      <c r="E118" s="190" t="s">
        <v>123</v>
      </c>
      <c r="F118" s="190">
        <v>11</v>
      </c>
      <c r="G118" s="190">
        <v>24</v>
      </c>
      <c r="H118" s="426">
        <f>F118+G118</f>
        <v>35</v>
      </c>
      <c r="I118" s="190">
        <v>12</v>
      </c>
      <c r="J118" s="190">
        <v>24</v>
      </c>
      <c r="K118" s="427">
        <f>I118+J118</f>
        <v>36</v>
      </c>
      <c r="L118" s="190">
        <v>11</v>
      </c>
      <c r="M118" s="190">
        <v>24</v>
      </c>
      <c r="N118" s="428">
        <f>SUM(L118:M118)</f>
        <v>35</v>
      </c>
      <c r="O118" s="436">
        <f>M118/N118</f>
        <v>0.68571428571428572</v>
      </c>
      <c r="P118" s="430">
        <v>0.48148148148148151</v>
      </c>
      <c r="Q118" s="201">
        <v>0.5</v>
      </c>
      <c r="R118" s="430">
        <v>0.41935483870967738</v>
      </c>
      <c r="S118" s="196"/>
    </row>
    <row r="119" spans="1:44" x14ac:dyDescent="0.2">
      <c r="A119" s="191"/>
      <c r="B119" s="191"/>
      <c r="C119" s="49"/>
      <c r="D119" s="192"/>
      <c r="E119" s="192"/>
      <c r="F119" s="460">
        <f t="shared" ref="F119:N119" si="36">SUM(F117:F118)</f>
        <v>51</v>
      </c>
      <c r="G119" s="460">
        <f t="shared" si="36"/>
        <v>58</v>
      </c>
      <c r="H119" s="460">
        <f t="shared" si="36"/>
        <v>109</v>
      </c>
      <c r="I119" s="460">
        <f t="shared" si="36"/>
        <v>58</v>
      </c>
      <c r="J119" s="460">
        <f t="shared" si="36"/>
        <v>58</v>
      </c>
      <c r="K119" s="460">
        <f t="shared" si="36"/>
        <v>116</v>
      </c>
      <c r="L119" s="460">
        <f t="shared" si="36"/>
        <v>44</v>
      </c>
      <c r="M119" s="460">
        <f t="shared" si="36"/>
        <v>54</v>
      </c>
      <c r="N119" s="460">
        <f t="shared" si="36"/>
        <v>98</v>
      </c>
      <c r="O119" s="432">
        <f>M119/N119</f>
        <v>0.55102040816326525</v>
      </c>
      <c r="P119" s="433">
        <v>0.57647058823529407</v>
      </c>
      <c r="Q119" s="433">
        <v>0.4891304347826087</v>
      </c>
      <c r="R119" s="433">
        <v>0.56382978723404253</v>
      </c>
      <c r="S119" s="196"/>
    </row>
    <row r="120" spans="1:44" x14ac:dyDescent="0.2">
      <c r="A120" s="195"/>
      <c r="B120" s="738" t="s">
        <v>56</v>
      </c>
      <c r="C120" s="739"/>
      <c r="D120" s="740"/>
      <c r="E120" s="740"/>
      <c r="F120" s="196"/>
      <c r="G120" s="196"/>
      <c r="H120" s="210"/>
      <c r="I120" s="196"/>
      <c r="J120" s="196"/>
      <c r="K120" s="210"/>
      <c r="L120" s="196"/>
      <c r="M120" s="196"/>
      <c r="N120" s="210"/>
      <c r="O120" s="434"/>
      <c r="P120" s="196">
        <v>85</v>
      </c>
      <c r="Q120" s="196">
        <v>92</v>
      </c>
      <c r="R120" s="196">
        <v>94</v>
      </c>
      <c r="S120" s="196"/>
    </row>
    <row r="121" spans="1:44" ht="6" customHeight="1" x14ac:dyDescent="0.2">
      <c r="A121" s="195"/>
      <c r="B121" s="195"/>
      <c r="C121" s="113"/>
      <c r="D121" s="196"/>
      <c r="E121" s="196"/>
      <c r="F121" s="196"/>
      <c r="G121" s="196"/>
      <c r="H121" s="210"/>
      <c r="I121" s="196"/>
      <c r="J121" s="196"/>
      <c r="K121" s="210"/>
      <c r="L121" s="196"/>
      <c r="M121" s="196"/>
      <c r="N121" s="210"/>
      <c r="O121" s="434"/>
      <c r="P121" s="113"/>
      <c r="Q121" s="196"/>
      <c r="R121" s="196"/>
      <c r="S121" s="196"/>
    </row>
    <row r="122" spans="1:44" x14ac:dyDescent="0.2">
      <c r="A122" s="207" t="s">
        <v>125</v>
      </c>
      <c r="B122" s="183" t="s">
        <v>126</v>
      </c>
      <c r="C122" s="183" t="s">
        <v>67</v>
      </c>
      <c r="D122" s="184" t="s">
        <v>59</v>
      </c>
      <c r="E122" s="184" t="s">
        <v>127</v>
      </c>
      <c r="F122" s="184" t="s">
        <v>128</v>
      </c>
      <c r="G122" s="184" t="s">
        <v>129</v>
      </c>
      <c r="H122" s="421">
        <f t="shared" ref="H122:H145" si="37">F122+G122</f>
        <v>24</v>
      </c>
      <c r="I122" s="184" t="s">
        <v>130</v>
      </c>
      <c r="J122" s="184" t="s">
        <v>131</v>
      </c>
      <c r="K122" s="422">
        <f t="shared" ref="K122:K145" si="38">I122+J122</f>
        <v>31</v>
      </c>
      <c r="L122" s="184">
        <v>14</v>
      </c>
      <c r="M122" s="184">
        <v>10</v>
      </c>
      <c r="N122" s="423">
        <f t="shared" ref="N122:N145" si="39">SUM(L122:M122)</f>
        <v>24</v>
      </c>
      <c r="O122" s="435">
        <f t="shared" ref="O122:O146" si="40">M122/N122</f>
        <v>0.41666666666666669</v>
      </c>
      <c r="P122" s="200">
        <v>0.5</v>
      </c>
      <c r="Q122" s="425">
        <v>0.625</v>
      </c>
      <c r="R122" s="425">
        <v>0.63636363636363635</v>
      </c>
      <c r="S122" s="196"/>
    </row>
    <row r="123" spans="1:44" x14ac:dyDescent="0.2">
      <c r="A123" s="189" t="s">
        <v>68</v>
      </c>
      <c r="B123" s="189" t="s">
        <v>69</v>
      </c>
      <c r="C123" s="189" t="s">
        <v>67</v>
      </c>
      <c r="D123" s="190" t="s">
        <v>59</v>
      </c>
      <c r="E123" s="190" t="s">
        <v>127</v>
      </c>
      <c r="F123" s="190">
        <v>11</v>
      </c>
      <c r="G123" s="190">
        <v>23</v>
      </c>
      <c r="H123" s="426">
        <f t="shared" si="37"/>
        <v>34</v>
      </c>
      <c r="I123" s="190">
        <v>16</v>
      </c>
      <c r="J123" s="190">
        <v>33</v>
      </c>
      <c r="K123" s="427">
        <f t="shared" si="38"/>
        <v>49</v>
      </c>
      <c r="L123" s="190">
        <v>11</v>
      </c>
      <c r="M123" s="190">
        <v>24</v>
      </c>
      <c r="N123" s="428">
        <f t="shared" si="39"/>
        <v>35</v>
      </c>
      <c r="O123" s="436">
        <f t="shared" si="40"/>
        <v>0.68571428571428572</v>
      </c>
      <c r="P123" s="430">
        <v>0.73684210526315785</v>
      </c>
      <c r="Q123" s="430">
        <v>0.71875</v>
      </c>
      <c r="R123" s="201">
        <v>0.75</v>
      </c>
      <c r="S123" s="196"/>
      <c r="AM123" s="187"/>
      <c r="AN123" s="187"/>
      <c r="AO123" s="187"/>
      <c r="AP123" s="187"/>
      <c r="AQ123" s="187"/>
      <c r="AR123" s="187"/>
    </row>
    <row r="124" spans="1:44" x14ac:dyDescent="0.2">
      <c r="A124" s="208"/>
      <c r="B124" s="189" t="s">
        <v>132</v>
      </c>
      <c r="C124" s="189" t="s">
        <v>67</v>
      </c>
      <c r="D124" s="190" t="s">
        <v>59</v>
      </c>
      <c r="E124" s="190" t="s">
        <v>127</v>
      </c>
      <c r="F124" s="190">
        <v>18</v>
      </c>
      <c r="G124" s="190">
        <v>20</v>
      </c>
      <c r="H124" s="426">
        <f t="shared" si="37"/>
        <v>38</v>
      </c>
      <c r="I124" s="190">
        <v>25</v>
      </c>
      <c r="J124" s="190">
        <v>26</v>
      </c>
      <c r="K124" s="427">
        <f t="shared" si="38"/>
        <v>51</v>
      </c>
      <c r="L124" s="190">
        <v>18</v>
      </c>
      <c r="M124" s="190">
        <v>21</v>
      </c>
      <c r="N124" s="428">
        <f t="shared" si="39"/>
        <v>39</v>
      </c>
      <c r="O124" s="436">
        <f t="shared" si="40"/>
        <v>0.53846153846153844</v>
      </c>
      <c r="P124" s="430">
        <v>0.81818181818181823</v>
      </c>
      <c r="Q124" s="430">
        <v>0.40625</v>
      </c>
      <c r="R124" s="430">
        <v>0.55172413793103448</v>
      </c>
      <c r="S124" s="196"/>
    </row>
    <row r="125" spans="1:44" x14ac:dyDescent="0.2">
      <c r="A125" s="208" t="s">
        <v>133</v>
      </c>
      <c r="B125" s="189" t="s">
        <v>134</v>
      </c>
      <c r="C125" s="189" t="s">
        <v>67</v>
      </c>
      <c r="D125" s="190" t="s">
        <v>59</v>
      </c>
      <c r="E125" s="190" t="s">
        <v>127</v>
      </c>
      <c r="F125" s="190">
        <v>16</v>
      </c>
      <c r="G125" s="190">
        <v>25</v>
      </c>
      <c r="H125" s="426">
        <f t="shared" si="37"/>
        <v>41</v>
      </c>
      <c r="I125" s="190">
        <v>28</v>
      </c>
      <c r="J125" s="190">
        <v>32</v>
      </c>
      <c r="K125" s="427">
        <f t="shared" si="38"/>
        <v>60</v>
      </c>
      <c r="L125" s="190">
        <v>11</v>
      </c>
      <c r="M125" s="190">
        <v>22</v>
      </c>
      <c r="N125" s="428">
        <f t="shared" si="39"/>
        <v>33</v>
      </c>
      <c r="O125" s="436">
        <f t="shared" si="40"/>
        <v>0.66666666666666663</v>
      </c>
      <c r="P125" s="201">
        <v>0.6</v>
      </c>
      <c r="Q125" s="430">
        <v>0.6470588235294118</v>
      </c>
      <c r="R125" s="430">
        <v>0.57894736842105265</v>
      </c>
      <c r="S125" s="196"/>
      <c r="AM125" s="187"/>
      <c r="AN125" s="187"/>
      <c r="AO125" s="187"/>
      <c r="AP125" s="187"/>
      <c r="AQ125" s="187"/>
      <c r="AR125" s="187"/>
    </row>
    <row r="126" spans="1:44" x14ac:dyDescent="0.2">
      <c r="A126" s="208" t="s">
        <v>120</v>
      </c>
      <c r="B126" s="189" t="s">
        <v>89</v>
      </c>
      <c r="C126" s="189" t="s">
        <v>67</v>
      </c>
      <c r="D126" s="190" t="s">
        <v>59</v>
      </c>
      <c r="E126" s="190" t="s">
        <v>127</v>
      </c>
      <c r="F126" s="190">
        <v>24</v>
      </c>
      <c r="G126" s="190">
        <v>37</v>
      </c>
      <c r="H126" s="426">
        <f t="shared" si="37"/>
        <v>61</v>
      </c>
      <c r="I126" s="190">
        <v>32</v>
      </c>
      <c r="J126" s="190">
        <v>49</v>
      </c>
      <c r="K126" s="427">
        <f t="shared" si="38"/>
        <v>81</v>
      </c>
      <c r="L126" s="190">
        <v>24</v>
      </c>
      <c r="M126" s="190">
        <v>41</v>
      </c>
      <c r="N126" s="428">
        <f t="shared" si="39"/>
        <v>65</v>
      </c>
      <c r="O126" s="436">
        <f t="shared" si="40"/>
        <v>0.63076923076923075</v>
      </c>
      <c r="P126" s="430">
        <v>0.74285714285714288</v>
      </c>
      <c r="Q126" s="430">
        <v>0.55844155844155841</v>
      </c>
      <c r="R126" s="430">
        <v>0.60317460317460314</v>
      </c>
      <c r="S126" s="196"/>
    </row>
    <row r="127" spans="1:44" x14ac:dyDescent="0.2">
      <c r="A127" s="208" t="s">
        <v>135</v>
      </c>
      <c r="B127" s="189" t="s">
        <v>14</v>
      </c>
      <c r="C127" s="189" t="s">
        <v>67</v>
      </c>
      <c r="D127" s="190" t="s">
        <v>59</v>
      </c>
      <c r="E127" s="190" t="s">
        <v>127</v>
      </c>
      <c r="F127" s="190">
        <v>33</v>
      </c>
      <c r="G127" s="190">
        <v>43</v>
      </c>
      <c r="H127" s="426">
        <f t="shared" si="37"/>
        <v>76</v>
      </c>
      <c r="I127" s="190">
        <v>51</v>
      </c>
      <c r="J127" s="190">
        <v>56</v>
      </c>
      <c r="K127" s="427">
        <f t="shared" si="38"/>
        <v>107</v>
      </c>
      <c r="L127" s="190">
        <v>34</v>
      </c>
      <c r="M127" s="190">
        <v>45</v>
      </c>
      <c r="N127" s="428">
        <f t="shared" si="39"/>
        <v>79</v>
      </c>
      <c r="O127" s="429">
        <f t="shared" si="40"/>
        <v>0.569620253164557</v>
      </c>
      <c r="P127" s="430">
        <v>0.63636363636363635</v>
      </c>
      <c r="Q127" s="430">
        <v>0.6607142857142857</v>
      </c>
      <c r="R127" s="430">
        <v>0.7192982456140351</v>
      </c>
      <c r="S127" s="196"/>
      <c r="AM127" s="187"/>
      <c r="AN127" s="187"/>
      <c r="AO127" s="187"/>
      <c r="AP127" s="187"/>
      <c r="AQ127" s="187"/>
      <c r="AR127" s="187"/>
    </row>
    <row r="128" spans="1:44" x14ac:dyDescent="0.2">
      <c r="A128" s="208" t="s">
        <v>136</v>
      </c>
      <c r="B128" s="189" t="s">
        <v>93</v>
      </c>
      <c r="C128" s="189" t="s">
        <v>67</v>
      </c>
      <c r="D128" s="190" t="s">
        <v>59</v>
      </c>
      <c r="E128" s="190" t="s">
        <v>127</v>
      </c>
      <c r="F128" s="190">
        <v>4</v>
      </c>
      <c r="G128" s="190">
        <v>28</v>
      </c>
      <c r="H128" s="426">
        <f t="shared" si="37"/>
        <v>32</v>
      </c>
      <c r="I128" s="190">
        <v>11</v>
      </c>
      <c r="J128" s="190">
        <v>36</v>
      </c>
      <c r="K128" s="427">
        <f t="shared" si="38"/>
        <v>47</v>
      </c>
      <c r="L128" s="190">
        <v>4</v>
      </c>
      <c r="M128" s="190">
        <v>30</v>
      </c>
      <c r="N128" s="428">
        <f t="shared" si="39"/>
        <v>34</v>
      </c>
      <c r="O128" s="436">
        <f t="shared" si="40"/>
        <v>0.88235294117647056</v>
      </c>
      <c r="P128" s="430">
        <v>0.82222222222222219</v>
      </c>
      <c r="Q128" s="430">
        <v>0.70588235294117652</v>
      </c>
      <c r="R128" s="430">
        <v>0.71052631578947367</v>
      </c>
      <c r="S128" s="196"/>
      <c r="AM128" s="187"/>
      <c r="AN128" s="187"/>
      <c r="AO128" s="187"/>
      <c r="AP128" s="187"/>
      <c r="AQ128" s="187"/>
      <c r="AR128" s="187"/>
    </row>
    <row r="129" spans="1:44" x14ac:dyDescent="0.2">
      <c r="A129" s="208" t="s">
        <v>121</v>
      </c>
      <c r="B129" s="189" t="s">
        <v>95</v>
      </c>
      <c r="C129" s="189" t="s">
        <v>67</v>
      </c>
      <c r="D129" s="190" t="s">
        <v>59</v>
      </c>
      <c r="E129" s="190" t="s">
        <v>127</v>
      </c>
      <c r="F129" s="190">
        <v>15</v>
      </c>
      <c r="G129" s="190">
        <v>40</v>
      </c>
      <c r="H129" s="426">
        <f t="shared" si="37"/>
        <v>55</v>
      </c>
      <c r="I129" s="190">
        <v>26</v>
      </c>
      <c r="J129" s="190">
        <v>57</v>
      </c>
      <c r="K129" s="427">
        <f t="shared" si="38"/>
        <v>83</v>
      </c>
      <c r="L129" s="190">
        <v>18</v>
      </c>
      <c r="M129" s="190">
        <v>44</v>
      </c>
      <c r="N129" s="428">
        <f t="shared" si="39"/>
        <v>62</v>
      </c>
      <c r="O129" s="429">
        <f t="shared" si="40"/>
        <v>0.70967741935483875</v>
      </c>
      <c r="P129" s="430">
        <v>0.70149253731343286</v>
      </c>
      <c r="Q129" s="430">
        <v>0.5892857142857143</v>
      </c>
      <c r="R129" s="430">
        <v>0.80434782608695654</v>
      </c>
      <c r="S129" s="196"/>
      <c r="AM129" s="187"/>
      <c r="AN129" s="187"/>
      <c r="AO129" s="187"/>
      <c r="AP129" s="187"/>
      <c r="AQ129" s="187"/>
      <c r="AR129" s="187"/>
    </row>
    <row r="130" spans="1:44" x14ac:dyDescent="0.2">
      <c r="A130" s="208" t="s">
        <v>137</v>
      </c>
      <c r="B130" s="189" t="s">
        <v>58</v>
      </c>
      <c r="C130" s="189" t="s">
        <v>67</v>
      </c>
      <c r="D130" s="190" t="s">
        <v>59</v>
      </c>
      <c r="E130" s="190" t="s">
        <v>127</v>
      </c>
      <c r="F130" s="190">
        <v>59</v>
      </c>
      <c r="G130" s="190">
        <v>91</v>
      </c>
      <c r="H130" s="426">
        <f t="shared" si="37"/>
        <v>150</v>
      </c>
      <c r="I130" s="190">
        <v>79</v>
      </c>
      <c r="J130" s="190">
        <v>114</v>
      </c>
      <c r="K130" s="427">
        <f t="shared" si="38"/>
        <v>193</v>
      </c>
      <c r="L130" s="190">
        <v>41</v>
      </c>
      <c r="M130" s="190">
        <v>74</v>
      </c>
      <c r="N130" s="428">
        <f t="shared" si="39"/>
        <v>115</v>
      </c>
      <c r="O130" s="436">
        <f t="shared" si="40"/>
        <v>0.64347826086956517</v>
      </c>
      <c r="P130" s="430">
        <v>0.60799999999999998</v>
      </c>
      <c r="Q130" s="430">
        <v>0.57657657657657657</v>
      </c>
      <c r="R130" s="430">
        <v>0.6428571428571429</v>
      </c>
      <c r="S130" s="196"/>
      <c r="AM130" s="187"/>
      <c r="AN130" s="187"/>
      <c r="AO130" s="187"/>
      <c r="AP130" s="187"/>
      <c r="AQ130" s="187"/>
      <c r="AR130" s="187"/>
    </row>
    <row r="131" spans="1:44" x14ac:dyDescent="0.2">
      <c r="A131" s="208" t="s">
        <v>138</v>
      </c>
      <c r="B131" s="189" t="s">
        <v>58</v>
      </c>
      <c r="C131" s="189" t="s">
        <v>67</v>
      </c>
      <c r="D131" s="190" t="s">
        <v>59</v>
      </c>
      <c r="E131" s="190" t="s">
        <v>127</v>
      </c>
      <c r="F131" s="190">
        <v>26</v>
      </c>
      <c r="G131" s="190">
        <v>44</v>
      </c>
      <c r="H131" s="426">
        <f t="shared" si="37"/>
        <v>70</v>
      </c>
      <c r="I131" s="190">
        <v>58</v>
      </c>
      <c r="J131" s="190">
        <v>86</v>
      </c>
      <c r="K131" s="427">
        <f t="shared" si="38"/>
        <v>144</v>
      </c>
      <c r="L131" s="190">
        <v>28</v>
      </c>
      <c r="M131" s="190">
        <v>52</v>
      </c>
      <c r="N131" s="428">
        <f t="shared" si="39"/>
        <v>80</v>
      </c>
      <c r="O131" s="429">
        <f t="shared" si="40"/>
        <v>0.65</v>
      </c>
      <c r="P131" s="430">
        <v>0.64197530864197527</v>
      </c>
      <c r="Q131" s="430">
        <v>0.55294117647058827</v>
      </c>
      <c r="R131" s="430">
        <v>0.6029411764705882</v>
      </c>
      <c r="S131" s="196"/>
      <c r="AM131" s="187"/>
      <c r="AN131" s="187"/>
      <c r="AO131" s="187"/>
      <c r="AP131" s="187"/>
      <c r="AQ131" s="187"/>
      <c r="AR131" s="187"/>
    </row>
    <row r="132" spans="1:44" x14ac:dyDescent="0.2">
      <c r="A132" s="208" t="s">
        <v>71</v>
      </c>
      <c r="B132" s="189" t="s">
        <v>58</v>
      </c>
      <c r="C132" s="189" t="s">
        <v>67</v>
      </c>
      <c r="D132" s="190" t="s">
        <v>59</v>
      </c>
      <c r="E132" s="190" t="s">
        <v>127</v>
      </c>
      <c r="F132" s="190">
        <v>27</v>
      </c>
      <c r="G132" s="190">
        <v>43</v>
      </c>
      <c r="H132" s="426">
        <f t="shared" si="37"/>
        <v>70</v>
      </c>
      <c r="I132" s="190">
        <v>34</v>
      </c>
      <c r="J132" s="190">
        <v>52</v>
      </c>
      <c r="K132" s="427">
        <f t="shared" si="38"/>
        <v>86</v>
      </c>
      <c r="L132" s="190">
        <v>27</v>
      </c>
      <c r="M132" s="190">
        <v>41</v>
      </c>
      <c r="N132" s="428">
        <f t="shared" si="39"/>
        <v>68</v>
      </c>
      <c r="O132" s="436">
        <f t="shared" si="40"/>
        <v>0.6029411764705882</v>
      </c>
      <c r="P132" s="430">
        <v>0.53846153846153844</v>
      </c>
      <c r="Q132" s="201">
        <v>0.62</v>
      </c>
      <c r="R132" s="430">
        <v>0.5161290322580645</v>
      </c>
      <c r="S132" s="196"/>
      <c r="AM132" s="187"/>
      <c r="AN132" s="187"/>
      <c r="AO132" s="187"/>
      <c r="AP132" s="187"/>
      <c r="AQ132" s="187"/>
      <c r="AR132" s="187"/>
    </row>
    <row r="133" spans="1:44" x14ac:dyDescent="0.2">
      <c r="A133" s="208" t="s">
        <v>73</v>
      </c>
      <c r="B133" s="189" t="s">
        <v>74</v>
      </c>
      <c r="C133" s="189" t="s">
        <v>67</v>
      </c>
      <c r="D133" s="190" t="s">
        <v>59</v>
      </c>
      <c r="E133" s="190" t="s">
        <v>127</v>
      </c>
      <c r="F133" s="190">
        <v>11</v>
      </c>
      <c r="G133" s="190">
        <v>27</v>
      </c>
      <c r="H133" s="426">
        <f t="shared" si="37"/>
        <v>38</v>
      </c>
      <c r="I133" s="190">
        <v>16</v>
      </c>
      <c r="J133" s="190">
        <v>40</v>
      </c>
      <c r="K133" s="427">
        <f t="shared" si="38"/>
        <v>56</v>
      </c>
      <c r="L133" s="190">
        <v>11</v>
      </c>
      <c r="M133" s="190">
        <v>27</v>
      </c>
      <c r="N133" s="428">
        <f t="shared" si="39"/>
        <v>38</v>
      </c>
      <c r="O133" s="436">
        <f t="shared" si="40"/>
        <v>0.71052631578947367</v>
      </c>
      <c r="P133" s="430">
        <v>0.64864864864864868</v>
      </c>
      <c r="Q133" s="430">
        <v>0.86111111111111116</v>
      </c>
      <c r="R133" s="430">
        <v>0.75757575757575757</v>
      </c>
      <c r="S133" s="196"/>
      <c r="AM133" s="187"/>
      <c r="AN133" s="187"/>
      <c r="AO133" s="187"/>
      <c r="AP133" s="187"/>
      <c r="AQ133" s="187"/>
      <c r="AR133" s="187"/>
    </row>
    <row r="134" spans="1:44" x14ac:dyDescent="0.2">
      <c r="A134" s="208" t="s">
        <v>139</v>
      </c>
      <c r="B134" s="189" t="s">
        <v>21</v>
      </c>
      <c r="C134" s="189" t="s">
        <v>67</v>
      </c>
      <c r="D134" s="190" t="s">
        <v>59</v>
      </c>
      <c r="E134" s="190" t="s">
        <v>127</v>
      </c>
      <c r="F134" s="190">
        <v>14</v>
      </c>
      <c r="G134" s="190">
        <v>24</v>
      </c>
      <c r="H134" s="426">
        <f t="shared" si="37"/>
        <v>38</v>
      </c>
      <c r="I134" s="190">
        <v>16</v>
      </c>
      <c r="J134" s="190">
        <v>25</v>
      </c>
      <c r="K134" s="427">
        <f t="shared" si="38"/>
        <v>41</v>
      </c>
      <c r="L134" s="190">
        <v>14</v>
      </c>
      <c r="M134" s="190">
        <v>24</v>
      </c>
      <c r="N134" s="428">
        <f t="shared" si="39"/>
        <v>38</v>
      </c>
      <c r="O134" s="436">
        <f t="shared" si="40"/>
        <v>0.63157894736842102</v>
      </c>
      <c r="P134" s="430">
        <v>0.51219512195121952</v>
      </c>
      <c r="Q134" s="430">
        <v>0.58490566037735847</v>
      </c>
      <c r="R134" s="430">
        <v>0.69230769230769229</v>
      </c>
      <c r="S134" s="196"/>
      <c r="AM134" s="187"/>
      <c r="AN134" s="187"/>
      <c r="AO134" s="187"/>
      <c r="AP134" s="187"/>
      <c r="AQ134" s="187"/>
      <c r="AR134" s="187"/>
    </row>
    <row r="135" spans="1:44" x14ac:dyDescent="0.2">
      <c r="A135" s="208" t="s">
        <v>75</v>
      </c>
      <c r="B135" s="189" t="s">
        <v>76</v>
      </c>
      <c r="C135" s="189" t="s">
        <v>67</v>
      </c>
      <c r="D135" s="190" t="s">
        <v>59</v>
      </c>
      <c r="E135" s="190" t="s">
        <v>127</v>
      </c>
      <c r="F135" s="190">
        <v>17</v>
      </c>
      <c r="G135" s="190">
        <v>29</v>
      </c>
      <c r="H135" s="426">
        <f t="shared" si="37"/>
        <v>46</v>
      </c>
      <c r="I135" s="190">
        <v>31</v>
      </c>
      <c r="J135" s="190">
        <v>40</v>
      </c>
      <c r="K135" s="427">
        <f t="shared" si="38"/>
        <v>71</v>
      </c>
      <c r="L135" s="190">
        <v>17</v>
      </c>
      <c r="M135" s="190">
        <v>28</v>
      </c>
      <c r="N135" s="428">
        <f t="shared" si="39"/>
        <v>45</v>
      </c>
      <c r="O135" s="436">
        <f t="shared" si="40"/>
        <v>0.62222222222222223</v>
      </c>
      <c r="P135" s="201">
        <v>0.5</v>
      </c>
      <c r="Q135" s="430">
        <v>0.67391304347826086</v>
      </c>
      <c r="R135" s="430">
        <v>0.53333333333333333</v>
      </c>
      <c r="S135" s="196"/>
      <c r="AM135" s="187"/>
      <c r="AN135" s="187"/>
      <c r="AO135" s="187"/>
      <c r="AP135" s="187"/>
      <c r="AQ135" s="187"/>
      <c r="AR135" s="187"/>
    </row>
    <row r="136" spans="1:44" x14ac:dyDescent="0.2">
      <c r="A136" s="208" t="s">
        <v>140</v>
      </c>
      <c r="B136" s="189" t="s">
        <v>76</v>
      </c>
      <c r="C136" s="189" t="s">
        <v>67</v>
      </c>
      <c r="D136" s="190" t="s">
        <v>59</v>
      </c>
      <c r="E136" s="190" t="s">
        <v>127</v>
      </c>
      <c r="F136" s="190">
        <v>19</v>
      </c>
      <c r="G136" s="190">
        <v>22</v>
      </c>
      <c r="H136" s="426">
        <f t="shared" si="37"/>
        <v>41</v>
      </c>
      <c r="I136" s="190">
        <v>26</v>
      </c>
      <c r="J136" s="190">
        <v>30</v>
      </c>
      <c r="K136" s="427">
        <f t="shared" si="38"/>
        <v>56</v>
      </c>
      <c r="L136" s="190">
        <v>19</v>
      </c>
      <c r="M136" s="190">
        <v>22</v>
      </c>
      <c r="N136" s="428">
        <f t="shared" si="39"/>
        <v>41</v>
      </c>
      <c r="O136" s="436">
        <f t="shared" si="40"/>
        <v>0.53658536585365857</v>
      </c>
      <c r="P136" s="201">
        <v>0.6</v>
      </c>
      <c r="Q136" s="201">
        <v>0.72</v>
      </c>
      <c r="R136" s="430">
        <v>0.48484848484848492</v>
      </c>
      <c r="S136" s="196"/>
      <c r="AM136" s="187"/>
      <c r="AN136" s="187"/>
      <c r="AO136" s="187"/>
      <c r="AP136" s="187"/>
      <c r="AQ136" s="187"/>
      <c r="AR136" s="187"/>
    </row>
    <row r="137" spans="1:44" x14ac:dyDescent="0.2">
      <c r="A137" s="208" t="s">
        <v>141</v>
      </c>
      <c r="B137" s="189" t="s">
        <v>102</v>
      </c>
      <c r="C137" s="189" t="s">
        <v>67</v>
      </c>
      <c r="D137" s="190" t="s">
        <v>59</v>
      </c>
      <c r="E137" s="190" t="s">
        <v>127</v>
      </c>
      <c r="F137" s="190">
        <v>37</v>
      </c>
      <c r="G137" s="190">
        <v>57</v>
      </c>
      <c r="H137" s="426">
        <f t="shared" si="37"/>
        <v>94</v>
      </c>
      <c r="I137" s="190">
        <v>44</v>
      </c>
      <c r="J137" s="190">
        <v>65</v>
      </c>
      <c r="K137" s="427">
        <f t="shared" si="38"/>
        <v>109</v>
      </c>
      <c r="L137" s="190">
        <v>28</v>
      </c>
      <c r="M137" s="190">
        <v>44</v>
      </c>
      <c r="N137" s="428">
        <f t="shared" si="39"/>
        <v>72</v>
      </c>
      <c r="O137" s="436">
        <f t="shared" si="40"/>
        <v>0.61111111111111116</v>
      </c>
      <c r="P137" s="430">
        <v>0.57377049180327866</v>
      </c>
      <c r="Q137" s="201">
        <v>0.5</v>
      </c>
      <c r="R137" s="430">
        <v>0.75438596491228072</v>
      </c>
      <c r="S137" s="196"/>
    </row>
    <row r="138" spans="1:44" x14ac:dyDescent="0.2">
      <c r="A138" s="208" t="s">
        <v>80</v>
      </c>
      <c r="B138" s="189" t="s">
        <v>64</v>
      </c>
      <c r="C138" s="189" t="s">
        <v>67</v>
      </c>
      <c r="D138" s="190" t="s">
        <v>59</v>
      </c>
      <c r="E138" s="190" t="s">
        <v>127</v>
      </c>
      <c r="F138" s="190">
        <v>19</v>
      </c>
      <c r="G138" s="190">
        <v>47</v>
      </c>
      <c r="H138" s="426">
        <f t="shared" si="37"/>
        <v>66</v>
      </c>
      <c r="I138" s="190">
        <v>24</v>
      </c>
      <c r="J138" s="190">
        <v>67</v>
      </c>
      <c r="K138" s="427">
        <f t="shared" si="38"/>
        <v>91</v>
      </c>
      <c r="L138" s="190">
        <v>5</v>
      </c>
      <c r="M138" s="190">
        <v>30</v>
      </c>
      <c r="N138" s="428">
        <f t="shared" si="39"/>
        <v>35</v>
      </c>
      <c r="O138" s="436">
        <f t="shared" si="40"/>
        <v>0.8571428571428571</v>
      </c>
      <c r="P138" s="430">
        <v>0.65714285714285714</v>
      </c>
      <c r="Q138" s="201"/>
      <c r="R138" s="201"/>
      <c r="S138" s="196"/>
      <c r="AM138" s="187"/>
      <c r="AN138" s="187"/>
      <c r="AO138" s="187"/>
      <c r="AP138" s="187"/>
      <c r="AQ138" s="187"/>
      <c r="AR138" s="187"/>
    </row>
    <row r="139" spans="1:44" x14ac:dyDescent="0.2">
      <c r="A139" s="208" t="s">
        <v>78</v>
      </c>
      <c r="B139" s="189" t="s">
        <v>64</v>
      </c>
      <c r="C139" s="189" t="s">
        <v>67</v>
      </c>
      <c r="D139" s="190" t="s">
        <v>59</v>
      </c>
      <c r="E139" s="190" t="s">
        <v>127</v>
      </c>
      <c r="F139" s="190">
        <v>11</v>
      </c>
      <c r="G139" s="190">
        <v>31</v>
      </c>
      <c r="H139" s="426">
        <f t="shared" si="37"/>
        <v>42</v>
      </c>
      <c r="I139" s="190">
        <v>18</v>
      </c>
      <c r="J139" s="190">
        <v>45</v>
      </c>
      <c r="K139" s="427">
        <f t="shared" si="38"/>
        <v>63</v>
      </c>
      <c r="L139" s="190">
        <v>11</v>
      </c>
      <c r="M139" s="190">
        <v>34</v>
      </c>
      <c r="N139" s="428">
        <f t="shared" si="39"/>
        <v>45</v>
      </c>
      <c r="O139" s="436">
        <f t="shared" si="40"/>
        <v>0.75555555555555554</v>
      </c>
      <c r="P139" s="430">
        <v>0.72093023255813948</v>
      </c>
      <c r="Q139" s="201"/>
      <c r="R139" s="201"/>
      <c r="S139" s="196"/>
      <c r="AM139" s="187"/>
      <c r="AN139" s="187"/>
      <c r="AO139" s="187"/>
      <c r="AP139" s="187"/>
      <c r="AQ139" s="187"/>
      <c r="AR139" s="187"/>
    </row>
    <row r="140" spans="1:44" x14ac:dyDescent="0.2">
      <c r="A140" s="208" t="s">
        <v>79</v>
      </c>
      <c r="B140" s="189" t="s">
        <v>64</v>
      </c>
      <c r="C140" s="189" t="s">
        <v>67</v>
      </c>
      <c r="D140" s="190" t="s">
        <v>59</v>
      </c>
      <c r="E140" s="190" t="s">
        <v>127</v>
      </c>
      <c r="F140" s="190">
        <v>15</v>
      </c>
      <c r="G140" s="190">
        <v>32</v>
      </c>
      <c r="H140" s="426">
        <f t="shared" si="37"/>
        <v>47</v>
      </c>
      <c r="I140" s="190">
        <v>28</v>
      </c>
      <c r="J140" s="190">
        <v>46</v>
      </c>
      <c r="K140" s="427">
        <f t="shared" si="38"/>
        <v>74</v>
      </c>
      <c r="L140" s="190">
        <v>9</v>
      </c>
      <c r="M140" s="190">
        <v>25</v>
      </c>
      <c r="N140" s="428">
        <f t="shared" si="39"/>
        <v>34</v>
      </c>
      <c r="O140" s="436">
        <f t="shared" si="40"/>
        <v>0.73529411764705888</v>
      </c>
      <c r="P140" s="430">
        <v>0.48484848484848492</v>
      </c>
      <c r="Q140" s="201"/>
      <c r="R140" s="201"/>
      <c r="S140" s="196"/>
      <c r="AM140" s="187"/>
      <c r="AN140" s="187"/>
      <c r="AO140" s="187"/>
      <c r="AP140" s="187"/>
      <c r="AQ140" s="187"/>
      <c r="AR140" s="187"/>
    </row>
    <row r="141" spans="1:44" x14ac:dyDescent="0.2">
      <c r="A141" s="208" t="s">
        <v>116</v>
      </c>
      <c r="B141" s="189" t="s">
        <v>117</v>
      </c>
      <c r="C141" s="189" t="s">
        <v>67</v>
      </c>
      <c r="D141" s="190" t="s">
        <v>59</v>
      </c>
      <c r="E141" s="190" t="s">
        <v>127</v>
      </c>
      <c r="F141" s="190">
        <v>0</v>
      </c>
      <c r="G141" s="190">
        <v>3</v>
      </c>
      <c r="H141" s="426">
        <f t="shared" si="37"/>
        <v>3</v>
      </c>
      <c r="I141" s="190">
        <v>0</v>
      </c>
      <c r="J141" s="190">
        <v>4</v>
      </c>
      <c r="K141" s="427">
        <f t="shared" si="38"/>
        <v>4</v>
      </c>
      <c r="L141" s="190">
        <v>0</v>
      </c>
      <c r="M141" s="190">
        <v>3</v>
      </c>
      <c r="N141" s="428">
        <f t="shared" si="39"/>
        <v>3</v>
      </c>
      <c r="O141" s="429">
        <f t="shared" si="40"/>
        <v>1</v>
      </c>
      <c r="P141" s="430">
        <v>0.82352941176470584</v>
      </c>
      <c r="Q141" s="430">
        <v>0.58823529411764708</v>
      </c>
      <c r="R141" s="430">
        <v>0.61538461538461542</v>
      </c>
      <c r="S141" s="196"/>
      <c r="AM141" s="187"/>
      <c r="AN141" s="187"/>
      <c r="AO141" s="187"/>
      <c r="AP141" s="187"/>
      <c r="AQ141" s="187"/>
      <c r="AR141" s="187"/>
    </row>
    <row r="142" spans="1:44" x14ac:dyDescent="0.2">
      <c r="A142" s="208" t="s">
        <v>81</v>
      </c>
      <c r="B142" s="189" t="s">
        <v>82</v>
      </c>
      <c r="C142" s="189" t="s">
        <v>67</v>
      </c>
      <c r="D142" s="190" t="s">
        <v>59</v>
      </c>
      <c r="E142" s="190" t="s">
        <v>127</v>
      </c>
      <c r="F142" s="190">
        <v>10</v>
      </c>
      <c r="G142" s="190">
        <v>5</v>
      </c>
      <c r="H142" s="426">
        <f t="shared" si="37"/>
        <v>15</v>
      </c>
      <c r="I142" s="190">
        <v>15</v>
      </c>
      <c r="J142" s="190">
        <v>10</v>
      </c>
      <c r="K142" s="427">
        <f t="shared" si="38"/>
        <v>25</v>
      </c>
      <c r="L142" s="190">
        <v>10</v>
      </c>
      <c r="M142" s="190">
        <v>7</v>
      </c>
      <c r="N142" s="428">
        <f t="shared" si="39"/>
        <v>17</v>
      </c>
      <c r="O142" s="436">
        <f t="shared" si="40"/>
        <v>0.41176470588235292</v>
      </c>
      <c r="P142" s="430">
        <v>0.5714285714285714</v>
      </c>
      <c r="Q142" s="430">
        <v>0.57692307692307687</v>
      </c>
      <c r="R142" s="201">
        <v>0.65</v>
      </c>
      <c r="S142" s="196"/>
      <c r="AM142" s="187"/>
      <c r="AN142" s="187"/>
      <c r="AO142" s="187"/>
      <c r="AP142" s="187"/>
      <c r="AQ142" s="187"/>
      <c r="AR142" s="187"/>
    </row>
    <row r="143" spans="1:44" x14ac:dyDescent="0.2">
      <c r="A143" s="208" t="s">
        <v>109</v>
      </c>
      <c r="B143" s="189" t="s">
        <v>110</v>
      </c>
      <c r="C143" s="189" t="s">
        <v>67</v>
      </c>
      <c r="D143" s="190" t="s">
        <v>59</v>
      </c>
      <c r="E143" s="190" t="s">
        <v>127</v>
      </c>
      <c r="F143" s="190">
        <v>9</v>
      </c>
      <c r="G143" s="190">
        <v>41</v>
      </c>
      <c r="H143" s="426">
        <f t="shared" si="37"/>
        <v>50</v>
      </c>
      <c r="I143" s="190">
        <v>11</v>
      </c>
      <c r="J143" s="190">
        <v>46</v>
      </c>
      <c r="K143" s="427">
        <f t="shared" si="38"/>
        <v>57</v>
      </c>
      <c r="L143" s="190">
        <v>9</v>
      </c>
      <c r="M143" s="190">
        <v>43</v>
      </c>
      <c r="N143" s="428">
        <f t="shared" si="39"/>
        <v>52</v>
      </c>
      <c r="O143" s="436">
        <f t="shared" si="40"/>
        <v>0.82692307692307687</v>
      </c>
      <c r="P143" s="430">
        <v>0.72340425531914898</v>
      </c>
      <c r="Q143" s="201">
        <v>0.7</v>
      </c>
      <c r="R143" s="430">
        <v>0.71794871794871795</v>
      </c>
      <c r="S143" s="196"/>
      <c r="AM143" s="187"/>
      <c r="AN143" s="187"/>
      <c r="AO143" s="187"/>
      <c r="AP143" s="187"/>
      <c r="AQ143" s="187"/>
      <c r="AR143" s="187"/>
    </row>
    <row r="144" spans="1:44" x14ac:dyDescent="0.2">
      <c r="A144" s="208" t="s">
        <v>142</v>
      </c>
      <c r="B144" s="189" t="s">
        <v>143</v>
      </c>
      <c r="C144" s="189" t="s">
        <v>67</v>
      </c>
      <c r="D144" s="190" t="s">
        <v>59</v>
      </c>
      <c r="E144" s="190" t="s">
        <v>127</v>
      </c>
      <c r="F144" s="190">
        <v>18</v>
      </c>
      <c r="G144" s="190">
        <v>22</v>
      </c>
      <c r="H144" s="426">
        <f t="shared" si="37"/>
        <v>40</v>
      </c>
      <c r="I144" s="190">
        <v>23</v>
      </c>
      <c r="J144" s="190">
        <v>30</v>
      </c>
      <c r="K144" s="427">
        <f t="shared" si="38"/>
        <v>53</v>
      </c>
      <c r="L144" s="190">
        <v>19</v>
      </c>
      <c r="M144" s="190">
        <v>23</v>
      </c>
      <c r="N144" s="428">
        <f t="shared" si="39"/>
        <v>42</v>
      </c>
      <c r="O144" s="436">
        <f t="shared" si="40"/>
        <v>0.54761904761904767</v>
      </c>
      <c r="P144" s="430">
        <v>0.48936170212765961</v>
      </c>
      <c r="Q144" s="430">
        <v>0.35483870967741937</v>
      </c>
      <c r="R144" s="430">
        <v>0.375</v>
      </c>
      <c r="S144" s="196"/>
      <c r="AM144" s="187"/>
      <c r="AN144" s="187"/>
      <c r="AO144" s="187"/>
      <c r="AP144" s="187"/>
      <c r="AQ144" s="187"/>
      <c r="AR144" s="187"/>
    </row>
    <row r="145" spans="1:44" x14ac:dyDescent="0.2">
      <c r="A145" s="208" t="s">
        <v>86</v>
      </c>
      <c r="B145" s="189" t="s">
        <v>87</v>
      </c>
      <c r="C145" s="189" t="s">
        <v>67</v>
      </c>
      <c r="D145" s="190" t="s">
        <v>59</v>
      </c>
      <c r="E145" s="190" t="s">
        <v>127</v>
      </c>
      <c r="F145" s="190">
        <v>7</v>
      </c>
      <c r="G145" s="190">
        <v>19</v>
      </c>
      <c r="H145" s="426">
        <f t="shared" si="37"/>
        <v>26</v>
      </c>
      <c r="I145" s="190">
        <v>13</v>
      </c>
      <c r="J145" s="190">
        <v>32</v>
      </c>
      <c r="K145" s="427">
        <f t="shared" si="38"/>
        <v>45</v>
      </c>
      <c r="L145" s="190">
        <v>7</v>
      </c>
      <c r="M145" s="190">
        <v>22</v>
      </c>
      <c r="N145" s="428">
        <f t="shared" si="39"/>
        <v>29</v>
      </c>
      <c r="O145" s="436">
        <f t="shared" si="40"/>
        <v>0.75862068965517238</v>
      </c>
      <c r="P145" s="430">
        <v>0.59259259259259256</v>
      </c>
      <c r="Q145" s="430">
        <v>0.66666666666666663</v>
      </c>
      <c r="R145" s="430">
        <v>0.70588235294117652</v>
      </c>
      <c r="S145" s="196"/>
      <c r="AM145" s="187"/>
      <c r="AN145" s="187"/>
      <c r="AO145" s="187"/>
      <c r="AP145" s="187"/>
      <c r="AQ145" s="187"/>
      <c r="AR145" s="187"/>
    </row>
    <row r="146" spans="1:44" x14ac:dyDescent="0.2">
      <c r="B146" s="49"/>
      <c r="C146" s="49"/>
      <c r="D146" s="192"/>
      <c r="E146" s="192"/>
      <c r="F146" s="461">
        <f t="shared" ref="F146:N146" si="41">SUM(F122:F145)</f>
        <v>420</v>
      </c>
      <c r="G146" s="461">
        <f t="shared" si="41"/>
        <v>753</v>
      </c>
      <c r="H146" s="461">
        <f t="shared" si="41"/>
        <v>1197</v>
      </c>
      <c r="I146" s="461">
        <f t="shared" si="41"/>
        <v>625</v>
      </c>
      <c r="J146" s="461">
        <f t="shared" si="41"/>
        <v>1021</v>
      </c>
      <c r="K146" s="461">
        <f t="shared" si="41"/>
        <v>1677</v>
      </c>
      <c r="L146" s="461">
        <f t="shared" si="41"/>
        <v>389</v>
      </c>
      <c r="M146" s="461">
        <f t="shared" si="41"/>
        <v>736</v>
      </c>
      <c r="N146" s="461">
        <f t="shared" si="41"/>
        <v>1125</v>
      </c>
      <c r="O146" s="432">
        <f t="shared" si="40"/>
        <v>0.65422222222222226</v>
      </c>
      <c r="P146" s="433">
        <v>0.63628318584070798</v>
      </c>
      <c r="Q146" s="433">
        <v>0.60766961651917406</v>
      </c>
      <c r="R146" s="433">
        <v>0.64269141531322505</v>
      </c>
    </row>
    <row r="147" spans="1:44" x14ac:dyDescent="0.2">
      <c r="A147" s="113"/>
      <c r="B147" s="738" t="s">
        <v>56</v>
      </c>
      <c r="C147" s="739"/>
      <c r="D147" s="740"/>
      <c r="E147" s="740"/>
      <c r="F147" s="196"/>
      <c r="G147" s="196"/>
      <c r="H147" s="210"/>
      <c r="I147" s="196"/>
      <c r="J147" s="196"/>
      <c r="K147" s="210"/>
      <c r="L147" s="196"/>
      <c r="M147" s="196"/>
      <c r="N147" s="210"/>
      <c r="O147" s="113"/>
      <c r="P147" s="196">
        <v>1130</v>
      </c>
      <c r="Q147" s="196">
        <v>1017</v>
      </c>
      <c r="R147" s="196">
        <v>862</v>
      </c>
      <c r="S147" s="196"/>
    </row>
    <row r="148" spans="1:44" x14ac:dyDescent="0.2">
      <c r="A148" s="113"/>
      <c r="B148" s="113"/>
      <c r="C148" s="113"/>
      <c r="D148" s="196"/>
      <c r="E148" s="196"/>
      <c r="F148" s="196"/>
      <c r="G148" s="196"/>
      <c r="H148" s="210"/>
      <c r="I148" s="196"/>
      <c r="J148" s="196"/>
      <c r="K148" s="210"/>
      <c r="L148" s="196"/>
      <c r="M148" s="196"/>
      <c r="N148" s="210"/>
      <c r="O148" s="113"/>
      <c r="P148" s="113"/>
      <c r="Q148" s="196"/>
      <c r="R148" s="196"/>
      <c r="S148" s="196"/>
    </row>
    <row r="149" spans="1:44" s="113" customFormat="1" ht="11.25" customHeight="1" x14ac:dyDescent="0.2">
      <c r="B149" s="741" t="s">
        <v>144</v>
      </c>
      <c r="C149" s="735"/>
      <c r="D149" s="735"/>
      <c r="E149" s="736"/>
      <c r="F149" s="462">
        <f t="shared" ref="F149:N149" si="42">SUM(F146,F119,F114,F105)</f>
        <v>485</v>
      </c>
      <c r="G149" s="462">
        <f t="shared" si="42"/>
        <v>1212</v>
      </c>
      <c r="H149" s="462">
        <f t="shared" si="42"/>
        <v>1721</v>
      </c>
      <c r="I149" s="462">
        <f t="shared" si="42"/>
        <v>702</v>
      </c>
      <c r="J149" s="462">
        <f t="shared" si="42"/>
        <v>1635</v>
      </c>
      <c r="K149" s="462">
        <f t="shared" si="42"/>
        <v>2368</v>
      </c>
      <c r="L149" s="462">
        <f t="shared" si="42"/>
        <v>441</v>
      </c>
      <c r="M149" s="462">
        <f t="shared" si="42"/>
        <v>1056</v>
      </c>
      <c r="N149" s="462">
        <f t="shared" si="42"/>
        <v>1497</v>
      </c>
      <c r="O149" s="463">
        <f>M149/N149</f>
        <v>0.70541082164328661</v>
      </c>
      <c r="P149" s="454">
        <v>0.69527611443779114</v>
      </c>
      <c r="Q149" s="454">
        <v>0.67885304659498202</v>
      </c>
      <c r="R149" s="464">
        <v>0.70651277823577907</v>
      </c>
    </row>
    <row r="150" spans="1:44" s="113" customFormat="1" ht="11.25" customHeight="1" x14ac:dyDescent="0.2">
      <c r="B150" s="734" t="s">
        <v>56</v>
      </c>
      <c r="C150" s="735"/>
      <c r="D150" s="735"/>
      <c r="E150" s="736"/>
      <c r="F150" s="737"/>
      <c r="G150" s="735"/>
      <c r="H150" s="735"/>
      <c r="I150" s="735"/>
      <c r="J150" s="735"/>
      <c r="K150" s="735"/>
      <c r="L150" s="735"/>
      <c r="M150" s="735"/>
      <c r="N150" s="735"/>
      <c r="O150" s="736"/>
      <c r="P150" s="378">
        <v>1503</v>
      </c>
      <c r="Q150" s="378">
        <v>1395</v>
      </c>
      <c r="R150" s="209">
        <v>1213</v>
      </c>
    </row>
    <row r="151" spans="1:44" s="113" customFormat="1" ht="11.25" customHeight="1" x14ac:dyDescent="0.2">
      <c r="C151" s="256"/>
      <c r="D151" s="196"/>
      <c r="E151" s="196"/>
      <c r="F151" s="196"/>
      <c r="G151" s="196"/>
      <c r="H151" s="210"/>
      <c r="I151" s="196"/>
      <c r="J151" s="196"/>
      <c r="K151" s="210"/>
      <c r="L151" s="196"/>
      <c r="M151" s="196"/>
      <c r="N151" s="210"/>
      <c r="O151" s="211"/>
      <c r="P151" s="196"/>
      <c r="Q151" s="196"/>
      <c r="R151" s="211"/>
    </row>
    <row r="152" spans="1:44" s="113" customFormat="1" ht="11.25" customHeight="1" x14ac:dyDescent="0.2">
      <c r="A152" s="741" t="s">
        <v>145</v>
      </c>
      <c r="B152" s="735"/>
      <c r="C152" s="735"/>
      <c r="D152" s="735"/>
      <c r="E152" s="736"/>
      <c r="F152" s="465">
        <f t="shared" ref="F152:N152" si="43">SUM(F149,F101)</f>
        <v>3447</v>
      </c>
      <c r="G152" s="465">
        <f t="shared" si="43"/>
        <v>2425</v>
      </c>
      <c r="H152" s="465">
        <f t="shared" si="43"/>
        <v>5896</v>
      </c>
      <c r="I152" s="465">
        <f t="shared" si="43"/>
        <v>4747</v>
      </c>
      <c r="J152" s="465">
        <f t="shared" si="43"/>
        <v>3391</v>
      </c>
      <c r="K152" s="465">
        <f t="shared" si="43"/>
        <v>8169</v>
      </c>
      <c r="L152" s="465">
        <f t="shared" si="43"/>
        <v>3263</v>
      </c>
      <c r="M152" s="465">
        <f t="shared" si="43"/>
        <v>2156</v>
      </c>
      <c r="N152" s="465">
        <f t="shared" si="43"/>
        <v>5419</v>
      </c>
      <c r="O152" s="463">
        <f>M152/N152</f>
        <v>0.39785938365011997</v>
      </c>
      <c r="P152" s="203">
        <v>0.39955440029706651</v>
      </c>
      <c r="Q152" s="454">
        <v>0.36728265434691298</v>
      </c>
      <c r="R152" s="464">
        <v>0.36415395126394901</v>
      </c>
    </row>
    <row r="153" spans="1:44" s="113" customFormat="1" ht="11.25" customHeight="1" x14ac:dyDescent="0.2">
      <c r="A153" s="734" t="s">
        <v>56</v>
      </c>
      <c r="B153" s="735"/>
      <c r="C153" s="735"/>
      <c r="D153" s="735"/>
      <c r="E153" s="736"/>
      <c r="F153" s="737"/>
      <c r="G153" s="735"/>
      <c r="H153" s="735"/>
      <c r="I153" s="735"/>
      <c r="J153" s="735"/>
      <c r="K153" s="735"/>
      <c r="L153" s="735"/>
      <c r="M153" s="735"/>
      <c r="N153" s="735"/>
      <c r="O153" s="736"/>
      <c r="P153" s="378">
        <v>5386</v>
      </c>
      <c r="Q153" s="378">
        <v>4762</v>
      </c>
      <c r="R153" s="204">
        <v>4391</v>
      </c>
    </row>
    <row r="154" spans="1:44" x14ac:dyDescent="0.2">
      <c r="A154" s="113"/>
      <c r="B154" s="113"/>
      <c r="C154" s="113"/>
      <c r="D154" s="196"/>
      <c r="E154" s="196"/>
      <c r="F154" s="196"/>
      <c r="G154" s="196"/>
      <c r="H154" s="210"/>
      <c r="I154" s="196"/>
      <c r="J154" s="196"/>
      <c r="K154" s="210"/>
      <c r="L154" s="196"/>
      <c r="M154" s="196"/>
      <c r="N154" s="210"/>
      <c r="O154" s="113"/>
      <c r="P154" s="113"/>
      <c r="Q154" s="196"/>
      <c r="R154" s="196"/>
      <c r="S154" s="196"/>
    </row>
    <row r="155" spans="1:44" x14ac:dyDescent="0.2">
      <c r="A155" s="113"/>
      <c r="B155" s="113"/>
      <c r="C155" s="113"/>
      <c r="D155" s="196"/>
      <c r="E155" s="196"/>
      <c r="F155" s="196"/>
      <c r="G155" s="196"/>
      <c r="H155" s="210"/>
      <c r="I155" s="196"/>
      <c r="J155" s="196"/>
      <c r="K155" s="210"/>
      <c r="L155" s="196"/>
      <c r="M155" s="196"/>
      <c r="N155" s="210"/>
      <c r="O155" s="113"/>
      <c r="P155" s="113"/>
      <c r="Q155" s="196"/>
      <c r="R155" s="196"/>
      <c r="S155" s="196"/>
    </row>
    <row r="156" spans="1:44" x14ac:dyDescent="0.2">
      <c r="A156" t="s">
        <v>146</v>
      </c>
    </row>
  </sheetData>
  <mergeCells count="36">
    <mergeCell ref="R2:R3"/>
    <mergeCell ref="B7:E7"/>
    <mergeCell ref="B12:E12"/>
    <mergeCell ref="B17:E17"/>
    <mergeCell ref="I2:I3"/>
    <mergeCell ref="J2:J3"/>
    <mergeCell ref="K2:K3"/>
    <mergeCell ref="L2:L3"/>
    <mergeCell ref="Q2:Q3"/>
    <mergeCell ref="M2:M3"/>
    <mergeCell ref="N2:N3"/>
    <mergeCell ref="O2:O3"/>
    <mergeCell ref="P2:P3"/>
    <mergeCell ref="F2:F3"/>
    <mergeCell ref="G2:G3"/>
    <mergeCell ref="H2:H3"/>
    <mergeCell ref="B115:E115"/>
    <mergeCell ref="B22:E22"/>
    <mergeCell ref="B27:E27"/>
    <mergeCell ref="B33:E33"/>
    <mergeCell ref="B52:E52"/>
    <mergeCell ref="B63:E63"/>
    <mergeCell ref="B82:E82"/>
    <mergeCell ref="B99:E99"/>
    <mergeCell ref="B101:E101"/>
    <mergeCell ref="B102:E102"/>
    <mergeCell ref="F102:O102"/>
    <mergeCell ref="B106:E106"/>
    <mergeCell ref="A153:E153"/>
    <mergeCell ref="F153:O153"/>
    <mergeCell ref="B120:E120"/>
    <mergeCell ref="B147:E147"/>
    <mergeCell ref="B149:E149"/>
    <mergeCell ref="B150:E150"/>
    <mergeCell ref="F150:O150"/>
    <mergeCell ref="A152:E152"/>
  </mergeCells>
  <phoneticPr fontId="24" type="noConversion"/>
  <printOptions horizontalCentered="1"/>
  <pageMargins left="0.43307086614173229" right="0.43307086614173229" top="0.59055118110236227" bottom="0.55118110236220474" header="0.43307086614173229" footer="0.39370078740157483"/>
  <pageSetup paperSize="9" firstPageNumber="2" orientation="landscape" useFirstPageNumber="1"/>
  <headerFooter alignWithMargins="0">
    <oddFooter>&amp;L&amp;8 Rectorat - SAIO&amp;C&amp;P&amp;R&amp;8 Tableaux doc références 2002 - 2nd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381"/>
  <sheetViews>
    <sheetView zoomScale="75" zoomScaleNormal="75" zoomScaleSheetLayoutView="75" workbookViewId="0">
      <pane ySplit="2" topLeftCell="A3" activePane="bottomLeft" state="frozen"/>
      <selection activeCell="B1" sqref="B1"/>
      <selection pane="bottomLeft" activeCell="E302" sqref="E302"/>
    </sheetView>
  </sheetViews>
  <sheetFormatPr defaultColWidth="11.42578125" defaultRowHeight="12.75" x14ac:dyDescent="0.2"/>
  <cols>
    <col min="1" max="1" width="20" style="186" customWidth="1"/>
    <col min="2" max="2" width="22.5703125" style="186" customWidth="1"/>
    <col min="3" max="3" width="6.7109375" style="226" customWidth="1"/>
    <col min="4" max="4" width="50.28515625" style="187" customWidth="1"/>
    <col min="5" max="5" width="8.28515625" style="121" customWidth="1"/>
    <col min="6" max="6" width="10.140625" style="121" customWidth="1"/>
    <col min="7" max="7" width="9.140625" style="121" customWidth="1"/>
    <col min="8" max="8" width="9.28515625" style="121" customWidth="1"/>
    <col min="9" max="9" width="6.85546875" style="121" customWidth="1"/>
    <col min="10" max="10" width="8.140625" style="186" customWidth="1"/>
    <col min="11" max="11" width="11.7109375" style="186" bestFit="1" customWidth="1"/>
    <col min="12" max="12" width="11.42578125" style="186" customWidth="1"/>
    <col min="13" max="16384" width="11.42578125" style="186"/>
  </cols>
  <sheetData>
    <row r="1" spans="1:11" x14ac:dyDescent="0.2">
      <c r="A1" s="109" t="s">
        <v>147</v>
      </c>
      <c r="B1" s="310"/>
      <c r="C1" s="21"/>
      <c r="D1" s="14"/>
      <c r="E1" s="120"/>
      <c r="F1" s="120"/>
      <c r="G1" s="120"/>
      <c r="H1" s="120"/>
      <c r="I1" s="120"/>
      <c r="J1" s="120"/>
      <c r="K1" s="310"/>
    </row>
    <row r="2" spans="1:11" s="67" customFormat="1" ht="27" customHeight="1" x14ac:dyDescent="0.2">
      <c r="A2" s="744" t="s">
        <v>148</v>
      </c>
      <c r="B2" s="736"/>
      <c r="C2" s="332" t="s">
        <v>149</v>
      </c>
      <c r="D2" s="332" t="s">
        <v>150</v>
      </c>
      <c r="E2" s="332" t="s">
        <v>151</v>
      </c>
      <c r="F2" s="333" t="s">
        <v>152</v>
      </c>
      <c r="G2" s="333" t="s">
        <v>153</v>
      </c>
      <c r="H2" s="333" t="s">
        <v>154</v>
      </c>
      <c r="I2" s="333" t="s">
        <v>155</v>
      </c>
      <c r="J2" s="332" t="s">
        <v>156</v>
      </c>
      <c r="K2" s="110"/>
    </row>
    <row r="3" spans="1:11" s="2" customFormat="1" x14ac:dyDescent="0.2">
      <c r="A3" s="27" t="s">
        <v>157</v>
      </c>
      <c r="B3" s="118" t="s">
        <v>134</v>
      </c>
      <c r="C3" s="334">
        <v>32401</v>
      </c>
      <c r="D3" s="281" t="s">
        <v>158</v>
      </c>
      <c r="E3" s="334">
        <v>10</v>
      </c>
      <c r="F3" s="274">
        <v>12</v>
      </c>
      <c r="G3" s="335">
        <v>9</v>
      </c>
      <c r="H3" s="335">
        <v>35</v>
      </c>
      <c r="I3" s="335">
        <v>9</v>
      </c>
      <c r="J3" s="466">
        <f t="shared" ref="J3:J12" si="0">G3/E3</f>
        <v>0.9</v>
      </c>
      <c r="K3" s="15"/>
    </row>
    <row r="4" spans="1:11" s="2" customFormat="1" x14ac:dyDescent="0.2">
      <c r="A4" s="27" t="s">
        <v>157</v>
      </c>
      <c r="B4" s="118" t="s">
        <v>134</v>
      </c>
      <c r="C4" s="334">
        <v>33001</v>
      </c>
      <c r="D4" s="281" t="s">
        <v>159</v>
      </c>
      <c r="E4" s="334">
        <v>23</v>
      </c>
      <c r="F4" s="274">
        <v>24</v>
      </c>
      <c r="G4" s="334">
        <v>61</v>
      </c>
      <c r="H4" s="334">
        <v>106</v>
      </c>
      <c r="I4" s="334">
        <v>23</v>
      </c>
      <c r="J4" s="466">
        <f t="shared" si="0"/>
        <v>2.652173913043478</v>
      </c>
      <c r="K4" s="15"/>
    </row>
    <row r="5" spans="1:11" s="2" customFormat="1" x14ac:dyDescent="0.2">
      <c r="A5" s="27" t="s">
        <v>160</v>
      </c>
      <c r="B5" s="118" t="s">
        <v>112</v>
      </c>
      <c r="C5" s="334">
        <v>21104</v>
      </c>
      <c r="D5" s="281" t="s">
        <v>161</v>
      </c>
      <c r="E5" s="334">
        <v>27</v>
      </c>
      <c r="F5" s="334">
        <v>30</v>
      </c>
      <c r="G5" s="334">
        <v>39</v>
      </c>
      <c r="H5" s="334">
        <v>57</v>
      </c>
      <c r="I5" s="334">
        <v>26</v>
      </c>
      <c r="J5" s="466">
        <f t="shared" si="0"/>
        <v>1.4444444444444444</v>
      </c>
      <c r="K5" s="15"/>
    </row>
    <row r="6" spans="1:11" s="2" customFormat="1" x14ac:dyDescent="0.2">
      <c r="A6" s="27" t="s">
        <v>162</v>
      </c>
      <c r="B6" s="118" t="s">
        <v>163</v>
      </c>
      <c r="C6" s="334">
        <v>21107</v>
      </c>
      <c r="D6" s="281" t="s">
        <v>164</v>
      </c>
      <c r="E6" s="334">
        <v>32</v>
      </c>
      <c r="F6" s="334">
        <v>25</v>
      </c>
      <c r="G6" s="334">
        <v>46</v>
      </c>
      <c r="H6" s="334">
        <v>73</v>
      </c>
      <c r="I6" s="334">
        <v>31</v>
      </c>
      <c r="J6" s="466">
        <f t="shared" si="0"/>
        <v>1.4375</v>
      </c>
      <c r="K6" s="15"/>
    </row>
    <row r="7" spans="1:11" s="2" customFormat="1" x14ac:dyDescent="0.2">
      <c r="A7" s="27" t="s">
        <v>162</v>
      </c>
      <c r="B7" s="118" t="s">
        <v>163</v>
      </c>
      <c r="C7" s="334">
        <v>21401</v>
      </c>
      <c r="D7" s="281" t="s">
        <v>165</v>
      </c>
      <c r="E7" s="334">
        <v>22</v>
      </c>
      <c r="F7" s="334">
        <v>27</v>
      </c>
      <c r="G7" s="334">
        <v>61</v>
      </c>
      <c r="H7" s="334">
        <v>100</v>
      </c>
      <c r="I7" s="334">
        <v>30</v>
      </c>
      <c r="J7" s="466">
        <f t="shared" si="0"/>
        <v>2.7727272727272729</v>
      </c>
      <c r="K7" s="15"/>
    </row>
    <row r="8" spans="1:11" s="2" customFormat="1" x14ac:dyDescent="0.2">
      <c r="A8" s="27" t="s">
        <v>162</v>
      </c>
      <c r="B8" s="118" t="s">
        <v>163</v>
      </c>
      <c r="C8" s="334">
        <v>22102</v>
      </c>
      <c r="D8" s="281" t="s">
        <v>166</v>
      </c>
      <c r="E8" s="334">
        <v>24</v>
      </c>
      <c r="F8" s="334">
        <v>16</v>
      </c>
      <c r="G8" s="334">
        <v>11</v>
      </c>
      <c r="H8" s="334">
        <v>27</v>
      </c>
      <c r="I8" s="334">
        <v>14</v>
      </c>
      <c r="J8" s="466">
        <f t="shared" si="0"/>
        <v>0.45833333333333331</v>
      </c>
      <c r="K8" s="15"/>
    </row>
    <row r="9" spans="1:11" s="2" customFormat="1" x14ac:dyDescent="0.2">
      <c r="A9" s="27" t="s">
        <v>162</v>
      </c>
      <c r="B9" s="118" t="s">
        <v>163</v>
      </c>
      <c r="C9" s="334">
        <v>21302</v>
      </c>
      <c r="D9" s="281" t="s">
        <v>167</v>
      </c>
      <c r="E9" s="334">
        <v>9</v>
      </c>
      <c r="F9" s="334">
        <v>14</v>
      </c>
      <c r="G9" s="334">
        <v>14</v>
      </c>
      <c r="H9" s="334">
        <v>42</v>
      </c>
      <c r="I9" s="334">
        <v>14</v>
      </c>
      <c r="J9" s="466">
        <f t="shared" si="0"/>
        <v>1.5555555555555556</v>
      </c>
      <c r="K9" s="15"/>
    </row>
    <row r="10" spans="1:11" s="2" customFormat="1" x14ac:dyDescent="0.2">
      <c r="A10" s="27" t="s">
        <v>168</v>
      </c>
      <c r="B10" s="118" t="s">
        <v>169</v>
      </c>
      <c r="C10" s="334">
        <v>21108</v>
      </c>
      <c r="D10" s="281" t="s">
        <v>170</v>
      </c>
      <c r="E10" s="334">
        <v>25</v>
      </c>
      <c r="F10" s="334">
        <v>19</v>
      </c>
      <c r="G10" s="334">
        <v>24</v>
      </c>
      <c r="H10" s="334">
        <v>33</v>
      </c>
      <c r="I10" s="334">
        <v>24</v>
      </c>
      <c r="J10" s="466">
        <f t="shared" si="0"/>
        <v>0.96</v>
      </c>
      <c r="K10" s="56"/>
    </row>
    <row r="11" spans="1:11" s="2" customFormat="1" x14ac:dyDescent="0.2">
      <c r="A11" s="27" t="s">
        <v>168</v>
      </c>
      <c r="B11" s="118" t="s">
        <v>169</v>
      </c>
      <c r="C11" s="334">
        <v>21104</v>
      </c>
      <c r="D11" s="281" t="s">
        <v>171</v>
      </c>
      <c r="E11" s="334">
        <v>22</v>
      </c>
      <c r="F11" s="334">
        <v>18</v>
      </c>
      <c r="G11" s="334">
        <v>26</v>
      </c>
      <c r="H11" s="334">
        <v>46</v>
      </c>
      <c r="I11" s="334">
        <v>29</v>
      </c>
      <c r="J11" s="466">
        <f t="shared" si="0"/>
        <v>1.1818181818181819</v>
      </c>
      <c r="K11" s="14"/>
    </row>
    <row r="12" spans="1:11" s="2" customFormat="1" x14ac:dyDescent="0.2">
      <c r="A12" s="25"/>
      <c r="B12" s="364"/>
      <c r="C12" s="348"/>
      <c r="D12" s="248"/>
      <c r="E12" s="467">
        <f>SUM(E3:E11)</f>
        <v>194</v>
      </c>
      <c r="F12" s="467">
        <f>SUM(F3:F11)</f>
        <v>185</v>
      </c>
      <c r="G12" s="467">
        <f>SUM(G3:G11)</f>
        <v>291</v>
      </c>
      <c r="H12" s="467">
        <f>SUM(H3:H11)</f>
        <v>519</v>
      </c>
      <c r="I12" s="467">
        <f>SUM(I3:I11)</f>
        <v>200</v>
      </c>
      <c r="J12" s="468">
        <f t="shared" si="0"/>
        <v>1.5</v>
      </c>
      <c r="K12" s="15"/>
    </row>
    <row r="13" spans="1:11" s="2" customFormat="1" ht="9" customHeight="1" x14ac:dyDescent="0.2">
      <c r="A13" s="365"/>
      <c r="B13" s="366"/>
      <c r="C13" s="338"/>
      <c r="D13" s="337"/>
      <c r="E13" s="339"/>
      <c r="F13" s="339"/>
      <c r="G13" s="339"/>
      <c r="H13" s="339"/>
      <c r="I13" s="339"/>
      <c r="J13" s="340"/>
    </row>
    <row r="14" spans="1:11" s="187" customFormat="1" x14ac:dyDescent="0.2">
      <c r="A14" s="108" t="s">
        <v>172</v>
      </c>
      <c r="B14" s="108" t="s">
        <v>173</v>
      </c>
      <c r="C14" s="363">
        <v>21309</v>
      </c>
      <c r="D14" s="359" t="s">
        <v>174</v>
      </c>
      <c r="E14" s="363">
        <v>24</v>
      </c>
      <c r="F14" s="363">
        <v>10</v>
      </c>
      <c r="G14" s="363">
        <v>13</v>
      </c>
      <c r="H14" s="363">
        <v>19</v>
      </c>
      <c r="I14" s="363">
        <v>14</v>
      </c>
      <c r="J14" s="469">
        <f>G14/E14</f>
        <v>0.54166666666666663</v>
      </c>
      <c r="K14" s="14"/>
    </row>
    <row r="15" spans="1:11" s="187" customFormat="1" ht="9" customHeight="1" x14ac:dyDescent="0.2">
      <c r="A15" s="50"/>
      <c r="B15" s="50"/>
      <c r="C15" s="349"/>
      <c r="D15" s="360"/>
      <c r="E15" s="274"/>
      <c r="F15" s="274"/>
      <c r="G15" s="274"/>
      <c r="H15" s="274"/>
      <c r="I15" s="274"/>
      <c r="J15" s="262"/>
      <c r="K15" s="14"/>
    </row>
    <row r="16" spans="1:11" x14ac:dyDescent="0.2">
      <c r="A16" s="108" t="s">
        <v>172</v>
      </c>
      <c r="B16" s="108" t="s">
        <v>173</v>
      </c>
      <c r="C16" s="363">
        <v>22002</v>
      </c>
      <c r="D16" s="359" t="s">
        <v>175</v>
      </c>
      <c r="E16" s="363">
        <v>14</v>
      </c>
      <c r="F16" s="363">
        <v>2</v>
      </c>
      <c r="G16" s="363">
        <v>4</v>
      </c>
      <c r="H16" s="363">
        <v>12</v>
      </c>
      <c r="I16" s="363">
        <v>5</v>
      </c>
      <c r="J16" s="469">
        <f>G16/E16</f>
        <v>0.2857142857142857</v>
      </c>
      <c r="K16" s="310"/>
    </row>
    <row r="17" spans="1:27" ht="9" customHeight="1" x14ac:dyDescent="0.2">
      <c r="A17" s="50"/>
      <c r="B17" s="50"/>
      <c r="C17" s="349"/>
      <c r="D17" s="360"/>
      <c r="E17" s="274"/>
      <c r="F17" s="274"/>
      <c r="G17" s="274"/>
      <c r="H17" s="274"/>
      <c r="I17" s="274"/>
      <c r="J17" s="262"/>
      <c r="K17" s="310"/>
    </row>
    <row r="18" spans="1:27" x14ac:dyDescent="0.2">
      <c r="A18" s="108" t="s">
        <v>172</v>
      </c>
      <c r="B18" s="108" t="s">
        <v>173</v>
      </c>
      <c r="C18" s="363">
        <v>22003</v>
      </c>
      <c r="D18" s="341" t="s">
        <v>176</v>
      </c>
      <c r="E18" s="344">
        <v>0</v>
      </c>
      <c r="F18" s="344">
        <v>1</v>
      </c>
      <c r="G18" s="363"/>
      <c r="H18" s="363"/>
      <c r="I18" s="363"/>
      <c r="J18" s="342"/>
      <c r="K18" s="310"/>
    </row>
    <row r="19" spans="1:27" ht="9" customHeight="1" x14ac:dyDescent="0.2">
      <c r="A19" s="50"/>
      <c r="B19" s="50"/>
      <c r="C19" s="349"/>
      <c r="D19" s="343"/>
      <c r="E19" s="274"/>
      <c r="F19" s="274"/>
      <c r="G19" s="274"/>
      <c r="H19" s="274"/>
      <c r="I19" s="274"/>
      <c r="J19" s="262"/>
      <c r="K19" s="310"/>
    </row>
    <row r="20" spans="1:27" x14ac:dyDescent="0.2">
      <c r="A20" s="35" t="s">
        <v>177</v>
      </c>
      <c r="B20" s="35" t="s">
        <v>178</v>
      </c>
      <c r="C20" s="335" t="s">
        <v>179</v>
      </c>
      <c r="D20" s="280" t="s">
        <v>180</v>
      </c>
      <c r="E20" s="335">
        <v>12</v>
      </c>
      <c r="F20" s="335">
        <v>13</v>
      </c>
      <c r="G20" s="335">
        <v>17</v>
      </c>
      <c r="H20" s="335">
        <v>27</v>
      </c>
      <c r="I20" s="335">
        <v>12</v>
      </c>
      <c r="J20" s="470">
        <f>G20/E20</f>
        <v>1.4166666666666667</v>
      </c>
      <c r="K20" s="310"/>
    </row>
    <row r="21" spans="1:27" x14ac:dyDescent="0.2">
      <c r="A21" s="22" t="s">
        <v>181</v>
      </c>
      <c r="B21" s="22" t="s">
        <v>22</v>
      </c>
      <c r="C21" s="334" t="s">
        <v>179</v>
      </c>
      <c r="D21" s="281" t="s">
        <v>180</v>
      </c>
      <c r="E21" s="334">
        <v>12</v>
      </c>
      <c r="F21" s="334">
        <v>8</v>
      </c>
      <c r="G21" s="334">
        <v>30</v>
      </c>
      <c r="H21" s="334">
        <v>50</v>
      </c>
      <c r="I21" s="334">
        <v>12</v>
      </c>
      <c r="J21" s="471">
        <f>G21/E21</f>
        <v>2.5</v>
      </c>
      <c r="K21" s="310"/>
    </row>
    <row r="22" spans="1:27" x14ac:dyDescent="0.2">
      <c r="A22" s="17"/>
      <c r="B22" s="17"/>
      <c r="C22" s="348"/>
      <c r="D22" s="248"/>
      <c r="E22" s="472">
        <f>SUM(E20:E21)</f>
        <v>24</v>
      </c>
      <c r="F22" s="472">
        <f>SUM(F20:F21)</f>
        <v>21</v>
      </c>
      <c r="G22" s="472">
        <f>SUM(G20:G21)</f>
        <v>47</v>
      </c>
      <c r="H22" s="472">
        <f>SUM(H20:H21)</f>
        <v>77</v>
      </c>
      <c r="I22" s="472">
        <f>SUM(I20:I21)</f>
        <v>24</v>
      </c>
      <c r="J22" s="473">
        <f>G22/E22</f>
        <v>1.9583333333333333</v>
      </c>
      <c r="K22" s="117"/>
    </row>
    <row r="23" spans="1:27" ht="9" customHeight="1" x14ac:dyDescent="0.2">
      <c r="A23" s="50"/>
      <c r="B23" s="50"/>
      <c r="C23" s="349"/>
      <c r="D23" s="360"/>
      <c r="E23" s="274"/>
      <c r="F23" s="274"/>
      <c r="G23" s="274"/>
      <c r="H23" s="274"/>
      <c r="I23" s="274"/>
      <c r="J23" s="474"/>
      <c r="K23" s="310"/>
    </row>
    <row r="24" spans="1:27" x14ac:dyDescent="0.2">
      <c r="A24" s="35" t="s">
        <v>182</v>
      </c>
      <c r="B24" s="35" t="s">
        <v>183</v>
      </c>
      <c r="C24" s="335">
        <v>22201</v>
      </c>
      <c r="D24" s="280" t="s">
        <v>184</v>
      </c>
      <c r="E24" s="335">
        <v>24</v>
      </c>
      <c r="F24" s="335">
        <v>18</v>
      </c>
      <c r="G24" s="335">
        <v>12</v>
      </c>
      <c r="H24" s="335">
        <v>26</v>
      </c>
      <c r="I24" s="335">
        <v>17</v>
      </c>
      <c r="J24" s="475">
        <f>G24/E24</f>
        <v>0.5</v>
      </c>
      <c r="K24" s="310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</row>
    <row r="25" spans="1:27" x14ac:dyDescent="0.2">
      <c r="A25" s="22" t="s">
        <v>185</v>
      </c>
      <c r="B25" s="22" t="s">
        <v>186</v>
      </c>
      <c r="C25" s="334">
        <v>22201</v>
      </c>
      <c r="D25" s="281" t="s">
        <v>184</v>
      </c>
      <c r="E25" s="334">
        <v>24</v>
      </c>
      <c r="F25" s="334">
        <v>17</v>
      </c>
      <c r="G25" s="334">
        <v>8</v>
      </c>
      <c r="H25" s="334">
        <v>19</v>
      </c>
      <c r="I25" s="334">
        <v>12</v>
      </c>
      <c r="J25" s="466">
        <f>G25/E25</f>
        <v>0.33333333333333331</v>
      </c>
      <c r="K25" s="310"/>
    </row>
    <row r="26" spans="1:27" x14ac:dyDescent="0.2">
      <c r="A26" s="22" t="s">
        <v>187</v>
      </c>
      <c r="B26" s="22" t="s">
        <v>19</v>
      </c>
      <c r="C26" s="334">
        <v>22203</v>
      </c>
      <c r="D26" s="281" t="s">
        <v>184</v>
      </c>
      <c r="E26" s="334">
        <v>15</v>
      </c>
      <c r="F26" s="334">
        <v>15</v>
      </c>
      <c r="G26" s="334">
        <v>47</v>
      </c>
      <c r="H26" s="334">
        <v>70</v>
      </c>
      <c r="I26" s="334">
        <v>15</v>
      </c>
      <c r="J26" s="466">
        <f>G26/E26</f>
        <v>3.1333333333333333</v>
      </c>
      <c r="K26" s="476"/>
    </row>
    <row r="27" spans="1:27" x14ac:dyDescent="0.2">
      <c r="A27" s="17"/>
      <c r="B27" s="17"/>
      <c r="C27" s="348"/>
      <c r="D27" s="248"/>
      <c r="E27" s="477">
        <f>SUM(E24:E26)</f>
        <v>63</v>
      </c>
      <c r="F27" s="477">
        <f>SUM(F24:F26)</f>
        <v>50</v>
      </c>
      <c r="G27" s="477">
        <f>SUM(G24:G26)</f>
        <v>67</v>
      </c>
      <c r="H27" s="477">
        <f>SUM(H24:H26)</f>
        <v>115</v>
      </c>
      <c r="I27" s="477">
        <f>SUM(I24:I26)</f>
        <v>44</v>
      </c>
      <c r="J27" s="478">
        <f>G27/E27</f>
        <v>1.0634920634920635</v>
      </c>
      <c r="K27" s="310"/>
    </row>
    <row r="28" spans="1:27" ht="9" customHeight="1" x14ac:dyDescent="0.2">
      <c r="A28" s="50"/>
      <c r="B28" s="50"/>
      <c r="C28" s="349"/>
      <c r="D28" s="360"/>
      <c r="E28" s="274"/>
      <c r="F28" s="274"/>
      <c r="G28" s="274"/>
      <c r="H28" s="274"/>
      <c r="I28" s="274"/>
      <c r="J28" s="262"/>
      <c r="K28" s="310"/>
    </row>
    <row r="29" spans="1:27" x14ac:dyDescent="0.2">
      <c r="A29" s="35" t="s">
        <v>188</v>
      </c>
      <c r="B29" s="35" t="s">
        <v>12</v>
      </c>
      <c r="C29" s="335">
        <v>22501</v>
      </c>
      <c r="D29" s="280" t="s">
        <v>189</v>
      </c>
      <c r="E29" s="335">
        <v>24</v>
      </c>
      <c r="F29" s="335">
        <v>22</v>
      </c>
      <c r="G29" s="335">
        <v>21</v>
      </c>
      <c r="H29" s="335">
        <v>39</v>
      </c>
      <c r="I29" s="335">
        <v>24</v>
      </c>
      <c r="J29" s="470">
        <f>G29/E29</f>
        <v>0.875</v>
      </c>
      <c r="K29" s="310"/>
    </row>
    <row r="30" spans="1:27" s="187" customFormat="1" x14ac:dyDescent="0.2">
      <c r="A30" s="22" t="s">
        <v>190</v>
      </c>
      <c r="B30" s="22" t="s">
        <v>106</v>
      </c>
      <c r="C30" s="334">
        <v>22501</v>
      </c>
      <c r="D30" s="281" t="s">
        <v>189</v>
      </c>
      <c r="E30" s="334">
        <v>24</v>
      </c>
      <c r="F30" s="334">
        <v>22</v>
      </c>
      <c r="G30" s="334">
        <v>37</v>
      </c>
      <c r="H30" s="334">
        <v>74</v>
      </c>
      <c r="I30" s="334">
        <v>28</v>
      </c>
      <c r="J30" s="466">
        <f>G30/E30</f>
        <v>1.5416666666666667</v>
      </c>
      <c r="K30" s="14"/>
    </row>
    <row r="31" spans="1:27" s="187" customFormat="1" x14ac:dyDescent="0.2">
      <c r="A31" s="17"/>
      <c r="B31" s="17"/>
      <c r="C31" s="348"/>
      <c r="D31" s="248"/>
      <c r="E31" s="479">
        <f>SUM(E29:E30)</f>
        <v>48</v>
      </c>
      <c r="F31" s="479">
        <f>SUM(F29:F30)</f>
        <v>44</v>
      </c>
      <c r="G31" s="479">
        <f>SUM(G29:G30)</f>
        <v>58</v>
      </c>
      <c r="H31" s="479">
        <f>SUM(H29:H30)</f>
        <v>113</v>
      </c>
      <c r="I31" s="479">
        <f>SUM(I29:I30)</f>
        <v>52</v>
      </c>
      <c r="J31" s="478">
        <f>G31/E31</f>
        <v>1.2083333333333333</v>
      </c>
      <c r="K31" s="56"/>
    </row>
    <row r="32" spans="1:27" s="187" customFormat="1" ht="9" customHeight="1" x14ac:dyDescent="0.2">
      <c r="A32" s="50"/>
      <c r="B32" s="50"/>
      <c r="C32" s="349"/>
      <c r="D32" s="360"/>
      <c r="E32" s="274"/>
      <c r="F32" s="274"/>
      <c r="G32" s="274"/>
      <c r="H32" s="274"/>
      <c r="I32" s="274"/>
      <c r="J32" s="262"/>
      <c r="K32" s="14"/>
    </row>
    <row r="33" spans="1:11" s="187" customFormat="1" x14ac:dyDescent="0.2">
      <c r="A33" s="35" t="s">
        <v>191</v>
      </c>
      <c r="B33" s="35" t="s">
        <v>11</v>
      </c>
      <c r="C33" s="335">
        <v>22702</v>
      </c>
      <c r="D33" s="280" t="s">
        <v>192</v>
      </c>
      <c r="E33" s="335">
        <v>12</v>
      </c>
      <c r="F33" s="335">
        <v>12</v>
      </c>
      <c r="G33" s="335">
        <v>3</v>
      </c>
      <c r="H33" s="335">
        <v>8</v>
      </c>
      <c r="I33" s="335">
        <v>6</v>
      </c>
      <c r="J33" s="470">
        <f t="shared" ref="J33:J39" si="1">G33/E33</f>
        <v>0.25</v>
      </c>
      <c r="K33" s="14"/>
    </row>
    <row r="34" spans="1:11" x14ac:dyDescent="0.2">
      <c r="A34" s="22" t="s">
        <v>191</v>
      </c>
      <c r="B34" s="22" t="s">
        <v>11</v>
      </c>
      <c r="C34" s="334">
        <v>22702</v>
      </c>
      <c r="D34" s="281" t="s">
        <v>193</v>
      </c>
      <c r="E34" s="334">
        <v>12</v>
      </c>
      <c r="F34" s="334">
        <v>12</v>
      </c>
      <c r="G34" s="334">
        <v>22</v>
      </c>
      <c r="H34" s="334">
        <v>44</v>
      </c>
      <c r="I34" s="334">
        <v>16</v>
      </c>
      <c r="J34" s="466">
        <f t="shared" si="1"/>
        <v>1.8333333333333333</v>
      </c>
      <c r="K34" s="310"/>
    </row>
    <row r="35" spans="1:11" x14ac:dyDescent="0.2">
      <c r="A35" s="22" t="s">
        <v>194</v>
      </c>
      <c r="B35" s="22" t="s">
        <v>178</v>
      </c>
      <c r="C35" s="334">
        <v>22702</v>
      </c>
      <c r="D35" s="281" t="s">
        <v>195</v>
      </c>
      <c r="E35" s="334">
        <v>12</v>
      </c>
      <c r="F35" s="747">
        <v>22</v>
      </c>
      <c r="G35" s="334">
        <v>18</v>
      </c>
      <c r="H35" s="334">
        <v>38</v>
      </c>
      <c r="I35" s="334">
        <v>15</v>
      </c>
      <c r="J35" s="471">
        <f t="shared" si="1"/>
        <v>1.5</v>
      </c>
      <c r="K35" s="310"/>
    </row>
    <row r="36" spans="1:11" x14ac:dyDescent="0.2">
      <c r="A36" s="22" t="s">
        <v>194</v>
      </c>
      <c r="B36" s="22" t="s">
        <v>178</v>
      </c>
      <c r="C36" s="334">
        <v>22702</v>
      </c>
      <c r="D36" s="281" t="s">
        <v>196</v>
      </c>
      <c r="E36" s="334">
        <v>12</v>
      </c>
      <c r="F36" s="748"/>
      <c r="G36" s="334">
        <v>20</v>
      </c>
      <c r="H36" s="334">
        <v>39</v>
      </c>
      <c r="I36" s="334">
        <v>15</v>
      </c>
      <c r="J36" s="466">
        <f t="shared" si="1"/>
        <v>1.6666666666666667</v>
      </c>
      <c r="K36" s="310"/>
    </row>
    <row r="37" spans="1:11" x14ac:dyDescent="0.2">
      <c r="A37" s="22" t="s">
        <v>182</v>
      </c>
      <c r="B37" s="22" t="s">
        <v>183</v>
      </c>
      <c r="C37" s="334">
        <v>22702</v>
      </c>
      <c r="D37" s="281" t="s">
        <v>197</v>
      </c>
      <c r="E37" s="334">
        <v>14</v>
      </c>
      <c r="F37" s="334">
        <v>13</v>
      </c>
      <c r="G37" s="334">
        <v>12</v>
      </c>
      <c r="H37" s="334">
        <v>31</v>
      </c>
      <c r="I37" s="334">
        <v>13</v>
      </c>
      <c r="J37" s="466">
        <f t="shared" si="1"/>
        <v>0.8571428571428571</v>
      </c>
      <c r="K37" s="310"/>
    </row>
    <row r="38" spans="1:11" x14ac:dyDescent="0.2">
      <c r="A38" s="22" t="s">
        <v>198</v>
      </c>
      <c r="B38" s="22" t="s">
        <v>199</v>
      </c>
      <c r="C38" s="334">
        <v>22702</v>
      </c>
      <c r="D38" s="281" t="s">
        <v>197</v>
      </c>
      <c r="E38" s="334">
        <v>30</v>
      </c>
      <c r="F38" s="334">
        <v>27</v>
      </c>
      <c r="G38" s="334">
        <v>48</v>
      </c>
      <c r="H38" s="334">
        <v>94</v>
      </c>
      <c r="I38" s="334">
        <v>39</v>
      </c>
      <c r="J38" s="471">
        <f t="shared" si="1"/>
        <v>1.6</v>
      </c>
      <c r="K38" s="117"/>
    </row>
    <row r="39" spans="1:11" x14ac:dyDescent="0.2">
      <c r="A39" s="17"/>
      <c r="B39" s="17"/>
      <c r="C39" s="348"/>
      <c r="D39" s="248"/>
      <c r="E39" s="480">
        <f>SUM(E33:E38)</f>
        <v>92</v>
      </c>
      <c r="F39" s="480">
        <f>SUM(F33:F38)</f>
        <v>86</v>
      </c>
      <c r="G39" s="480">
        <f>SUM(G33:G38)</f>
        <v>123</v>
      </c>
      <c r="H39" s="480">
        <f>SUM(H33:H38)</f>
        <v>254</v>
      </c>
      <c r="I39" s="480">
        <f>SUM(I33:I38)</f>
        <v>104</v>
      </c>
      <c r="J39" s="478">
        <f t="shared" si="1"/>
        <v>1.3369565217391304</v>
      </c>
      <c r="K39" s="310"/>
    </row>
    <row r="40" spans="1:11" ht="9" customHeight="1" x14ac:dyDescent="0.2">
      <c r="A40" s="50"/>
      <c r="B40" s="50"/>
      <c r="C40" s="349"/>
      <c r="D40" s="360"/>
      <c r="E40" s="274"/>
      <c r="F40" s="274"/>
      <c r="G40" s="274"/>
      <c r="H40" s="274"/>
      <c r="I40" s="274"/>
      <c r="J40" s="474"/>
      <c r="K40" s="310"/>
    </row>
    <row r="41" spans="1:11" s="187" customFormat="1" x14ac:dyDescent="0.2">
      <c r="A41" s="35" t="s">
        <v>191</v>
      </c>
      <c r="B41" s="35" t="s">
        <v>11</v>
      </c>
      <c r="C41" s="335">
        <v>23002</v>
      </c>
      <c r="D41" s="280" t="s">
        <v>200</v>
      </c>
      <c r="E41" s="335">
        <v>15</v>
      </c>
      <c r="F41" s="335">
        <v>9</v>
      </c>
      <c r="G41" s="335">
        <v>8</v>
      </c>
      <c r="H41" s="335">
        <v>20</v>
      </c>
      <c r="I41" s="335">
        <v>10</v>
      </c>
      <c r="J41" s="470">
        <f>G41/E41</f>
        <v>0.53333333333333333</v>
      </c>
      <c r="K41" s="14"/>
    </row>
    <row r="42" spans="1:11" x14ac:dyDescent="0.2">
      <c r="A42" s="22" t="s">
        <v>194</v>
      </c>
      <c r="B42" s="22" t="s">
        <v>178</v>
      </c>
      <c r="C42" s="334">
        <v>23002</v>
      </c>
      <c r="D42" s="281" t="s">
        <v>200</v>
      </c>
      <c r="E42" s="334">
        <v>12</v>
      </c>
      <c r="F42" s="334">
        <v>11</v>
      </c>
      <c r="G42" s="334">
        <v>11</v>
      </c>
      <c r="H42" s="334">
        <v>22</v>
      </c>
      <c r="I42" s="334">
        <v>13</v>
      </c>
      <c r="J42" s="466">
        <f>G42/E42</f>
        <v>0.91666666666666663</v>
      </c>
      <c r="K42" s="117"/>
    </row>
    <row r="43" spans="1:11" x14ac:dyDescent="0.2">
      <c r="A43" s="17"/>
      <c r="B43" s="17"/>
      <c r="C43" s="348"/>
      <c r="D43" s="248"/>
      <c r="E43" s="481">
        <f>SUM(E41:E42)</f>
        <v>27</v>
      </c>
      <c r="F43" s="481">
        <f>SUM(F41:F42)</f>
        <v>20</v>
      </c>
      <c r="G43" s="481">
        <f>SUM(G41:G42)</f>
        <v>19</v>
      </c>
      <c r="H43" s="481">
        <f>SUM(H41:H42)</f>
        <v>42</v>
      </c>
      <c r="I43" s="481">
        <f>SUM(I41:I42)</f>
        <v>23</v>
      </c>
      <c r="J43" s="478">
        <f>G43/E43</f>
        <v>0.70370370370370372</v>
      </c>
      <c r="K43" s="310"/>
    </row>
    <row r="44" spans="1:11" ht="9" customHeight="1" x14ac:dyDescent="0.2">
      <c r="A44" s="50"/>
      <c r="B44" s="50"/>
      <c r="C44" s="349"/>
      <c r="D44" s="360"/>
      <c r="E44" s="274"/>
      <c r="F44" s="274"/>
      <c r="G44" s="274"/>
      <c r="H44" s="274"/>
      <c r="I44" s="274"/>
      <c r="J44" s="262"/>
      <c r="K44" s="310"/>
    </row>
    <row r="45" spans="1:11" x14ac:dyDescent="0.2">
      <c r="A45" s="108" t="s">
        <v>198</v>
      </c>
      <c r="B45" s="108" t="s">
        <v>199</v>
      </c>
      <c r="C45" s="363">
        <v>23103</v>
      </c>
      <c r="D45" s="359" t="s">
        <v>201</v>
      </c>
      <c r="E45" s="363">
        <v>12</v>
      </c>
      <c r="F45" s="363">
        <v>13</v>
      </c>
      <c r="G45" s="363">
        <v>24</v>
      </c>
      <c r="H45" s="363">
        <v>42</v>
      </c>
      <c r="I45" s="363">
        <v>18</v>
      </c>
      <c r="J45" s="482">
        <f>G45/E45</f>
        <v>2</v>
      </c>
      <c r="K45" s="310"/>
    </row>
    <row r="46" spans="1:11" x14ac:dyDescent="0.2">
      <c r="A46" s="35" t="s">
        <v>194</v>
      </c>
      <c r="B46" s="35" t="s">
        <v>178</v>
      </c>
      <c r="C46" s="335">
        <v>23104</v>
      </c>
      <c r="D46" s="280" t="s">
        <v>202</v>
      </c>
      <c r="E46" s="335">
        <v>12</v>
      </c>
      <c r="F46" s="335">
        <v>13</v>
      </c>
      <c r="G46" s="335">
        <v>10</v>
      </c>
      <c r="H46" s="335">
        <v>28</v>
      </c>
      <c r="I46" s="335">
        <v>13</v>
      </c>
      <c r="J46" s="470">
        <f>G46/E46</f>
        <v>0.83333333333333337</v>
      </c>
      <c r="K46" s="310"/>
    </row>
    <row r="47" spans="1:11" x14ac:dyDescent="0.2">
      <c r="A47" s="22" t="s">
        <v>198</v>
      </c>
      <c r="B47" s="22" t="s">
        <v>199</v>
      </c>
      <c r="C47" s="334">
        <v>23104</v>
      </c>
      <c r="D47" s="281" t="s">
        <v>202</v>
      </c>
      <c r="E47" s="334">
        <v>24</v>
      </c>
      <c r="F47" s="334">
        <v>25</v>
      </c>
      <c r="G47" s="334">
        <v>25</v>
      </c>
      <c r="H47" s="334">
        <v>43</v>
      </c>
      <c r="I47" s="334">
        <v>27</v>
      </c>
      <c r="J47" s="466">
        <f>G47/E47</f>
        <v>1.0416666666666667</v>
      </c>
      <c r="K47" s="117"/>
    </row>
    <row r="48" spans="1:11" x14ac:dyDescent="0.2">
      <c r="A48" s="17"/>
      <c r="B48" s="17"/>
      <c r="C48" s="348"/>
      <c r="D48" s="248"/>
      <c r="E48" s="483">
        <f>SUM(E46:E47)</f>
        <v>36</v>
      </c>
      <c r="F48" s="483">
        <f>SUM(F46:F47)</f>
        <v>38</v>
      </c>
      <c r="G48" s="483">
        <f>SUM(G46:G47)</f>
        <v>35</v>
      </c>
      <c r="H48" s="483">
        <f>SUM(H46:H47)</f>
        <v>71</v>
      </c>
      <c r="I48" s="483">
        <f>SUM(I46:I47)</f>
        <v>40</v>
      </c>
      <c r="J48" s="478">
        <f>G48/E48</f>
        <v>0.97222222222222221</v>
      </c>
      <c r="K48" s="310"/>
    </row>
    <row r="49" spans="1:11" ht="9" customHeight="1" x14ac:dyDescent="0.2">
      <c r="A49" s="368"/>
      <c r="B49" s="368"/>
      <c r="C49" s="255"/>
      <c r="D49" s="276"/>
      <c r="E49" s="330"/>
      <c r="F49" s="330"/>
      <c r="G49" s="330"/>
      <c r="H49" s="330"/>
      <c r="I49" s="330"/>
      <c r="J49" s="370"/>
      <c r="K49" s="310"/>
    </row>
    <row r="50" spans="1:11" x14ac:dyDescent="0.2">
      <c r="A50" s="35" t="s">
        <v>191</v>
      </c>
      <c r="B50" s="35" t="s">
        <v>11</v>
      </c>
      <c r="C50" s="335">
        <v>23201</v>
      </c>
      <c r="D50" s="280" t="s">
        <v>203</v>
      </c>
      <c r="E50" s="335">
        <v>12</v>
      </c>
      <c r="F50" s="335">
        <v>7</v>
      </c>
      <c r="G50" s="335">
        <v>8</v>
      </c>
      <c r="H50" s="335">
        <v>17</v>
      </c>
      <c r="I50" s="335">
        <v>10</v>
      </c>
      <c r="J50" s="470">
        <f>G50/E50</f>
        <v>0.66666666666666663</v>
      </c>
      <c r="K50" s="310"/>
    </row>
    <row r="51" spans="1:11" x14ac:dyDescent="0.2">
      <c r="A51" s="22" t="s">
        <v>194</v>
      </c>
      <c r="B51" s="22" t="s">
        <v>178</v>
      </c>
      <c r="C51" s="334">
        <v>23201</v>
      </c>
      <c r="D51" s="281" t="s">
        <v>203</v>
      </c>
      <c r="E51" s="334">
        <v>7</v>
      </c>
      <c r="F51" s="334">
        <v>6</v>
      </c>
      <c r="G51" s="334">
        <v>12</v>
      </c>
      <c r="H51" s="334">
        <v>27</v>
      </c>
      <c r="I51" s="334">
        <v>12</v>
      </c>
      <c r="J51" s="466">
        <f>G51/E51</f>
        <v>1.7142857142857142</v>
      </c>
      <c r="K51" s="310"/>
    </row>
    <row r="52" spans="1:11" x14ac:dyDescent="0.2">
      <c r="A52" s="22" t="s">
        <v>198</v>
      </c>
      <c r="B52" s="22" t="s">
        <v>199</v>
      </c>
      <c r="C52" s="334">
        <v>23201</v>
      </c>
      <c r="D52" s="281" t="s">
        <v>204</v>
      </c>
      <c r="E52" s="334">
        <v>12</v>
      </c>
      <c r="F52" s="334">
        <v>8</v>
      </c>
      <c r="G52" s="334">
        <v>26</v>
      </c>
      <c r="H52" s="334">
        <v>50</v>
      </c>
      <c r="I52" s="334">
        <v>15</v>
      </c>
      <c r="J52" s="466">
        <f>G52/E52</f>
        <v>2.1666666666666665</v>
      </c>
      <c r="K52" s="310"/>
    </row>
    <row r="53" spans="1:11" x14ac:dyDescent="0.2">
      <c r="A53" s="22" t="s">
        <v>198</v>
      </c>
      <c r="B53" s="22" t="s">
        <v>199</v>
      </c>
      <c r="C53" s="334">
        <v>23201</v>
      </c>
      <c r="D53" s="281" t="s">
        <v>205</v>
      </c>
      <c r="E53" s="334">
        <v>12</v>
      </c>
      <c r="F53" s="334">
        <v>11</v>
      </c>
      <c r="G53" s="334">
        <v>12</v>
      </c>
      <c r="H53" s="334">
        <v>34</v>
      </c>
      <c r="I53" s="334">
        <v>15</v>
      </c>
      <c r="J53" s="484">
        <f>G53/E53</f>
        <v>1</v>
      </c>
      <c r="K53" s="117"/>
    </row>
    <row r="54" spans="1:11" x14ac:dyDescent="0.2">
      <c r="A54" s="17"/>
      <c r="B54" s="17"/>
      <c r="C54" s="348"/>
      <c r="D54" s="248"/>
      <c r="E54" s="485">
        <f>SUM(E50:E53)</f>
        <v>43</v>
      </c>
      <c r="F54" s="485">
        <f>SUM(F50:F53)</f>
        <v>32</v>
      </c>
      <c r="G54" s="485">
        <f>SUM(G50:G53)</f>
        <v>58</v>
      </c>
      <c r="H54" s="485">
        <f>SUM(H50:H53)</f>
        <v>128</v>
      </c>
      <c r="I54" s="485">
        <f>SUM(I50:I53)</f>
        <v>52</v>
      </c>
      <c r="J54" s="478">
        <f>G54/E54</f>
        <v>1.3488372093023255</v>
      </c>
      <c r="K54" s="310"/>
    </row>
    <row r="55" spans="1:11" ht="9" customHeight="1" x14ac:dyDescent="0.2">
      <c r="A55" s="50"/>
      <c r="B55" s="50"/>
      <c r="C55" s="274"/>
      <c r="D55" s="360"/>
      <c r="E55" s="274"/>
      <c r="F55" s="274"/>
      <c r="G55" s="274"/>
      <c r="H55" s="274"/>
      <c r="I55" s="274"/>
      <c r="J55" s="350"/>
      <c r="K55" s="310"/>
    </row>
    <row r="56" spans="1:11" x14ac:dyDescent="0.2">
      <c r="A56" s="35" t="s">
        <v>191</v>
      </c>
      <c r="B56" s="35" t="s">
        <v>11</v>
      </c>
      <c r="C56" s="335">
        <v>23301</v>
      </c>
      <c r="D56" s="280" t="s">
        <v>206</v>
      </c>
      <c r="E56" s="335">
        <v>12</v>
      </c>
      <c r="F56" s="335">
        <v>8</v>
      </c>
      <c r="G56" s="335">
        <v>12</v>
      </c>
      <c r="H56" s="335">
        <v>29</v>
      </c>
      <c r="I56" s="335">
        <v>13</v>
      </c>
      <c r="J56" s="486">
        <f>G56/E56</f>
        <v>1</v>
      </c>
      <c r="K56" s="310"/>
    </row>
    <row r="57" spans="1:11" s="150" customFormat="1" x14ac:dyDescent="0.2">
      <c r="A57" s="22" t="s">
        <v>194</v>
      </c>
      <c r="B57" s="22" t="s">
        <v>178</v>
      </c>
      <c r="C57" s="334">
        <v>23301</v>
      </c>
      <c r="D57" s="281" t="s">
        <v>206</v>
      </c>
      <c r="E57" s="334">
        <v>8</v>
      </c>
      <c r="F57" s="334">
        <v>9</v>
      </c>
      <c r="G57" s="334">
        <v>18</v>
      </c>
      <c r="H57" s="334">
        <v>34</v>
      </c>
      <c r="I57" s="334">
        <v>18</v>
      </c>
      <c r="J57" s="466">
        <f>G57/E57</f>
        <v>2.25</v>
      </c>
      <c r="K57" s="112"/>
    </row>
    <row r="58" spans="1:11" x14ac:dyDescent="0.2">
      <c r="A58" s="22" t="s">
        <v>198</v>
      </c>
      <c r="B58" s="22" t="s">
        <v>199</v>
      </c>
      <c r="C58" s="334">
        <v>23301</v>
      </c>
      <c r="D58" s="281" t="s">
        <v>206</v>
      </c>
      <c r="E58" s="334">
        <v>10</v>
      </c>
      <c r="F58" s="334">
        <v>8</v>
      </c>
      <c r="G58" s="334">
        <v>24</v>
      </c>
      <c r="H58" s="334">
        <v>58</v>
      </c>
      <c r="I58" s="334">
        <v>18</v>
      </c>
      <c r="J58" s="471">
        <f>G58/E58</f>
        <v>2.4</v>
      </c>
      <c r="K58" s="116"/>
    </row>
    <row r="59" spans="1:11" x14ac:dyDescent="0.2">
      <c r="A59" s="17"/>
      <c r="B59" s="17"/>
      <c r="C59" s="348"/>
      <c r="D59" s="248"/>
      <c r="E59" s="487">
        <f>SUM(E56:E58)</f>
        <v>30</v>
      </c>
      <c r="F59" s="487">
        <f>SUM(F56:F58)</f>
        <v>25</v>
      </c>
      <c r="G59" s="487">
        <f>SUM(G56:G58)</f>
        <v>54</v>
      </c>
      <c r="H59" s="487">
        <f>SUM(H56:H58)</f>
        <v>121</v>
      </c>
      <c r="I59" s="487">
        <f>SUM(I56:I58)</f>
        <v>49</v>
      </c>
      <c r="J59" s="488">
        <f>G59/E59</f>
        <v>1.8</v>
      </c>
      <c r="K59" s="310"/>
    </row>
    <row r="60" spans="1:11" ht="9" customHeight="1" x14ac:dyDescent="0.2">
      <c r="A60" s="50"/>
      <c r="B60" s="50"/>
      <c r="C60" s="274"/>
      <c r="D60" s="360"/>
      <c r="E60" s="274"/>
      <c r="F60" s="274"/>
      <c r="G60" s="274"/>
      <c r="H60" s="274"/>
      <c r="I60" s="274"/>
      <c r="J60" s="474"/>
      <c r="K60" s="310"/>
    </row>
    <row r="61" spans="1:11" x14ac:dyDescent="0.2">
      <c r="A61" s="35" t="s">
        <v>207</v>
      </c>
      <c r="B61" s="35" t="s">
        <v>11</v>
      </c>
      <c r="C61" s="335" t="s">
        <v>208</v>
      </c>
      <c r="D61" s="280" t="s">
        <v>209</v>
      </c>
      <c r="E61" s="335">
        <v>24</v>
      </c>
      <c r="F61" s="335">
        <v>13</v>
      </c>
      <c r="G61" s="335">
        <v>5</v>
      </c>
      <c r="H61" s="335">
        <v>17</v>
      </c>
      <c r="I61" s="335">
        <v>9</v>
      </c>
      <c r="J61" s="470">
        <f>G61/E61</f>
        <v>0.20833333333333334</v>
      </c>
      <c r="K61" s="310"/>
    </row>
    <row r="62" spans="1:11" x14ac:dyDescent="0.2">
      <c r="A62" s="22" t="s">
        <v>194</v>
      </c>
      <c r="B62" s="22" t="s">
        <v>178</v>
      </c>
      <c r="C62" s="334" t="s">
        <v>208</v>
      </c>
      <c r="D62" s="281" t="s">
        <v>209</v>
      </c>
      <c r="E62" s="334">
        <v>12</v>
      </c>
      <c r="F62" s="334">
        <v>7</v>
      </c>
      <c r="G62" s="334">
        <v>2</v>
      </c>
      <c r="H62" s="334">
        <v>5</v>
      </c>
      <c r="I62" s="334">
        <v>2</v>
      </c>
      <c r="J62" s="466">
        <f>G62/E62</f>
        <v>0.16666666666666666</v>
      </c>
      <c r="K62" s="310"/>
    </row>
    <row r="63" spans="1:11" x14ac:dyDescent="0.2">
      <c r="A63" s="22" t="s">
        <v>198</v>
      </c>
      <c r="B63" s="22" t="s">
        <v>199</v>
      </c>
      <c r="C63" s="334" t="s">
        <v>208</v>
      </c>
      <c r="D63" s="281" t="s">
        <v>209</v>
      </c>
      <c r="E63" s="334">
        <v>12</v>
      </c>
      <c r="F63" s="334">
        <v>5</v>
      </c>
      <c r="G63" s="334">
        <v>5</v>
      </c>
      <c r="H63" s="334">
        <v>13</v>
      </c>
      <c r="I63" s="334">
        <v>5</v>
      </c>
      <c r="J63" s="466">
        <f>G63/E63</f>
        <v>0.41666666666666669</v>
      </c>
      <c r="K63" s="310"/>
    </row>
    <row r="64" spans="1:11" x14ac:dyDescent="0.2">
      <c r="A64" s="17"/>
      <c r="B64" s="17"/>
      <c r="C64" s="348"/>
      <c r="D64" s="248"/>
      <c r="E64" s="489">
        <f>SUM(E61:E63)</f>
        <v>48</v>
      </c>
      <c r="F64" s="489">
        <f>SUM(F61:F63)</f>
        <v>25</v>
      </c>
      <c r="G64" s="489">
        <f>SUM(G61:G63)</f>
        <v>12</v>
      </c>
      <c r="H64" s="489">
        <f>SUM(H61:H63)</f>
        <v>35</v>
      </c>
      <c r="I64" s="489">
        <f>SUM(I61:I63)</f>
        <v>16</v>
      </c>
      <c r="J64" s="478">
        <f>G64/E64</f>
        <v>0.25</v>
      </c>
      <c r="K64" s="117"/>
    </row>
    <row r="65" spans="1:11" ht="9" customHeight="1" x14ac:dyDescent="0.2">
      <c r="A65" s="113"/>
      <c r="B65" s="113"/>
      <c r="C65" s="274"/>
      <c r="D65" s="257"/>
      <c r="E65" s="274"/>
      <c r="F65" s="274"/>
      <c r="G65" s="274"/>
      <c r="H65" s="274"/>
      <c r="I65" s="274"/>
      <c r="J65" s="257"/>
      <c r="K65" s="310"/>
    </row>
    <row r="66" spans="1:11" x14ac:dyDescent="0.2">
      <c r="A66" s="35" t="s">
        <v>191</v>
      </c>
      <c r="B66" s="35" t="s">
        <v>11</v>
      </c>
      <c r="C66" s="335">
        <v>23401</v>
      </c>
      <c r="D66" s="280" t="s">
        <v>210</v>
      </c>
      <c r="E66" s="380">
        <v>15</v>
      </c>
      <c r="F66" s="749">
        <v>23</v>
      </c>
      <c r="G66" s="335">
        <v>29</v>
      </c>
      <c r="H66" s="335">
        <v>47</v>
      </c>
      <c r="I66" s="335">
        <v>24</v>
      </c>
      <c r="J66" s="470">
        <f t="shared" ref="J66:J74" si="2">G66/E66</f>
        <v>1.9333333333333333</v>
      </c>
      <c r="K66" s="310"/>
    </row>
    <row r="67" spans="1:11" x14ac:dyDescent="0.2">
      <c r="A67" s="22" t="s">
        <v>191</v>
      </c>
      <c r="B67" s="22" t="s">
        <v>11</v>
      </c>
      <c r="C67" s="334">
        <v>23401</v>
      </c>
      <c r="D67" s="281" t="s">
        <v>211</v>
      </c>
      <c r="E67" s="379">
        <v>15</v>
      </c>
      <c r="F67" s="748"/>
      <c r="G67" s="334">
        <v>5</v>
      </c>
      <c r="H67" s="334">
        <v>13</v>
      </c>
      <c r="I67" s="334">
        <v>7</v>
      </c>
      <c r="J67" s="466">
        <f t="shared" si="2"/>
        <v>0.33333333333333331</v>
      </c>
      <c r="K67" s="310"/>
    </row>
    <row r="68" spans="1:11" x14ac:dyDescent="0.2">
      <c r="A68" s="22" t="s">
        <v>194</v>
      </c>
      <c r="B68" s="22" t="s">
        <v>178</v>
      </c>
      <c r="C68" s="334">
        <v>23401</v>
      </c>
      <c r="D68" s="281" t="s">
        <v>212</v>
      </c>
      <c r="E68" s="334">
        <v>8</v>
      </c>
      <c r="F68" s="747">
        <v>11</v>
      </c>
      <c r="G68" s="334">
        <v>10</v>
      </c>
      <c r="H68" s="334">
        <v>28</v>
      </c>
      <c r="I68" s="334">
        <v>11</v>
      </c>
      <c r="J68" s="466">
        <f t="shared" si="2"/>
        <v>1.25</v>
      </c>
      <c r="K68" s="310"/>
    </row>
    <row r="69" spans="1:11" x14ac:dyDescent="0.2">
      <c r="A69" s="22" t="s">
        <v>194</v>
      </c>
      <c r="B69" s="22" t="s">
        <v>178</v>
      </c>
      <c r="C69" s="334">
        <v>23401</v>
      </c>
      <c r="D69" s="281" t="s">
        <v>213</v>
      </c>
      <c r="E69" s="334">
        <v>7</v>
      </c>
      <c r="F69" s="748"/>
      <c r="G69" s="334">
        <v>10</v>
      </c>
      <c r="H69" s="334">
        <v>23</v>
      </c>
      <c r="I69" s="334">
        <v>11</v>
      </c>
      <c r="J69" s="466">
        <f t="shared" si="2"/>
        <v>1.4285714285714286</v>
      </c>
      <c r="K69" s="310"/>
    </row>
    <row r="70" spans="1:11" x14ac:dyDescent="0.2">
      <c r="A70" s="22" t="s">
        <v>214</v>
      </c>
      <c r="B70" s="22" t="s">
        <v>12</v>
      </c>
      <c r="C70" s="334">
        <v>23401</v>
      </c>
      <c r="D70" s="281" t="s">
        <v>212</v>
      </c>
      <c r="E70" s="334">
        <v>15</v>
      </c>
      <c r="F70" s="334">
        <v>14</v>
      </c>
      <c r="G70" s="334">
        <v>25</v>
      </c>
      <c r="H70" s="334">
        <v>33</v>
      </c>
      <c r="I70" s="334">
        <v>16</v>
      </c>
      <c r="J70" s="466">
        <f t="shared" si="2"/>
        <v>1.6666666666666667</v>
      </c>
      <c r="K70" s="310"/>
    </row>
    <row r="71" spans="1:11" x14ac:dyDescent="0.2">
      <c r="A71" s="22" t="s">
        <v>215</v>
      </c>
      <c r="B71" s="22" t="s">
        <v>13</v>
      </c>
      <c r="C71" s="334">
        <v>23401</v>
      </c>
      <c r="D71" s="281" t="s">
        <v>216</v>
      </c>
      <c r="E71" s="334">
        <v>16</v>
      </c>
      <c r="F71" s="334">
        <v>16</v>
      </c>
      <c r="G71" s="334">
        <v>26</v>
      </c>
      <c r="H71" s="334">
        <v>69</v>
      </c>
      <c r="I71" s="334">
        <v>20</v>
      </c>
      <c r="J71" s="466">
        <f t="shared" si="2"/>
        <v>1.625</v>
      </c>
      <c r="K71" s="310"/>
    </row>
    <row r="72" spans="1:11" x14ac:dyDescent="0.2">
      <c r="A72" s="22" t="s">
        <v>217</v>
      </c>
      <c r="B72" s="22" t="s">
        <v>17</v>
      </c>
      <c r="C72" s="334">
        <v>23401</v>
      </c>
      <c r="D72" s="281" t="s">
        <v>218</v>
      </c>
      <c r="E72" s="334">
        <v>24</v>
      </c>
      <c r="F72" s="334">
        <v>24</v>
      </c>
      <c r="G72" s="334">
        <v>47</v>
      </c>
      <c r="H72" s="334">
        <v>94</v>
      </c>
      <c r="I72" s="334">
        <v>33</v>
      </c>
      <c r="J72" s="466">
        <f t="shared" si="2"/>
        <v>1.9583333333333333</v>
      </c>
      <c r="K72" s="310"/>
    </row>
    <row r="73" spans="1:11" x14ac:dyDescent="0.2">
      <c r="A73" s="22" t="s">
        <v>198</v>
      </c>
      <c r="B73" s="22" t="s">
        <v>199</v>
      </c>
      <c r="C73" s="334">
        <v>23401</v>
      </c>
      <c r="D73" s="281" t="s">
        <v>218</v>
      </c>
      <c r="E73" s="334">
        <v>20</v>
      </c>
      <c r="F73" s="334">
        <v>22</v>
      </c>
      <c r="G73" s="334">
        <v>70</v>
      </c>
      <c r="H73" s="334">
        <v>94</v>
      </c>
      <c r="I73" s="334">
        <v>29</v>
      </c>
      <c r="J73" s="471">
        <f t="shared" si="2"/>
        <v>3.5</v>
      </c>
      <c r="K73" s="310"/>
    </row>
    <row r="74" spans="1:11" x14ac:dyDescent="0.2">
      <c r="A74" s="17"/>
      <c r="B74" s="17"/>
      <c r="C74" s="351"/>
      <c r="D74" s="248"/>
      <c r="E74" s="490">
        <f>SUM(E66:E73)</f>
        <v>120</v>
      </c>
      <c r="F74" s="490">
        <f>SUM(F66:F73)</f>
        <v>110</v>
      </c>
      <c r="G74" s="490">
        <f>SUM(G66:G73)</f>
        <v>222</v>
      </c>
      <c r="H74" s="490">
        <f>SUM(H66:H73)</f>
        <v>401</v>
      </c>
      <c r="I74" s="490">
        <f>SUM(I66:I73)</f>
        <v>151</v>
      </c>
      <c r="J74" s="488">
        <f t="shared" si="2"/>
        <v>1.85</v>
      </c>
      <c r="K74" s="310"/>
    </row>
    <row r="75" spans="1:11" ht="9" customHeight="1" x14ac:dyDescent="0.2">
      <c r="A75" s="50"/>
      <c r="B75" s="50"/>
      <c r="C75" s="349"/>
      <c r="D75" s="360"/>
      <c r="E75" s="274"/>
      <c r="F75" s="274"/>
      <c r="G75" s="274"/>
      <c r="H75" s="274"/>
      <c r="I75" s="274"/>
      <c r="J75" s="474"/>
      <c r="K75" s="310"/>
    </row>
    <row r="76" spans="1:11" x14ac:dyDescent="0.2">
      <c r="A76" s="108" t="s">
        <v>215</v>
      </c>
      <c r="B76" s="108" t="s">
        <v>13</v>
      </c>
      <c r="C76" s="363">
        <v>23410</v>
      </c>
      <c r="D76" s="359" t="s">
        <v>219</v>
      </c>
      <c r="E76" s="363">
        <v>24</v>
      </c>
      <c r="F76" s="363">
        <v>21</v>
      </c>
      <c r="G76" s="363">
        <v>27</v>
      </c>
      <c r="H76" s="363">
        <v>43</v>
      </c>
      <c r="I76" s="363">
        <v>28</v>
      </c>
      <c r="J76" s="469">
        <f>G76/E76</f>
        <v>1.125</v>
      </c>
      <c r="K76" s="310"/>
    </row>
    <row r="77" spans="1:11" ht="9" customHeight="1" x14ac:dyDescent="0.2">
      <c r="A77" s="113"/>
      <c r="B77" s="113"/>
      <c r="C77" s="349"/>
      <c r="D77" s="257"/>
      <c r="E77" s="274"/>
      <c r="F77" s="274"/>
      <c r="G77" s="274"/>
      <c r="H77" s="274"/>
      <c r="I77" s="274"/>
      <c r="J77" s="257"/>
      <c r="K77" s="310"/>
    </row>
    <row r="78" spans="1:11" x14ac:dyDescent="0.2">
      <c r="A78" s="35" t="s">
        <v>220</v>
      </c>
      <c r="B78" s="35" t="s">
        <v>221</v>
      </c>
      <c r="C78" s="335">
        <v>24001</v>
      </c>
      <c r="D78" s="352" t="s">
        <v>222</v>
      </c>
      <c r="E78" s="335">
        <v>15</v>
      </c>
      <c r="F78" s="335">
        <v>15</v>
      </c>
      <c r="G78" s="335">
        <v>7</v>
      </c>
      <c r="H78" s="335">
        <v>31</v>
      </c>
      <c r="I78" s="335">
        <v>15</v>
      </c>
      <c r="J78" s="470">
        <f t="shared" ref="J78:J83" si="3">G78/E78</f>
        <v>0.46666666666666667</v>
      </c>
      <c r="K78" s="310"/>
    </row>
    <row r="79" spans="1:11" x14ac:dyDescent="0.2">
      <c r="A79" s="22" t="s">
        <v>223</v>
      </c>
      <c r="B79" s="22" t="s">
        <v>224</v>
      </c>
      <c r="C79" s="334">
        <v>24204</v>
      </c>
      <c r="D79" s="353" t="s">
        <v>222</v>
      </c>
      <c r="E79" s="334">
        <v>15</v>
      </c>
      <c r="F79" s="334">
        <v>14</v>
      </c>
      <c r="G79" s="334">
        <v>16</v>
      </c>
      <c r="H79" s="334">
        <v>47</v>
      </c>
      <c r="I79" s="334">
        <v>15</v>
      </c>
      <c r="J79" s="466">
        <f t="shared" si="3"/>
        <v>1.0666666666666667</v>
      </c>
      <c r="K79" s="310"/>
    </row>
    <row r="80" spans="1:11" x14ac:dyDescent="0.2">
      <c r="A80" s="22" t="s">
        <v>225</v>
      </c>
      <c r="B80" s="22" t="s">
        <v>13</v>
      </c>
      <c r="C80" s="334">
        <v>24001</v>
      </c>
      <c r="D80" s="353" t="s">
        <v>222</v>
      </c>
      <c r="E80" s="334">
        <v>48</v>
      </c>
      <c r="F80" s="334">
        <v>47</v>
      </c>
      <c r="G80" s="334">
        <v>57</v>
      </c>
      <c r="H80" s="334">
        <v>130</v>
      </c>
      <c r="I80" s="334">
        <v>42</v>
      </c>
      <c r="J80" s="466">
        <f t="shared" si="3"/>
        <v>1.1875</v>
      </c>
      <c r="K80" s="310"/>
    </row>
    <row r="81" spans="1:27" x14ac:dyDescent="0.2">
      <c r="A81" s="22" t="s">
        <v>217</v>
      </c>
      <c r="B81" s="22" t="s">
        <v>17</v>
      </c>
      <c r="C81" s="334">
        <v>24204</v>
      </c>
      <c r="D81" s="353" t="s">
        <v>222</v>
      </c>
      <c r="E81" s="334">
        <v>24</v>
      </c>
      <c r="F81" s="334">
        <v>26</v>
      </c>
      <c r="G81" s="334">
        <v>37</v>
      </c>
      <c r="H81" s="334">
        <v>67</v>
      </c>
      <c r="I81" s="334">
        <v>28</v>
      </c>
      <c r="J81" s="466">
        <f t="shared" si="3"/>
        <v>1.5416666666666667</v>
      </c>
      <c r="K81" s="117"/>
    </row>
    <row r="82" spans="1:27" x14ac:dyDescent="0.2">
      <c r="A82" s="22" t="s">
        <v>226</v>
      </c>
      <c r="B82" s="22" t="s">
        <v>19</v>
      </c>
      <c r="C82" s="334">
        <v>24001</v>
      </c>
      <c r="D82" s="353" t="s">
        <v>227</v>
      </c>
      <c r="E82" s="334">
        <v>40</v>
      </c>
      <c r="F82" s="334">
        <v>43</v>
      </c>
      <c r="G82" s="334">
        <v>62</v>
      </c>
      <c r="H82" s="334">
        <v>137</v>
      </c>
      <c r="I82" s="334">
        <v>46</v>
      </c>
      <c r="J82" s="466">
        <f t="shared" si="3"/>
        <v>1.55</v>
      </c>
      <c r="K82" s="310"/>
    </row>
    <row r="83" spans="1:27" x14ac:dyDescent="0.2">
      <c r="A83" s="17"/>
      <c r="B83" s="17"/>
      <c r="C83" s="348"/>
      <c r="D83" s="354"/>
      <c r="E83" s="491">
        <f>SUM(E78:E82)</f>
        <v>142</v>
      </c>
      <c r="F83" s="491">
        <f>SUM(F78:F82)</f>
        <v>145</v>
      </c>
      <c r="G83" s="491">
        <f>SUM(G78:G82)</f>
        <v>179</v>
      </c>
      <c r="H83" s="491">
        <f>SUM(H78:H82)</f>
        <v>412</v>
      </c>
      <c r="I83" s="491">
        <f>SUM(I78:I82)</f>
        <v>146</v>
      </c>
      <c r="J83" s="478">
        <f t="shared" si="3"/>
        <v>1.2605633802816902</v>
      </c>
      <c r="K83" s="310"/>
    </row>
    <row r="84" spans="1:27" ht="9" customHeight="1" x14ac:dyDescent="0.2">
      <c r="A84" s="113"/>
      <c r="B84" s="113"/>
      <c r="C84" s="274"/>
      <c r="D84" s="257"/>
      <c r="E84" s="274"/>
      <c r="F84" s="274"/>
      <c r="G84" s="274"/>
      <c r="H84" s="274"/>
      <c r="I84" s="274"/>
      <c r="J84" s="257"/>
      <c r="K84" s="310"/>
    </row>
    <row r="85" spans="1:27" x14ac:dyDescent="0.2">
      <c r="A85" s="108" t="s">
        <v>226</v>
      </c>
      <c r="B85" s="108" t="s">
        <v>19</v>
      </c>
      <c r="C85" s="363">
        <v>24105</v>
      </c>
      <c r="D85" s="355" t="s">
        <v>228</v>
      </c>
      <c r="E85" s="363">
        <v>8</v>
      </c>
      <c r="F85" s="363">
        <v>9</v>
      </c>
      <c r="G85" s="363">
        <v>3</v>
      </c>
      <c r="H85" s="363">
        <v>13</v>
      </c>
      <c r="I85" s="363">
        <v>7</v>
      </c>
      <c r="J85" s="469">
        <f>G85/E85</f>
        <v>0.375</v>
      </c>
      <c r="K85" s="310"/>
    </row>
    <row r="86" spans="1:27" ht="9" customHeight="1" x14ac:dyDescent="0.2">
      <c r="A86" s="50"/>
      <c r="B86" s="50"/>
      <c r="C86" s="274"/>
      <c r="D86" s="356"/>
      <c r="E86" s="274"/>
      <c r="F86" s="274"/>
      <c r="G86" s="274"/>
      <c r="H86" s="274"/>
      <c r="I86" s="274"/>
      <c r="J86" s="262"/>
      <c r="K86" s="310"/>
    </row>
    <row r="87" spans="1:27" x14ac:dyDescent="0.2">
      <c r="A87" s="35" t="s">
        <v>220</v>
      </c>
      <c r="B87" s="35" t="s">
        <v>221</v>
      </c>
      <c r="C87" s="335">
        <v>25004</v>
      </c>
      <c r="D87" s="280" t="s">
        <v>229</v>
      </c>
      <c r="E87" s="335">
        <v>24</v>
      </c>
      <c r="F87" s="335">
        <v>13</v>
      </c>
      <c r="G87" s="335">
        <v>12</v>
      </c>
      <c r="H87" s="335">
        <v>46</v>
      </c>
      <c r="I87" s="335">
        <v>13</v>
      </c>
      <c r="J87" s="475">
        <f t="shared" ref="J87:J103" si="4">G87/E87</f>
        <v>0.5</v>
      </c>
      <c r="K87" s="310"/>
    </row>
    <row r="88" spans="1:27" x14ac:dyDescent="0.2">
      <c r="A88" s="22" t="s">
        <v>182</v>
      </c>
      <c r="B88" s="22" t="s">
        <v>183</v>
      </c>
      <c r="C88" s="334">
        <v>25004</v>
      </c>
      <c r="D88" s="281" t="s">
        <v>229</v>
      </c>
      <c r="E88" s="334">
        <v>24</v>
      </c>
      <c r="F88" s="334">
        <v>23</v>
      </c>
      <c r="G88" s="334">
        <v>14</v>
      </c>
      <c r="H88" s="334">
        <v>30</v>
      </c>
      <c r="I88" s="334">
        <v>16</v>
      </c>
      <c r="J88" s="466">
        <f t="shared" si="4"/>
        <v>0.58333333333333337</v>
      </c>
      <c r="K88" s="310"/>
    </row>
    <row r="89" spans="1:27" x14ac:dyDescent="0.2">
      <c r="A89" s="22" t="s">
        <v>214</v>
      </c>
      <c r="B89" s="22" t="s">
        <v>12</v>
      </c>
      <c r="C89" s="334">
        <v>25004</v>
      </c>
      <c r="D89" s="281" t="s">
        <v>229</v>
      </c>
      <c r="E89" s="334">
        <v>12</v>
      </c>
      <c r="F89" s="334">
        <v>12</v>
      </c>
      <c r="G89" s="334">
        <v>12</v>
      </c>
      <c r="H89" s="334">
        <v>33</v>
      </c>
      <c r="I89" s="334">
        <v>15</v>
      </c>
      <c r="J89" s="484">
        <f t="shared" si="4"/>
        <v>1</v>
      </c>
      <c r="K89" s="310"/>
    </row>
    <row r="90" spans="1:27" x14ac:dyDescent="0.2">
      <c r="A90" s="17" t="s">
        <v>230</v>
      </c>
      <c r="B90" s="17" t="s">
        <v>231</v>
      </c>
      <c r="C90" s="348">
        <v>25004</v>
      </c>
      <c r="D90" s="248" t="s">
        <v>229</v>
      </c>
      <c r="E90" s="348">
        <v>12</v>
      </c>
      <c r="F90" s="348">
        <v>7</v>
      </c>
      <c r="G90" s="348">
        <v>5</v>
      </c>
      <c r="H90" s="348">
        <v>12</v>
      </c>
      <c r="I90" s="348">
        <v>6</v>
      </c>
      <c r="J90" s="492">
        <f t="shared" si="4"/>
        <v>0.41666666666666669</v>
      </c>
      <c r="K90" s="310"/>
    </row>
    <row r="91" spans="1:27" x14ac:dyDescent="0.2">
      <c r="A91" s="22" t="s">
        <v>232</v>
      </c>
      <c r="B91" s="22" t="s">
        <v>15</v>
      </c>
      <c r="C91" s="334">
        <v>25004</v>
      </c>
      <c r="D91" s="281" t="s">
        <v>229</v>
      </c>
      <c r="E91" s="334">
        <v>30</v>
      </c>
      <c r="F91" s="334">
        <v>30</v>
      </c>
      <c r="G91" s="334">
        <v>44</v>
      </c>
      <c r="H91" s="334">
        <v>95</v>
      </c>
      <c r="I91" s="334">
        <v>34</v>
      </c>
      <c r="J91" s="466">
        <f t="shared" si="4"/>
        <v>1.4666666666666666</v>
      </c>
      <c r="K91" s="310"/>
    </row>
    <row r="92" spans="1:27" x14ac:dyDescent="0.2">
      <c r="A92" s="22" t="s">
        <v>233</v>
      </c>
      <c r="B92" s="22" t="s">
        <v>234</v>
      </c>
      <c r="C92" s="334">
        <v>25004</v>
      </c>
      <c r="D92" s="281" t="s">
        <v>229</v>
      </c>
      <c r="E92" s="334">
        <v>15</v>
      </c>
      <c r="F92" s="334">
        <v>12</v>
      </c>
      <c r="G92" s="334">
        <v>14</v>
      </c>
      <c r="H92" s="334">
        <v>23</v>
      </c>
      <c r="I92" s="334">
        <v>14</v>
      </c>
      <c r="J92" s="466">
        <f t="shared" si="4"/>
        <v>0.93333333333333335</v>
      </c>
      <c r="K92" s="31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spans="1:27" s="187" customFormat="1" x14ac:dyDescent="0.2">
      <c r="A93" s="22" t="s">
        <v>235</v>
      </c>
      <c r="B93" s="22" t="s">
        <v>178</v>
      </c>
      <c r="C93" s="334">
        <v>25004</v>
      </c>
      <c r="D93" s="281" t="s">
        <v>229</v>
      </c>
      <c r="E93" s="334">
        <v>24</v>
      </c>
      <c r="F93" s="334">
        <v>22</v>
      </c>
      <c r="G93" s="334">
        <v>15</v>
      </c>
      <c r="H93" s="334">
        <v>55</v>
      </c>
      <c r="I93" s="334">
        <v>21</v>
      </c>
      <c r="J93" s="466">
        <f t="shared" si="4"/>
        <v>0.625</v>
      </c>
      <c r="K93" s="14"/>
    </row>
    <row r="94" spans="1:27" x14ac:dyDescent="0.2">
      <c r="A94" s="22" t="s">
        <v>236</v>
      </c>
      <c r="B94" s="22" t="s">
        <v>13</v>
      </c>
      <c r="C94" s="334">
        <v>25004</v>
      </c>
      <c r="D94" s="281" t="s">
        <v>229</v>
      </c>
      <c r="E94" s="334">
        <v>48</v>
      </c>
      <c r="F94" s="334">
        <v>33</v>
      </c>
      <c r="G94" s="334">
        <v>22</v>
      </c>
      <c r="H94" s="334">
        <v>75</v>
      </c>
      <c r="I94" s="334">
        <v>34</v>
      </c>
      <c r="J94" s="466">
        <f t="shared" si="4"/>
        <v>0.45833333333333331</v>
      </c>
      <c r="K94" s="310"/>
    </row>
    <row r="95" spans="1:27" x14ac:dyDescent="0.2">
      <c r="A95" s="22" t="s">
        <v>237</v>
      </c>
      <c r="B95" s="22" t="s">
        <v>21</v>
      </c>
      <c r="C95" s="334">
        <v>25004</v>
      </c>
      <c r="D95" s="281" t="s">
        <v>229</v>
      </c>
      <c r="E95" s="334">
        <v>24</v>
      </c>
      <c r="F95" s="334">
        <v>24</v>
      </c>
      <c r="G95" s="334">
        <v>22</v>
      </c>
      <c r="H95" s="334">
        <v>36</v>
      </c>
      <c r="I95" s="334">
        <v>23</v>
      </c>
      <c r="J95" s="466">
        <f t="shared" si="4"/>
        <v>0.91666666666666663</v>
      </c>
      <c r="K95" s="310"/>
    </row>
    <row r="96" spans="1:27" x14ac:dyDescent="0.2">
      <c r="A96" s="22" t="s">
        <v>238</v>
      </c>
      <c r="B96" s="22" t="s">
        <v>18</v>
      </c>
      <c r="C96" s="334">
        <v>25004</v>
      </c>
      <c r="D96" s="281" t="s">
        <v>229</v>
      </c>
      <c r="E96" s="334">
        <v>24</v>
      </c>
      <c r="F96" s="334">
        <v>23</v>
      </c>
      <c r="G96" s="334">
        <v>50</v>
      </c>
      <c r="H96" s="334">
        <v>102</v>
      </c>
      <c r="I96" s="334">
        <v>22</v>
      </c>
      <c r="J96" s="466">
        <f t="shared" si="4"/>
        <v>2.0833333333333335</v>
      </c>
      <c r="K96" s="310"/>
    </row>
    <row r="97" spans="1:11" x14ac:dyDescent="0.2">
      <c r="A97" s="22" t="s">
        <v>239</v>
      </c>
      <c r="B97" s="22" t="s">
        <v>19</v>
      </c>
      <c r="C97" s="334">
        <v>25004</v>
      </c>
      <c r="D97" s="281" t="s">
        <v>229</v>
      </c>
      <c r="E97" s="334">
        <v>24</v>
      </c>
      <c r="F97" s="334">
        <v>20</v>
      </c>
      <c r="G97" s="334">
        <v>23</v>
      </c>
      <c r="H97" s="334">
        <v>78</v>
      </c>
      <c r="I97" s="334">
        <v>17</v>
      </c>
      <c r="J97" s="466">
        <f t="shared" si="4"/>
        <v>0.95833333333333337</v>
      </c>
      <c r="K97" s="310"/>
    </row>
    <row r="98" spans="1:11" x14ac:dyDescent="0.2">
      <c r="A98" s="22" t="s">
        <v>240</v>
      </c>
      <c r="B98" s="22" t="s">
        <v>20</v>
      </c>
      <c r="C98" s="334">
        <v>25004</v>
      </c>
      <c r="D98" s="281" t="s">
        <v>229</v>
      </c>
      <c r="E98" s="334">
        <v>24</v>
      </c>
      <c r="F98" s="334">
        <v>21</v>
      </c>
      <c r="G98" s="334">
        <v>31</v>
      </c>
      <c r="H98" s="334">
        <v>46</v>
      </c>
      <c r="I98" s="334">
        <v>24</v>
      </c>
      <c r="J98" s="466">
        <f t="shared" si="4"/>
        <v>1.2916666666666667</v>
      </c>
      <c r="K98" s="310"/>
    </row>
    <row r="99" spans="1:11" x14ac:dyDescent="0.2">
      <c r="A99" s="22" t="s">
        <v>181</v>
      </c>
      <c r="B99" s="22" t="s">
        <v>22</v>
      </c>
      <c r="C99" s="334">
        <v>25004</v>
      </c>
      <c r="D99" s="281" t="s">
        <v>229</v>
      </c>
      <c r="E99" s="334">
        <v>15</v>
      </c>
      <c r="F99" s="334">
        <v>12</v>
      </c>
      <c r="G99" s="334">
        <v>8</v>
      </c>
      <c r="H99" s="334">
        <v>41</v>
      </c>
      <c r="I99" s="334">
        <v>13</v>
      </c>
      <c r="J99" s="466">
        <f t="shared" si="4"/>
        <v>0.53333333333333333</v>
      </c>
      <c r="K99" s="310"/>
    </row>
    <row r="100" spans="1:11" x14ac:dyDescent="0.2">
      <c r="A100" s="22" t="s">
        <v>241</v>
      </c>
      <c r="B100" s="22" t="s">
        <v>108</v>
      </c>
      <c r="C100" s="334">
        <v>25004</v>
      </c>
      <c r="D100" s="281" t="s">
        <v>229</v>
      </c>
      <c r="E100" s="334">
        <v>24</v>
      </c>
      <c r="F100" s="334">
        <v>24</v>
      </c>
      <c r="G100" s="334">
        <v>16</v>
      </c>
      <c r="H100" s="334">
        <v>59</v>
      </c>
      <c r="I100" s="334">
        <v>25</v>
      </c>
      <c r="J100" s="466">
        <f t="shared" si="4"/>
        <v>0.66666666666666663</v>
      </c>
      <c r="K100" s="310"/>
    </row>
    <row r="101" spans="1:11" s="187" customFormat="1" x14ac:dyDescent="0.2">
      <c r="A101" s="22" t="s">
        <v>241</v>
      </c>
      <c r="B101" s="22" t="s">
        <v>108</v>
      </c>
      <c r="C101" s="334">
        <v>25004</v>
      </c>
      <c r="D101" s="353" t="s">
        <v>242</v>
      </c>
      <c r="E101" s="334">
        <v>15</v>
      </c>
      <c r="F101" s="334">
        <v>11</v>
      </c>
      <c r="G101" s="334">
        <v>10</v>
      </c>
      <c r="H101" s="334">
        <v>14</v>
      </c>
      <c r="I101" s="334">
        <v>10</v>
      </c>
      <c r="J101" s="466">
        <f t="shared" si="4"/>
        <v>0.66666666666666663</v>
      </c>
      <c r="K101" s="14"/>
    </row>
    <row r="102" spans="1:11" x14ac:dyDescent="0.2">
      <c r="A102" s="22" t="s">
        <v>190</v>
      </c>
      <c r="B102" s="22" t="s">
        <v>106</v>
      </c>
      <c r="C102" s="334">
        <v>25004</v>
      </c>
      <c r="D102" s="281" t="s">
        <v>229</v>
      </c>
      <c r="E102" s="334">
        <v>24</v>
      </c>
      <c r="F102" s="334">
        <v>24</v>
      </c>
      <c r="G102" s="334">
        <v>27</v>
      </c>
      <c r="H102" s="334">
        <v>64</v>
      </c>
      <c r="I102" s="334">
        <v>31</v>
      </c>
      <c r="J102" s="466">
        <f t="shared" si="4"/>
        <v>1.125</v>
      </c>
      <c r="K102" s="476"/>
    </row>
    <row r="103" spans="1:11" x14ac:dyDescent="0.2">
      <c r="A103" s="17"/>
      <c r="B103" s="17"/>
      <c r="C103" s="348"/>
      <c r="D103" s="248"/>
      <c r="E103" s="493">
        <f>SUM(E87:E102)</f>
        <v>363</v>
      </c>
      <c r="F103" s="493">
        <f>SUM(F87:F102)</f>
        <v>311</v>
      </c>
      <c r="G103" s="493">
        <f>SUM(G87:G102)</f>
        <v>325</v>
      </c>
      <c r="H103" s="493">
        <f>SUM(H87:H102)</f>
        <v>809</v>
      </c>
      <c r="I103" s="493">
        <f>SUM(I87:I102)</f>
        <v>318</v>
      </c>
      <c r="J103" s="488">
        <f t="shared" si="4"/>
        <v>0.89531680440771355</v>
      </c>
      <c r="K103" s="310"/>
    </row>
    <row r="104" spans="1:11" ht="9" customHeight="1" x14ac:dyDescent="0.2">
      <c r="A104" s="50"/>
      <c r="B104" s="50"/>
      <c r="C104" s="349"/>
      <c r="D104" s="360"/>
      <c r="E104" s="274"/>
      <c r="F104" s="274"/>
      <c r="G104" s="274"/>
      <c r="H104" s="274"/>
      <c r="I104" s="274"/>
      <c r="J104" s="262"/>
      <c r="K104" s="310"/>
    </row>
    <row r="105" spans="1:11" x14ac:dyDescent="0.2">
      <c r="A105" s="35" t="s">
        <v>182</v>
      </c>
      <c r="B105" s="35" t="s">
        <v>183</v>
      </c>
      <c r="C105" s="335">
        <v>25103</v>
      </c>
      <c r="D105" s="352" t="s">
        <v>243</v>
      </c>
      <c r="E105" s="335">
        <v>10</v>
      </c>
      <c r="F105" s="749">
        <v>38</v>
      </c>
      <c r="G105" s="335">
        <v>3</v>
      </c>
      <c r="H105" s="335">
        <v>16</v>
      </c>
      <c r="I105" s="335">
        <v>5</v>
      </c>
      <c r="J105" s="475">
        <f>G105/E105</f>
        <v>0.3</v>
      </c>
      <c r="K105" s="310"/>
    </row>
    <row r="106" spans="1:11" x14ac:dyDescent="0.2">
      <c r="A106" s="22" t="s">
        <v>182</v>
      </c>
      <c r="B106" s="22" t="s">
        <v>183</v>
      </c>
      <c r="C106" s="334">
        <v>25103</v>
      </c>
      <c r="D106" s="353" t="s">
        <v>244</v>
      </c>
      <c r="E106" s="334">
        <v>14</v>
      </c>
      <c r="F106" s="746"/>
      <c r="G106" s="334">
        <v>12</v>
      </c>
      <c r="H106" s="334">
        <v>38</v>
      </c>
      <c r="I106" s="334">
        <v>15</v>
      </c>
      <c r="J106" s="466">
        <f>G106/E106</f>
        <v>0.8571428571428571</v>
      </c>
      <c r="K106" s="310"/>
    </row>
    <row r="107" spans="1:11" x14ac:dyDescent="0.2">
      <c r="A107" s="22" t="s">
        <v>182</v>
      </c>
      <c r="B107" s="22" t="s">
        <v>183</v>
      </c>
      <c r="C107" s="334">
        <v>25103</v>
      </c>
      <c r="D107" s="353" t="s">
        <v>245</v>
      </c>
      <c r="E107" s="334">
        <v>24</v>
      </c>
      <c r="F107" s="748"/>
      <c r="G107" s="334">
        <v>31</v>
      </c>
      <c r="H107" s="334">
        <v>47</v>
      </c>
      <c r="I107" s="334">
        <v>25</v>
      </c>
      <c r="J107" s="466">
        <f>G107/E107</f>
        <v>1.2916666666666667</v>
      </c>
      <c r="K107" s="310"/>
    </row>
    <row r="108" spans="1:11" x14ac:dyDescent="0.2">
      <c r="A108" s="49"/>
      <c r="B108" s="49"/>
      <c r="C108" s="348"/>
      <c r="D108" s="270"/>
      <c r="E108" s="494">
        <f>SUM(E105:E107)</f>
        <v>48</v>
      </c>
      <c r="F108" s="494">
        <f>SUM(F105:F107)</f>
        <v>38</v>
      </c>
      <c r="G108" s="494">
        <f>SUM(G105:G107)</f>
        <v>46</v>
      </c>
      <c r="H108" s="494">
        <f>SUM(H105:H107)</f>
        <v>101</v>
      </c>
      <c r="I108" s="494">
        <f>SUM(I105:I107)</f>
        <v>45</v>
      </c>
      <c r="J108" s="478">
        <f>G108/E108</f>
        <v>0.95833333333333337</v>
      </c>
      <c r="K108" s="476"/>
    </row>
    <row r="109" spans="1:11" ht="9" customHeight="1" x14ac:dyDescent="0.2">
      <c r="A109" s="50"/>
      <c r="B109" s="50"/>
      <c r="C109" s="274"/>
      <c r="D109" s="356"/>
      <c r="E109" s="274"/>
      <c r="F109" s="357"/>
      <c r="G109" s="274"/>
      <c r="H109" s="274"/>
      <c r="I109" s="274"/>
      <c r="J109" s="262"/>
      <c r="K109" s="310"/>
    </row>
    <row r="110" spans="1:11" s="187" customFormat="1" x14ac:dyDescent="0.2">
      <c r="A110" s="35" t="s">
        <v>220</v>
      </c>
      <c r="B110" s="35" t="s">
        <v>221</v>
      </c>
      <c r="C110" s="335">
        <v>25110</v>
      </c>
      <c r="D110" s="280" t="s">
        <v>246</v>
      </c>
      <c r="E110" s="335">
        <v>24</v>
      </c>
      <c r="F110" s="335">
        <v>23</v>
      </c>
      <c r="G110" s="335">
        <v>22</v>
      </c>
      <c r="H110" s="335">
        <v>44</v>
      </c>
      <c r="I110" s="335">
        <v>27</v>
      </c>
      <c r="J110" s="470">
        <f t="shared" ref="J110:J125" si="5">G110/E110</f>
        <v>0.91666666666666663</v>
      </c>
      <c r="K110" s="14"/>
    </row>
    <row r="111" spans="1:11" x14ac:dyDescent="0.2">
      <c r="A111" s="22" t="s">
        <v>247</v>
      </c>
      <c r="B111" s="22" t="s">
        <v>224</v>
      </c>
      <c r="C111" s="334">
        <v>25110</v>
      </c>
      <c r="D111" s="281" t="s">
        <v>246</v>
      </c>
      <c r="E111" s="334">
        <v>30</v>
      </c>
      <c r="F111" s="334">
        <v>30</v>
      </c>
      <c r="G111" s="334">
        <v>32</v>
      </c>
      <c r="H111" s="334">
        <v>87</v>
      </c>
      <c r="I111" s="334">
        <v>33</v>
      </c>
      <c r="J111" s="466">
        <f t="shared" si="5"/>
        <v>1.0666666666666667</v>
      </c>
      <c r="K111" s="310"/>
    </row>
    <row r="112" spans="1:11" x14ac:dyDescent="0.2">
      <c r="A112" s="22" t="s">
        <v>233</v>
      </c>
      <c r="B112" s="22" t="s">
        <v>234</v>
      </c>
      <c r="C112" s="334">
        <v>25110</v>
      </c>
      <c r="D112" s="281" t="s">
        <v>246</v>
      </c>
      <c r="E112" s="334">
        <v>12</v>
      </c>
      <c r="F112" s="334">
        <v>8</v>
      </c>
      <c r="G112" s="334">
        <v>5</v>
      </c>
      <c r="H112" s="334">
        <v>13</v>
      </c>
      <c r="I112" s="334">
        <v>5</v>
      </c>
      <c r="J112" s="466">
        <f t="shared" si="5"/>
        <v>0.41666666666666669</v>
      </c>
      <c r="K112" s="310"/>
    </row>
    <row r="113" spans="1:11" s="187" customFormat="1" x14ac:dyDescent="0.2">
      <c r="A113" s="22" t="s">
        <v>188</v>
      </c>
      <c r="B113" s="22" t="s">
        <v>12</v>
      </c>
      <c r="C113" s="334">
        <v>25110</v>
      </c>
      <c r="D113" s="281" t="s">
        <v>246</v>
      </c>
      <c r="E113" s="334">
        <v>24</v>
      </c>
      <c r="F113" s="334">
        <v>24</v>
      </c>
      <c r="G113" s="334">
        <v>34</v>
      </c>
      <c r="H113" s="334">
        <v>67</v>
      </c>
      <c r="I113" s="334">
        <v>25</v>
      </c>
      <c r="J113" s="466">
        <f t="shared" si="5"/>
        <v>1.4166666666666667</v>
      </c>
      <c r="K113" s="14"/>
    </row>
    <row r="114" spans="1:11" x14ac:dyDescent="0.2">
      <c r="A114" s="22" t="s">
        <v>214</v>
      </c>
      <c r="B114" s="22" t="s">
        <v>12</v>
      </c>
      <c r="C114" s="334">
        <v>25110</v>
      </c>
      <c r="D114" s="281" t="s">
        <v>246</v>
      </c>
      <c r="E114" s="334">
        <v>12</v>
      </c>
      <c r="F114" s="334">
        <v>13</v>
      </c>
      <c r="G114" s="334">
        <v>17</v>
      </c>
      <c r="H114" s="334">
        <v>53</v>
      </c>
      <c r="I114" s="334">
        <v>15</v>
      </c>
      <c r="J114" s="466">
        <f t="shared" si="5"/>
        <v>1.4166666666666667</v>
      </c>
      <c r="K114" s="310"/>
    </row>
    <row r="115" spans="1:11" x14ac:dyDescent="0.2">
      <c r="A115" s="22" t="s">
        <v>232</v>
      </c>
      <c r="B115" s="22" t="s">
        <v>15</v>
      </c>
      <c r="C115" s="334">
        <v>25110</v>
      </c>
      <c r="D115" s="281" t="s">
        <v>246</v>
      </c>
      <c r="E115" s="334">
        <v>24</v>
      </c>
      <c r="F115" s="358">
        <v>20</v>
      </c>
      <c r="G115" s="334">
        <v>18</v>
      </c>
      <c r="H115" s="334">
        <v>59</v>
      </c>
      <c r="I115" s="334">
        <v>24</v>
      </c>
      <c r="J115" s="466">
        <f t="shared" si="5"/>
        <v>0.75</v>
      </c>
      <c r="K115" s="310"/>
    </row>
    <row r="116" spans="1:11" s="187" customFormat="1" x14ac:dyDescent="0.2">
      <c r="A116" s="22" t="s">
        <v>215</v>
      </c>
      <c r="B116" s="22" t="s">
        <v>13</v>
      </c>
      <c r="C116" s="334">
        <v>25110</v>
      </c>
      <c r="D116" s="281" t="s">
        <v>246</v>
      </c>
      <c r="E116" s="334">
        <v>48</v>
      </c>
      <c r="F116" s="334">
        <v>34</v>
      </c>
      <c r="G116" s="334">
        <v>23</v>
      </c>
      <c r="H116" s="334">
        <v>63</v>
      </c>
      <c r="I116" s="334">
        <v>31</v>
      </c>
      <c r="J116" s="466">
        <f t="shared" si="5"/>
        <v>0.47916666666666669</v>
      </c>
      <c r="K116" s="14"/>
    </row>
    <row r="117" spans="1:11" x14ac:dyDescent="0.2">
      <c r="A117" s="22" t="s">
        <v>248</v>
      </c>
      <c r="B117" s="22" t="s">
        <v>249</v>
      </c>
      <c r="C117" s="334">
        <v>25110</v>
      </c>
      <c r="D117" s="281" t="s">
        <v>246</v>
      </c>
      <c r="E117" s="334">
        <v>12</v>
      </c>
      <c r="F117" s="334">
        <v>11</v>
      </c>
      <c r="G117" s="334">
        <v>12</v>
      </c>
      <c r="H117" s="334">
        <v>37</v>
      </c>
      <c r="I117" s="334">
        <v>12</v>
      </c>
      <c r="J117" s="484">
        <f t="shared" si="5"/>
        <v>1</v>
      </c>
      <c r="K117" s="310"/>
    </row>
    <row r="118" spans="1:11" x14ac:dyDescent="0.2">
      <c r="A118" s="22" t="s">
        <v>237</v>
      </c>
      <c r="B118" s="22" t="s">
        <v>21</v>
      </c>
      <c r="C118" s="334">
        <v>25110</v>
      </c>
      <c r="D118" s="281" t="s">
        <v>246</v>
      </c>
      <c r="E118" s="334">
        <v>15</v>
      </c>
      <c r="F118" s="334">
        <v>16</v>
      </c>
      <c r="G118" s="334">
        <v>15</v>
      </c>
      <c r="H118" s="334">
        <v>27</v>
      </c>
      <c r="I118" s="334">
        <v>15</v>
      </c>
      <c r="J118" s="484">
        <f t="shared" si="5"/>
        <v>1</v>
      </c>
      <c r="K118" s="310"/>
    </row>
    <row r="119" spans="1:11" x14ac:dyDescent="0.2">
      <c r="A119" s="22" t="s">
        <v>217</v>
      </c>
      <c r="B119" s="22" t="s">
        <v>17</v>
      </c>
      <c r="C119" s="334">
        <v>25110</v>
      </c>
      <c r="D119" s="281" t="s">
        <v>246</v>
      </c>
      <c r="E119" s="334">
        <v>48</v>
      </c>
      <c r="F119" s="334">
        <v>45</v>
      </c>
      <c r="G119" s="334">
        <v>32</v>
      </c>
      <c r="H119" s="334">
        <v>103</v>
      </c>
      <c r="I119" s="334">
        <v>45</v>
      </c>
      <c r="J119" s="466">
        <f t="shared" si="5"/>
        <v>0.66666666666666663</v>
      </c>
      <c r="K119" s="310"/>
    </row>
    <row r="120" spans="1:11" s="187" customFormat="1" x14ac:dyDescent="0.2">
      <c r="A120" s="22" t="s">
        <v>238</v>
      </c>
      <c r="B120" s="22" t="s">
        <v>18</v>
      </c>
      <c r="C120" s="334">
        <v>25110</v>
      </c>
      <c r="D120" s="281" t="s">
        <v>246</v>
      </c>
      <c r="E120" s="334">
        <v>48</v>
      </c>
      <c r="F120" s="334">
        <v>45</v>
      </c>
      <c r="G120" s="334">
        <v>34</v>
      </c>
      <c r="H120" s="334">
        <v>79</v>
      </c>
      <c r="I120" s="334">
        <v>46</v>
      </c>
      <c r="J120" s="466">
        <f t="shared" si="5"/>
        <v>0.70833333333333337</v>
      </c>
      <c r="K120" s="14"/>
    </row>
    <row r="121" spans="1:11" x14ac:dyDescent="0.2">
      <c r="A121" s="22" t="s">
        <v>250</v>
      </c>
      <c r="B121" s="22" t="s">
        <v>251</v>
      </c>
      <c r="C121" s="334">
        <v>25110</v>
      </c>
      <c r="D121" s="281" t="s">
        <v>246</v>
      </c>
      <c r="E121" s="334">
        <v>9</v>
      </c>
      <c r="F121" s="334">
        <v>8</v>
      </c>
      <c r="G121" s="334">
        <v>6</v>
      </c>
      <c r="H121" s="334">
        <v>11</v>
      </c>
      <c r="I121" s="334">
        <v>7</v>
      </c>
      <c r="J121" s="466">
        <f t="shared" si="5"/>
        <v>0.66666666666666663</v>
      </c>
      <c r="K121" s="310"/>
    </row>
    <row r="122" spans="1:11" x14ac:dyDescent="0.2">
      <c r="A122" s="22" t="s">
        <v>239</v>
      </c>
      <c r="B122" s="22" t="s">
        <v>19</v>
      </c>
      <c r="C122" s="334">
        <v>25110</v>
      </c>
      <c r="D122" s="281" t="s">
        <v>246</v>
      </c>
      <c r="E122" s="334">
        <v>48</v>
      </c>
      <c r="F122" s="334">
        <v>29</v>
      </c>
      <c r="G122" s="334">
        <v>18</v>
      </c>
      <c r="H122" s="334">
        <v>56</v>
      </c>
      <c r="I122" s="334">
        <v>20</v>
      </c>
      <c r="J122" s="466">
        <f t="shared" si="5"/>
        <v>0.375</v>
      </c>
      <c r="K122" s="310"/>
    </row>
    <row r="123" spans="1:11" x14ac:dyDescent="0.2">
      <c r="A123" s="22" t="s">
        <v>241</v>
      </c>
      <c r="B123" s="22" t="s">
        <v>108</v>
      </c>
      <c r="C123" s="334">
        <v>25110</v>
      </c>
      <c r="D123" s="281" t="s">
        <v>246</v>
      </c>
      <c r="E123" s="334">
        <v>24</v>
      </c>
      <c r="F123" s="334">
        <v>20</v>
      </c>
      <c r="G123" s="334">
        <v>12</v>
      </c>
      <c r="H123" s="334">
        <v>45</v>
      </c>
      <c r="I123" s="334">
        <v>18</v>
      </c>
      <c r="J123" s="471">
        <f t="shared" si="5"/>
        <v>0.5</v>
      </c>
      <c r="K123" s="310"/>
    </row>
    <row r="124" spans="1:11" x14ac:dyDescent="0.2">
      <c r="A124" s="22" t="s">
        <v>240</v>
      </c>
      <c r="B124" s="22" t="s">
        <v>20</v>
      </c>
      <c r="C124" s="334">
        <v>25110</v>
      </c>
      <c r="D124" s="281" t="s">
        <v>246</v>
      </c>
      <c r="E124" s="334">
        <v>15</v>
      </c>
      <c r="F124" s="334">
        <v>14</v>
      </c>
      <c r="G124" s="334">
        <v>11</v>
      </c>
      <c r="H124" s="334">
        <v>39</v>
      </c>
      <c r="I124" s="334">
        <v>14</v>
      </c>
      <c r="J124" s="466">
        <f t="shared" si="5"/>
        <v>0.73333333333333328</v>
      </c>
      <c r="K124" s="117"/>
    </row>
    <row r="125" spans="1:11" x14ac:dyDescent="0.2">
      <c r="A125" s="49"/>
      <c r="B125" s="49"/>
      <c r="C125" s="348"/>
      <c r="D125" s="270"/>
      <c r="E125" s="495">
        <f>SUM(E110:E124)</f>
        <v>393</v>
      </c>
      <c r="F125" s="495">
        <f>SUM(F110:F124)</f>
        <v>340</v>
      </c>
      <c r="G125" s="495">
        <f>SUM(G110:G124)</f>
        <v>291</v>
      </c>
      <c r="H125" s="495">
        <f>SUM(H110:H124)</f>
        <v>783</v>
      </c>
      <c r="I125" s="495">
        <f>SUM(I110:I124)</f>
        <v>337</v>
      </c>
      <c r="J125" s="478">
        <f t="shared" si="5"/>
        <v>0.74045801526717558</v>
      </c>
      <c r="K125" s="310"/>
    </row>
    <row r="126" spans="1:11" ht="9" customHeight="1" x14ac:dyDescent="0.2">
      <c r="A126" s="50"/>
      <c r="B126" s="50"/>
      <c r="C126" s="274"/>
      <c r="D126" s="360"/>
      <c r="E126" s="274"/>
      <c r="F126" s="274"/>
      <c r="G126" s="274"/>
      <c r="H126" s="274"/>
      <c r="I126" s="274"/>
      <c r="J126" s="474"/>
      <c r="K126" s="310"/>
    </row>
    <row r="127" spans="1:11" x14ac:dyDescent="0.2">
      <c r="A127" s="35" t="s">
        <v>252</v>
      </c>
      <c r="B127" s="35" t="s">
        <v>186</v>
      </c>
      <c r="C127" s="335">
        <v>25202</v>
      </c>
      <c r="D127" s="352" t="s">
        <v>253</v>
      </c>
      <c r="E127" s="335">
        <v>60</v>
      </c>
      <c r="F127" s="335">
        <v>59</v>
      </c>
      <c r="G127" s="335">
        <v>122</v>
      </c>
      <c r="H127" s="335">
        <v>207</v>
      </c>
      <c r="I127" s="335">
        <v>73</v>
      </c>
      <c r="J127" s="470">
        <f t="shared" ref="J127:J134" si="6">G127/E127</f>
        <v>2.0333333333333332</v>
      </c>
      <c r="K127" s="310"/>
    </row>
    <row r="128" spans="1:11" ht="22.5" customHeight="1" x14ac:dyDescent="0.2">
      <c r="A128" s="22" t="s">
        <v>232</v>
      </c>
      <c r="B128" s="22" t="s">
        <v>15</v>
      </c>
      <c r="C128" s="334">
        <v>25202</v>
      </c>
      <c r="D128" s="353" t="s">
        <v>253</v>
      </c>
      <c r="E128" s="334">
        <v>20</v>
      </c>
      <c r="F128" s="334">
        <v>20</v>
      </c>
      <c r="G128" s="334">
        <v>46</v>
      </c>
      <c r="H128" s="334">
        <v>86</v>
      </c>
      <c r="I128" s="334">
        <v>19</v>
      </c>
      <c r="J128" s="471">
        <f t="shared" si="6"/>
        <v>2.2999999999999998</v>
      </c>
      <c r="K128" s="310"/>
    </row>
    <row r="129" spans="1:11" ht="12" customHeight="1" x14ac:dyDescent="0.2">
      <c r="A129" s="22" t="s">
        <v>254</v>
      </c>
      <c r="B129" s="22" t="s">
        <v>104</v>
      </c>
      <c r="C129" s="334">
        <v>25202</v>
      </c>
      <c r="D129" s="353" t="s">
        <v>253</v>
      </c>
      <c r="E129" s="334">
        <v>96</v>
      </c>
      <c r="F129" s="334">
        <v>92</v>
      </c>
      <c r="G129" s="334">
        <v>163</v>
      </c>
      <c r="H129" s="334">
        <v>295</v>
      </c>
      <c r="I129" s="334">
        <v>111</v>
      </c>
      <c r="J129" s="471">
        <f t="shared" si="6"/>
        <v>1.6979166666666667</v>
      </c>
      <c r="K129" s="310"/>
    </row>
    <row r="130" spans="1:11" x14ac:dyDescent="0.2">
      <c r="A130" s="22" t="s">
        <v>252</v>
      </c>
      <c r="B130" s="22" t="s">
        <v>186</v>
      </c>
      <c r="C130" s="334">
        <v>25202</v>
      </c>
      <c r="D130" s="353" t="s">
        <v>255</v>
      </c>
      <c r="E130" s="334">
        <v>20</v>
      </c>
      <c r="F130" s="334">
        <v>20</v>
      </c>
      <c r="G130" s="334">
        <v>14</v>
      </c>
      <c r="H130" s="334">
        <v>57</v>
      </c>
      <c r="I130" s="334">
        <v>25</v>
      </c>
      <c r="J130" s="471">
        <f t="shared" si="6"/>
        <v>0.7</v>
      </c>
      <c r="K130" s="310"/>
    </row>
    <row r="131" spans="1:11" s="187" customFormat="1" ht="12" customHeight="1" x14ac:dyDescent="0.2">
      <c r="A131" s="22" t="s">
        <v>254</v>
      </c>
      <c r="B131" s="22" t="s">
        <v>104</v>
      </c>
      <c r="C131" s="334">
        <v>25202</v>
      </c>
      <c r="D131" s="353" t="s">
        <v>255</v>
      </c>
      <c r="E131" s="334">
        <v>20</v>
      </c>
      <c r="F131" s="334">
        <v>20</v>
      </c>
      <c r="G131" s="334">
        <v>21</v>
      </c>
      <c r="H131" s="334">
        <v>90</v>
      </c>
      <c r="I131" s="334">
        <v>22</v>
      </c>
      <c r="J131" s="466">
        <f t="shared" si="6"/>
        <v>1.05</v>
      </c>
      <c r="K131" s="14"/>
    </row>
    <row r="132" spans="1:11" x14ac:dyDescent="0.2">
      <c r="A132" s="22" t="s">
        <v>252</v>
      </c>
      <c r="B132" s="22" t="s">
        <v>186</v>
      </c>
      <c r="C132" s="334">
        <v>25202</v>
      </c>
      <c r="D132" s="353" t="s">
        <v>256</v>
      </c>
      <c r="E132" s="334">
        <v>10</v>
      </c>
      <c r="F132" s="334">
        <v>9</v>
      </c>
      <c r="G132" s="334">
        <v>5</v>
      </c>
      <c r="H132" s="334">
        <v>16</v>
      </c>
      <c r="I132" s="334">
        <v>7</v>
      </c>
      <c r="J132" s="471">
        <f t="shared" si="6"/>
        <v>0.5</v>
      </c>
      <c r="K132" s="310"/>
    </row>
    <row r="133" spans="1:11" x14ac:dyDescent="0.2">
      <c r="A133" s="22" t="s">
        <v>182</v>
      </c>
      <c r="B133" s="22" t="s">
        <v>183</v>
      </c>
      <c r="C133" s="334">
        <v>25202</v>
      </c>
      <c r="D133" s="353" t="s">
        <v>257</v>
      </c>
      <c r="E133" s="334">
        <v>20</v>
      </c>
      <c r="F133" s="334">
        <v>20</v>
      </c>
      <c r="G133" s="334">
        <v>26</v>
      </c>
      <c r="H133" s="334">
        <v>47</v>
      </c>
      <c r="I133" s="334">
        <v>28</v>
      </c>
      <c r="J133" s="471">
        <f t="shared" si="6"/>
        <v>1.3</v>
      </c>
      <c r="K133" s="117"/>
    </row>
    <row r="134" spans="1:11" x14ac:dyDescent="0.2">
      <c r="A134" s="49"/>
      <c r="B134" s="49"/>
      <c r="C134" s="348"/>
      <c r="D134" s="270"/>
      <c r="E134" s="496">
        <f>SUM(E127:E133)</f>
        <v>246</v>
      </c>
      <c r="F134" s="496">
        <f>SUM(F127:F133)</f>
        <v>240</v>
      </c>
      <c r="G134" s="496">
        <f>SUM(G127:G133)</f>
        <v>397</v>
      </c>
      <c r="H134" s="496">
        <f>SUM(H127:H133)</f>
        <v>798</v>
      </c>
      <c r="I134" s="496">
        <f>SUM(I127:I133)</f>
        <v>285</v>
      </c>
      <c r="J134" s="478">
        <f t="shared" si="6"/>
        <v>1.6138211382113821</v>
      </c>
      <c r="K134" s="310"/>
    </row>
    <row r="135" spans="1:11" s="187" customFormat="1" ht="9" customHeight="1" x14ac:dyDescent="0.2">
      <c r="A135" s="50"/>
      <c r="B135" s="50"/>
      <c r="C135" s="274"/>
      <c r="D135" s="356"/>
      <c r="E135" s="274"/>
      <c r="F135" s="274"/>
      <c r="G135" s="274"/>
      <c r="H135" s="274"/>
      <c r="I135" s="274"/>
      <c r="J135" s="262"/>
      <c r="K135" s="14"/>
    </row>
    <row r="136" spans="1:11" s="187" customFormat="1" ht="12" customHeight="1" x14ac:dyDescent="0.2">
      <c r="A136" s="35" t="s">
        <v>252</v>
      </c>
      <c r="B136" s="35" t="s">
        <v>186</v>
      </c>
      <c r="C136" s="335">
        <v>25403</v>
      </c>
      <c r="D136" s="280" t="s">
        <v>258</v>
      </c>
      <c r="E136" s="335">
        <v>20</v>
      </c>
      <c r="F136" s="335">
        <v>20</v>
      </c>
      <c r="G136" s="335">
        <v>52</v>
      </c>
      <c r="H136" s="335">
        <v>127</v>
      </c>
      <c r="I136" s="335">
        <v>24</v>
      </c>
      <c r="J136" s="475">
        <f>G136/E136</f>
        <v>2.6</v>
      </c>
      <c r="K136" s="14"/>
    </row>
    <row r="137" spans="1:11" ht="12" customHeight="1" x14ac:dyDescent="0.2">
      <c r="A137" s="22" t="s">
        <v>254</v>
      </c>
      <c r="B137" s="22" t="s">
        <v>104</v>
      </c>
      <c r="C137" s="334">
        <v>25403</v>
      </c>
      <c r="D137" s="281" t="s">
        <v>258</v>
      </c>
      <c r="E137" s="334">
        <v>48</v>
      </c>
      <c r="F137" s="334">
        <v>44</v>
      </c>
      <c r="G137" s="334">
        <v>72</v>
      </c>
      <c r="H137" s="334">
        <v>165</v>
      </c>
      <c r="I137" s="334">
        <v>54</v>
      </c>
      <c r="J137" s="471">
        <f>G137/E137</f>
        <v>1.5</v>
      </c>
      <c r="K137" s="476"/>
    </row>
    <row r="138" spans="1:11" ht="12" customHeight="1" x14ac:dyDescent="0.2">
      <c r="A138" s="17"/>
      <c r="B138" s="17"/>
      <c r="C138" s="348"/>
      <c r="D138" s="248"/>
      <c r="E138" s="497">
        <f>SUM(E136:E137)</f>
        <v>68</v>
      </c>
      <c r="F138" s="497">
        <f>SUM(F136:F137)</f>
        <v>64</v>
      </c>
      <c r="G138" s="497">
        <f>SUM(G136:G137)</f>
        <v>124</v>
      </c>
      <c r="H138" s="497">
        <f>SUM(H136:H137)</f>
        <v>292</v>
      </c>
      <c r="I138" s="497">
        <f>SUM(I136:I137)</f>
        <v>78</v>
      </c>
      <c r="J138" s="478">
        <f>G138/E138</f>
        <v>1.8235294117647058</v>
      </c>
      <c r="K138" s="310"/>
    </row>
    <row r="139" spans="1:11" ht="9" customHeight="1" x14ac:dyDescent="0.2">
      <c r="A139" s="113"/>
      <c r="B139" s="113"/>
      <c r="C139" s="274"/>
      <c r="D139" s="257"/>
      <c r="E139" s="274"/>
      <c r="F139" s="274"/>
      <c r="G139" s="274"/>
      <c r="H139" s="274"/>
      <c r="I139" s="274"/>
      <c r="J139" s="257"/>
      <c r="K139" s="310"/>
    </row>
    <row r="140" spans="1:11" ht="12" customHeight="1" x14ac:dyDescent="0.2">
      <c r="A140" s="35" t="s">
        <v>247</v>
      </c>
      <c r="B140" s="35" t="s">
        <v>224</v>
      </c>
      <c r="C140" s="335">
        <v>25404</v>
      </c>
      <c r="D140" s="280" t="s">
        <v>259</v>
      </c>
      <c r="E140" s="335">
        <v>24</v>
      </c>
      <c r="F140" s="335">
        <v>23</v>
      </c>
      <c r="G140" s="335">
        <v>20</v>
      </c>
      <c r="H140" s="335">
        <v>50</v>
      </c>
      <c r="I140" s="335">
        <v>23</v>
      </c>
      <c r="J140" s="470">
        <f>G140/E140</f>
        <v>0.83333333333333337</v>
      </c>
      <c r="K140" s="310"/>
    </row>
    <row r="141" spans="1:11" ht="12" customHeight="1" x14ac:dyDescent="0.2">
      <c r="A141" s="22" t="s">
        <v>233</v>
      </c>
      <c r="B141" s="22" t="s">
        <v>234</v>
      </c>
      <c r="C141" s="334">
        <v>25404</v>
      </c>
      <c r="D141" s="281" t="s">
        <v>259</v>
      </c>
      <c r="E141" s="334">
        <v>10</v>
      </c>
      <c r="F141" s="334">
        <v>8</v>
      </c>
      <c r="G141" s="334">
        <v>7</v>
      </c>
      <c r="H141" s="334">
        <v>8</v>
      </c>
      <c r="I141" s="334">
        <v>7</v>
      </c>
      <c r="J141" s="471">
        <f>G141/E141</f>
        <v>0.7</v>
      </c>
      <c r="K141" s="310"/>
    </row>
    <row r="142" spans="1:11" ht="12" customHeight="1" x14ac:dyDescent="0.2">
      <c r="A142" s="22" t="s">
        <v>248</v>
      </c>
      <c r="B142" s="22" t="s">
        <v>249</v>
      </c>
      <c r="C142" s="334">
        <v>25404</v>
      </c>
      <c r="D142" s="281" t="s">
        <v>259</v>
      </c>
      <c r="E142" s="334">
        <v>12</v>
      </c>
      <c r="F142" s="334">
        <v>13</v>
      </c>
      <c r="G142" s="334">
        <v>19</v>
      </c>
      <c r="H142" s="334">
        <v>39</v>
      </c>
      <c r="I142" s="334">
        <v>17</v>
      </c>
      <c r="J142" s="466">
        <f>G142/E142</f>
        <v>1.5833333333333333</v>
      </c>
      <c r="K142" s="310"/>
    </row>
    <row r="143" spans="1:11" ht="12" customHeight="1" x14ac:dyDescent="0.2">
      <c r="A143" s="22" t="s">
        <v>241</v>
      </c>
      <c r="B143" s="22" t="s">
        <v>108</v>
      </c>
      <c r="C143" s="334">
        <v>25404</v>
      </c>
      <c r="D143" s="281" t="s">
        <v>260</v>
      </c>
      <c r="E143" s="334">
        <v>30</v>
      </c>
      <c r="F143" s="334">
        <v>31</v>
      </c>
      <c r="G143" s="334">
        <v>36</v>
      </c>
      <c r="H143" s="334">
        <v>67</v>
      </c>
      <c r="I143" s="334">
        <v>34</v>
      </c>
      <c r="J143" s="471">
        <f>G143/E143</f>
        <v>1.2</v>
      </c>
      <c r="K143" s="117"/>
    </row>
    <row r="144" spans="1:11" ht="12" customHeight="1" x14ac:dyDescent="0.2">
      <c r="A144" s="17"/>
      <c r="B144" s="17"/>
      <c r="C144" s="348"/>
      <c r="D144" s="248"/>
      <c r="E144" s="498">
        <f>SUM(E140:E143)</f>
        <v>76</v>
      </c>
      <c r="F144" s="498">
        <f>SUM(F140:F143)</f>
        <v>75</v>
      </c>
      <c r="G144" s="498">
        <f>SUM(G140:G143)</f>
        <v>82</v>
      </c>
      <c r="H144" s="498">
        <f>SUM(H140:H143)</f>
        <v>164</v>
      </c>
      <c r="I144" s="498">
        <f>SUM(I140:I143)</f>
        <v>81</v>
      </c>
      <c r="J144" s="478">
        <f>G144/E144</f>
        <v>1.0789473684210527</v>
      </c>
      <c r="K144" s="310"/>
    </row>
    <row r="145" spans="1:11" ht="9" customHeight="1" x14ac:dyDescent="0.2">
      <c r="A145" s="50"/>
      <c r="B145" s="50"/>
      <c r="C145" s="349"/>
      <c r="D145" s="360"/>
      <c r="E145" s="274"/>
      <c r="F145" s="274"/>
      <c r="G145" s="274"/>
      <c r="H145" s="274"/>
      <c r="I145" s="274"/>
      <c r="J145" s="474"/>
      <c r="K145" s="310"/>
    </row>
    <row r="146" spans="1:11" ht="12" customHeight="1" x14ac:dyDescent="0.2">
      <c r="A146" s="35" t="s">
        <v>220</v>
      </c>
      <c r="B146" s="35" t="s">
        <v>221</v>
      </c>
      <c r="C146" s="335">
        <v>25503</v>
      </c>
      <c r="D146" s="280" t="s">
        <v>261</v>
      </c>
      <c r="E146" s="335">
        <v>24</v>
      </c>
      <c r="F146" s="335">
        <v>23</v>
      </c>
      <c r="G146" s="335">
        <v>22</v>
      </c>
      <c r="H146" s="335">
        <v>58</v>
      </c>
      <c r="I146" s="335">
        <v>23</v>
      </c>
      <c r="J146" s="470">
        <f t="shared" ref="J146:J166" si="7">G146/E146</f>
        <v>0.91666666666666663</v>
      </c>
      <c r="K146" s="310"/>
    </row>
    <row r="147" spans="1:11" ht="12" customHeight="1" x14ac:dyDescent="0.2">
      <c r="A147" s="22" t="s">
        <v>191</v>
      </c>
      <c r="B147" s="22" t="s">
        <v>11</v>
      </c>
      <c r="C147" s="334">
        <v>25503</v>
      </c>
      <c r="D147" s="281" t="s">
        <v>261</v>
      </c>
      <c r="E147" s="334">
        <v>36</v>
      </c>
      <c r="F147" s="334">
        <v>35</v>
      </c>
      <c r="G147" s="334">
        <v>47</v>
      </c>
      <c r="H147" s="334">
        <v>92</v>
      </c>
      <c r="I147" s="334">
        <v>38</v>
      </c>
      <c r="J147" s="466">
        <f t="shared" si="7"/>
        <v>1.3055555555555556</v>
      </c>
      <c r="K147" s="310"/>
    </row>
    <row r="148" spans="1:11" ht="12" customHeight="1" x14ac:dyDescent="0.2">
      <c r="A148" s="22" t="s">
        <v>194</v>
      </c>
      <c r="B148" s="22" t="s">
        <v>178</v>
      </c>
      <c r="C148" s="334">
        <v>25503</v>
      </c>
      <c r="D148" s="281" t="s">
        <v>261</v>
      </c>
      <c r="E148" s="334">
        <v>30</v>
      </c>
      <c r="F148" s="334">
        <v>30</v>
      </c>
      <c r="G148" s="334">
        <v>34</v>
      </c>
      <c r="H148" s="334">
        <v>95</v>
      </c>
      <c r="I148" s="334">
        <v>30</v>
      </c>
      <c r="J148" s="466">
        <f t="shared" si="7"/>
        <v>1.1333333333333333</v>
      </c>
      <c r="K148" s="310"/>
    </row>
    <row r="149" spans="1:11" ht="12" customHeight="1" x14ac:dyDescent="0.2">
      <c r="A149" s="22" t="s">
        <v>247</v>
      </c>
      <c r="B149" s="22" t="s">
        <v>224</v>
      </c>
      <c r="C149" s="334">
        <v>25503</v>
      </c>
      <c r="D149" s="281" t="s">
        <v>261</v>
      </c>
      <c r="E149" s="334">
        <v>60</v>
      </c>
      <c r="F149" s="334">
        <v>59</v>
      </c>
      <c r="G149" s="334">
        <v>81</v>
      </c>
      <c r="H149" s="334">
        <v>121</v>
      </c>
      <c r="I149" s="334">
        <v>60</v>
      </c>
      <c r="J149" s="466">
        <f t="shared" si="7"/>
        <v>1.35</v>
      </c>
      <c r="K149" s="310"/>
    </row>
    <row r="150" spans="1:11" ht="12" customHeight="1" x14ac:dyDescent="0.2">
      <c r="A150" s="22" t="s">
        <v>233</v>
      </c>
      <c r="B150" s="22" t="s">
        <v>234</v>
      </c>
      <c r="C150" s="334">
        <v>25503</v>
      </c>
      <c r="D150" s="281" t="s">
        <v>261</v>
      </c>
      <c r="E150" s="334">
        <v>14</v>
      </c>
      <c r="F150" s="334">
        <v>12</v>
      </c>
      <c r="G150" s="334">
        <v>14</v>
      </c>
      <c r="H150" s="334">
        <v>20</v>
      </c>
      <c r="I150" s="334">
        <v>14</v>
      </c>
      <c r="J150" s="484">
        <f t="shared" si="7"/>
        <v>1</v>
      </c>
      <c r="K150" s="310"/>
    </row>
    <row r="151" spans="1:11" ht="12" customHeight="1" x14ac:dyDescent="0.2">
      <c r="A151" s="22" t="s">
        <v>230</v>
      </c>
      <c r="B151" s="22" t="s">
        <v>231</v>
      </c>
      <c r="C151" s="334">
        <v>25503</v>
      </c>
      <c r="D151" s="281" t="s">
        <v>261</v>
      </c>
      <c r="E151" s="334">
        <v>12</v>
      </c>
      <c r="F151" s="334">
        <v>12</v>
      </c>
      <c r="G151" s="334">
        <v>18</v>
      </c>
      <c r="H151" s="334">
        <v>27</v>
      </c>
      <c r="I151" s="334">
        <v>12</v>
      </c>
      <c r="J151" s="471">
        <f t="shared" si="7"/>
        <v>1.5</v>
      </c>
      <c r="K151" s="310"/>
    </row>
    <row r="152" spans="1:11" ht="12" customHeight="1" x14ac:dyDescent="0.2">
      <c r="A152" s="22" t="s">
        <v>214</v>
      </c>
      <c r="B152" s="22" t="s">
        <v>12</v>
      </c>
      <c r="C152" s="334">
        <v>25503</v>
      </c>
      <c r="D152" s="281" t="s">
        <v>261</v>
      </c>
      <c r="E152" s="334">
        <v>24</v>
      </c>
      <c r="F152" s="334">
        <v>19</v>
      </c>
      <c r="G152" s="334">
        <v>28</v>
      </c>
      <c r="H152" s="334">
        <v>59</v>
      </c>
      <c r="I152" s="334">
        <v>26</v>
      </c>
      <c r="J152" s="466">
        <f t="shared" si="7"/>
        <v>1.1666666666666667</v>
      </c>
      <c r="K152" s="310"/>
    </row>
    <row r="153" spans="1:11" ht="12" customHeight="1" x14ac:dyDescent="0.2">
      <c r="A153" s="22" t="s">
        <v>232</v>
      </c>
      <c r="B153" s="22" t="s">
        <v>15</v>
      </c>
      <c r="C153" s="334">
        <v>25503</v>
      </c>
      <c r="D153" s="281" t="s">
        <v>261</v>
      </c>
      <c r="E153" s="334">
        <v>60</v>
      </c>
      <c r="F153" s="334">
        <v>60</v>
      </c>
      <c r="G153" s="334">
        <v>68</v>
      </c>
      <c r="H153" s="334">
        <v>106</v>
      </c>
      <c r="I153" s="334">
        <v>60</v>
      </c>
      <c r="J153" s="466">
        <f t="shared" si="7"/>
        <v>1.1333333333333333</v>
      </c>
      <c r="K153" s="310"/>
    </row>
    <row r="154" spans="1:11" ht="12" customHeight="1" x14ac:dyDescent="0.2">
      <c r="A154" s="22" t="s">
        <v>215</v>
      </c>
      <c r="B154" s="22" t="s">
        <v>13</v>
      </c>
      <c r="C154" s="334">
        <v>25503</v>
      </c>
      <c r="D154" s="281" t="s">
        <v>261</v>
      </c>
      <c r="E154" s="334">
        <v>24</v>
      </c>
      <c r="F154" s="334">
        <v>24</v>
      </c>
      <c r="G154" s="334">
        <v>45</v>
      </c>
      <c r="H154" s="334">
        <v>142</v>
      </c>
      <c r="I154" s="334">
        <v>24</v>
      </c>
      <c r="J154" s="466">
        <f t="shared" si="7"/>
        <v>1.875</v>
      </c>
      <c r="K154" s="310"/>
    </row>
    <row r="155" spans="1:11" ht="12" customHeight="1" x14ac:dyDescent="0.2">
      <c r="A155" s="22" t="s">
        <v>236</v>
      </c>
      <c r="B155" s="22" t="s">
        <v>13</v>
      </c>
      <c r="C155" s="334">
        <v>25503</v>
      </c>
      <c r="D155" s="281" t="s">
        <v>261</v>
      </c>
      <c r="E155" s="334">
        <v>60</v>
      </c>
      <c r="F155" s="334">
        <v>61</v>
      </c>
      <c r="G155" s="334">
        <v>85</v>
      </c>
      <c r="H155" s="334">
        <v>158</v>
      </c>
      <c r="I155" s="334">
        <v>60</v>
      </c>
      <c r="J155" s="466">
        <f t="shared" si="7"/>
        <v>1.4166666666666667</v>
      </c>
      <c r="K155" s="310"/>
    </row>
    <row r="156" spans="1:11" ht="12" customHeight="1" x14ac:dyDescent="0.2">
      <c r="A156" s="22" t="s">
        <v>248</v>
      </c>
      <c r="B156" s="22" t="s">
        <v>249</v>
      </c>
      <c r="C156" s="334">
        <v>25503</v>
      </c>
      <c r="D156" s="281" t="s">
        <v>261</v>
      </c>
      <c r="E156" s="334">
        <v>48</v>
      </c>
      <c r="F156" s="334">
        <v>48</v>
      </c>
      <c r="G156" s="334">
        <v>44</v>
      </c>
      <c r="H156" s="334">
        <v>67</v>
      </c>
      <c r="I156" s="334">
        <v>44</v>
      </c>
      <c r="J156" s="466">
        <f t="shared" si="7"/>
        <v>0.91666666666666663</v>
      </c>
      <c r="K156" s="310"/>
    </row>
    <row r="157" spans="1:11" ht="12" customHeight="1" x14ac:dyDescent="0.2">
      <c r="A157" s="22" t="s">
        <v>237</v>
      </c>
      <c r="B157" s="22" t="s">
        <v>21</v>
      </c>
      <c r="C157" s="334">
        <v>25503</v>
      </c>
      <c r="D157" s="281" t="s">
        <v>261</v>
      </c>
      <c r="E157" s="334">
        <v>24</v>
      </c>
      <c r="F157" s="334">
        <v>24</v>
      </c>
      <c r="G157" s="334">
        <v>32</v>
      </c>
      <c r="H157" s="334">
        <v>60</v>
      </c>
      <c r="I157" s="334">
        <v>24</v>
      </c>
      <c r="J157" s="466">
        <f t="shared" si="7"/>
        <v>1.3333333333333333</v>
      </c>
      <c r="K157" s="310"/>
    </row>
    <row r="158" spans="1:11" ht="12" customHeight="1" x14ac:dyDescent="0.2">
      <c r="A158" s="22" t="s">
        <v>217</v>
      </c>
      <c r="B158" s="22" t="s">
        <v>17</v>
      </c>
      <c r="C158" s="334">
        <v>25503</v>
      </c>
      <c r="D158" s="281" t="s">
        <v>261</v>
      </c>
      <c r="E158" s="334">
        <v>48</v>
      </c>
      <c r="F158" s="334">
        <v>46</v>
      </c>
      <c r="G158" s="334">
        <v>82</v>
      </c>
      <c r="H158" s="334">
        <v>143</v>
      </c>
      <c r="I158" s="334">
        <v>48</v>
      </c>
      <c r="J158" s="466">
        <f t="shared" si="7"/>
        <v>1.7083333333333333</v>
      </c>
      <c r="K158" s="310"/>
    </row>
    <row r="159" spans="1:11" ht="12" customHeight="1" x14ac:dyDescent="0.2">
      <c r="A159" s="22" t="s">
        <v>238</v>
      </c>
      <c r="B159" s="22" t="s">
        <v>18</v>
      </c>
      <c r="C159" s="334">
        <v>25503</v>
      </c>
      <c r="D159" s="281" t="s">
        <v>261</v>
      </c>
      <c r="E159" s="334">
        <v>24</v>
      </c>
      <c r="F159" s="334">
        <v>22</v>
      </c>
      <c r="G159" s="334">
        <v>34</v>
      </c>
      <c r="H159" s="334">
        <v>86</v>
      </c>
      <c r="I159" s="334">
        <v>22</v>
      </c>
      <c r="J159" s="466">
        <f t="shared" si="7"/>
        <v>1.4166666666666667</v>
      </c>
      <c r="K159" s="310"/>
    </row>
    <row r="160" spans="1:11" x14ac:dyDescent="0.2">
      <c r="A160" s="22" t="s">
        <v>190</v>
      </c>
      <c r="B160" s="22" t="s">
        <v>106</v>
      </c>
      <c r="C160" s="334">
        <v>25503</v>
      </c>
      <c r="D160" s="281" t="s">
        <v>261</v>
      </c>
      <c r="E160" s="334">
        <v>48</v>
      </c>
      <c r="F160" s="334">
        <v>46</v>
      </c>
      <c r="G160" s="334">
        <v>22</v>
      </c>
      <c r="H160" s="334">
        <v>84</v>
      </c>
      <c r="I160" s="334">
        <v>29</v>
      </c>
      <c r="J160" s="466">
        <f t="shared" si="7"/>
        <v>0.45833333333333331</v>
      </c>
      <c r="K160" s="310"/>
    </row>
    <row r="161" spans="1:11" ht="12" customHeight="1" x14ac:dyDescent="0.2">
      <c r="A161" s="22" t="s">
        <v>250</v>
      </c>
      <c r="B161" s="22" t="s">
        <v>251</v>
      </c>
      <c r="C161" s="334">
        <v>25503</v>
      </c>
      <c r="D161" s="281" t="s">
        <v>261</v>
      </c>
      <c r="E161" s="334">
        <v>15</v>
      </c>
      <c r="F161" s="334">
        <v>14</v>
      </c>
      <c r="G161" s="334">
        <v>14</v>
      </c>
      <c r="H161" s="334">
        <v>25</v>
      </c>
      <c r="I161" s="334">
        <v>15</v>
      </c>
      <c r="J161" s="466">
        <f t="shared" si="7"/>
        <v>0.93333333333333335</v>
      </c>
      <c r="K161" s="310"/>
    </row>
    <row r="162" spans="1:11" ht="12" customHeight="1" x14ac:dyDescent="0.2">
      <c r="A162" s="22" t="s">
        <v>239</v>
      </c>
      <c r="B162" s="22" t="s">
        <v>19</v>
      </c>
      <c r="C162" s="334">
        <v>25503</v>
      </c>
      <c r="D162" s="281" t="s">
        <v>261</v>
      </c>
      <c r="E162" s="334">
        <v>48</v>
      </c>
      <c r="F162" s="334">
        <v>44</v>
      </c>
      <c r="G162" s="334">
        <v>43</v>
      </c>
      <c r="H162" s="334">
        <v>133</v>
      </c>
      <c r="I162" s="334">
        <v>40</v>
      </c>
      <c r="J162" s="471">
        <f t="shared" si="7"/>
        <v>0.89583333333333337</v>
      </c>
      <c r="K162" s="310"/>
    </row>
    <row r="163" spans="1:11" x14ac:dyDescent="0.2">
      <c r="A163" s="22" t="s">
        <v>241</v>
      </c>
      <c r="B163" s="22" t="s">
        <v>108</v>
      </c>
      <c r="C163" s="334">
        <v>25503</v>
      </c>
      <c r="D163" s="281" t="s">
        <v>261</v>
      </c>
      <c r="E163" s="334">
        <v>48</v>
      </c>
      <c r="F163" s="334">
        <v>48</v>
      </c>
      <c r="G163" s="334">
        <v>56</v>
      </c>
      <c r="H163" s="334">
        <v>110</v>
      </c>
      <c r="I163" s="334">
        <v>48</v>
      </c>
      <c r="J163" s="466">
        <f t="shared" si="7"/>
        <v>1.1666666666666667</v>
      </c>
      <c r="K163" s="310"/>
    </row>
    <row r="164" spans="1:11" ht="12" customHeight="1" x14ac:dyDescent="0.2">
      <c r="A164" s="22" t="s">
        <v>240</v>
      </c>
      <c r="B164" s="22" t="s">
        <v>20</v>
      </c>
      <c r="C164" s="334">
        <v>25503</v>
      </c>
      <c r="D164" s="281" t="s">
        <v>261</v>
      </c>
      <c r="E164" s="334">
        <v>48</v>
      </c>
      <c r="F164" s="334">
        <v>38</v>
      </c>
      <c r="G164" s="334">
        <v>36</v>
      </c>
      <c r="H164" s="334">
        <v>65</v>
      </c>
      <c r="I164" s="334">
        <v>40</v>
      </c>
      <c r="J164" s="466">
        <f t="shared" si="7"/>
        <v>0.75</v>
      </c>
      <c r="K164" s="310"/>
    </row>
    <row r="165" spans="1:11" ht="12" customHeight="1" x14ac:dyDescent="0.2">
      <c r="A165" s="22" t="s">
        <v>181</v>
      </c>
      <c r="B165" s="22" t="s">
        <v>22</v>
      </c>
      <c r="C165" s="334">
        <v>25503</v>
      </c>
      <c r="D165" s="281" t="s">
        <v>261</v>
      </c>
      <c r="E165" s="334">
        <v>24</v>
      </c>
      <c r="F165" s="334">
        <v>24</v>
      </c>
      <c r="G165" s="334">
        <v>22</v>
      </c>
      <c r="H165" s="334">
        <v>74</v>
      </c>
      <c r="I165" s="334">
        <v>24</v>
      </c>
      <c r="J165" s="466">
        <f t="shared" si="7"/>
        <v>0.91666666666666663</v>
      </c>
      <c r="K165" s="117"/>
    </row>
    <row r="166" spans="1:11" x14ac:dyDescent="0.2">
      <c r="A166" s="49"/>
      <c r="B166" s="49"/>
      <c r="C166" s="348"/>
      <c r="D166" s="270"/>
      <c r="E166" s="499">
        <f>SUM(E146:E165)</f>
        <v>719</v>
      </c>
      <c r="F166" s="499">
        <f>SUM(F146:F165)</f>
        <v>689</v>
      </c>
      <c r="G166" s="499">
        <f>SUM(G146:G165)</f>
        <v>827</v>
      </c>
      <c r="H166" s="499">
        <f>SUM(H146:H165)</f>
        <v>1725</v>
      </c>
      <c r="I166" s="499">
        <f>SUM(I146:I165)</f>
        <v>681</v>
      </c>
      <c r="J166" s="478">
        <f t="shared" si="7"/>
        <v>1.1502086230876216</v>
      </c>
      <c r="K166" s="310"/>
    </row>
    <row r="167" spans="1:11" ht="9" customHeight="1" x14ac:dyDescent="0.2">
      <c r="A167" s="50"/>
      <c r="B167" s="50"/>
      <c r="C167" s="274"/>
      <c r="D167" s="360"/>
      <c r="E167" s="274"/>
      <c r="F167" s="274"/>
      <c r="G167" s="274"/>
      <c r="H167" s="274"/>
      <c r="I167" s="274"/>
      <c r="J167" s="262"/>
      <c r="K167" s="310"/>
    </row>
    <row r="168" spans="1:11" x14ac:dyDescent="0.2">
      <c r="A168" s="108" t="s">
        <v>236</v>
      </c>
      <c r="B168" s="108" t="s">
        <v>13</v>
      </c>
      <c r="C168" s="363" t="s">
        <v>262</v>
      </c>
      <c r="D168" s="359" t="s">
        <v>263</v>
      </c>
      <c r="E168" s="344">
        <v>15</v>
      </c>
      <c r="F168" s="363">
        <v>14</v>
      </c>
      <c r="G168" s="363">
        <v>14</v>
      </c>
      <c r="H168" s="363">
        <v>15</v>
      </c>
      <c r="I168" s="363">
        <v>14</v>
      </c>
      <c r="J168" s="342"/>
      <c r="K168" s="310"/>
    </row>
    <row r="169" spans="1:11" ht="9" customHeight="1" x14ac:dyDescent="0.2">
      <c r="A169" s="50"/>
      <c r="B169" s="50"/>
      <c r="C169" s="274"/>
      <c r="D169" s="360"/>
      <c r="E169" s="274"/>
      <c r="F169" s="274"/>
      <c r="G169" s="274"/>
      <c r="H169" s="274"/>
      <c r="I169" s="274"/>
      <c r="J169" s="262"/>
      <c r="K169" s="310"/>
    </row>
    <row r="170" spans="1:11" x14ac:dyDescent="0.2">
      <c r="A170" s="35" t="s">
        <v>207</v>
      </c>
      <c r="B170" s="35" t="s">
        <v>11</v>
      </c>
      <c r="C170" s="335">
        <v>25507</v>
      </c>
      <c r="D170" s="280" t="s">
        <v>264</v>
      </c>
      <c r="E170" s="335">
        <v>12</v>
      </c>
      <c r="F170" s="335">
        <v>12</v>
      </c>
      <c r="G170" s="335">
        <v>12</v>
      </c>
      <c r="H170" s="335">
        <v>35</v>
      </c>
      <c r="I170" s="335">
        <v>12</v>
      </c>
      <c r="J170" s="486">
        <f>G170/E170</f>
        <v>1</v>
      </c>
      <c r="K170" s="310"/>
    </row>
    <row r="171" spans="1:11" x14ac:dyDescent="0.2">
      <c r="A171" s="22" t="s">
        <v>172</v>
      </c>
      <c r="B171" s="22" t="s">
        <v>173</v>
      </c>
      <c r="C171" s="334">
        <v>25507</v>
      </c>
      <c r="D171" s="281" t="s">
        <v>264</v>
      </c>
      <c r="E171" s="334">
        <v>12</v>
      </c>
      <c r="F171" s="334">
        <v>6</v>
      </c>
      <c r="G171" s="334">
        <v>6</v>
      </c>
      <c r="H171" s="334">
        <v>12</v>
      </c>
      <c r="I171" s="334">
        <v>8</v>
      </c>
      <c r="J171" s="471">
        <f>G171/E171</f>
        <v>0.5</v>
      </c>
      <c r="K171" s="310"/>
    </row>
    <row r="172" spans="1:11" x14ac:dyDescent="0.2">
      <c r="A172" s="17"/>
      <c r="B172" s="17"/>
      <c r="C172" s="348"/>
      <c r="D172" s="248"/>
      <c r="E172" s="500">
        <f>SUM(E170:E171)</f>
        <v>24</v>
      </c>
      <c r="F172" s="500">
        <f>SUM(F170:F171)</f>
        <v>18</v>
      </c>
      <c r="G172" s="500">
        <f>SUM(G170:G171)</f>
        <v>18</v>
      </c>
      <c r="H172" s="500">
        <f>SUM(H170:H171)</f>
        <v>47</v>
      </c>
      <c r="I172" s="500">
        <f>SUM(I170:I171)</f>
        <v>20</v>
      </c>
      <c r="J172" s="488">
        <f>G172/E172</f>
        <v>0.75</v>
      </c>
      <c r="K172" s="310"/>
    </row>
    <row r="173" spans="1:11" ht="10.5" customHeight="1" x14ac:dyDescent="0.2">
      <c r="A173" s="50"/>
      <c r="B173" s="50"/>
      <c r="C173" s="274"/>
      <c r="D173" s="360"/>
      <c r="E173" s="274"/>
      <c r="F173" s="274"/>
      <c r="G173" s="274"/>
      <c r="H173" s="274"/>
      <c r="I173" s="274"/>
      <c r="J173" s="474"/>
      <c r="K173" s="310"/>
    </row>
    <row r="174" spans="1:11" x14ac:dyDescent="0.2">
      <c r="A174" s="35" t="s">
        <v>220</v>
      </c>
      <c r="B174" s="35" t="s">
        <v>221</v>
      </c>
      <c r="C174" s="335">
        <v>25508</v>
      </c>
      <c r="D174" s="280" t="s">
        <v>265</v>
      </c>
      <c r="E174" s="335">
        <v>12</v>
      </c>
      <c r="F174" s="335">
        <v>12</v>
      </c>
      <c r="G174" s="335">
        <v>10</v>
      </c>
      <c r="H174" s="335">
        <v>33</v>
      </c>
      <c r="I174" s="335">
        <v>10</v>
      </c>
      <c r="J174" s="470">
        <f t="shared" ref="J174:J180" si="8">G174/E174</f>
        <v>0.83333333333333337</v>
      </c>
      <c r="K174" s="310"/>
    </row>
    <row r="175" spans="1:11" x14ac:dyDescent="0.2">
      <c r="A175" s="22" t="s">
        <v>235</v>
      </c>
      <c r="B175" s="22" t="s">
        <v>178</v>
      </c>
      <c r="C175" s="334">
        <v>25508</v>
      </c>
      <c r="D175" s="281" t="s">
        <v>265</v>
      </c>
      <c r="E175" s="334">
        <v>24</v>
      </c>
      <c r="F175" s="334">
        <v>24</v>
      </c>
      <c r="G175" s="334">
        <v>46</v>
      </c>
      <c r="H175" s="334">
        <v>89</v>
      </c>
      <c r="I175" s="334">
        <v>24</v>
      </c>
      <c r="J175" s="466">
        <f t="shared" si="8"/>
        <v>1.9166666666666667</v>
      </c>
      <c r="K175" s="310"/>
    </row>
    <row r="176" spans="1:11" x14ac:dyDescent="0.2">
      <c r="A176" s="22" t="s">
        <v>252</v>
      </c>
      <c r="B176" s="22" t="s">
        <v>186</v>
      </c>
      <c r="C176" s="334">
        <v>25508</v>
      </c>
      <c r="D176" s="281" t="s">
        <v>265</v>
      </c>
      <c r="E176" s="334">
        <v>24</v>
      </c>
      <c r="F176" s="334">
        <v>24</v>
      </c>
      <c r="G176" s="334">
        <v>33</v>
      </c>
      <c r="H176" s="334">
        <v>82</v>
      </c>
      <c r="I176" s="334">
        <v>24</v>
      </c>
      <c r="J176" s="466">
        <f t="shared" si="8"/>
        <v>1.375</v>
      </c>
      <c r="K176" s="310"/>
    </row>
    <row r="177" spans="1:11" x14ac:dyDescent="0.2">
      <c r="A177" s="22" t="s">
        <v>239</v>
      </c>
      <c r="B177" s="22" t="s">
        <v>19</v>
      </c>
      <c r="C177" s="334">
        <v>25508</v>
      </c>
      <c r="D177" s="281" t="s">
        <v>266</v>
      </c>
      <c r="E177" s="334">
        <v>12</v>
      </c>
      <c r="F177" s="334">
        <v>7</v>
      </c>
      <c r="G177" s="334">
        <v>7</v>
      </c>
      <c r="H177" s="334">
        <v>11</v>
      </c>
      <c r="I177" s="334">
        <v>8</v>
      </c>
      <c r="J177" s="466">
        <f t="shared" si="8"/>
        <v>0.58333333333333337</v>
      </c>
      <c r="K177" s="310"/>
    </row>
    <row r="178" spans="1:11" x14ac:dyDescent="0.2">
      <c r="A178" s="22" t="s">
        <v>239</v>
      </c>
      <c r="B178" s="22" t="s">
        <v>19</v>
      </c>
      <c r="C178" s="334">
        <v>25508</v>
      </c>
      <c r="D178" s="281" t="s">
        <v>265</v>
      </c>
      <c r="E178" s="334">
        <v>24</v>
      </c>
      <c r="F178" s="334">
        <v>21</v>
      </c>
      <c r="G178" s="334">
        <v>22</v>
      </c>
      <c r="H178" s="334">
        <v>60</v>
      </c>
      <c r="I178" s="334">
        <v>24</v>
      </c>
      <c r="J178" s="466">
        <f t="shared" si="8"/>
        <v>0.91666666666666663</v>
      </c>
      <c r="K178" s="310"/>
    </row>
    <row r="179" spans="1:11" x14ac:dyDescent="0.2">
      <c r="A179" s="22" t="s">
        <v>181</v>
      </c>
      <c r="B179" s="22" t="s">
        <v>22</v>
      </c>
      <c r="C179" s="334">
        <v>25508</v>
      </c>
      <c r="D179" s="281" t="s">
        <v>265</v>
      </c>
      <c r="E179" s="334">
        <v>24</v>
      </c>
      <c r="F179" s="334">
        <v>21</v>
      </c>
      <c r="G179" s="334">
        <v>18</v>
      </c>
      <c r="H179" s="334">
        <v>43</v>
      </c>
      <c r="I179" s="334">
        <v>21</v>
      </c>
      <c r="J179" s="466">
        <f t="shared" si="8"/>
        <v>0.75</v>
      </c>
      <c r="K179" s="117"/>
    </row>
    <row r="180" spans="1:11" x14ac:dyDescent="0.2">
      <c r="A180" s="17"/>
      <c r="B180" s="17"/>
      <c r="C180" s="348"/>
      <c r="D180" s="248"/>
      <c r="E180" s="501">
        <f>SUM(E174:E179)</f>
        <v>120</v>
      </c>
      <c r="F180" s="501">
        <f>SUM(F174:F179)</f>
        <v>109</v>
      </c>
      <c r="G180" s="501">
        <f>SUM(G174:G179)</f>
        <v>136</v>
      </c>
      <c r="H180" s="501">
        <f>SUM(H174:H179)</f>
        <v>318</v>
      </c>
      <c r="I180" s="501">
        <f>SUM(I174:I179)</f>
        <v>111</v>
      </c>
      <c r="J180" s="478">
        <f t="shared" si="8"/>
        <v>1.1333333333333333</v>
      </c>
      <c r="K180" s="310"/>
    </row>
    <row r="181" spans="1:11" ht="11.25" customHeight="1" x14ac:dyDescent="0.2">
      <c r="A181" s="50"/>
      <c r="B181" s="50"/>
      <c r="C181" s="274"/>
      <c r="D181" s="360"/>
      <c r="E181" s="274"/>
      <c r="F181" s="274"/>
      <c r="G181" s="274"/>
      <c r="H181" s="274"/>
      <c r="I181" s="274"/>
      <c r="J181" s="262"/>
      <c r="K181" s="310"/>
    </row>
    <row r="182" spans="1:11" x14ac:dyDescent="0.2">
      <c r="A182" s="35" t="s">
        <v>207</v>
      </c>
      <c r="B182" s="35" t="s">
        <v>11</v>
      </c>
      <c r="C182" s="335">
        <v>25514</v>
      </c>
      <c r="D182" s="280" t="s">
        <v>267</v>
      </c>
      <c r="E182" s="335">
        <v>12</v>
      </c>
      <c r="F182" s="335">
        <v>9</v>
      </c>
      <c r="G182" s="335">
        <v>18</v>
      </c>
      <c r="H182" s="335">
        <v>34</v>
      </c>
      <c r="I182" s="335">
        <v>12</v>
      </c>
      <c r="J182" s="475">
        <f>G182/E182</f>
        <v>1.5</v>
      </c>
      <c r="K182" s="310"/>
    </row>
    <row r="183" spans="1:11" x14ac:dyDescent="0.2">
      <c r="A183" s="22" t="s">
        <v>194</v>
      </c>
      <c r="B183" s="22" t="s">
        <v>178</v>
      </c>
      <c r="C183" s="334">
        <v>25514</v>
      </c>
      <c r="D183" s="281" t="s">
        <v>267</v>
      </c>
      <c r="E183" s="334">
        <v>15</v>
      </c>
      <c r="F183" s="334">
        <v>11</v>
      </c>
      <c r="G183" s="334">
        <v>22</v>
      </c>
      <c r="H183" s="334">
        <v>62</v>
      </c>
      <c r="I183" s="334">
        <v>20</v>
      </c>
      <c r="J183" s="466">
        <f>G183/E183</f>
        <v>1.4666666666666666</v>
      </c>
      <c r="K183" s="476"/>
    </row>
    <row r="184" spans="1:11" x14ac:dyDescent="0.2">
      <c r="A184" s="17"/>
      <c r="B184" s="17"/>
      <c r="C184" s="348"/>
      <c r="D184" s="248"/>
      <c r="E184" s="502">
        <f>SUM(E182:E183)</f>
        <v>27</v>
      </c>
      <c r="F184" s="502">
        <f>SUM(F182:F183)</f>
        <v>20</v>
      </c>
      <c r="G184" s="502">
        <f>SUM(G182:G183)</f>
        <v>40</v>
      </c>
      <c r="H184" s="502">
        <f>SUM(H182:H183)</f>
        <v>96</v>
      </c>
      <c r="I184" s="502">
        <f>SUM(I182:I183)</f>
        <v>32</v>
      </c>
      <c r="J184" s="478">
        <f>G184/E184</f>
        <v>1.4814814814814814</v>
      </c>
      <c r="K184" s="310"/>
    </row>
    <row r="185" spans="1:11" ht="11.25" customHeight="1" x14ac:dyDescent="0.2">
      <c r="A185" s="50"/>
      <c r="B185" s="50"/>
      <c r="C185" s="274"/>
      <c r="D185" s="360"/>
      <c r="E185" s="274"/>
      <c r="F185" s="274"/>
      <c r="G185" s="274"/>
      <c r="H185" s="274"/>
      <c r="I185" s="274"/>
      <c r="J185" s="262"/>
      <c r="K185" s="310"/>
    </row>
    <row r="186" spans="1:11" x14ac:dyDescent="0.2">
      <c r="A186" s="108" t="s">
        <v>252</v>
      </c>
      <c r="B186" s="108" t="s">
        <v>186</v>
      </c>
      <c r="C186" s="363">
        <v>25515</v>
      </c>
      <c r="D186" s="359" t="s">
        <v>268</v>
      </c>
      <c r="E186" s="363">
        <v>12</v>
      </c>
      <c r="F186" s="363">
        <v>13</v>
      </c>
      <c r="G186" s="363">
        <v>20</v>
      </c>
      <c r="H186" s="363">
        <v>63</v>
      </c>
      <c r="I186" s="363">
        <v>15</v>
      </c>
      <c r="J186" s="469">
        <f>G186/E186</f>
        <v>1.6666666666666667</v>
      </c>
      <c r="K186" s="310"/>
    </row>
    <row r="187" spans="1:11" ht="11.25" customHeight="1" x14ac:dyDescent="0.2">
      <c r="A187" s="50"/>
      <c r="B187" s="50"/>
      <c r="C187" s="274"/>
      <c r="D187" s="360"/>
      <c r="E187" s="274"/>
      <c r="F187" s="274"/>
      <c r="G187" s="274"/>
      <c r="H187" s="274"/>
      <c r="I187" s="274"/>
      <c r="J187" s="262"/>
      <c r="K187" s="310"/>
    </row>
    <row r="188" spans="1:11" x14ac:dyDescent="0.2">
      <c r="A188" s="35" t="s">
        <v>252</v>
      </c>
      <c r="B188" s="35" t="s">
        <v>186</v>
      </c>
      <c r="C188" s="335">
        <v>31101</v>
      </c>
      <c r="D188" s="345" t="s">
        <v>269</v>
      </c>
      <c r="E188" s="335">
        <v>24</v>
      </c>
      <c r="F188" s="335">
        <v>24</v>
      </c>
      <c r="G188" s="335">
        <v>44</v>
      </c>
      <c r="H188" s="335">
        <v>96</v>
      </c>
      <c r="I188" s="335">
        <v>24</v>
      </c>
      <c r="J188" s="470">
        <f>G188/E188</f>
        <v>1.8333333333333333</v>
      </c>
      <c r="K188" s="310"/>
    </row>
    <row r="189" spans="1:11" x14ac:dyDescent="0.2">
      <c r="A189" s="22" t="s">
        <v>254</v>
      </c>
      <c r="B189" s="22" t="s">
        <v>104</v>
      </c>
      <c r="C189" s="334">
        <v>31101</v>
      </c>
      <c r="D189" s="346" t="s">
        <v>269</v>
      </c>
      <c r="E189" s="334">
        <v>48</v>
      </c>
      <c r="F189" s="334">
        <v>47</v>
      </c>
      <c r="G189" s="334">
        <v>60</v>
      </c>
      <c r="H189" s="334">
        <v>96</v>
      </c>
      <c r="I189" s="334">
        <v>51</v>
      </c>
      <c r="J189" s="466">
        <f>G189/E189</f>
        <v>1.25</v>
      </c>
      <c r="K189" s="117"/>
    </row>
    <row r="190" spans="1:11" x14ac:dyDescent="0.2">
      <c r="A190" s="17"/>
      <c r="B190" s="17"/>
      <c r="C190" s="348"/>
      <c r="D190" s="347"/>
      <c r="E190" s="503">
        <f>SUM(E188:E189)</f>
        <v>72</v>
      </c>
      <c r="F190" s="503">
        <f>SUM(F188:F189)</f>
        <v>71</v>
      </c>
      <c r="G190" s="503">
        <f>SUM(G188:G189)</f>
        <v>104</v>
      </c>
      <c r="H190" s="503">
        <f>SUM(H188:H189)</f>
        <v>192</v>
      </c>
      <c r="I190" s="503">
        <f>SUM(I188:I189)</f>
        <v>75</v>
      </c>
      <c r="J190" s="478">
        <f>G190/E190</f>
        <v>1.4444444444444444</v>
      </c>
      <c r="K190" s="310"/>
    </row>
    <row r="191" spans="1:11" ht="11.25" customHeight="1" x14ac:dyDescent="0.2">
      <c r="A191" s="50"/>
      <c r="B191" s="50"/>
      <c r="C191" s="274"/>
      <c r="D191" s="343"/>
      <c r="E191" s="274"/>
      <c r="F191" s="274"/>
      <c r="G191" s="274"/>
      <c r="H191" s="274"/>
      <c r="I191" s="274"/>
      <c r="J191" s="262"/>
      <c r="K191" s="310"/>
    </row>
    <row r="192" spans="1:11" x14ac:dyDescent="0.2">
      <c r="A192" s="108" t="s">
        <v>252</v>
      </c>
      <c r="B192" s="108" t="s">
        <v>186</v>
      </c>
      <c r="C192" s="363">
        <v>31103</v>
      </c>
      <c r="D192" s="359" t="s">
        <v>270</v>
      </c>
      <c r="E192" s="363">
        <v>16</v>
      </c>
      <c r="F192" s="363">
        <v>15</v>
      </c>
      <c r="G192" s="363">
        <v>16</v>
      </c>
      <c r="H192" s="363">
        <v>26</v>
      </c>
      <c r="I192" s="363">
        <v>20</v>
      </c>
      <c r="J192" s="482">
        <f>G192/E192</f>
        <v>1</v>
      </c>
      <c r="K192" s="310"/>
    </row>
    <row r="193" spans="1:11" ht="11.25" customHeight="1" x14ac:dyDescent="0.2">
      <c r="A193" s="50"/>
      <c r="B193" s="50"/>
      <c r="C193" s="274"/>
      <c r="D193" s="360"/>
      <c r="E193" s="274"/>
      <c r="F193" s="274"/>
      <c r="G193" s="274"/>
      <c r="H193" s="274"/>
      <c r="I193" s="274"/>
      <c r="J193" s="350"/>
      <c r="K193" s="310"/>
    </row>
    <row r="194" spans="1:11" s="187" customFormat="1" x14ac:dyDescent="0.2">
      <c r="A194" s="35" t="s">
        <v>220</v>
      </c>
      <c r="B194" s="35" t="s">
        <v>221</v>
      </c>
      <c r="C194" s="335">
        <v>31205</v>
      </c>
      <c r="D194" s="352" t="s">
        <v>271</v>
      </c>
      <c r="E194" s="335">
        <v>30</v>
      </c>
      <c r="F194" s="335">
        <v>30</v>
      </c>
      <c r="G194" s="335">
        <v>38</v>
      </c>
      <c r="H194" s="335">
        <v>93</v>
      </c>
      <c r="I194" s="335">
        <v>35</v>
      </c>
      <c r="J194" s="470">
        <f t="shared" ref="J194:J213" si="9">G194/E194</f>
        <v>1.2666666666666666</v>
      </c>
      <c r="K194" s="14"/>
    </row>
    <row r="195" spans="1:11" x14ac:dyDescent="0.2">
      <c r="A195" s="22" t="s">
        <v>272</v>
      </c>
      <c r="B195" s="22" t="s">
        <v>11</v>
      </c>
      <c r="C195" s="334">
        <v>31205</v>
      </c>
      <c r="D195" s="353" t="s">
        <v>271</v>
      </c>
      <c r="E195" s="334">
        <v>60</v>
      </c>
      <c r="F195" s="334">
        <v>60</v>
      </c>
      <c r="G195" s="334">
        <v>104</v>
      </c>
      <c r="H195" s="334">
        <v>227</v>
      </c>
      <c r="I195" s="334">
        <v>68</v>
      </c>
      <c r="J195" s="466">
        <f t="shared" si="9"/>
        <v>1.7333333333333334</v>
      </c>
      <c r="K195" s="310"/>
    </row>
    <row r="196" spans="1:11" x14ac:dyDescent="0.2">
      <c r="A196" s="22" t="s">
        <v>223</v>
      </c>
      <c r="B196" s="22" t="s">
        <v>224</v>
      </c>
      <c r="C196" s="334">
        <v>31205</v>
      </c>
      <c r="D196" s="353" t="s">
        <v>271</v>
      </c>
      <c r="E196" s="334">
        <v>30</v>
      </c>
      <c r="F196" s="334">
        <v>30</v>
      </c>
      <c r="G196" s="334">
        <v>67</v>
      </c>
      <c r="H196" s="334">
        <v>113</v>
      </c>
      <c r="I196" s="334">
        <v>32</v>
      </c>
      <c r="J196" s="466">
        <f t="shared" si="9"/>
        <v>2.2333333333333334</v>
      </c>
      <c r="K196" s="310"/>
    </row>
    <row r="197" spans="1:11" x14ac:dyDescent="0.2">
      <c r="A197" s="22" t="s">
        <v>233</v>
      </c>
      <c r="B197" s="22" t="s">
        <v>234</v>
      </c>
      <c r="C197" s="334">
        <v>31205</v>
      </c>
      <c r="D197" s="353" t="s">
        <v>271</v>
      </c>
      <c r="E197" s="334">
        <v>30</v>
      </c>
      <c r="F197" s="334">
        <v>25</v>
      </c>
      <c r="G197" s="334">
        <v>27</v>
      </c>
      <c r="H197" s="334">
        <v>34</v>
      </c>
      <c r="I197" s="334">
        <v>27</v>
      </c>
      <c r="J197" s="471">
        <f t="shared" si="9"/>
        <v>0.9</v>
      </c>
      <c r="K197" s="310"/>
    </row>
    <row r="198" spans="1:11" x14ac:dyDescent="0.2">
      <c r="A198" s="22" t="s">
        <v>214</v>
      </c>
      <c r="B198" s="22" t="s">
        <v>12</v>
      </c>
      <c r="C198" s="334">
        <v>31205</v>
      </c>
      <c r="D198" s="353" t="s">
        <v>271</v>
      </c>
      <c r="E198" s="334">
        <v>30</v>
      </c>
      <c r="F198" s="334">
        <v>29</v>
      </c>
      <c r="G198" s="334">
        <v>55</v>
      </c>
      <c r="H198" s="334">
        <v>87</v>
      </c>
      <c r="I198" s="334">
        <v>34</v>
      </c>
      <c r="J198" s="466">
        <f t="shared" si="9"/>
        <v>1.8333333333333333</v>
      </c>
      <c r="K198" s="310"/>
    </row>
    <row r="199" spans="1:11" s="187" customFormat="1" x14ac:dyDescent="0.2">
      <c r="A199" s="22" t="s">
        <v>214</v>
      </c>
      <c r="B199" s="22" t="s">
        <v>12</v>
      </c>
      <c r="C199" s="334">
        <v>31205</v>
      </c>
      <c r="D199" s="353" t="s">
        <v>273</v>
      </c>
      <c r="E199" s="334">
        <v>15</v>
      </c>
      <c r="F199" s="334">
        <v>15</v>
      </c>
      <c r="G199" s="334">
        <v>12</v>
      </c>
      <c r="H199" s="334">
        <v>17</v>
      </c>
      <c r="I199" s="334">
        <v>12</v>
      </c>
      <c r="J199" s="471">
        <f t="shared" si="9"/>
        <v>0.8</v>
      </c>
      <c r="K199" s="14"/>
    </row>
    <row r="200" spans="1:11" x14ac:dyDescent="0.2">
      <c r="A200" s="22" t="s">
        <v>185</v>
      </c>
      <c r="B200" s="22" t="s">
        <v>186</v>
      </c>
      <c r="C200" s="334">
        <v>31205</v>
      </c>
      <c r="D200" s="353" t="s">
        <v>271</v>
      </c>
      <c r="E200" s="334">
        <v>30</v>
      </c>
      <c r="F200" s="334">
        <v>30</v>
      </c>
      <c r="G200" s="334">
        <v>43</v>
      </c>
      <c r="H200" s="334">
        <v>164</v>
      </c>
      <c r="I200" s="334">
        <v>33</v>
      </c>
      <c r="J200" s="466">
        <f t="shared" si="9"/>
        <v>1.4333333333333333</v>
      </c>
      <c r="K200" s="310"/>
    </row>
    <row r="201" spans="1:11" x14ac:dyDescent="0.2">
      <c r="A201" s="22" t="s">
        <v>252</v>
      </c>
      <c r="B201" s="22" t="s">
        <v>186</v>
      </c>
      <c r="C201" s="334">
        <v>31205</v>
      </c>
      <c r="D201" s="353" t="s">
        <v>271</v>
      </c>
      <c r="E201" s="334">
        <v>30</v>
      </c>
      <c r="F201" s="334">
        <v>30</v>
      </c>
      <c r="G201" s="334">
        <v>62</v>
      </c>
      <c r="H201" s="334">
        <v>176</v>
      </c>
      <c r="I201" s="334">
        <v>32</v>
      </c>
      <c r="J201" s="466">
        <f t="shared" si="9"/>
        <v>2.0666666666666669</v>
      </c>
      <c r="K201" s="310"/>
    </row>
    <row r="202" spans="1:11" s="187" customFormat="1" x14ac:dyDescent="0.2">
      <c r="A202" s="22" t="s">
        <v>274</v>
      </c>
      <c r="B202" s="22" t="s">
        <v>15</v>
      </c>
      <c r="C202" s="334">
        <v>31205</v>
      </c>
      <c r="D202" s="353" t="s">
        <v>271</v>
      </c>
      <c r="E202" s="334">
        <v>60</v>
      </c>
      <c r="F202" s="334">
        <v>60</v>
      </c>
      <c r="G202" s="334">
        <v>86</v>
      </c>
      <c r="H202" s="334">
        <v>168</v>
      </c>
      <c r="I202" s="334">
        <v>71</v>
      </c>
      <c r="J202" s="466">
        <f t="shared" si="9"/>
        <v>1.4333333333333333</v>
      </c>
      <c r="K202" s="14"/>
    </row>
    <row r="203" spans="1:11" x14ac:dyDescent="0.2">
      <c r="A203" s="22" t="s">
        <v>275</v>
      </c>
      <c r="B203" s="22" t="s">
        <v>13</v>
      </c>
      <c r="C203" s="334">
        <v>31205</v>
      </c>
      <c r="D203" s="353" t="s">
        <v>271</v>
      </c>
      <c r="E203" s="334">
        <v>60</v>
      </c>
      <c r="F203" s="334">
        <v>60</v>
      </c>
      <c r="G203" s="334">
        <v>145</v>
      </c>
      <c r="H203" s="334">
        <v>302</v>
      </c>
      <c r="I203" s="334">
        <v>67</v>
      </c>
      <c r="J203" s="466">
        <f t="shared" si="9"/>
        <v>2.4166666666666665</v>
      </c>
      <c r="K203" s="310"/>
    </row>
    <row r="204" spans="1:11" x14ac:dyDescent="0.2">
      <c r="A204" s="22" t="s">
        <v>275</v>
      </c>
      <c r="B204" s="22" t="s">
        <v>13</v>
      </c>
      <c r="C204" s="334">
        <v>31205</v>
      </c>
      <c r="D204" s="353" t="s">
        <v>273</v>
      </c>
      <c r="E204" s="334">
        <v>30</v>
      </c>
      <c r="F204" s="334">
        <v>29</v>
      </c>
      <c r="G204" s="334">
        <v>45</v>
      </c>
      <c r="H204" s="334">
        <v>74</v>
      </c>
      <c r="I204" s="334">
        <v>29</v>
      </c>
      <c r="J204" s="471">
        <f t="shared" si="9"/>
        <v>1.5</v>
      </c>
      <c r="K204" s="310"/>
    </row>
    <row r="205" spans="1:11" x14ac:dyDescent="0.2">
      <c r="A205" s="22" t="s">
        <v>276</v>
      </c>
      <c r="B205" s="22" t="s">
        <v>17</v>
      </c>
      <c r="C205" s="334">
        <v>31205</v>
      </c>
      <c r="D205" s="353" t="s">
        <v>273</v>
      </c>
      <c r="E205" s="334">
        <v>18</v>
      </c>
      <c r="F205" s="334">
        <v>19</v>
      </c>
      <c r="G205" s="334">
        <v>24</v>
      </c>
      <c r="H205" s="334">
        <v>32</v>
      </c>
      <c r="I205" s="334">
        <v>20</v>
      </c>
      <c r="J205" s="466">
        <f t="shared" si="9"/>
        <v>1.3333333333333333</v>
      </c>
      <c r="K205" s="310"/>
    </row>
    <row r="206" spans="1:11" x14ac:dyDescent="0.2">
      <c r="A206" s="22" t="s">
        <v>276</v>
      </c>
      <c r="B206" s="22" t="s">
        <v>17</v>
      </c>
      <c r="C206" s="334">
        <v>31205</v>
      </c>
      <c r="D206" s="353" t="s">
        <v>271</v>
      </c>
      <c r="E206" s="334">
        <v>60</v>
      </c>
      <c r="F206" s="334">
        <v>53</v>
      </c>
      <c r="G206" s="334">
        <v>118</v>
      </c>
      <c r="H206" s="334">
        <v>246</v>
      </c>
      <c r="I206" s="334">
        <v>82</v>
      </c>
      <c r="J206" s="466">
        <f t="shared" si="9"/>
        <v>1.9666666666666666</v>
      </c>
      <c r="K206" s="310"/>
    </row>
    <row r="207" spans="1:11" s="187" customFormat="1" x14ac:dyDescent="0.2">
      <c r="A207" s="22" t="s">
        <v>277</v>
      </c>
      <c r="B207" s="22" t="s">
        <v>18</v>
      </c>
      <c r="C207" s="334">
        <v>31205</v>
      </c>
      <c r="D207" s="353" t="s">
        <v>271</v>
      </c>
      <c r="E207" s="334">
        <v>30</v>
      </c>
      <c r="F207" s="334">
        <v>30</v>
      </c>
      <c r="G207" s="334">
        <v>59</v>
      </c>
      <c r="H207" s="334">
        <v>140</v>
      </c>
      <c r="I207" s="334">
        <v>30</v>
      </c>
      <c r="J207" s="466">
        <f t="shared" si="9"/>
        <v>1.9666666666666666</v>
      </c>
      <c r="K207" s="14"/>
    </row>
    <row r="208" spans="1:11" x14ac:dyDescent="0.2">
      <c r="A208" s="22" t="s">
        <v>278</v>
      </c>
      <c r="B208" s="22" t="s">
        <v>19</v>
      </c>
      <c r="C208" s="334">
        <v>31205</v>
      </c>
      <c r="D208" s="353" t="s">
        <v>271</v>
      </c>
      <c r="E208" s="334">
        <v>60</v>
      </c>
      <c r="F208" s="334">
        <v>59</v>
      </c>
      <c r="G208" s="334">
        <v>137</v>
      </c>
      <c r="H208" s="334">
        <v>301</v>
      </c>
      <c r="I208" s="334">
        <v>58</v>
      </c>
      <c r="J208" s="466">
        <f t="shared" si="9"/>
        <v>2.2833333333333332</v>
      </c>
      <c r="K208" s="310"/>
    </row>
    <row r="209" spans="1:11" x14ac:dyDescent="0.2">
      <c r="A209" s="22" t="s">
        <v>278</v>
      </c>
      <c r="B209" s="22" t="s">
        <v>19</v>
      </c>
      <c r="C209" s="334">
        <v>31205</v>
      </c>
      <c r="D209" s="353" t="s">
        <v>273</v>
      </c>
      <c r="E209" s="334">
        <v>24</v>
      </c>
      <c r="F209" s="334">
        <v>24</v>
      </c>
      <c r="G209" s="334">
        <v>55</v>
      </c>
      <c r="H209" s="334">
        <v>80</v>
      </c>
      <c r="I209" s="334">
        <v>24</v>
      </c>
      <c r="J209" s="466">
        <f t="shared" si="9"/>
        <v>2.2916666666666665</v>
      </c>
      <c r="K209" s="310"/>
    </row>
    <row r="210" spans="1:11" x14ac:dyDescent="0.2">
      <c r="A210" s="22" t="s">
        <v>240</v>
      </c>
      <c r="B210" s="22" t="s">
        <v>20</v>
      </c>
      <c r="C210" s="334">
        <v>31205</v>
      </c>
      <c r="D210" s="353" t="s">
        <v>271</v>
      </c>
      <c r="E210" s="334">
        <v>42</v>
      </c>
      <c r="F210" s="334">
        <v>37</v>
      </c>
      <c r="G210" s="334">
        <v>45</v>
      </c>
      <c r="H210" s="334">
        <v>80</v>
      </c>
      <c r="I210" s="334">
        <v>48</v>
      </c>
      <c r="J210" s="466">
        <f t="shared" si="9"/>
        <v>1.0714285714285714</v>
      </c>
      <c r="K210" s="310"/>
    </row>
    <row r="211" spans="1:11" x14ac:dyDescent="0.2">
      <c r="A211" s="22" t="s">
        <v>181</v>
      </c>
      <c r="B211" s="22" t="s">
        <v>22</v>
      </c>
      <c r="C211" s="334">
        <v>31205</v>
      </c>
      <c r="D211" s="353" t="s">
        <v>271</v>
      </c>
      <c r="E211" s="334">
        <v>30</v>
      </c>
      <c r="F211" s="334">
        <v>29</v>
      </c>
      <c r="G211" s="334">
        <v>26</v>
      </c>
      <c r="H211" s="334">
        <v>80</v>
      </c>
      <c r="I211" s="334">
        <v>28</v>
      </c>
      <c r="J211" s="466">
        <f t="shared" si="9"/>
        <v>0.8666666666666667</v>
      </c>
      <c r="K211" s="310"/>
    </row>
    <row r="212" spans="1:11" x14ac:dyDescent="0.2">
      <c r="A212" s="22" t="s">
        <v>279</v>
      </c>
      <c r="B212" s="22" t="s">
        <v>87</v>
      </c>
      <c r="C212" s="334">
        <v>31205</v>
      </c>
      <c r="D212" s="353" t="s">
        <v>271</v>
      </c>
      <c r="E212" s="334">
        <v>30</v>
      </c>
      <c r="F212" s="334">
        <v>30</v>
      </c>
      <c r="G212" s="334">
        <v>39</v>
      </c>
      <c r="H212" s="334">
        <v>127</v>
      </c>
      <c r="I212" s="334">
        <v>34</v>
      </c>
      <c r="J212" s="471">
        <f t="shared" si="9"/>
        <v>1.3</v>
      </c>
      <c r="K212" s="117"/>
    </row>
    <row r="213" spans="1:11" x14ac:dyDescent="0.2">
      <c r="A213" s="189"/>
      <c r="B213" s="189"/>
      <c r="C213" s="334"/>
      <c r="D213" s="267"/>
      <c r="E213" s="504">
        <f>SUM(E194:E212)</f>
        <v>699</v>
      </c>
      <c r="F213" s="504">
        <f>SUM(F194:F212)</f>
        <v>679</v>
      </c>
      <c r="G213" s="504">
        <f>SUM(G194:G212)</f>
        <v>1187</v>
      </c>
      <c r="H213" s="504">
        <f>SUM(H194:H212)</f>
        <v>2541</v>
      </c>
      <c r="I213" s="504">
        <f>SUM(I194:I212)</f>
        <v>764</v>
      </c>
      <c r="J213" s="505">
        <f t="shared" si="9"/>
        <v>1.698140200286123</v>
      </c>
      <c r="K213" s="310"/>
    </row>
    <row r="214" spans="1:11" ht="11.25" customHeight="1" x14ac:dyDescent="0.2">
      <c r="A214" s="367"/>
      <c r="B214" s="367"/>
      <c r="C214" s="255"/>
      <c r="D214" s="254"/>
      <c r="E214" s="330"/>
      <c r="F214" s="330"/>
      <c r="G214" s="330"/>
      <c r="H214" s="330"/>
      <c r="I214" s="330"/>
      <c r="J214" s="506"/>
      <c r="K214" s="310"/>
    </row>
    <row r="215" spans="1:11" x14ac:dyDescent="0.2">
      <c r="A215" s="17" t="s">
        <v>272</v>
      </c>
      <c r="B215" s="17" t="s">
        <v>11</v>
      </c>
      <c r="C215" s="348">
        <v>31214</v>
      </c>
      <c r="D215" s="248" t="s">
        <v>280</v>
      </c>
      <c r="E215" s="348">
        <v>24</v>
      </c>
      <c r="F215" s="348">
        <v>21</v>
      </c>
      <c r="G215" s="348">
        <v>47</v>
      </c>
      <c r="H215" s="348">
        <v>103</v>
      </c>
      <c r="I215" s="348">
        <v>25</v>
      </c>
      <c r="J215" s="492">
        <f>G215/E215</f>
        <v>1.9583333333333333</v>
      </c>
      <c r="K215" s="310"/>
    </row>
    <row r="216" spans="1:11" ht="11.25" customHeight="1" x14ac:dyDescent="0.2">
      <c r="A216" s="50"/>
      <c r="B216" s="50"/>
      <c r="C216" s="274"/>
      <c r="D216" s="360"/>
      <c r="E216" s="274"/>
      <c r="F216" s="274"/>
      <c r="G216" s="274"/>
      <c r="H216" s="274"/>
      <c r="I216" s="274"/>
      <c r="J216" s="262"/>
      <c r="K216" s="310"/>
    </row>
    <row r="217" spans="1:11" x14ac:dyDescent="0.2">
      <c r="A217" s="35" t="s">
        <v>185</v>
      </c>
      <c r="B217" s="35" t="s">
        <v>186</v>
      </c>
      <c r="C217" s="335">
        <v>31215</v>
      </c>
      <c r="D217" s="280" t="s">
        <v>281</v>
      </c>
      <c r="E217" s="335">
        <v>15</v>
      </c>
      <c r="F217" s="335">
        <v>15</v>
      </c>
      <c r="G217" s="335">
        <v>27</v>
      </c>
      <c r="H217" s="335">
        <v>59</v>
      </c>
      <c r="I217" s="335">
        <v>18</v>
      </c>
      <c r="J217" s="475">
        <f>G217/E217</f>
        <v>1.8</v>
      </c>
      <c r="K217" s="310"/>
    </row>
    <row r="218" spans="1:11" x14ac:dyDescent="0.2">
      <c r="A218" s="22" t="s">
        <v>277</v>
      </c>
      <c r="B218" s="22" t="s">
        <v>18</v>
      </c>
      <c r="C218" s="334">
        <v>31215</v>
      </c>
      <c r="D218" s="281" t="s">
        <v>281</v>
      </c>
      <c r="E218" s="334">
        <v>15</v>
      </c>
      <c r="F218" s="334">
        <v>15</v>
      </c>
      <c r="G218" s="334">
        <v>23</v>
      </c>
      <c r="H218" s="334">
        <v>68</v>
      </c>
      <c r="I218" s="334">
        <v>17</v>
      </c>
      <c r="J218" s="466">
        <f>G218/E218</f>
        <v>1.5333333333333334</v>
      </c>
      <c r="K218" s="310"/>
    </row>
    <row r="219" spans="1:11" x14ac:dyDescent="0.2">
      <c r="A219" s="17"/>
      <c r="B219" s="17"/>
      <c r="C219" s="348"/>
      <c r="D219" s="248"/>
      <c r="E219" s="507">
        <f>SUM(E217:E218)</f>
        <v>30</v>
      </c>
      <c r="F219" s="507">
        <f>SUM(F217:F218)</f>
        <v>30</v>
      </c>
      <c r="G219" s="507">
        <f>SUM(G217:G218)</f>
        <v>50</v>
      </c>
      <c r="H219" s="507">
        <f>SUM(H217:H218)</f>
        <v>127</v>
      </c>
      <c r="I219" s="507">
        <f>SUM(I217:I218)</f>
        <v>35</v>
      </c>
      <c r="J219" s="478">
        <f>G219/E219</f>
        <v>1.6666666666666667</v>
      </c>
      <c r="K219" s="310"/>
    </row>
    <row r="220" spans="1:11" ht="11.25" customHeight="1" x14ac:dyDescent="0.2">
      <c r="A220" s="50"/>
      <c r="B220" s="50"/>
      <c r="C220" s="274"/>
      <c r="D220" s="360"/>
      <c r="E220" s="274"/>
      <c r="F220" s="274"/>
      <c r="G220" s="274"/>
      <c r="H220" s="274"/>
      <c r="I220" s="274"/>
      <c r="J220" s="262"/>
      <c r="K220" s="310"/>
    </row>
    <row r="221" spans="1:11" x14ac:dyDescent="0.2">
      <c r="A221" s="35" t="s">
        <v>185</v>
      </c>
      <c r="B221" s="35" t="s">
        <v>186</v>
      </c>
      <c r="C221" s="335">
        <v>31216</v>
      </c>
      <c r="D221" s="280" t="s">
        <v>282</v>
      </c>
      <c r="E221" s="335">
        <v>15</v>
      </c>
      <c r="F221" s="335">
        <v>15</v>
      </c>
      <c r="G221" s="335">
        <v>24</v>
      </c>
      <c r="H221" s="335">
        <v>79</v>
      </c>
      <c r="I221" s="335">
        <v>18</v>
      </c>
      <c r="J221" s="475">
        <f>G221/E221</f>
        <v>1.6</v>
      </c>
      <c r="K221" s="310"/>
    </row>
    <row r="222" spans="1:11" s="187" customFormat="1" x14ac:dyDescent="0.2">
      <c r="A222" s="22" t="s">
        <v>274</v>
      </c>
      <c r="B222" s="22" t="s">
        <v>15</v>
      </c>
      <c r="C222" s="334">
        <v>31216</v>
      </c>
      <c r="D222" s="281" t="s">
        <v>282</v>
      </c>
      <c r="E222" s="334">
        <v>24</v>
      </c>
      <c r="F222" s="334">
        <v>21</v>
      </c>
      <c r="G222" s="334">
        <v>29</v>
      </c>
      <c r="H222" s="334">
        <v>72</v>
      </c>
      <c r="I222" s="334">
        <v>28</v>
      </c>
      <c r="J222" s="466">
        <f>G222/E222</f>
        <v>1.2083333333333333</v>
      </c>
      <c r="K222" s="508"/>
    </row>
    <row r="223" spans="1:11" s="187" customFormat="1" x14ac:dyDescent="0.2">
      <c r="A223" s="17"/>
      <c r="B223" s="17"/>
      <c r="C223" s="348"/>
      <c r="D223" s="248"/>
      <c r="E223" s="509">
        <f>SUM(E221:E222)</f>
        <v>39</v>
      </c>
      <c r="F223" s="509">
        <f>SUM(F221:F222)</f>
        <v>36</v>
      </c>
      <c r="G223" s="509">
        <f>SUM(G221:G222)</f>
        <v>53</v>
      </c>
      <c r="H223" s="509">
        <f>SUM(H221:H222)</f>
        <v>151</v>
      </c>
      <c r="I223" s="509">
        <f>SUM(I221:I222)</f>
        <v>46</v>
      </c>
      <c r="J223" s="478">
        <f>G223/E223</f>
        <v>1.358974358974359</v>
      </c>
      <c r="K223" s="14"/>
    </row>
    <row r="224" spans="1:11" s="187" customFormat="1" ht="11.25" customHeight="1" x14ac:dyDescent="0.2">
      <c r="A224" s="50"/>
      <c r="B224" s="50"/>
      <c r="C224" s="274"/>
      <c r="D224" s="360"/>
      <c r="E224" s="274"/>
      <c r="F224" s="274"/>
      <c r="G224" s="274"/>
      <c r="H224" s="274"/>
      <c r="I224" s="274"/>
      <c r="J224" s="262"/>
      <c r="K224" s="14"/>
    </row>
    <row r="225" spans="1:11" s="187" customFormat="1" x14ac:dyDescent="0.2">
      <c r="A225" s="35" t="s">
        <v>252</v>
      </c>
      <c r="B225" s="35" t="s">
        <v>186</v>
      </c>
      <c r="C225" s="335">
        <v>31300</v>
      </c>
      <c r="D225" s="345" t="s">
        <v>283</v>
      </c>
      <c r="E225" s="335">
        <v>30</v>
      </c>
      <c r="F225" s="335">
        <v>29</v>
      </c>
      <c r="G225" s="335">
        <v>49</v>
      </c>
      <c r="H225" s="335">
        <v>119</v>
      </c>
      <c r="I225" s="335">
        <v>33</v>
      </c>
      <c r="J225" s="470">
        <f>G225/E225</f>
        <v>1.6333333333333333</v>
      </c>
      <c r="K225" s="14"/>
    </row>
    <row r="226" spans="1:11" s="187" customFormat="1" x14ac:dyDescent="0.2">
      <c r="A226" s="22" t="s">
        <v>284</v>
      </c>
      <c r="B226" s="22" t="s">
        <v>19</v>
      </c>
      <c r="C226" s="334">
        <v>31300</v>
      </c>
      <c r="D226" s="346" t="s">
        <v>285</v>
      </c>
      <c r="E226" s="334">
        <v>48</v>
      </c>
      <c r="F226" s="334">
        <v>46</v>
      </c>
      <c r="G226" s="334">
        <v>38</v>
      </c>
      <c r="H226" s="334">
        <v>102</v>
      </c>
      <c r="I226" s="334">
        <v>34</v>
      </c>
      <c r="J226" s="466">
        <f>G226/E226</f>
        <v>0.79166666666666663</v>
      </c>
      <c r="K226" s="56"/>
    </row>
    <row r="227" spans="1:11" s="187" customFormat="1" x14ac:dyDescent="0.2">
      <c r="A227" s="17"/>
      <c r="B227" s="17"/>
      <c r="C227" s="348"/>
      <c r="D227" s="347"/>
      <c r="E227" s="510">
        <f>SUM(E225:E226)</f>
        <v>78</v>
      </c>
      <c r="F227" s="510">
        <f>SUM(F225:F226)</f>
        <v>75</v>
      </c>
      <c r="G227" s="510">
        <f>SUM(G225:G226)</f>
        <v>87</v>
      </c>
      <c r="H227" s="510">
        <f>SUM(H225:H226)</f>
        <v>221</v>
      </c>
      <c r="I227" s="510">
        <f>SUM(I225:I226)</f>
        <v>67</v>
      </c>
      <c r="J227" s="478">
        <f>G227/E227</f>
        <v>1.1153846153846154</v>
      </c>
      <c r="K227" s="14"/>
    </row>
    <row r="228" spans="1:11" s="187" customFormat="1" ht="11.25" customHeight="1" x14ac:dyDescent="0.2">
      <c r="A228" s="50"/>
      <c r="B228" s="50"/>
      <c r="C228" s="274"/>
      <c r="D228" s="343"/>
      <c r="E228" s="274"/>
      <c r="F228" s="274"/>
      <c r="G228" s="274"/>
      <c r="H228" s="274"/>
      <c r="I228" s="274"/>
      <c r="J228" s="262"/>
      <c r="K228" s="14"/>
    </row>
    <row r="229" spans="1:11" x14ac:dyDescent="0.2">
      <c r="A229" s="35" t="s">
        <v>220</v>
      </c>
      <c r="B229" s="35" t="s">
        <v>221</v>
      </c>
      <c r="C229" s="335">
        <v>31401</v>
      </c>
      <c r="D229" s="352" t="s">
        <v>286</v>
      </c>
      <c r="E229" s="335">
        <v>12</v>
      </c>
      <c r="F229" s="335">
        <v>12</v>
      </c>
      <c r="G229" s="335">
        <v>6</v>
      </c>
      <c r="H229" s="335">
        <v>26</v>
      </c>
      <c r="I229" s="335">
        <v>6</v>
      </c>
      <c r="J229" s="475">
        <f t="shared" ref="J229:J251" si="10">G229/E229</f>
        <v>0.5</v>
      </c>
      <c r="K229" s="310"/>
    </row>
    <row r="230" spans="1:11" x14ac:dyDescent="0.2">
      <c r="A230" s="22" t="s">
        <v>287</v>
      </c>
      <c r="B230" s="22" t="s">
        <v>288</v>
      </c>
      <c r="C230" s="334">
        <v>31401</v>
      </c>
      <c r="D230" s="353" t="s">
        <v>286</v>
      </c>
      <c r="E230" s="334">
        <v>24</v>
      </c>
      <c r="F230" s="334">
        <v>23</v>
      </c>
      <c r="G230" s="334">
        <v>14</v>
      </c>
      <c r="H230" s="334">
        <v>40</v>
      </c>
      <c r="I230" s="334">
        <v>18</v>
      </c>
      <c r="J230" s="466">
        <f t="shared" si="10"/>
        <v>0.58333333333333337</v>
      </c>
      <c r="K230" s="310"/>
    </row>
    <row r="231" spans="1:11" x14ac:dyDescent="0.2">
      <c r="A231" s="22" t="s">
        <v>272</v>
      </c>
      <c r="B231" s="22" t="s">
        <v>11</v>
      </c>
      <c r="C231" s="334">
        <v>31401</v>
      </c>
      <c r="D231" s="353" t="s">
        <v>286</v>
      </c>
      <c r="E231" s="334">
        <v>45</v>
      </c>
      <c r="F231" s="334">
        <v>41</v>
      </c>
      <c r="G231" s="334">
        <v>40</v>
      </c>
      <c r="H231" s="334">
        <v>95</v>
      </c>
      <c r="I231" s="334">
        <v>43</v>
      </c>
      <c r="J231" s="466">
        <f t="shared" si="10"/>
        <v>0.88888888888888884</v>
      </c>
      <c r="K231" s="310"/>
    </row>
    <row r="232" spans="1:11" x14ac:dyDescent="0.2">
      <c r="A232" s="22" t="s">
        <v>223</v>
      </c>
      <c r="B232" s="22" t="s">
        <v>224</v>
      </c>
      <c r="C232" s="334">
        <v>31401</v>
      </c>
      <c r="D232" s="353" t="s">
        <v>286</v>
      </c>
      <c r="E232" s="334">
        <v>30</v>
      </c>
      <c r="F232" s="334">
        <v>30</v>
      </c>
      <c r="G232" s="334">
        <v>26</v>
      </c>
      <c r="H232" s="334">
        <v>60</v>
      </c>
      <c r="I232" s="334">
        <v>29</v>
      </c>
      <c r="J232" s="466">
        <f t="shared" si="10"/>
        <v>0.8666666666666667</v>
      </c>
      <c r="K232" s="310"/>
    </row>
    <row r="233" spans="1:11" x14ac:dyDescent="0.2">
      <c r="A233" s="22" t="s">
        <v>233</v>
      </c>
      <c r="B233" s="22" t="s">
        <v>234</v>
      </c>
      <c r="C233" s="334">
        <v>31401</v>
      </c>
      <c r="D233" s="353" t="s">
        <v>286</v>
      </c>
      <c r="E233" s="334">
        <v>15</v>
      </c>
      <c r="F233" s="334">
        <v>11</v>
      </c>
      <c r="G233" s="334">
        <v>11</v>
      </c>
      <c r="H233" s="334">
        <v>26</v>
      </c>
      <c r="I233" s="334">
        <v>11</v>
      </c>
      <c r="J233" s="466">
        <f t="shared" si="10"/>
        <v>0.73333333333333328</v>
      </c>
      <c r="K233" s="310"/>
    </row>
    <row r="234" spans="1:11" x14ac:dyDescent="0.2">
      <c r="A234" s="22" t="s">
        <v>214</v>
      </c>
      <c r="B234" s="22" t="s">
        <v>12</v>
      </c>
      <c r="C234" s="334">
        <v>31401</v>
      </c>
      <c r="D234" s="353" t="s">
        <v>286</v>
      </c>
      <c r="E234" s="334">
        <v>24</v>
      </c>
      <c r="F234" s="334">
        <v>18</v>
      </c>
      <c r="G234" s="334">
        <v>6</v>
      </c>
      <c r="H234" s="334">
        <v>35</v>
      </c>
      <c r="I234" s="334">
        <v>12</v>
      </c>
      <c r="J234" s="466">
        <f t="shared" si="10"/>
        <v>0.25</v>
      </c>
      <c r="K234" s="310"/>
    </row>
    <row r="235" spans="1:11" s="187" customFormat="1" x14ac:dyDescent="0.2">
      <c r="A235" s="22" t="s">
        <v>252</v>
      </c>
      <c r="B235" s="22" t="s">
        <v>186</v>
      </c>
      <c r="C235" s="334">
        <v>31401</v>
      </c>
      <c r="D235" s="353" t="s">
        <v>286</v>
      </c>
      <c r="E235" s="334">
        <v>30</v>
      </c>
      <c r="F235" s="334">
        <v>30</v>
      </c>
      <c r="G235" s="334">
        <v>30</v>
      </c>
      <c r="H235" s="334">
        <v>81</v>
      </c>
      <c r="I235" s="334">
        <v>33</v>
      </c>
      <c r="J235" s="484">
        <f t="shared" si="10"/>
        <v>1</v>
      </c>
      <c r="K235" s="14"/>
    </row>
    <row r="236" spans="1:11" s="187" customFormat="1" x14ac:dyDescent="0.2">
      <c r="A236" s="22" t="s">
        <v>274</v>
      </c>
      <c r="B236" s="22" t="s">
        <v>15</v>
      </c>
      <c r="C236" s="334">
        <v>31401</v>
      </c>
      <c r="D236" s="353" t="s">
        <v>286</v>
      </c>
      <c r="E236" s="334">
        <v>15</v>
      </c>
      <c r="F236" s="334">
        <v>15</v>
      </c>
      <c r="G236" s="334">
        <v>22</v>
      </c>
      <c r="H236" s="334">
        <v>51</v>
      </c>
      <c r="I236" s="334">
        <v>15</v>
      </c>
      <c r="J236" s="466">
        <f t="shared" si="10"/>
        <v>1.4666666666666666</v>
      </c>
      <c r="K236" s="14"/>
    </row>
    <row r="237" spans="1:11" s="187" customFormat="1" x14ac:dyDescent="0.2">
      <c r="A237" s="22" t="s">
        <v>289</v>
      </c>
      <c r="B237" s="22" t="s">
        <v>13</v>
      </c>
      <c r="C237" s="334">
        <v>31401</v>
      </c>
      <c r="D237" s="353" t="s">
        <v>286</v>
      </c>
      <c r="E237" s="334">
        <v>30</v>
      </c>
      <c r="F237" s="334">
        <v>28</v>
      </c>
      <c r="G237" s="334">
        <v>47</v>
      </c>
      <c r="H237" s="334">
        <v>137</v>
      </c>
      <c r="I237" s="334">
        <v>28</v>
      </c>
      <c r="J237" s="466">
        <f t="shared" si="10"/>
        <v>1.5666666666666667</v>
      </c>
      <c r="K237" s="14"/>
    </row>
    <row r="238" spans="1:11" s="187" customFormat="1" x14ac:dyDescent="0.2">
      <c r="A238" s="22" t="s">
        <v>289</v>
      </c>
      <c r="B238" s="22" t="s">
        <v>13</v>
      </c>
      <c r="C238" s="334">
        <v>31401</v>
      </c>
      <c r="D238" s="353" t="s">
        <v>290</v>
      </c>
      <c r="E238" s="334">
        <v>24</v>
      </c>
      <c r="F238" s="334">
        <v>22</v>
      </c>
      <c r="G238" s="334">
        <v>20</v>
      </c>
      <c r="H238" s="334">
        <v>40</v>
      </c>
      <c r="I238" s="334">
        <v>24</v>
      </c>
      <c r="J238" s="466">
        <f t="shared" si="10"/>
        <v>0.83333333333333337</v>
      </c>
      <c r="K238" s="14"/>
    </row>
    <row r="239" spans="1:11" s="187" customFormat="1" x14ac:dyDescent="0.2">
      <c r="A239" s="22" t="s">
        <v>291</v>
      </c>
      <c r="B239" s="22" t="s">
        <v>13</v>
      </c>
      <c r="C239" s="334">
        <v>31401</v>
      </c>
      <c r="D239" s="353" t="s">
        <v>286</v>
      </c>
      <c r="E239" s="334">
        <v>60</v>
      </c>
      <c r="F239" s="334">
        <v>59</v>
      </c>
      <c r="G239" s="334">
        <v>39</v>
      </c>
      <c r="H239" s="334">
        <v>135</v>
      </c>
      <c r="I239" s="334">
        <v>47</v>
      </c>
      <c r="J239" s="466">
        <f t="shared" si="10"/>
        <v>0.65</v>
      </c>
      <c r="K239" s="14"/>
    </row>
    <row r="240" spans="1:11" x14ac:dyDescent="0.2">
      <c r="A240" s="22" t="s">
        <v>275</v>
      </c>
      <c r="B240" s="22" t="s">
        <v>13</v>
      </c>
      <c r="C240" s="334">
        <v>31401</v>
      </c>
      <c r="D240" s="353" t="s">
        <v>286</v>
      </c>
      <c r="E240" s="334">
        <v>15</v>
      </c>
      <c r="F240" s="334">
        <v>15</v>
      </c>
      <c r="G240" s="334">
        <v>10</v>
      </c>
      <c r="H240" s="334">
        <v>97</v>
      </c>
      <c r="I240" s="334">
        <v>14</v>
      </c>
      <c r="J240" s="466">
        <f t="shared" si="10"/>
        <v>0.66666666666666663</v>
      </c>
      <c r="K240" s="310"/>
    </row>
    <row r="241" spans="1:11" x14ac:dyDescent="0.2">
      <c r="A241" s="22" t="s">
        <v>248</v>
      </c>
      <c r="B241" s="22" t="s">
        <v>249</v>
      </c>
      <c r="C241" s="334">
        <v>31401</v>
      </c>
      <c r="D241" s="353" t="s">
        <v>286</v>
      </c>
      <c r="E241" s="334">
        <v>24</v>
      </c>
      <c r="F241" s="334">
        <v>26</v>
      </c>
      <c r="G241" s="334">
        <v>31</v>
      </c>
      <c r="H241" s="334">
        <v>55</v>
      </c>
      <c r="I241" s="334">
        <v>26</v>
      </c>
      <c r="J241" s="466">
        <f t="shared" si="10"/>
        <v>1.2916666666666667</v>
      </c>
      <c r="K241" s="310"/>
    </row>
    <row r="242" spans="1:11" x14ac:dyDescent="0.2">
      <c r="A242" s="22" t="s">
        <v>237</v>
      </c>
      <c r="B242" s="22" t="s">
        <v>21</v>
      </c>
      <c r="C242" s="334">
        <v>31401</v>
      </c>
      <c r="D242" s="353" t="s">
        <v>286</v>
      </c>
      <c r="E242" s="334">
        <v>24</v>
      </c>
      <c r="F242" s="334">
        <v>23</v>
      </c>
      <c r="G242" s="334">
        <v>20</v>
      </c>
      <c r="H242" s="334">
        <v>33</v>
      </c>
      <c r="I242" s="334">
        <v>23</v>
      </c>
      <c r="J242" s="466">
        <f t="shared" si="10"/>
        <v>0.83333333333333337</v>
      </c>
      <c r="K242" s="310"/>
    </row>
    <row r="243" spans="1:11" x14ac:dyDescent="0.2">
      <c r="A243" s="22" t="s">
        <v>276</v>
      </c>
      <c r="B243" s="22" t="s">
        <v>17</v>
      </c>
      <c r="C243" s="334">
        <v>31401</v>
      </c>
      <c r="D243" s="353" t="s">
        <v>286</v>
      </c>
      <c r="E243" s="334">
        <v>60</v>
      </c>
      <c r="F243" s="334">
        <v>53</v>
      </c>
      <c r="G243" s="334">
        <v>41</v>
      </c>
      <c r="H243" s="334">
        <v>130</v>
      </c>
      <c r="I243" s="334">
        <v>49</v>
      </c>
      <c r="J243" s="466">
        <f t="shared" si="10"/>
        <v>0.68333333333333335</v>
      </c>
      <c r="K243" s="310"/>
    </row>
    <row r="244" spans="1:11" x14ac:dyDescent="0.2">
      <c r="A244" s="22" t="s">
        <v>277</v>
      </c>
      <c r="B244" s="22" t="s">
        <v>18</v>
      </c>
      <c r="C244" s="334">
        <v>31401</v>
      </c>
      <c r="D244" s="353" t="s">
        <v>286</v>
      </c>
      <c r="E244" s="334">
        <v>15</v>
      </c>
      <c r="F244" s="334">
        <v>15</v>
      </c>
      <c r="G244" s="334">
        <v>19</v>
      </c>
      <c r="H244" s="334">
        <v>42</v>
      </c>
      <c r="I244" s="334">
        <v>15</v>
      </c>
      <c r="J244" s="466">
        <f t="shared" si="10"/>
        <v>1.2666666666666666</v>
      </c>
      <c r="K244" s="310"/>
    </row>
    <row r="245" spans="1:11" x14ac:dyDescent="0.2">
      <c r="A245" s="22" t="s">
        <v>284</v>
      </c>
      <c r="B245" s="22" t="s">
        <v>19</v>
      </c>
      <c r="C245" s="334">
        <v>31401</v>
      </c>
      <c r="D245" s="353" t="s">
        <v>286</v>
      </c>
      <c r="E245" s="334">
        <v>24</v>
      </c>
      <c r="F245" s="334">
        <v>14</v>
      </c>
      <c r="G245" s="334">
        <v>8</v>
      </c>
      <c r="H245" s="334">
        <v>75</v>
      </c>
      <c r="I245" s="334">
        <v>13</v>
      </c>
      <c r="J245" s="466">
        <f t="shared" si="10"/>
        <v>0.33333333333333331</v>
      </c>
      <c r="K245" s="310"/>
    </row>
    <row r="246" spans="1:11" x14ac:dyDescent="0.2">
      <c r="A246" s="22" t="s">
        <v>284</v>
      </c>
      <c r="B246" s="22" t="s">
        <v>19</v>
      </c>
      <c r="C246" s="334">
        <v>31401</v>
      </c>
      <c r="D246" s="353" t="s">
        <v>290</v>
      </c>
      <c r="E246" s="334">
        <v>12</v>
      </c>
      <c r="F246" s="334">
        <v>12</v>
      </c>
      <c r="G246" s="334">
        <v>13</v>
      </c>
      <c r="H246" s="334">
        <v>27</v>
      </c>
      <c r="I246" s="334">
        <v>12</v>
      </c>
      <c r="J246" s="466">
        <f t="shared" si="10"/>
        <v>1.0833333333333333</v>
      </c>
      <c r="K246" s="310"/>
    </row>
    <row r="247" spans="1:11" x14ac:dyDescent="0.2">
      <c r="A247" s="22" t="s">
        <v>278</v>
      </c>
      <c r="B247" s="22" t="s">
        <v>19</v>
      </c>
      <c r="C247" s="334">
        <v>31401</v>
      </c>
      <c r="D247" s="353" t="s">
        <v>286</v>
      </c>
      <c r="E247" s="334">
        <v>60</v>
      </c>
      <c r="F247" s="334">
        <v>60</v>
      </c>
      <c r="G247" s="334">
        <v>61</v>
      </c>
      <c r="H247" s="334">
        <v>126</v>
      </c>
      <c r="I247" s="334">
        <v>60</v>
      </c>
      <c r="J247" s="466">
        <f t="shared" si="10"/>
        <v>1.0166666666666666</v>
      </c>
      <c r="K247" s="310"/>
    </row>
    <row r="248" spans="1:11" x14ac:dyDescent="0.2">
      <c r="A248" s="22" t="s">
        <v>240</v>
      </c>
      <c r="B248" s="22" t="s">
        <v>20</v>
      </c>
      <c r="C248" s="334">
        <v>31401</v>
      </c>
      <c r="D248" s="353" t="s">
        <v>286</v>
      </c>
      <c r="E248" s="334">
        <v>30</v>
      </c>
      <c r="F248" s="334">
        <v>30</v>
      </c>
      <c r="G248" s="334">
        <v>27</v>
      </c>
      <c r="H248" s="334">
        <v>65</v>
      </c>
      <c r="I248" s="334">
        <v>30</v>
      </c>
      <c r="J248" s="471">
        <f t="shared" si="10"/>
        <v>0.9</v>
      </c>
      <c r="K248" s="310"/>
    </row>
    <row r="249" spans="1:11" x14ac:dyDescent="0.2">
      <c r="A249" s="22" t="s">
        <v>181</v>
      </c>
      <c r="B249" s="22" t="s">
        <v>22</v>
      </c>
      <c r="C249" s="334">
        <v>31401</v>
      </c>
      <c r="D249" s="353" t="s">
        <v>286</v>
      </c>
      <c r="E249" s="334">
        <v>15</v>
      </c>
      <c r="F249" s="334">
        <v>10</v>
      </c>
      <c r="G249" s="334">
        <v>8</v>
      </c>
      <c r="H249" s="334">
        <v>22</v>
      </c>
      <c r="I249" s="334">
        <v>8</v>
      </c>
      <c r="J249" s="466">
        <f t="shared" si="10"/>
        <v>0.53333333333333333</v>
      </c>
      <c r="K249" s="310"/>
    </row>
    <row r="250" spans="1:11" x14ac:dyDescent="0.2">
      <c r="A250" s="22" t="s">
        <v>279</v>
      </c>
      <c r="B250" s="27" t="s">
        <v>87</v>
      </c>
      <c r="C250" s="334">
        <v>31401</v>
      </c>
      <c r="D250" s="281" t="s">
        <v>286</v>
      </c>
      <c r="E250" s="334">
        <v>15</v>
      </c>
      <c r="F250" s="334">
        <v>13</v>
      </c>
      <c r="G250" s="334">
        <v>10</v>
      </c>
      <c r="H250" s="334">
        <v>31</v>
      </c>
      <c r="I250" s="334">
        <v>14</v>
      </c>
      <c r="J250" s="466">
        <f t="shared" si="10"/>
        <v>0.66666666666666663</v>
      </c>
      <c r="K250" s="310"/>
    </row>
    <row r="251" spans="1:11" x14ac:dyDescent="0.2">
      <c r="A251" s="17"/>
      <c r="B251" s="25"/>
      <c r="C251" s="348"/>
      <c r="D251" s="248"/>
      <c r="E251" s="511">
        <f>SUM(E229:E250)</f>
        <v>603</v>
      </c>
      <c r="F251" s="511">
        <f>SUM(F229:F250)</f>
        <v>560</v>
      </c>
      <c r="G251" s="511">
        <f>SUM(G229:G250)</f>
        <v>509</v>
      </c>
      <c r="H251" s="511">
        <f>SUM(H229:H250)</f>
        <v>1429</v>
      </c>
      <c r="I251" s="511">
        <f>SUM(I229:I250)</f>
        <v>530</v>
      </c>
      <c r="J251" s="478">
        <f t="shared" si="10"/>
        <v>0.84411276948590386</v>
      </c>
      <c r="K251" s="310"/>
    </row>
    <row r="252" spans="1:11" ht="8.25" customHeight="1" x14ac:dyDescent="0.2">
      <c r="A252" s="368"/>
      <c r="B252" s="369"/>
      <c r="C252" s="255"/>
      <c r="D252" s="276"/>
      <c r="E252" s="330"/>
      <c r="F252" s="330"/>
      <c r="G252" s="330"/>
      <c r="H252" s="330"/>
      <c r="I252" s="330"/>
      <c r="J252" s="370"/>
      <c r="K252" s="310"/>
    </row>
    <row r="253" spans="1:11" s="187" customFormat="1" x14ac:dyDescent="0.2">
      <c r="A253" s="35" t="s">
        <v>172</v>
      </c>
      <c r="B253" s="35" t="s">
        <v>173</v>
      </c>
      <c r="C253" s="335">
        <v>31997</v>
      </c>
      <c r="D253" s="280" t="s">
        <v>292</v>
      </c>
      <c r="E253" s="335">
        <v>12</v>
      </c>
      <c r="F253" s="335">
        <v>4</v>
      </c>
      <c r="G253" s="335">
        <v>6</v>
      </c>
      <c r="H253" s="335">
        <v>14</v>
      </c>
      <c r="I253" s="335">
        <v>7</v>
      </c>
      <c r="J253" s="475">
        <f>G253/E253</f>
        <v>0.5</v>
      </c>
      <c r="K253" s="14"/>
    </row>
    <row r="254" spans="1:11" x14ac:dyDescent="0.2">
      <c r="A254" s="22" t="s">
        <v>172</v>
      </c>
      <c r="B254" s="22" t="s">
        <v>173</v>
      </c>
      <c r="C254" s="334">
        <v>31998</v>
      </c>
      <c r="D254" s="281" t="s">
        <v>293</v>
      </c>
      <c r="E254" s="334">
        <v>14</v>
      </c>
      <c r="F254" s="334">
        <v>10</v>
      </c>
      <c r="G254" s="334">
        <v>10</v>
      </c>
      <c r="H254" s="334">
        <v>18</v>
      </c>
      <c r="I254" s="334">
        <v>12</v>
      </c>
      <c r="J254" s="466">
        <f>G254/E254</f>
        <v>0.7142857142857143</v>
      </c>
      <c r="K254" s="476"/>
    </row>
    <row r="255" spans="1:11" x14ac:dyDescent="0.2">
      <c r="A255" s="17"/>
      <c r="B255" s="17"/>
      <c r="C255" s="348"/>
      <c r="D255" s="248"/>
      <c r="E255" s="512">
        <f>SUM(E253:E254)</f>
        <v>26</v>
      </c>
      <c r="F255" s="512">
        <f>SUM(F253:F254)</f>
        <v>14</v>
      </c>
      <c r="G255" s="512">
        <f>SUM(G253:G254)</f>
        <v>16</v>
      </c>
      <c r="H255" s="512">
        <f>SUM(H253:H254)</f>
        <v>32</v>
      </c>
      <c r="I255" s="512">
        <f>SUM(I253:I254)</f>
        <v>19</v>
      </c>
      <c r="J255" s="478">
        <f>G255/E255</f>
        <v>0.61538461538461542</v>
      </c>
      <c r="K255" s="310"/>
    </row>
    <row r="256" spans="1:11" ht="9" customHeight="1" x14ac:dyDescent="0.2">
      <c r="A256" s="368"/>
      <c r="B256" s="368"/>
      <c r="C256" s="255"/>
      <c r="D256" s="276"/>
      <c r="E256" s="330"/>
      <c r="F256" s="330"/>
      <c r="G256" s="330"/>
      <c r="H256" s="330"/>
      <c r="I256" s="330"/>
      <c r="J256" s="370"/>
      <c r="K256" s="310"/>
    </row>
    <row r="257" spans="1:11" x14ac:dyDescent="0.2">
      <c r="A257" s="35" t="s">
        <v>230</v>
      </c>
      <c r="B257" s="26" t="s">
        <v>231</v>
      </c>
      <c r="C257" s="335" t="s">
        <v>294</v>
      </c>
      <c r="D257" s="280" t="s">
        <v>295</v>
      </c>
      <c r="E257" s="335">
        <v>30</v>
      </c>
      <c r="F257" s="335">
        <v>29</v>
      </c>
      <c r="G257" s="335">
        <v>37</v>
      </c>
      <c r="H257" s="335">
        <v>55</v>
      </c>
      <c r="I257" s="335">
        <v>32</v>
      </c>
      <c r="J257" s="470">
        <f>G257/E257</f>
        <v>1.2333333333333334</v>
      </c>
      <c r="K257" s="310"/>
    </row>
    <row r="258" spans="1:11" x14ac:dyDescent="0.2">
      <c r="A258" s="22" t="s">
        <v>250</v>
      </c>
      <c r="B258" s="27" t="s">
        <v>251</v>
      </c>
      <c r="C258" s="334">
        <v>31999</v>
      </c>
      <c r="D258" s="281" t="s">
        <v>295</v>
      </c>
      <c r="E258" s="334">
        <v>24</v>
      </c>
      <c r="F258" s="334">
        <v>21</v>
      </c>
      <c r="G258" s="334">
        <v>17</v>
      </c>
      <c r="H258" s="334">
        <v>43</v>
      </c>
      <c r="I258" s="334">
        <v>22</v>
      </c>
      <c r="J258" s="466">
        <f>G258/E258</f>
        <v>0.70833333333333337</v>
      </c>
      <c r="K258" s="310"/>
    </row>
    <row r="259" spans="1:11" s="187" customFormat="1" x14ac:dyDescent="0.2">
      <c r="A259" s="22" t="s">
        <v>172</v>
      </c>
      <c r="B259" s="22" t="s">
        <v>173</v>
      </c>
      <c r="C259" s="334">
        <v>31999</v>
      </c>
      <c r="D259" s="281" t="s">
        <v>295</v>
      </c>
      <c r="E259" s="334">
        <v>30</v>
      </c>
      <c r="F259" s="334">
        <v>21</v>
      </c>
      <c r="G259" s="334">
        <v>16</v>
      </c>
      <c r="H259" s="334">
        <v>27</v>
      </c>
      <c r="I259" s="334">
        <v>20</v>
      </c>
      <c r="J259" s="466">
        <f>G259/E259</f>
        <v>0.53333333333333333</v>
      </c>
      <c r="K259" s="56"/>
    </row>
    <row r="260" spans="1:11" s="187" customFormat="1" x14ac:dyDescent="0.2">
      <c r="A260" s="17"/>
      <c r="B260" s="17"/>
      <c r="C260" s="348"/>
      <c r="D260" s="347"/>
      <c r="E260" s="513">
        <f>SUM(E257:E259)</f>
        <v>84</v>
      </c>
      <c r="F260" s="513">
        <f>SUM(F257:F259)</f>
        <v>71</v>
      </c>
      <c r="G260" s="513">
        <f>SUM(G257:G259)</f>
        <v>70</v>
      </c>
      <c r="H260" s="513">
        <f>SUM(H257:H259)</f>
        <v>125</v>
      </c>
      <c r="I260" s="513">
        <f>SUM(I257:I259)</f>
        <v>74</v>
      </c>
      <c r="J260" s="478">
        <f>G260/E260</f>
        <v>0.83333333333333337</v>
      </c>
      <c r="K260" s="14"/>
    </row>
    <row r="261" spans="1:11" s="187" customFormat="1" ht="9" customHeight="1" x14ac:dyDescent="0.2">
      <c r="A261" s="50"/>
      <c r="B261" s="50"/>
      <c r="C261" s="274"/>
      <c r="D261" s="343"/>
      <c r="E261" s="274"/>
      <c r="F261" s="274"/>
      <c r="G261" s="274"/>
      <c r="H261" s="274"/>
      <c r="I261" s="274"/>
      <c r="J261" s="262"/>
      <c r="K261" s="14"/>
    </row>
    <row r="262" spans="1:11" x14ac:dyDescent="0.2">
      <c r="A262" s="108" t="s">
        <v>235</v>
      </c>
      <c r="B262" s="108" t="s">
        <v>178</v>
      </c>
      <c r="C262" s="363">
        <v>32201</v>
      </c>
      <c r="D262" s="355" t="s">
        <v>296</v>
      </c>
      <c r="E262" s="363">
        <v>36</v>
      </c>
      <c r="F262" s="363">
        <v>37</v>
      </c>
      <c r="G262" s="363">
        <v>110</v>
      </c>
      <c r="H262" s="363">
        <v>158</v>
      </c>
      <c r="I262" s="363">
        <v>34</v>
      </c>
      <c r="J262" s="469">
        <f>G262/E262</f>
        <v>3.0555555555555554</v>
      </c>
      <c r="K262" s="310"/>
    </row>
    <row r="263" spans="1:11" ht="9" customHeight="1" x14ac:dyDescent="0.2">
      <c r="A263" s="50"/>
      <c r="B263" s="50"/>
      <c r="C263" s="274"/>
      <c r="D263" s="356"/>
      <c r="E263" s="274"/>
      <c r="F263" s="274"/>
      <c r="G263" s="274"/>
      <c r="H263" s="274"/>
      <c r="I263" s="274"/>
      <c r="J263" s="262"/>
      <c r="K263" s="310"/>
    </row>
    <row r="264" spans="1:11" s="187" customFormat="1" x14ac:dyDescent="0.2">
      <c r="A264" s="108" t="s">
        <v>235</v>
      </c>
      <c r="B264" s="108" t="s">
        <v>178</v>
      </c>
      <c r="C264" s="363">
        <v>32202</v>
      </c>
      <c r="D264" s="355" t="s">
        <v>297</v>
      </c>
      <c r="E264" s="363">
        <v>36</v>
      </c>
      <c r="F264" s="363">
        <v>35</v>
      </c>
      <c r="G264" s="363">
        <v>31</v>
      </c>
      <c r="H264" s="363">
        <v>95</v>
      </c>
      <c r="I264" s="363">
        <v>35</v>
      </c>
      <c r="J264" s="469">
        <f>G264/E264</f>
        <v>0.86111111111111116</v>
      </c>
      <c r="K264" s="14"/>
    </row>
    <row r="265" spans="1:11" s="187" customFormat="1" ht="9" customHeight="1" x14ac:dyDescent="0.2">
      <c r="A265" s="50"/>
      <c r="B265" s="50"/>
      <c r="C265" s="274"/>
      <c r="D265" s="356"/>
      <c r="E265" s="274"/>
      <c r="F265" s="274"/>
      <c r="G265" s="274"/>
      <c r="H265" s="274"/>
      <c r="I265" s="274"/>
      <c r="J265" s="262"/>
      <c r="K265" s="14"/>
    </row>
    <row r="266" spans="1:11" s="187" customFormat="1" x14ac:dyDescent="0.2">
      <c r="A266" s="35" t="s">
        <v>220</v>
      </c>
      <c r="B266" s="35" t="s">
        <v>221</v>
      </c>
      <c r="C266" s="335">
        <v>32403</v>
      </c>
      <c r="D266" s="345" t="s">
        <v>298</v>
      </c>
      <c r="E266" s="335">
        <v>12</v>
      </c>
      <c r="F266" s="335">
        <v>12</v>
      </c>
      <c r="G266" s="335">
        <v>10</v>
      </c>
      <c r="H266" s="335">
        <v>50</v>
      </c>
      <c r="I266" s="335">
        <v>13</v>
      </c>
      <c r="J266" s="470">
        <f t="shared" ref="J266:J288" si="11">G266/E266</f>
        <v>0.83333333333333337</v>
      </c>
      <c r="K266" s="14"/>
    </row>
    <row r="267" spans="1:11" x14ac:dyDescent="0.2">
      <c r="A267" s="22" t="s">
        <v>287</v>
      </c>
      <c r="B267" s="22" t="s">
        <v>288</v>
      </c>
      <c r="C267" s="334">
        <v>32403</v>
      </c>
      <c r="D267" s="346" t="s">
        <v>298</v>
      </c>
      <c r="E267" s="334">
        <v>24</v>
      </c>
      <c r="F267" s="334">
        <v>24</v>
      </c>
      <c r="G267" s="334">
        <v>19</v>
      </c>
      <c r="H267" s="334">
        <v>63</v>
      </c>
      <c r="I267" s="334">
        <v>23</v>
      </c>
      <c r="J267" s="466">
        <f t="shared" si="11"/>
        <v>0.79166666666666663</v>
      </c>
      <c r="K267" s="310"/>
    </row>
    <row r="268" spans="1:11" x14ac:dyDescent="0.2">
      <c r="A268" s="22" t="s">
        <v>272</v>
      </c>
      <c r="B268" s="22" t="s">
        <v>11</v>
      </c>
      <c r="C268" s="334">
        <v>32403</v>
      </c>
      <c r="D268" s="346" t="s">
        <v>298</v>
      </c>
      <c r="E268" s="334">
        <v>45</v>
      </c>
      <c r="F268" s="334">
        <v>49</v>
      </c>
      <c r="G268" s="334">
        <v>40</v>
      </c>
      <c r="H268" s="334">
        <v>103</v>
      </c>
      <c r="I268" s="334">
        <v>51</v>
      </c>
      <c r="J268" s="466">
        <f t="shared" si="11"/>
        <v>0.88888888888888884</v>
      </c>
      <c r="K268" s="310"/>
    </row>
    <row r="269" spans="1:11" s="187" customFormat="1" x14ac:dyDescent="0.2">
      <c r="A269" s="17" t="s">
        <v>223</v>
      </c>
      <c r="B269" s="17" t="s">
        <v>224</v>
      </c>
      <c r="C269" s="348">
        <v>32403</v>
      </c>
      <c r="D269" s="347" t="s">
        <v>298</v>
      </c>
      <c r="E269" s="348">
        <v>30</v>
      </c>
      <c r="F269" s="348">
        <v>30</v>
      </c>
      <c r="G269" s="348">
        <v>32</v>
      </c>
      <c r="H269" s="348">
        <v>90</v>
      </c>
      <c r="I269" s="348">
        <v>30</v>
      </c>
      <c r="J269" s="492">
        <f t="shared" si="11"/>
        <v>1.0666666666666667</v>
      </c>
      <c r="K269" s="14"/>
    </row>
    <row r="270" spans="1:11" s="187" customFormat="1" x14ac:dyDescent="0.2">
      <c r="A270" s="22" t="s">
        <v>233</v>
      </c>
      <c r="B270" s="22" t="s">
        <v>234</v>
      </c>
      <c r="C270" s="334">
        <v>32403</v>
      </c>
      <c r="D270" s="346" t="s">
        <v>298</v>
      </c>
      <c r="E270" s="334">
        <v>15</v>
      </c>
      <c r="F270" s="334">
        <v>13</v>
      </c>
      <c r="G270" s="334">
        <v>11</v>
      </c>
      <c r="H270" s="334">
        <v>33</v>
      </c>
      <c r="I270" s="334">
        <v>11</v>
      </c>
      <c r="J270" s="466">
        <f t="shared" si="11"/>
        <v>0.73333333333333328</v>
      </c>
      <c r="K270" s="14"/>
    </row>
    <row r="271" spans="1:11" x14ac:dyDescent="0.2">
      <c r="A271" s="22" t="s">
        <v>214</v>
      </c>
      <c r="B271" s="22" t="s">
        <v>12</v>
      </c>
      <c r="C271" s="334">
        <v>32403</v>
      </c>
      <c r="D271" s="346" t="s">
        <v>298</v>
      </c>
      <c r="E271" s="334">
        <v>24</v>
      </c>
      <c r="F271" s="334">
        <v>20</v>
      </c>
      <c r="G271" s="334">
        <v>19</v>
      </c>
      <c r="H271" s="334">
        <v>35</v>
      </c>
      <c r="I271" s="334">
        <v>26</v>
      </c>
      <c r="J271" s="466">
        <f t="shared" si="11"/>
        <v>0.79166666666666663</v>
      </c>
      <c r="K271" s="310"/>
    </row>
    <row r="272" spans="1:11" x14ac:dyDescent="0.2">
      <c r="A272" s="22" t="s">
        <v>185</v>
      </c>
      <c r="B272" s="22" t="s">
        <v>186</v>
      </c>
      <c r="C272" s="334">
        <v>32403</v>
      </c>
      <c r="D272" s="346" t="s">
        <v>298</v>
      </c>
      <c r="E272" s="334">
        <v>30</v>
      </c>
      <c r="F272" s="334">
        <v>30</v>
      </c>
      <c r="G272" s="334">
        <v>28</v>
      </c>
      <c r="H272" s="334">
        <v>64</v>
      </c>
      <c r="I272" s="334">
        <v>32</v>
      </c>
      <c r="J272" s="466">
        <f t="shared" si="11"/>
        <v>0.93333333333333335</v>
      </c>
      <c r="K272" s="310"/>
    </row>
    <row r="273" spans="1:27" x14ac:dyDescent="0.2">
      <c r="A273" s="22" t="s">
        <v>274</v>
      </c>
      <c r="B273" s="22" t="s">
        <v>15</v>
      </c>
      <c r="C273" s="334">
        <v>32403</v>
      </c>
      <c r="D273" s="346" t="s">
        <v>298</v>
      </c>
      <c r="E273" s="334">
        <v>45</v>
      </c>
      <c r="F273" s="334">
        <v>43</v>
      </c>
      <c r="G273" s="334">
        <v>25</v>
      </c>
      <c r="H273" s="334">
        <v>83</v>
      </c>
      <c r="I273" s="334">
        <v>42</v>
      </c>
      <c r="J273" s="466">
        <f t="shared" si="11"/>
        <v>0.55555555555555558</v>
      </c>
      <c r="K273" s="310"/>
    </row>
    <row r="274" spans="1:27" s="187" customFormat="1" x14ac:dyDescent="0.2">
      <c r="A274" s="22" t="s">
        <v>291</v>
      </c>
      <c r="B274" s="22" t="s">
        <v>13</v>
      </c>
      <c r="C274" s="334">
        <v>32403</v>
      </c>
      <c r="D274" s="346" t="s">
        <v>299</v>
      </c>
      <c r="E274" s="334">
        <v>24</v>
      </c>
      <c r="F274" s="334">
        <v>21</v>
      </c>
      <c r="G274" s="334">
        <v>23</v>
      </c>
      <c r="H274" s="334">
        <v>39</v>
      </c>
      <c r="I274" s="334">
        <v>23</v>
      </c>
      <c r="J274" s="466">
        <f t="shared" si="11"/>
        <v>0.95833333333333337</v>
      </c>
      <c r="K274" s="14"/>
    </row>
    <row r="275" spans="1:27" x14ac:dyDescent="0.2">
      <c r="A275" s="22" t="s">
        <v>291</v>
      </c>
      <c r="B275" s="22" t="s">
        <v>13</v>
      </c>
      <c r="C275" s="334">
        <v>32403</v>
      </c>
      <c r="D275" s="346" t="s">
        <v>298</v>
      </c>
      <c r="E275" s="334">
        <v>60</v>
      </c>
      <c r="F275" s="334">
        <v>58</v>
      </c>
      <c r="G275" s="334">
        <v>61</v>
      </c>
      <c r="H275" s="334">
        <v>168</v>
      </c>
      <c r="I275" s="334">
        <v>61</v>
      </c>
      <c r="J275" s="466">
        <f t="shared" si="11"/>
        <v>1.0166666666666666</v>
      </c>
      <c r="K275" s="310"/>
    </row>
    <row r="276" spans="1:27" x14ac:dyDescent="0.2">
      <c r="A276" s="22" t="s">
        <v>289</v>
      </c>
      <c r="B276" s="22" t="s">
        <v>13</v>
      </c>
      <c r="C276" s="334">
        <v>32403</v>
      </c>
      <c r="D276" s="346" t="s">
        <v>298</v>
      </c>
      <c r="E276" s="334">
        <v>60</v>
      </c>
      <c r="F276" s="334">
        <v>60</v>
      </c>
      <c r="G276" s="334">
        <v>41</v>
      </c>
      <c r="H276" s="334">
        <v>165</v>
      </c>
      <c r="I276" s="334">
        <v>59</v>
      </c>
      <c r="J276" s="466">
        <f t="shared" si="11"/>
        <v>0.68333333333333335</v>
      </c>
      <c r="K276" s="310"/>
    </row>
    <row r="277" spans="1:27" x14ac:dyDescent="0.2">
      <c r="A277" s="22" t="s">
        <v>275</v>
      </c>
      <c r="B277" s="22" t="s">
        <v>13</v>
      </c>
      <c r="C277" s="334">
        <v>32403</v>
      </c>
      <c r="D277" s="346" t="s">
        <v>298</v>
      </c>
      <c r="E277" s="334">
        <v>15</v>
      </c>
      <c r="F277" s="334">
        <v>15</v>
      </c>
      <c r="G277" s="334">
        <v>27</v>
      </c>
      <c r="H277" s="334">
        <v>125</v>
      </c>
      <c r="I277" s="334">
        <v>16</v>
      </c>
      <c r="J277" s="471">
        <f t="shared" si="11"/>
        <v>1.8</v>
      </c>
      <c r="K277" s="310"/>
    </row>
    <row r="278" spans="1:27" x14ac:dyDescent="0.2">
      <c r="A278" s="22" t="s">
        <v>248</v>
      </c>
      <c r="B278" s="22" t="s">
        <v>249</v>
      </c>
      <c r="C278" s="334">
        <v>32403</v>
      </c>
      <c r="D278" s="346" t="s">
        <v>298</v>
      </c>
      <c r="E278" s="334">
        <v>24</v>
      </c>
      <c r="F278" s="334">
        <v>24</v>
      </c>
      <c r="G278" s="334">
        <v>25</v>
      </c>
      <c r="H278" s="334">
        <v>51</v>
      </c>
      <c r="I278" s="334">
        <v>25</v>
      </c>
      <c r="J278" s="466">
        <f t="shared" si="11"/>
        <v>1.0416666666666667</v>
      </c>
      <c r="K278" s="310"/>
    </row>
    <row r="279" spans="1:27" x14ac:dyDescent="0.2">
      <c r="A279" s="22" t="s">
        <v>237</v>
      </c>
      <c r="B279" s="22" t="s">
        <v>21</v>
      </c>
      <c r="C279" s="334">
        <v>32403</v>
      </c>
      <c r="D279" s="346" t="s">
        <v>298</v>
      </c>
      <c r="E279" s="334">
        <v>24</v>
      </c>
      <c r="F279" s="334">
        <v>25</v>
      </c>
      <c r="G279" s="334">
        <v>28</v>
      </c>
      <c r="H279" s="334">
        <v>60</v>
      </c>
      <c r="I279" s="334">
        <v>24</v>
      </c>
      <c r="J279" s="466">
        <f t="shared" si="11"/>
        <v>1.1666666666666667</v>
      </c>
      <c r="K279" s="310"/>
    </row>
    <row r="280" spans="1:27" x14ac:dyDescent="0.2">
      <c r="A280" s="22" t="s">
        <v>276</v>
      </c>
      <c r="B280" s="22" t="s">
        <v>17</v>
      </c>
      <c r="C280" s="334">
        <v>32403</v>
      </c>
      <c r="D280" s="346" t="s">
        <v>298</v>
      </c>
      <c r="E280" s="334">
        <v>60</v>
      </c>
      <c r="F280" s="334">
        <v>59</v>
      </c>
      <c r="G280" s="334">
        <v>55</v>
      </c>
      <c r="H280" s="334">
        <v>181</v>
      </c>
      <c r="I280" s="334">
        <v>70</v>
      </c>
      <c r="J280" s="466">
        <f t="shared" si="11"/>
        <v>0.91666666666666663</v>
      </c>
      <c r="K280" s="310"/>
    </row>
    <row r="281" spans="1:27" x14ac:dyDescent="0.2">
      <c r="A281" s="22" t="s">
        <v>277</v>
      </c>
      <c r="B281" s="22" t="s">
        <v>18</v>
      </c>
      <c r="C281" s="334">
        <v>32403</v>
      </c>
      <c r="D281" s="346" t="s">
        <v>298</v>
      </c>
      <c r="E281" s="334">
        <v>15</v>
      </c>
      <c r="F281" s="334">
        <v>15</v>
      </c>
      <c r="G281" s="334">
        <v>27</v>
      </c>
      <c r="H281" s="334">
        <v>75</v>
      </c>
      <c r="I281" s="334">
        <v>15</v>
      </c>
      <c r="J281" s="471">
        <f t="shared" si="11"/>
        <v>1.8</v>
      </c>
      <c r="K281" s="31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</row>
    <row r="282" spans="1:27" x14ac:dyDescent="0.2">
      <c r="A282" s="22" t="s">
        <v>284</v>
      </c>
      <c r="B282" s="22" t="s">
        <v>19</v>
      </c>
      <c r="C282" s="334">
        <v>32403</v>
      </c>
      <c r="D282" s="346" t="s">
        <v>299</v>
      </c>
      <c r="E282" s="334">
        <v>12</v>
      </c>
      <c r="F282" s="334">
        <v>12</v>
      </c>
      <c r="G282" s="334">
        <v>10</v>
      </c>
      <c r="H282" s="334">
        <v>20</v>
      </c>
      <c r="I282" s="334">
        <v>14</v>
      </c>
      <c r="J282" s="466">
        <f t="shared" si="11"/>
        <v>0.83333333333333337</v>
      </c>
      <c r="K282" s="310"/>
    </row>
    <row r="283" spans="1:27" x14ac:dyDescent="0.2">
      <c r="A283" s="22" t="s">
        <v>284</v>
      </c>
      <c r="B283" s="22" t="s">
        <v>19</v>
      </c>
      <c r="C283" s="334">
        <v>32403</v>
      </c>
      <c r="D283" s="346" t="s">
        <v>298</v>
      </c>
      <c r="E283" s="334">
        <v>30</v>
      </c>
      <c r="F283" s="334">
        <v>38</v>
      </c>
      <c r="G283" s="334">
        <v>22</v>
      </c>
      <c r="H283" s="334">
        <v>112</v>
      </c>
      <c r="I283" s="334">
        <v>30</v>
      </c>
      <c r="J283" s="466">
        <f t="shared" si="11"/>
        <v>0.73333333333333328</v>
      </c>
      <c r="K283" s="310"/>
    </row>
    <row r="284" spans="1:27" x14ac:dyDescent="0.2">
      <c r="A284" s="22" t="s">
        <v>278</v>
      </c>
      <c r="B284" s="22" t="s">
        <v>19</v>
      </c>
      <c r="C284" s="334">
        <v>32403</v>
      </c>
      <c r="D284" s="346" t="s">
        <v>298</v>
      </c>
      <c r="E284" s="334">
        <v>30</v>
      </c>
      <c r="F284" s="334">
        <v>30</v>
      </c>
      <c r="G284" s="334">
        <v>67</v>
      </c>
      <c r="H284" s="334">
        <v>158</v>
      </c>
      <c r="I284" s="334">
        <v>30</v>
      </c>
      <c r="J284" s="466">
        <f t="shared" si="11"/>
        <v>2.2333333333333334</v>
      </c>
      <c r="K284" s="310"/>
    </row>
    <row r="285" spans="1:27" x14ac:dyDescent="0.2">
      <c r="A285" s="22" t="s">
        <v>240</v>
      </c>
      <c r="B285" s="22" t="s">
        <v>20</v>
      </c>
      <c r="C285" s="334">
        <v>32403</v>
      </c>
      <c r="D285" s="346" t="s">
        <v>298</v>
      </c>
      <c r="E285" s="334">
        <v>30</v>
      </c>
      <c r="F285" s="334">
        <v>33</v>
      </c>
      <c r="G285" s="334">
        <v>34</v>
      </c>
      <c r="H285" s="334">
        <v>69</v>
      </c>
      <c r="I285" s="334">
        <v>32</v>
      </c>
      <c r="J285" s="466">
        <f t="shared" si="11"/>
        <v>1.1333333333333333</v>
      </c>
      <c r="K285" s="310"/>
    </row>
    <row r="286" spans="1:27" x14ac:dyDescent="0.2">
      <c r="A286" s="22" t="s">
        <v>181</v>
      </c>
      <c r="B286" s="22" t="s">
        <v>22</v>
      </c>
      <c r="C286" s="334">
        <v>32403</v>
      </c>
      <c r="D286" s="346" t="s">
        <v>298</v>
      </c>
      <c r="E286" s="334">
        <v>15</v>
      </c>
      <c r="F286" s="334">
        <v>15</v>
      </c>
      <c r="G286" s="334">
        <v>11</v>
      </c>
      <c r="H286" s="334">
        <v>31</v>
      </c>
      <c r="I286" s="334">
        <v>15</v>
      </c>
      <c r="J286" s="466">
        <f t="shared" si="11"/>
        <v>0.73333333333333328</v>
      </c>
      <c r="K286" s="310"/>
    </row>
    <row r="287" spans="1:27" x14ac:dyDescent="0.2">
      <c r="A287" s="22" t="s">
        <v>279</v>
      </c>
      <c r="B287" s="22" t="s">
        <v>87</v>
      </c>
      <c r="C287" s="334">
        <v>32403</v>
      </c>
      <c r="D287" s="346" t="s">
        <v>298</v>
      </c>
      <c r="E287" s="334">
        <v>15</v>
      </c>
      <c r="F287" s="334">
        <v>15</v>
      </c>
      <c r="G287" s="334">
        <v>18</v>
      </c>
      <c r="H287" s="334">
        <v>67</v>
      </c>
      <c r="I287" s="334">
        <v>15</v>
      </c>
      <c r="J287" s="471">
        <f t="shared" si="11"/>
        <v>1.2</v>
      </c>
      <c r="K287" s="117"/>
    </row>
    <row r="288" spans="1:27" x14ac:dyDescent="0.2">
      <c r="A288" s="49"/>
      <c r="B288" s="49"/>
      <c r="C288" s="348"/>
      <c r="D288" s="270"/>
      <c r="E288" s="514">
        <f>SUM(E266:E287)</f>
        <v>639</v>
      </c>
      <c r="F288" s="514">
        <f>SUM(F266:F287)</f>
        <v>641</v>
      </c>
      <c r="G288" s="514">
        <f>SUM(G266:G287)</f>
        <v>633</v>
      </c>
      <c r="H288" s="514">
        <f>SUM(H266:H287)</f>
        <v>1842</v>
      </c>
      <c r="I288" s="514">
        <f>SUM(I266:I287)</f>
        <v>657</v>
      </c>
      <c r="J288" s="468">
        <f t="shared" si="11"/>
        <v>0.99061032863849763</v>
      </c>
      <c r="K288" s="310"/>
    </row>
    <row r="289" spans="1:11" ht="9" customHeight="1" x14ac:dyDescent="0.2">
      <c r="A289" s="113"/>
      <c r="B289" s="113"/>
      <c r="C289" s="274"/>
      <c r="D289" s="257"/>
      <c r="E289" s="274"/>
      <c r="F289" s="274"/>
      <c r="G289" s="274"/>
      <c r="H289" s="274"/>
      <c r="I289" s="274"/>
      <c r="J289" s="257"/>
      <c r="K289" s="310"/>
    </row>
    <row r="290" spans="1:11" x14ac:dyDescent="0.2">
      <c r="A290" s="35" t="s">
        <v>272</v>
      </c>
      <c r="B290" s="35" t="s">
        <v>11</v>
      </c>
      <c r="C290" s="335">
        <v>33002</v>
      </c>
      <c r="D290" s="352" t="s">
        <v>300</v>
      </c>
      <c r="E290" s="335">
        <v>35</v>
      </c>
      <c r="F290" s="335">
        <v>35</v>
      </c>
      <c r="G290" s="335">
        <v>69</v>
      </c>
      <c r="H290" s="335">
        <v>118</v>
      </c>
      <c r="I290" s="335">
        <v>35</v>
      </c>
      <c r="J290" s="470">
        <f t="shared" ref="J290:J298" si="12">G290/E290</f>
        <v>1.9714285714285715</v>
      </c>
      <c r="K290" s="310"/>
    </row>
    <row r="291" spans="1:11" x14ac:dyDescent="0.2">
      <c r="A291" s="22" t="s">
        <v>274</v>
      </c>
      <c r="B291" s="22" t="s">
        <v>15</v>
      </c>
      <c r="C291" s="334">
        <v>33002</v>
      </c>
      <c r="D291" s="353" t="s">
        <v>300</v>
      </c>
      <c r="E291" s="334">
        <v>32</v>
      </c>
      <c r="F291" s="334">
        <v>32</v>
      </c>
      <c r="G291" s="334">
        <v>59</v>
      </c>
      <c r="H291" s="334">
        <v>104</v>
      </c>
      <c r="I291" s="334">
        <v>33</v>
      </c>
      <c r="J291" s="466">
        <f t="shared" si="12"/>
        <v>1.84375</v>
      </c>
      <c r="K291" s="310"/>
    </row>
    <row r="292" spans="1:11" x14ac:dyDescent="0.2">
      <c r="A292" s="22" t="s">
        <v>275</v>
      </c>
      <c r="B292" s="22" t="s">
        <v>13</v>
      </c>
      <c r="C292" s="334">
        <v>33002</v>
      </c>
      <c r="D292" s="353" t="s">
        <v>300</v>
      </c>
      <c r="E292" s="334">
        <v>64</v>
      </c>
      <c r="F292" s="334">
        <v>59</v>
      </c>
      <c r="G292" s="334">
        <v>207</v>
      </c>
      <c r="H292" s="334">
        <v>294</v>
      </c>
      <c r="I292" s="334">
        <v>69</v>
      </c>
      <c r="J292" s="466">
        <f t="shared" si="12"/>
        <v>3.234375</v>
      </c>
      <c r="K292" s="310"/>
    </row>
    <row r="293" spans="1:11" x14ac:dyDescent="0.2">
      <c r="A293" s="22" t="s">
        <v>237</v>
      </c>
      <c r="B293" s="22" t="s">
        <v>21</v>
      </c>
      <c r="C293" s="334">
        <v>33002</v>
      </c>
      <c r="D293" s="353" t="s">
        <v>300</v>
      </c>
      <c r="E293" s="334">
        <v>35</v>
      </c>
      <c r="F293" s="334">
        <v>32</v>
      </c>
      <c r="G293" s="334">
        <v>44</v>
      </c>
      <c r="H293" s="334">
        <v>90</v>
      </c>
      <c r="I293" s="334">
        <v>32</v>
      </c>
      <c r="J293" s="466">
        <f t="shared" si="12"/>
        <v>1.2571428571428571</v>
      </c>
      <c r="K293" s="310"/>
    </row>
    <row r="294" spans="1:11" x14ac:dyDescent="0.2">
      <c r="A294" s="22" t="s">
        <v>217</v>
      </c>
      <c r="B294" s="22" t="s">
        <v>17</v>
      </c>
      <c r="C294" s="334">
        <v>33002</v>
      </c>
      <c r="D294" s="353" t="s">
        <v>300</v>
      </c>
      <c r="E294" s="334">
        <v>30</v>
      </c>
      <c r="F294" s="334">
        <v>30</v>
      </c>
      <c r="G294" s="334">
        <v>106</v>
      </c>
      <c r="H294" s="334">
        <v>169</v>
      </c>
      <c r="I294" s="334">
        <v>30</v>
      </c>
      <c r="J294" s="466">
        <f t="shared" si="12"/>
        <v>3.5333333333333332</v>
      </c>
      <c r="K294" s="310"/>
    </row>
    <row r="295" spans="1:11" x14ac:dyDescent="0.2">
      <c r="A295" s="22" t="s">
        <v>277</v>
      </c>
      <c r="B295" s="22" t="s">
        <v>18</v>
      </c>
      <c r="C295" s="334">
        <v>33002</v>
      </c>
      <c r="D295" s="353" t="s">
        <v>300</v>
      </c>
      <c r="E295" s="334">
        <v>32</v>
      </c>
      <c r="F295" s="334">
        <v>32</v>
      </c>
      <c r="G295" s="334">
        <v>73</v>
      </c>
      <c r="H295" s="334">
        <v>147</v>
      </c>
      <c r="I295" s="334">
        <v>32</v>
      </c>
      <c r="J295" s="466">
        <f t="shared" si="12"/>
        <v>2.28125</v>
      </c>
      <c r="K295" s="310"/>
    </row>
    <row r="296" spans="1:11" x14ac:dyDescent="0.2">
      <c r="A296" s="22" t="s">
        <v>250</v>
      </c>
      <c r="B296" s="22" t="s">
        <v>251</v>
      </c>
      <c r="C296" s="334">
        <v>33002</v>
      </c>
      <c r="D296" s="353" t="s">
        <v>300</v>
      </c>
      <c r="E296" s="334">
        <v>35</v>
      </c>
      <c r="F296" s="334">
        <v>35</v>
      </c>
      <c r="G296" s="334">
        <v>52</v>
      </c>
      <c r="H296" s="334">
        <v>79</v>
      </c>
      <c r="I296" s="334">
        <v>35</v>
      </c>
      <c r="J296" s="466">
        <f t="shared" si="12"/>
        <v>1.4857142857142858</v>
      </c>
      <c r="K296" s="310"/>
    </row>
    <row r="297" spans="1:11" x14ac:dyDescent="0.2">
      <c r="A297" s="22" t="s">
        <v>226</v>
      </c>
      <c r="B297" s="22" t="s">
        <v>19</v>
      </c>
      <c r="C297" s="334">
        <v>33002</v>
      </c>
      <c r="D297" s="353" t="s">
        <v>300</v>
      </c>
      <c r="E297" s="334">
        <v>70</v>
      </c>
      <c r="F297" s="334">
        <v>70</v>
      </c>
      <c r="G297" s="334">
        <v>132</v>
      </c>
      <c r="H297" s="334">
        <v>232</v>
      </c>
      <c r="I297" s="334">
        <v>69</v>
      </c>
      <c r="J297" s="466">
        <f t="shared" si="12"/>
        <v>1.8857142857142857</v>
      </c>
      <c r="K297" s="117"/>
    </row>
    <row r="298" spans="1:11" x14ac:dyDescent="0.2">
      <c r="A298" s="49"/>
      <c r="B298" s="49"/>
      <c r="C298" s="348"/>
      <c r="D298" s="270"/>
      <c r="E298" s="515">
        <f>SUM(E290:E297)</f>
        <v>333</v>
      </c>
      <c r="F298" s="515">
        <f>SUM(F290:F297)</f>
        <v>325</v>
      </c>
      <c r="G298" s="515">
        <f>SUM(G290:G297)</f>
        <v>742</v>
      </c>
      <c r="H298" s="515">
        <f>SUM(H290:H297)</f>
        <v>1233</v>
      </c>
      <c r="I298" s="515">
        <f>SUM(I290:I297)</f>
        <v>335</v>
      </c>
      <c r="J298" s="478">
        <f t="shared" si="12"/>
        <v>2.2282282282282284</v>
      </c>
      <c r="K298" s="310"/>
    </row>
    <row r="299" spans="1:11" ht="8.25" customHeight="1" x14ac:dyDescent="0.2">
      <c r="A299" s="50"/>
      <c r="B299" s="50"/>
      <c r="C299" s="274"/>
      <c r="D299" s="356"/>
      <c r="E299" s="274"/>
      <c r="F299" s="274"/>
      <c r="G299" s="274"/>
      <c r="H299" s="274"/>
      <c r="I299" s="274"/>
      <c r="J299" s="262"/>
      <c r="K299" s="310"/>
    </row>
    <row r="300" spans="1:11" s="187" customFormat="1" x14ac:dyDescent="0.2">
      <c r="A300" s="108" t="s">
        <v>226</v>
      </c>
      <c r="B300" s="108" t="s">
        <v>19</v>
      </c>
      <c r="C300" s="363">
        <v>33105</v>
      </c>
      <c r="D300" s="355" t="s">
        <v>301</v>
      </c>
      <c r="E300" s="363">
        <v>15</v>
      </c>
      <c r="F300" s="363">
        <v>15</v>
      </c>
      <c r="G300" s="363">
        <v>14</v>
      </c>
      <c r="H300" s="363">
        <v>34</v>
      </c>
      <c r="I300" s="363">
        <v>15</v>
      </c>
      <c r="J300" s="469">
        <f>G300/E300</f>
        <v>0.93333333333333335</v>
      </c>
      <c r="K300" s="14"/>
    </row>
    <row r="301" spans="1:11" ht="8.25" customHeight="1" x14ac:dyDescent="0.2">
      <c r="A301" s="113"/>
      <c r="B301" s="113"/>
      <c r="C301" s="274"/>
      <c r="D301" s="257"/>
      <c r="E301" s="274"/>
      <c r="F301" s="274"/>
      <c r="G301" s="274"/>
      <c r="H301" s="274"/>
      <c r="I301" s="274"/>
      <c r="J301" s="257"/>
      <c r="K301" s="310"/>
    </row>
    <row r="302" spans="1:11" x14ac:dyDescent="0.2">
      <c r="A302" s="35" t="s">
        <v>177</v>
      </c>
      <c r="B302" s="35" t="s">
        <v>178</v>
      </c>
      <c r="C302" s="335">
        <v>33403</v>
      </c>
      <c r="D302" s="280" t="s">
        <v>302</v>
      </c>
      <c r="E302" s="335">
        <v>72</v>
      </c>
      <c r="F302" s="335">
        <v>74</v>
      </c>
      <c r="G302" s="335">
        <v>87</v>
      </c>
      <c r="H302" s="335">
        <v>126</v>
      </c>
      <c r="I302" s="335">
        <v>69</v>
      </c>
      <c r="J302" s="470">
        <f>G302/E302</f>
        <v>1.2083333333333333</v>
      </c>
      <c r="K302" s="310"/>
    </row>
    <row r="303" spans="1:11" x14ac:dyDescent="0.2">
      <c r="A303" s="22" t="s">
        <v>185</v>
      </c>
      <c r="B303" s="22" t="s">
        <v>186</v>
      </c>
      <c r="C303" s="334">
        <v>33403</v>
      </c>
      <c r="D303" s="281" t="s">
        <v>302</v>
      </c>
      <c r="E303" s="334">
        <v>24</v>
      </c>
      <c r="F303" s="334">
        <v>18</v>
      </c>
      <c r="G303" s="334">
        <v>36</v>
      </c>
      <c r="H303" s="334">
        <v>63</v>
      </c>
      <c r="I303" s="334">
        <v>28</v>
      </c>
      <c r="J303" s="471">
        <f>G303/E303</f>
        <v>1.5</v>
      </c>
      <c r="K303" s="310"/>
    </row>
    <row r="304" spans="1:11" x14ac:dyDescent="0.2">
      <c r="A304" s="22" t="s">
        <v>277</v>
      </c>
      <c r="B304" s="22" t="s">
        <v>18</v>
      </c>
      <c r="C304" s="334" t="s">
        <v>303</v>
      </c>
      <c r="D304" s="281" t="s">
        <v>302</v>
      </c>
      <c r="E304" s="334">
        <v>66</v>
      </c>
      <c r="F304" s="334">
        <v>66</v>
      </c>
      <c r="G304" s="334">
        <v>120</v>
      </c>
      <c r="H304" s="334">
        <v>160</v>
      </c>
      <c r="I304" s="334">
        <v>77</v>
      </c>
      <c r="J304" s="466">
        <f>G304/E304</f>
        <v>1.8181818181818181</v>
      </c>
      <c r="K304" s="310"/>
    </row>
    <row r="305" spans="1:11" x14ac:dyDescent="0.2">
      <c r="A305" s="22" t="s">
        <v>181</v>
      </c>
      <c r="B305" s="22" t="s">
        <v>22</v>
      </c>
      <c r="C305" s="334" t="s">
        <v>303</v>
      </c>
      <c r="D305" s="281" t="s">
        <v>302</v>
      </c>
      <c r="E305" s="334">
        <v>24</v>
      </c>
      <c r="F305" s="334">
        <v>17</v>
      </c>
      <c r="G305" s="334">
        <v>17</v>
      </c>
      <c r="H305" s="334">
        <v>46</v>
      </c>
      <c r="I305" s="334">
        <v>24</v>
      </c>
      <c r="J305" s="466">
        <f>G305/E305</f>
        <v>0.70833333333333337</v>
      </c>
      <c r="K305" s="117"/>
    </row>
    <row r="306" spans="1:11" x14ac:dyDescent="0.2">
      <c r="A306" s="17"/>
      <c r="B306" s="17"/>
      <c r="C306" s="348"/>
      <c r="D306" s="248"/>
      <c r="E306" s="516">
        <f>SUM(E302:E305)</f>
        <v>186</v>
      </c>
      <c r="F306" s="516">
        <f>SUM(F302:F305)</f>
        <v>175</v>
      </c>
      <c r="G306" s="516">
        <f>SUM(G302:G305)</f>
        <v>260</v>
      </c>
      <c r="H306" s="516">
        <f>SUM(H302:H305)</f>
        <v>395</v>
      </c>
      <c r="I306" s="516">
        <f>SUM(I302:I305)</f>
        <v>198</v>
      </c>
      <c r="J306" s="488">
        <f>G306/E306</f>
        <v>1.3978494623655915</v>
      </c>
      <c r="K306" s="310"/>
    </row>
    <row r="307" spans="1:11" ht="8.25" customHeight="1" x14ac:dyDescent="0.2">
      <c r="A307" s="50"/>
      <c r="B307" s="50"/>
      <c r="C307" s="274"/>
      <c r="D307" s="360"/>
      <c r="E307" s="274"/>
      <c r="F307" s="274"/>
      <c r="G307" s="274"/>
      <c r="H307" s="274"/>
      <c r="I307" s="274"/>
      <c r="J307" s="262"/>
      <c r="K307" s="310"/>
    </row>
    <row r="308" spans="1:11" x14ac:dyDescent="0.2">
      <c r="A308" s="35" t="s">
        <v>177</v>
      </c>
      <c r="B308" s="35" t="s">
        <v>178</v>
      </c>
      <c r="C308" s="335" t="s">
        <v>304</v>
      </c>
      <c r="D308" s="280" t="s">
        <v>305</v>
      </c>
      <c r="E308" s="335">
        <v>12</v>
      </c>
      <c r="F308" s="335">
        <v>6</v>
      </c>
      <c r="G308" s="335">
        <v>13</v>
      </c>
      <c r="H308" s="335">
        <v>23</v>
      </c>
      <c r="I308" s="335">
        <v>10</v>
      </c>
      <c r="J308" s="470">
        <f>G308/E308</f>
        <v>1.0833333333333333</v>
      </c>
      <c r="K308" s="310"/>
    </row>
    <row r="309" spans="1:11" x14ac:dyDescent="0.2">
      <c r="A309" s="22" t="s">
        <v>181</v>
      </c>
      <c r="B309" s="22" t="s">
        <v>22</v>
      </c>
      <c r="C309" s="334">
        <v>33409</v>
      </c>
      <c r="D309" s="346" t="s">
        <v>305</v>
      </c>
      <c r="E309" s="334">
        <v>12</v>
      </c>
      <c r="F309" s="334">
        <v>8</v>
      </c>
      <c r="G309" s="334">
        <v>8</v>
      </c>
      <c r="H309" s="334">
        <v>22</v>
      </c>
      <c r="I309" s="334">
        <v>9</v>
      </c>
      <c r="J309" s="466">
        <f>G309/E309</f>
        <v>0.66666666666666663</v>
      </c>
      <c r="K309" s="117"/>
    </row>
    <row r="310" spans="1:11" x14ac:dyDescent="0.2">
      <c r="A310" s="17"/>
      <c r="B310" s="17"/>
      <c r="C310" s="348"/>
      <c r="D310" s="347"/>
      <c r="E310" s="517">
        <f>SUM(E308:E309)</f>
        <v>24</v>
      </c>
      <c r="F310" s="517">
        <f>SUM(F308:F309)</f>
        <v>14</v>
      </c>
      <c r="G310" s="517">
        <f>SUM(G308:G309)</f>
        <v>21</v>
      </c>
      <c r="H310" s="517">
        <f>SUM(H308:H309)</f>
        <v>45</v>
      </c>
      <c r="I310" s="517">
        <f>SUM(I308:I309)</f>
        <v>19</v>
      </c>
      <c r="J310" s="478">
        <f>G310/E310</f>
        <v>0.875</v>
      </c>
      <c r="K310" s="310"/>
    </row>
    <row r="311" spans="1:11" ht="8.25" customHeight="1" x14ac:dyDescent="0.2">
      <c r="A311" s="50"/>
      <c r="B311" s="50"/>
      <c r="C311" s="274"/>
      <c r="D311" s="343"/>
      <c r="E311" s="274"/>
      <c r="F311" s="274"/>
      <c r="G311" s="274"/>
      <c r="H311" s="274"/>
      <c r="I311" s="274"/>
      <c r="J311" s="262"/>
      <c r="K311" s="310"/>
    </row>
    <row r="312" spans="1:11" x14ac:dyDescent="0.2">
      <c r="A312" s="35" t="s">
        <v>225</v>
      </c>
      <c r="B312" s="35" t="s">
        <v>13</v>
      </c>
      <c r="C312" s="335">
        <v>33604</v>
      </c>
      <c r="D312" s="352" t="s">
        <v>306</v>
      </c>
      <c r="E312" s="335">
        <v>30</v>
      </c>
      <c r="F312" s="335">
        <v>30</v>
      </c>
      <c r="G312" s="335">
        <v>94</v>
      </c>
      <c r="H312" s="335">
        <v>159</v>
      </c>
      <c r="I312" s="335">
        <v>30</v>
      </c>
      <c r="J312" s="470">
        <f t="shared" ref="J312:J317" si="13">G312/E312</f>
        <v>3.1333333333333333</v>
      </c>
      <c r="K312" s="310"/>
    </row>
    <row r="313" spans="1:11" x14ac:dyDescent="0.2">
      <c r="A313" s="22" t="s">
        <v>226</v>
      </c>
      <c r="B313" s="22" t="s">
        <v>19</v>
      </c>
      <c r="C313" s="334">
        <v>33604</v>
      </c>
      <c r="D313" s="353" t="s">
        <v>306</v>
      </c>
      <c r="E313" s="334">
        <v>24</v>
      </c>
      <c r="F313" s="334">
        <v>16</v>
      </c>
      <c r="G313" s="334">
        <v>77</v>
      </c>
      <c r="H313" s="334">
        <v>145</v>
      </c>
      <c r="I313" s="334">
        <v>13</v>
      </c>
      <c r="J313" s="466">
        <f t="shared" si="13"/>
        <v>3.2083333333333335</v>
      </c>
      <c r="K313" s="310"/>
    </row>
    <row r="314" spans="1:11" x14ac:dyDescent="0.2">
      <c r="A314" s="17"/>
      <c r="B314" s="17"/>
      <c r="C314" s="348"/>
      <c r="D314" s="354"/>
      <c r="E314" s="518">
        <f>SUM(E312:E313)</f>
        <v>54</v>
      </c>
      <c r="F314" s="518">
        <f>SUM(F312:F313)</f>
        <v>46</v>
      </c>
      <c r="G314" s="518">
        <f>SUM(G312:G313)</f>
        <v>171</v>
      </c>
      <c r="H314" s="518">
        <f>SUM(H312:H313)</f>
        <v>304</v>
      </c>
      <c r="I314" s="518">
        <f>SUM(I312:I313)</f>
        <v>43</v>
      </c>
      <c r="J314" s="478">
        <f t="shared" si="13"/>
        <v>3.1666666666666665</v>
      </c>
      <c r="K314" s="310"/>
    </row>
    <row r="315" spans="1:11" x14ac:dyDescent="0.2">
      <c r="A315" s="35" t="s">
        <v>289</v>
      </c>
      <c r="B315" s="35" t="s">
        <v>13</v>
      </c>
      <c r="C315" s="335">
        <v>33605</v>
      </c>
      <c r="D315" s="352" t="s">
        <v>307</v>
      </c>
      <c r="E315" s="335">
        <v>35</v>
      </c>
      <c r="F315" s="335">
        <v>34</v>
      </c>
      <c r="G315" s="335">
        <v>148</v>
      </c>
      <c r="H315" s="335">
        <v>205</v>
      </c>
      <c r="I315" s="335">
        <v>38</v>
      </c>
      <c r="J315" s="470">
        <f t="shared" si="13"/>
        <v>4.2285714285714286</v>
      </c>
      <c r="K315" s="310"/>
    </row>
    <row r="316" spans="1:11" x14ac:dyDescent="0.2">
      <c r="A316" s="22" t="s">
        <v>226</v>
      </c>
      <c r="B316" s="22" t="s">
        <v>19</v>
      </c>
      <c r="C316" s="334">
        <v>33605</v>
      </c>
      <c r="D316" s="353" t="s">
        <v>307</v>
      </c>
      <c r="E316" s="334">
        <v>24</v>
      </c>
      <c r="F316" s="334">
        <v>26</v>
      </c>
      <c r="G316" s="334">
        <v>139</v>
      </c>
      <c r="H316" s="334">
        <v>84</v>
      </c>
      <c r="I316" s="334">
        <v>24</v>
      </c>
      <c r="J316" s="466">
        <f t="shared" si="13"/>
        <v>5.791666666666667</v>
      </c>
      <c r="K316" s="310"/>
    </row>
    <row r="317" spans="1:11" x14ac:dyDescent="0.2">
      <c r="A317" s="17"/>
      <c r="B317" s="17"/>
      <c r="C317" s="348"/>
      <c r="D317" s="354"/>
      <c r="E317" s="519">
        <f>SUM(E315:E316)</f>
        <v>59</v>
      </c>
      <c r="F317" s="519">
        <f>SUM(F315:F316)</f>
        <v>60</v>
      </c>
      <c r="G317" s="519">
        <f>SUM(G315:G316)</f>
        <v>287</v>
      </c>
      <c r="H317" s="519">
        <f>SUM(H315:H316)</f>
        <v>289</v>
      </c>
      <c r="I317" s="519">
        <f>SUM(I315:I316)</f>
        <v>62</v>
      </c>
      <c r="J317" s="478">
        <f t="shared" si="13"/>
        <v>4.8644067796610173</v>
      </c>
      <c r="K317" s="310"/>
    </row>
    <row r="318" spans="1:11" ht="8.25" customHeight="1" x14ac:dyDescent="0.2">
      <c r="A318" s="50"/>
      <c r="B318" s="50"/>
      <c r="C318" s="274"/>
      <c r="D318" s="356"/>
      <c r="E318" s="274"/>
      <c r="F318" s="274"/>
      <c r="G318" s="274"/>
      <c r="H318" s="274"/>
      <c r="I318" s="274"/>
      <c r="J318" s="262"/>
      <c r="K318" s="310"/>
    </row>
    <row r="319" spans="1:11" x14ac:dyDescent="0.2">
      <c r="A319" s="108" t="s">
        <v>182</v>
      </c>
      <c r="B319" s="108" t="s">
        <v>183</v>
      </c>
      <c r="C319" s="363">
        <v>34301</v>
      </c>
      <c r="D319" s="359" t="s">
        <v>308</v>
      </c>
      <c r="E319" s="363">
        <v>10</v>
      </c>
      <c r="F319" s="363">
        <v>2</v>
      </c>
      <c r="G319" s="363">
        <v>4</v>
      </c>
      <c r="H319" s="363">
        <v>10</v>
      </c>
      <c r="I319" s="363">
        <v>4</v>
      </c>
      <c r="J319" s="520">
        <f>G319/E319</f>
        <v>0.4</v>
      </c>
      <c r="K319" s="310"/>
    </row>
    <row r="320" spans="1:11" ht="8.25" customHeight="1" x14ac:dyDescent="0.2">
      <c r="A320" s="50"/>
      <c r="B320" s="50"/>
      <c r="C320" s="274"/>
      <c r="D320" s="360"/>
      <c r="E320" s="274"/>
      <c r="F320" s="274"/>
      <c r="G320" s="274"/>
      <c r="H320" s="274"/>
      <c r="I320" s="274"/>
      <c r="J320" s="474"/>
      <c r="K320" s="310"/>
    </row>
    <row r="321" spans="1:11" s="187" customFormat="1" x14ac:dyDescent="0.2">
      <c r="A321" s="35" t="s">
        <v>223</v>
      </c>
      <c r="B321" s="35" t="s">
        <v>224</v>
      </c>
      <c r="C321" s="335">
        <v>34302</v>
      </c>
      <c r="D321" s="345" t="s">
        <v>309</v>
      </c>
      <c r="E321" s="335">
        <v>24</v>
      </c>
      <c r="F321" s="335">
        <v>22</v>
      </c>
      <c r="G321" s="335">
        <v>12</v>
      </c>
      <c r="H321" s="335">
        <v>33</v>
      </c>
      <c r="I321" s="335">
        <v>15</v>
      </c>
      <c r="J321" s="475">
        <f t="shared" ref="J321:J329" si="14">G321/E321</f>
        <v>0.5</v>
      </c>
      <c r="K321" s="14"/>
    </row>
    <row r="322" spans="1:11" s="187" customFormat="1" x14ac:dyDescent="0.2">
      <c r="A322" s="22" t="s">
        <v>185</v>
      </c>
      <c r="B322" s="22" t="s">
        <v>186</v>
      </c>
      <c r="C322" s="334">
        <v>34302</v>
      </c>
      <c r="D322" s="346" t="s">
        <v>310</v>
      </c>
      <c r="E322" s="334">
        <v>12</v>
      </c>
      <c r="F322" s="334">
        <v>8</v>
      </c>
      <c r="G322" s="334">
        <v>2</v>
      </c>
      <c r="H322" s="334">
        <v>11</v>
      </c>
      <c r="I322" s="334">
        <v>7</v>
      </c>
      <c r="J322" s="466">
        <f t="shared" si="14"/>
        <v>0.16666666666666666</v>
      </c>
      <c r="K322" s="14"/>
    </row>
    <row r="323" spans="1:11" x14ac:dyDescent="0.2">
      <c r="A323" s="22" t="s">
        <v>185</v>
      </c>
      <c r="B323" s="22" t="s">
        <v>186</v>
      </c>
      <c r="C323" s="334">
        <v>34302</v>
      </c>
      <c r="D323" s="346" t="s">
        <v>311</v>
      </c>
      <c r="E323" s="334">
        <v>12</v>
      </c>
      <c r="F323" s="334">
        <v>10</v>
      </c>
      <c r="G323" s="334">
        <v>4</v>
      </c>
      <c r="H323" s="334">
        <v>19</v>
      </c>
      <c r="I323" s="334">
        <v>7</v>
      </c>
      <c r="J323" s="466">
        <f t="shared" si="14"/>
        <v>0.33333333333333331</v>
      </c>
      <c r="K323" s="310"/>
    </row>
    <row r="324" spans="1:11" s="187" customFormat="1" x14ac:dyDescent="0.2">
      <c r="A324" s="22" t="s">
        <v>217</v>
      </c>
      <c r="B324" s="22" t="s">
        <v>17</v>
      </c>
      <c r="C324" s="334">
        <v>34302</v>
      </c>
      <c r="D324" s="346" t="s">
        <v>309</v>
      </c>
      <c r="E324" s="334">
        <v>12</v>
      </c>
      <c r="F324" s="747">
        <v>22</v>
      </c>
      <c r="G324" s="334">
        <v>8</v>
      </c>
      <c r="H324" s="334">
        <v>37</v>
      </c>
      <c r="I324" s="334">
        <v>14</v>
      </c>
      <c r="J324" s="466">
        <f t="shared" si="14"/>
        <v>0.66666666666666663</v>
      </c>
      <c r="K324" s="14"/>
    </row>
    <row r="325" spans="1:11" x14ac:dyDescent="0.2">
      <c r="A325" s="22" t="s">
        <v>217</v>
      </c>
      <c r="B325" s="22" t="s">
        <v>17</v>
      </c>
      <c r="C325" s="334">
        <v>34302</v>
      </c>
      <c r="D325" s="346" t="s">
        <v>310</v>
      </c>
      <c r="E325" s="334">
        <v>12</v>
      </c>
      <c r="F325" s="748"/>
      <c r="G325" s="334">
        <v>1</v>
      </c>
      <c r="H325" s="334">
        <v>12</v>
      </c>
      <c r="I325" s="334">
        <v>8</v>
      </c>
      <c r="J325" s="466">
        <f t="shared" si="14"/>
        <v>8.3333333333333329E-2</v>
      </c>
      <c r="K325" s="310"/>
    </row>
    <row r="326" spans="1:11" s="187" customFormat="1" x14ac:dyDescent="0.2">
      <c r="A326" s="22" t="s">
        <v>226</v>
      </c>
      <c r="B326" s="22" t="s">
        <v>19</v>
      </c>
      <c r="C326" s="334">
        <v>34302</v>
      </c>
      <c r="D326" s="346" t="s">
        <v>311</v>
      </c>
      <c r="E326" s="334">
        <v>30</v>
      </c>
      <c r="F326" s="334">
        <v>25</v>
      </c>
      <c r="G326" s="334">
        <v>21</v>
      </c>
      <c r="H326" s="334">
        <v>62</v>
      </c>
      <c r="I326" s="334">
        <v>29</v>
      </c>
      <c r="J326" s="471">
        <f t="shared" si="14"/>
        <v>0.7</v>
      </c>
      <c r="K326" s="14"/>
    </row>
    <row r="327" spans="1:11" x14ac:dyDescent="0.2">
      <c r="A327" s="22" t="s">
        <v>279</v>
      </c>
      <c r="B327" s="22" t="s">
        <v>87</v>
      </c>
      <c r="C327" s="334">
        <v>34302</v>
      </c>
      <c r="D327" s="346" t="s">
        <v>310</v>
      </c>
      <c r="E327" s="334">
        <v>12</v>
      </c>
      <c r="F327" s="745">
        <v>12</v>
      </c>
      <c r="G327" s="334">
        <v>0</v>
      </c>
      <c r="H327" s="334">
        <v>4</v>
      </c>
      <c r="I327" s="334">
        <v>1</v>
      </c>
      <c r="J327" s="484">
        <f t="shared" si="14"/>
        <v>0</v>
      </c>
      <c r="K327" s="310"/>
    </row>
    <row r="328" spans="1:11" x14ac:dyDescent="0.2">
      <c r="A328" s="22" t="s">
        <v>279</v>
      </c>
      <c r="B328" s="22" t="s">
        <v>87</v>
      </c>
      <c r="C328" s="334">
        <v>34302</v>
      </c>
      <c r="D328" s="346" t="s">
        <v>311</v>
      </c>
      <c r="E328" s="334">
        <v>12</v>
      </c>
      <c r="F328" s="746"/>
      <c r="G328" s="334">
        <v>3</v>
      </c>
      <c r="H328" s="334">
        <v>18</v>
      </c>
      <c r="I328" s="334">
        <v>6</v>
      </c>
      <c r="J328" s="466">
        <f t="shared" si="14"/>
        <v>0.25</v>
      </c>
      <c r="K328" s="310"/>
    </row>
    <row r="329" spans="1:11" x14ac:dyDescent="0.2">
      <c r="A329" s="49"/>
      <c r="B329" s="49"/>
      <c r="C329" s="348"/>
      <c r="D329" s="270"/>
      <c r="E329" s="521">
        <f>SUM(E321:E328)</f>
        <v>126</v>
      </c>
      <c r="F329" s="521">
        <f>SUM(F321:F328)</f>
        <v>99</v>
      </c>
      <c r="G329" s="521">
        <f>SUM(G321:G328)</f>
        <v>51</v>
      </c>
      <c r="H329" s="521">
        <f>SUM(H321:H328)</f>
        <v>196</v>
      </c>
      <c r="I329" s="521">
        <f>SUM(I321:I328)</f>
        <v>87</v>
      </c>
      <c r="J329" s="488">
        <f t="shared" si="14"/>
        <v>0.40476190476190477</v>
      </c>
      <c r="K329" s="310"/>
    </row>
    <row r="330" spans="1:11" ht="8.25" customHeight="1" x14ac:dyDescent="0.2">
      <c r="A330" s="257"/>
      <c r="B330" s="257"/>
      <c r="C330" s="349"/>
      <c r="D330" s="257"/>
      <c r="E330" s="274"/>
      <c r="F330" s="274"/>
      <c r="G330" s="274"/>
      <c r="H330" s="274"/>
      <c r="I330" s="274"/>
      <c r="J330" s="257"/>
      <c r="K330" s="310"/>
    </row>
    <row r="331" spans="1:11" x14ac:dyDescent="0.2">
      <c r="A331" s="257"/>
      <c r="B331" s="257"/>
      <c r="C331" s="274"/>
      <c r="D331" s="361" t="s">
        <v>312</v>
      </c>
      <c r="E331" s="363">
        <v>3347</v>
      </c>
      <c r="F331" s="363">
        <v>3118</v>
      </c>
      <c r="G331" s="363">
        <v>4246</v>
      </c>
      <c r="H331" s="363">
        <v>9251</v>
      </c>
      <c r="I331" s="363">
        <v>3304</v>
      </c>
      <c r="J331" s="469">
        <f>G331/E331</f>
        <v>1.2685987451449059</v>
      </c>
      <c r="K331" s="310"/>
    </row>
    <row r="332" spans="1:11" s="522" customFormat="1" x14ac:dyDescent="0.2">
      <c r="A332" s="523"/>
      <c r="B332" s="523"/>
      <c r="C332" s="523"/>
      <c r="D332" s="524" t="s">
        <v>313</v>
      </c>
      <c r="E332" s="363">
        <v>2707</v>
      </c>
      <c r="F332" s="363">
        <v>2486</v>
      </c>
      <c r="G332" s="363">
        <v>3482</v>
      </c>
      <c r="H332" s="363">
        <v>7406</v>
      </c>
      <c r="I332" s="363">
        <v>2630</v>
      </c>
      <c r="J332" s="469">
        <f>G332/E332</f>
        <v>1.2862947912818619</v>
      </c>
      <c r="K332" s="525"/>
    </row>
    <row r="333" spans="1:11" s="522" customFormat="1" ht="8.25" customHeight="1" x14ac:dyDescent="0.2">
      <c r="A333" s="523"/>
      <c r="B333" s="523"/>
      <c r="C333" s="523"/>
      <c r="D333" s="526"/>
      <c r="E333" s="362"/>
      <c r="F333" s="362"/>
      <c r="G333" s="362"/>
      <c r="H333" s="362"/>
      <c r="I333" s="362"/>
      <c r="J333" s="254"/>
      <c r="K333" s="525"/>
    </row>
    <row r="334" spans="1:11" x14ac:dyDescent="0.2">
      <c r="A334" s="257"/>
      <c r="B334" s="257"/>
      <c r="C334" s="274"/>
      <c r="D334" s="361" t="s">
        <v>314</v>
      </c>
      <c r="E334" s="363">
        <v>194</v>
      </c>
      <c r="F334" s="363">
        <v>185</v>
      </c>
      <c r="G334" s="363">
        <v>291</v>
      </c>
      <c r="H334" s="363">
        <v>519</v>
      </c>
      <c r="I334" s="363">
        <v>200</v>
      </c>
      <c r="J334" s="520">
        <f>G334/E334</f>
        <v>1.5</v>
      </c>
      <c r="K334" s="310"/>
    </row>
    <row r="335" spans="1:11" ht="8.25" customHeight="1" x14ac:dyDescent="0.2">
      <c r="A335" s="257"/>
      <c r="B335" s="257"/>
      <c r="C335" s="257"/>
      <c r="D335" s="257"/>
      <c r="E335" s="254"/>
      <c r="F335" s="254"/>
      <c r="G335" s="254"/>
      <c r="H335" s="254"/>
      <c r="I335" s="254"/>
      <c r="J335" s="254"/>
      <c r="K335" s="310"/>
    </row>
    <row r="336" spans="1:11" ht="12.75" customHeight="1" x14ac:dyDescent="0.2">
      <c r="A336" s="257"/>
      <c r="B336" s="257"/>
      <c r="C336" s="274"/>
      <c r="D336" s="361" t="s">
        <v>315</v>
      </c>
      <c r="E336" s="334">
        <v>2817</v>
      </c>
      <c r="F336" s="334">
        <v>2557</v>
      </c>
      <c r="G336" s="334">
        <v>3225</v>
      </c>
      <c r="H336" s="334">
        <v>7029</v>
      </c>
      <c r="I336" s="334">
        <v>2764</v>
      </c>
      <c r="J336" s="469">
        <f>G336/E336</f>
        <v>1.1448349307774228</v>
      </c>
      <c r="K336" s="310"/>
    </row>
    <row r="337" spans="1:11" x14ac:dyDescent="0.2">
      <c r="A337" s="257"/>
      <c r="B337" s="257"/>
      <c r="C337" s="274"/>
      <c r="D337" s="361" t="s">
        <v>316</v>
      </c>
      <c r="E337" s="363">
        <v>3237</v>
      </c>
      <c r="F337" s="363">
        <v>3047</v>
      </c>
      <c r="G337" s="363">
        <v>4503</v>
      </c>
      <c r="H337" s="363">
        <v>9628</v>
      </c>
      <c r="I337" s="363">
        <v>3170</v>
      </c>
      <c r="J337" s="466">
        <f>G337/E337</f>
        <v>1.3911028730305839</v>
      </c>
      <c r="K337" s="310"/>
    </row>
    <row r="338" spans="1:11" ht="8.25" customHeight="1" x14ac:dyDescent="0.2">
      <c r="A338" s="257"/>
      <c r="B338" s="257"/>
      <c r="C338" s="274"/>
      <c r="D338" s="254"/>
      <c r="E338" s="255"/>
      <c r="F338" s="255"/>
      <c r="G338" s="255"/>
      <c r="H338" s="255"/>
      <c r="I338" s="255"/>
      <c r="J338" s="255"/>
      <c r="K338" s="310"/>
    </row>
    <row r="339" spans="1:11" x14ac:dyDescent="0.2">
      <c r="A339" s="257"/>
      <c r="B339" s="257"/>
      <c r="C339" s="274"/>
      <c r="D339" s="359" t="s">
        <v>317</v>
      </c>
      <c r="E339" s="277">
        <v>6248</v>
      </c>
      <c r="F339" s="277">
        <v>5789</v>
      </c>
      <c r="G339" s="277">
        <v>8019</v>
      </c>
      <c r="H339" s="277">
        <v>17176</v>
      </c>
      <c r="I339" s="277">
        <v>6134</v>
      </c>
      <c r="J339" s="527">
        <f>G339/E339</f>
        <v>1.283450704225352</v>
      </c>
      <c r="K339" s="310"/>
    </row>
    <row r="340" spans="1:11" x14ac:dyDescent="0.2">
      <c r="A340" s="310"/>
      <c r="B340" s="310"/>
      <c r="C340" s="111"/>
      <c r="D340" s="14"/>
      <c r="E340" s="120"/>
      <c r="F340" s="120"/>
      <c r="G340" s="120"/>
      <c r="H340" s="120"/>
      <c r="I340" s="120"/>
      <c r="J340" s="310"/>
      <c r="K340" s="310"/>
    </row>
    <row r="341" spans="1:11" x14ac:dyDescent="0.2">
      <c r="A341" s="310"/>
      <c r="B341" s="310"/>
      <c r="C341" s="111"/>
      <c r="D341" s="14"/>
      <c r="E341" s="120"/>
      <c r="F341" s="120"/>
      <c r="G341" s="120"/>
      <c r="H341" s="120"/>
      <c r="I341" s="120"/>
      <c r="J341" s="310"/>
      <c r="K341" s="310"/>
    </row>
    <row r="343" spans="1:11" x14ac:dyDescent="0.2">
      <c r="E343" s="528">
        <f>E339-E334</f>
        <v>6054</v>
      </c>
      <c r="F343" s="528">
        <f>F339-F334</f>
        <v>5604</v>
      </c>
      <c r="G343" s="528">
        <f>G339-G334</f>
        <v>7728</v>
      </c>
      <c r="H343" s="528">
        <f>H339-H334</f>
        <v>16657</v>
      </c>
      <c r="I343" s="528">
        <f>I339-I334</f>
        <v>5934</v>
      </c>
      <c r="J343" s="121"/>
    </row>
    <row r="371" spans="1:9" ht="18" customHeight="1" x14ac:dyDescent="0.25">
      <c r="A371" s="61"/>
      <c r="B371" s="61"/>
      <c r="E371" s="62"/>
      <c r="F371" s="63"/>
      <c r="G371" s="63"/>
      <c r="H371" s="63"/>
      <c r="I371" s="63"/>
    </row>
    <row r="381" spans="1:9" x14ac:dyDescent="0.2">
      <c r="A381" t="s">
        <v>318</v>
      </c>
    </row>
  </sheetData>
  <mergeCells count="7">
    <mergeCell ref="A2:B2"/>
    <mergeCell ref="F327:F328"/>
    <mergeCell ref="F324:F325"/>
    <mergeCell ref="F68:F69"/>
    <mergeCell ref="F35:F36"/>
    <mergeCell ref="F66:F67"/>
    <mergeCell ref="F105:F107"/>
  </mergeCells>
  <phoneticPr fontId="24" type="noConversion"/>
  <printOptions horizontalCentered="1"/>
  <pageMargins left="0.39370078740157483" right="0.43307086614173229" top="0.59055118110236227" bottom="0.55118110236220474" header="0.43307086614173229" footer="0.39370078740157483"/>
  <pageSetup paperSize="9" scale="90" firstPageNumber="6" orientation="landscape" useFirstPageNumber="1"/>
  <headerFooter alignWithMargins="0">
    <oddFooter>&amp;L&amp;8 Rectorat - SAIO&amp;C&amp;P&amp;R&amp;8 Tableaux doc références 2002  - BEP</oddFooter>
  </headerFooter>
  <rowBreaks count="6" manualBreakCount="6">
    <brk id="45" max="9" man="1"/>
    <brk id="90" max="9" man="1"/>
    <brk id="135" max="9" man="1"/>
    <brk id="181" max="9" man="1"/>
    <brk id="224" max="9" man="1"/>
    <brk id="269" max="9" man="1"/>
  </row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B129"/>
  <sheetViews>
    <sheetView zoomScale="75" zoomScaleNormal="75" workbookViewId="0">
      <selection activeCell="H9" sqref="H9"/>
    </sheetView>
  </sheetViews>
  <sheetFormatPr defaultColWidth="11.42578125" defaultRowHeight="12.75" x14ac:dyDescent="0.2"/>
  <cols>
    <col min="1" max="1" width="20.5703125" style="212" bestFit="1" customWidth="1"/>
    <col min="2" max="2" width="14.5703125" style="212" bestFit="1" customWidth="1"/>
    <col min="3" max="3" width="7" style="135" customWidth="1"/>
    <col min="4" max="4" width="49.28515625" style="187" customWidth="1"/>
    <col min="5" max="5" width="8.140625" style="121" customWidth="1"/>
    <col min="6" max="6" width="9.85546875" style="121" customWidth="1"/>
    <col min="7" max="7" width="8.140625" style="121" customWidth="1"/>
    <col min="8" max="8" width="9.140625" style="121" customWidth="1"/>
    <col min="9" max="9" width="6.85546875" style="121" customWidth="1"/>
    <col min="10" max="10" width="9.42578125" style="187" customWidth="1"/>
    <col min="11" max="11" width="11.42578125" style="310" customWidth="1"/>
    <col min="12" max="12" width="11.42578125" style="186" customWidth="1"/>
    <col min="13" max="16384" width="11.42578125" style="186"/>
  </cols>
  <sheetData>
    <row r="1" spans="1:14" s="310" customFormat="1" x14ac:dyDescent="0.2">
      <c r="A1" s="112" t="s">
        <v>319</v>
      </c>
      <c r="B1" s="113"/>
      <c r="C1" s="21"/>
      <c r="D1" s="14"/>
      <c r="E1" s="120"/>
      <c r="F1" s="120"/>
      <c r="G1" s="120"/>
      <c r="H1" s="120"/>
      <c r="I1" s="120"/>
      <c r="J1" s="14"/>
    </row>
    <row r="2" spans="1:14" s="55" customFormat="1" ht="38.25" customHeight="1" x14ac:dyDescent="0.2">
      <c r="A2" s="750" t="s">
        <v>148</v>
      </c>
      <c r="B2" s="736"/>
      <c r="C2" s="38" t="s">
        <v>149</v>
      </c>
      <c r="D2" s="38" t="s">
        <v>150</v>
      </c>
      <c r="E2" s="38" t="s">
        <v>151</v>
      </c>
      <c r="F2" s="39" t="s">
        <v>152</v>
      </c>
      <c r="G2" s="39" t="s">
        <v>153</v>
      </c>
      <c r="H2" s="39" t="s">
        <v>154</v>
      </c>
      <c r="I2" s="39" t="s">
        <v>155</v>
      </c>
      <c r="J2" s="38" t="s">
        <v>156</v>
      </c>
    </row>
    <row r="3" spans="1:14" x14ac:dyDescent="0.2">
      <c r="A3" s="35" t="s">
        <v>236</v>
      </c>
      <c r="B3" s="26" t="s">
        <v>13</v>
      </c>
      <c r="C3" s="18">
        <v>22003</v>
      </c>
      <c r="D3" s="23" t="s">
        <v>320</v>
      </c>
      <c r="E3" s="7">
        <v>16</v>
      </c>
      <c r="F3" s="7">
        <v>15</v>
      </c>
      <c r="G3" s="7">
        <v>14</v>
      </c>
      <c r="H3" s="7">
        <v>35</v>
      </c>
      <c r="I3" s="7">
        <v>18</v>
      </c>
      <c r="J3" s="529">
        <f t="shared" ref="J3:J8" si="0">G3/E3</f>
        <v>0.875</v>
      </c>
      <c r="K3" s="21"/>
      <c r="L3" s="135"/>
      <c r="M3" s="135"/>
      <c r="N3" s="135"/>
    </row>
    <row r="4" spans="1:14" x14ac:dyDescent="0.2">
      <c r="A4" s="22" t="s">
        <v>238</v>
      </c>
      <c r="B4" s="27" t="s">
        <v>18</v>
      </c>
      <c r="C4" s="20">
        <v>22003</v>
      </c>
      <c r="D4" s="28" t="s">
        <v>320</v>
      </c>
      <c r="E4" s="12">
        <v>12</v>
      </c>
      <c r="F4" s="12">
        <v>11</v>
      </c>
      <c r="G4" s="12">
        <v>16</v>
      </c>
      <c r="H4" s="12">
        <v>23</v>
      </c>
      <c r="I4" s="12">
        <v>13</v>
      </c>
      <c r="J4" s="530">
        <f t="shared" si="0"/>
        <v>1.3333333333333333</v>
      </c>
    </row>
    <row r="5" spans="1:14" x14ac:dyDescent="0.2">
      <c r="A5" s="22" t="s">
        <v>250</v>
      </c>
      <c r="B5" s="27" t="s">
        <v>251</v>
      </c>
      <c r="C5" s="20">
        <v>22003</v>
      </c>
      <c r="D5" s="28" t="s">
        <v>320</v>
      </c>
      <c r="E5" s="12">
        <v>8</v>
      </c>
      <c r="F5" s="12">
        <v>0</v>
      </c>
      <c r="G5" s="12">
        <v>1</v>
      </c>
      <c r="H5" s="12">
        <v>4</v>
      </c>
      <c r="I5" s="12">
        <v>0</v>
      </c>
      <c r="J5" s="530">
        <f t="shared" si="0"/>
        <v>0.125</v>
      </c>
    </row>
    <row r="6" spans="1:14" x14ac:dyDescent="0.2">
      <c r="A6" s="22" t="s">
        <v>239</v>
      </c>
      <c r="B6" s="27" t="s">
        <v>19</v>
      </c>
      <c r="C6" s="20">
        <v>22003</v>
      </c>
      <c r="D6" s="28" t="s">
        <v>320</v>
      </c>
      <c r="E6" s="12">
        <v>12</v>
      </c>
      <c r="F6" s="12">
        <v>10</v>
      </c>
      <c r="G6" s="12">
        <v>12</v>
      </c>
      <c r="H6" s="12">
        <v>33</v>
      </c>
      <c r="I6" s="12">
        <v>11</v>
      </c>
      <c r="J6" s="531">
        <f t="shared" si="0"/>
        <v>1</v>
      </c>
      <c r="K6" s="56"/>
      <c r="L6" s="187"/>
      <c r="M6" s="187"/>
      <c r="N6" s="187"/>
    </row>
    <row r="7" spans="1:14" x14ac:dyDescent="0.2">
      <c r="A7" s="22" t="s">
        <v>321</v>
      </c>
      <c r="B7" s="27" t="s">
        <v>322</v>
      </c>
      <c r="C7" s="20">
        <v>22003</v>
      </c>
      <c r="D7" s="28" t="s">
        <v>320</v>
      </c>
      <c r="E7" s="12">
        <v>12</v>
      </c>
      <c r="F7" s="12">
        <v>12</v>
      </c>
      <c r="G7" s="12">
        <v>27</v>
      </c>
      <c r="H7" s="12">
        <v>28</v>
      </c>
      <c r="I7" s="12">
        <v>16</v>
      </c>
      <c r="J7" s="530">
        <f t="shared" si="0"/>
        <v>2.25</v>
      </c>
      <c r="K7" s="117"/>
    </row>
    <row r="8" spans="1:14" x14ac:dyDescent="0.2">
      <c r="A8" s="17"/>
      <c r="B8" s="25"/>
      <c r="C8" s="19"/>
      <c r="D8" s="24"/>
      <c r="E8" s="532">
        <f>SUM(E3:E7)</f>
        <v>60</v>
      </c>
      <c r="F8" s="532">
        <f>SUM(F3:F7)</f>
        <v>48</v>
      </c>
      <c r="G8" s="532">
        <f>SUM(G3:G7)</f>
        <v>70</v>
      </c>
      <c r="H8" s="532">
        <f>SUM(H3:H7)</f>
        <v>123</v>
      </c>
      <c r="I8" s="532">
        <f>SUM(I3:I7)</f>
        <v>58</v>
      </c>
      <c r="J8" s="533">
        <f t="shared" si="0"/>
        <v>1.1666666666666667</v>
      </c>
      <c r="K8" s="117"/>
    </row>
    <row r="9" spans="1:14" ht="10.5" customHeight="1" x14ac:dyDescent="0.2">
      <c r="A9" s="50"/>
      <c r="B9" s="47"/>
      <c r="C9" s="21"/>
      <c r="D9" s="285"/>
      <c r="E9" s="381"/>
      <c r="F9" s="381"/>
      <c r="G9" s="120"/>
      <c r="H9" s="120"/>
      <c r="I9" s="120"/>
      <c r="J9" s="82"/>
    </row>
    <row r="10" spans="1:14" x14ac:dyDescent="0.2">
      <c r="A10" s="35" t="s">
        <v>323</v>
      </c>
      <c r="B10" s="26" t="s">
        <v>186</v>
      </c>
      <c r="C10" s="18">
        <v>22101</v>
      </c>
      <c r="D10" s="23" t="s">
        <v>324</v>
      </c>
      <c r="E10" s="7">
        <v>8</v>
      </c>
      <c r="F10" s="7">
        <v>11</v>
      </c>
      <c r="G10" s="7">
        <v>19</v>
      </c>
      <c r="H10" s="7">
        <v>65</v>
      </c>
      <c r="I10" s="7">
        <v>9</v>
      </c>
      <c r="J10" s="529">
        <f>G10/E10</f>
        <v>2.375</v>
      </c>
    </row>
    <row r="11" spans="1:14" s="187" customFormat="1" x14ac:dyDescent="0.2">
      <c r="A11" s="22" t="s">
        <v>217</v>
      </c>
      <c r="B11" s="27" t="s">
        <v>17</v>
      </c>
      <c r="C11" s="20">
        <v>22101</v>
      </c>
      <c r="D11" s="28" t="s">
        <v>324</v>
      </c>
      <c r="E11" s="12">
        <v>8</v>
      </c>
      <c r="F11" s="12">
        <v>6</v>
      </c>
      <c r="G11" s="12">
        <v>12</v>
      </c>
      <c r="H11" s="12">
        <v>24</v>
      </c>
      <c r="I11" s="12">
        <v>11</v>
      </c>
      <c r="J11" s="534">
        <f>G11/E11</f>
        <v>1.5</v>
      </c>
      <c r="K11" s="14"/>
    </row>
    <row r="12" spans="1:14" s="187" customFormat="1" x14ac:dyDescent="0.2">
      <c r="A12" s="22" t="s">
        <v>325</v>
      </c>
      <c r="B12" s="27" t="s">
        <v>19</v>
      </c>
      <c r="C12" s="20">
        <v>22101</v>
      </c>
      <c r="D12" s="28" t="s">
        <v>324</v>
      </c>
      <c r="E12" s="12">
        <v>8</v>
      </c>
      <c r="F12" s="12">
        <v>8</v>
      </c>
      <c r="G12" s="12">
        <v>48</v>
      </c>
      <c r="H12" s="12">
        <v>86</v>
      </c>
      <c r="I12" s="12">
        <v>9</v>
      </c>
      <c r="J12" s="531">
        <f>G12/E12</f>
        <v>6</v>
      </c>
      <c r="K12" s="14"/>
    </row>
    <row r="13" spans="1:14" s="187" customFormat="1" x14ac:dyDescent="0.2">
      <c r="A13" s="17"/>
      <c r="B13" s="25"/>
      <c r="C13" s="19"/>
      <c r="D13" s="24"/>
      <c r="E13" s="535">
        <f>SUM(E10:E12)</f>
        <v>24</v>
      </c>
      <c r="F13" s="535">
        <f>SUM(F10:F12)</f>
        <v>25</v>
      </c>
      <c r="G13" s="535">
        <f>SUM(G10:G12)</f>
        <v>79</v>
      </c>
      <c r="H13" s="535">
        <f>SUM(H10:H12)</f>
        <v>175</v>
      </c>
      <c r="I13" s="535">
        <f>SUM(I10:I12)</f>
        <v>29</v>
      </c>
      <c r="J13" s="533">
        <f>G13/E13</f>
        <v>3.2916666666666665</v>
      </c>
      <c r="K13" s="14"/>
    </row>
    <row r="14" spans="1:14" s="187" customFormat="1" ht="11.25" customHeight="1" x14ac:dyDescent="0.2">
      <c r="A14" s="50"/>
      <c r="B14" s="47"/>
      <c r="C14" s="21"/>
      <c r="D14" s="285"/>
      <c r="E14" s="381"/>
      <c r="F14" s="381"/>
      <c r="G14" s="120"/>
      <c r="H14" s="120"/>
      <c r="I14" s="120"/>
      <c r="J14" s="83"/>
      <c r="K14" s="56"/>
    </row>
    <row r="15" spans="1:14" x14ac:dyDescent="0.2">
      <c r="A15" s="51" t="s">
        <v>323</v>
      </c>
      <c r="B15" s="48" t="s">
        <v>186</v>
      </c>
      <c r="C15" s="32">
        <v>22131</v>
      </c>
      <c r="D15" s="33" t="s">
        <v>326</v>
      </c>
      <c r="E15" s="34">
        <v>8</v>
      </c>
      <c r="F15" s="34">
        <v>5</v>
      </c>
      <c r="G15" s="34">
        <v>31</v>
      </c>
      <c r="H15" s="34">
        <v>63</v>
      </c>
      <c r="I15" s="34">
        <v>9</v>
      </c>
      <c r="J15" s="536">
        <f>G15/E15</f>
        <v>3.875</v>
      </c>
    </row>
    <row r="16" spans="1:14" ht="11.25" customHeight="1" x14ac:dyDescent="0.2">
      <c r="A16" s="50"/>
      <c r="B16" s="47"/>
      <c r="C16" s="21"/>
      <c r="D16" s="285"/>
      <c r="E16" s="120"/>
      <c r="F16" s="120"/>
      <c r="G16" s="120"/>
      <c r="H16" s="120"/>
      <c r="I16" s="120"/>
      <c r="J16" s="82"/>
    </row>
    <row r="17" spans="1:11" x14ac:dyDescent="0.2">
      <c r="A17" s="51" t="s">
        <v>327</v>
      </c>
      <c r="B17" s="48" t="s">
        <v>11</v>
      </c>
      <c r="C17" s="32">
        <v>23002</v>
      </c>
      <c r="D17" s="33" t="s">
        <v>328</v>
      </c>
      <c r="E17" s="34">
        <v>12</v>
      </c>
      <c r="F17" s="34">
        <v>7</v>
      </c>
      <c r="G17" s="34">
        <v>13</v>
      </c>
      <c r="H17" s="34">
        <v>34</v>
      </c>
      <c r="I17" s="34">
        <v>15</v>
      </c>
      <c r="J17" s="536">
        <f>G17/E17</f>
        <v>1.0833333333333333</v>
      </c>
    </row>
    <row r="18" spans="1:11" ht="11.25" customHeight="1" x14ac:dyDescent="0.2">
      <c r="A18" s="50"/>
      <c r="B18" s="47"/>
      <c r="C18" s="21"/>
      <c r="D18" s="285"/>
      <c r="E18" s="120"/>
      <c r="F18" s="120"/>
      <c r="G18" s="120"/>
      <c r="H18" s="120"/>
      <c r="I18" s="120"/>
      <c r="J18" s="82"/>
    </row>
    <row r="19" spans="1:11" x14ac:dyDescent="0.2">
      <c r="A19" s="35" t="s">
        <v>327</v>
      </c>
      <c r="B19" s="26" t="s">
        <v>11</v>
      </c>
      <c r="C19" s="18">
        <v>23210</v>
      </c>
      <c r="D19" s="23" t="s">
        <v>329</v>
      </c>
      <c r="E19" s="7">
        <v>8</v>
      </c>
      <c r="F19" s="7">
        <v>4</v>
      </c>
      <c r="G19" s="7">
        <v>7</v>
      </c>
      <c r="H19" s="7">
        <v>18</v>
      </c>
      <c r="I19" s="7">
        <v>10</v>
      </c>
      <c r="J19" s="529">
        <f>G19/E19</f>
        <v>0.875</v>
      </c>
    </row>
    <row r="20" spans="1:11" x14ac:dyDescent="0.2">
      <c r="A20" s="22" t="s">
        <v>330</v>
      </c>
      <c r="B20" s="27" t="s">
        <v>178</v>
      </c>
      <c r="C20" s="20">
        <v>23210</v>
      </c>
      <c r="D20" s="28" t="s">
        <v>329</v>
      </c>
      <c r="E20" s="12">
        <v>12</v>
      </c>
      <c r="F20" s="12">
        <v>2</v>
      </c>
      <c r="G20" s="12">
        <v>10</v>
      </c>
      <c r="H20" s="12">
        <v>23</v>
      </c>
      <c r="I20" s="12">
        <v>13</v>
      </c>
      <c r="J20" s="530">
        <f>G20/E20</f>
        <v>0.83333333333333337</v>
      </c>
    </row>
    <row r="21" spans="1:11" x14ac:dyDescent="0.2">
      <c r="A21" s="17"/>
      <c r="B21" s="25"/>
      <c r="C21" s="19"/>
      <c r="D21" s="24"/>
      <c r="E21" s="537">
        <f>SUM(E19:E20)</f>
        <v>20</v>
      </c>
      <c r="F21" s="537">
        <f>SUM(F19:F20)</f>
        <v>6</v>
      </c>
      <c r="G21" s="537">
        <f>SUM(G19:G20)</f>
        <v>17</v>
      </c>
      <c r="H21" s="537">
        <f>SUM(H19:H20)</f>
        <v>41</v>
      </c>
      <c r="I21" s="537">
        <f>SUM(I19:I20)</f>
        <v>23</v>
      </c>
      <c r="J21" s="533">
        <f>G21/E21</f>
        <v>0.85</v>
      </c>
      <c r="K21" s="117"/>
    </row>
    <row r="22" spans="1:11" ht="11.25" customHeight="1" x14ac:dyDescent="0.2">
      <c r="A22" s="50"/>
      <c r="B22" s="47"/>
      <c r="C22" s="21"/>
      <c r="D22" s="285"/>
      <c r="E22" s="381"/>
      <c r="F22" s="381"/>
      <c r="G22" s="120"/>
      <c r="H22" s="120"/>
      <c r="I22" s="120"/>
      <c r="J22" s="82"/>
    </row>
    <row r="23" spans="1:11" x14ac:dyDescent="0.2">
      <c r="A23" s="51" t="s">
        <v>330</v>
      </c>
      <c r="B23" s="48" t="s">
        <v>178</v>
      </c>
      <c r="C23" s="32">
        <v>23211</v>
      </c>
      <c r="D23" s="33" t="s">
        <v>331</v>
      </c>
      <c r="E23" s="34">
        <v>8</v>
      </c>
      <c r="F23" s="34">
        <v>3</v>
      </c>
      <c r="G23" s="34">
        <v>12</v>
      </c>
      <c r="H23" s="34">
        <v>20</v>
      </c>
      <c r="I23" s="34">
        <v>12</v>
      </c>
      <c r="J23" s="538">
        <f>G23/E23</f>
        <v>1.5</v>
      </c>
    </row>
    <row r="24" spans="1:11" ht="11.25" customHeight="1" x14ac:dyDescent="0.2">
      <c r="A24" s="50"/>
      <c r="B24" s="47"/>
      <c r="C24" s="21"/>
      <c r="D24" s="285"/>
      <c r="E24" s="120"/>
      <c r="F24" s="120"/>
      <c r="G24" s="120"/>
      <c r="H24" s="120"/>
      <c r="I24" s="120"/>
      <c r="J24" s="539"/>
    </row>
    <row r="25" spans="1:11" x14ac:dyDescent="0.2">
      <c r="A25" s="51" t="s">
        <v>330</v>
      </c>
      <c r="B25" s="48" t="s">
        <v>178</v>
      </c>
      <c r="C25" s="32">
        <v>23305</v>
      </c>
      <c r="D25" s="33" t="s">
        <v>332</v>
      </c>
      <c r="E25" s="34">
        <v>8</v>
      </c>
      <c r="F25" s="34">
        <v>9</v>
      </c>
      <c r="G25" s="34">
        <v>18</v>
      </c>
      <c r="H25" s="34">
        <v>57</v>
      </c>
      <c r="I25" s="34">
        <v>17</v>
      </c>
      <c r="J25" s="536">
        <f>G25/E25</f>
        <v>2.25</v>
      </c>
    </row>
    <row r="26" spans="1:11" ht="11.25" customHeight="1" x14ac:dyDescent="0.2">
      <c r="A26" s="50"/>
      <c r="B26" s="47"/>
      <c r="C26" s="21"/>
      <c r="D26" s="285"/>
      <c r="E26" s="120"/>
      <c r="F26" s="120"/>
      <c r="G26" s="120"/>
      <c r="H26" s="120"/>
      <c r="I26" s="120"/>
      <c r="J26" s="82"/>
    </row>
    <row r="27" spans="1:11" x14ac:dyDescent="0.2">
      <c r="A27" s="51" t="s">
        <v>330</v>
      </c>
      <c r="B27" s="48" t="s">
        <v>178</v>
      </c>
      <c r="C27" s="32">
        <v>23307</v>
      </c>
      <c r="D27" s="33" t="s">
        <v>333</v>
      </c>
      <c r="E27" s="34">
        <v>12</v>
      </c>
      <c r="F27" s="34">
        <v>11</v>
      </c>
      <c r="G27" s="34">
        <v>33</v>
      </c>
      <c r="H27" s="34">
        <v>64</v>
      </c>
      <c r="I27" s="34">
        <v>15</v>
      </c>
      <c r="J27" s="536">
        <f>G27/E27</f>
        <v>2.75</v>
      </c>
    </row>
    <row r="28" spans="1:11" ht="11.25" customHeight="1" x14ac:dyDescent="0.2">
      <c r="A28" s="50"/>
      <c r="B28" s="47"/>
      <c r="C28" s="21"/>
      <c r="D28" s="285"/>
      <c r="E28" s="120"/>
      <c r="F28" s="120"/>
      <c r="G28" s="120"/>
      <c r="H28" s="120"/>
      <c r="I28" s="120"/>
      <c r="J28" s="82"/>
    </row>
    <row r="29" spans="1:11" x14ac:dyDescent="0.2">
      <c r="A29" s="35" t="s">
        <v>330</v>
      </c>
      <c r="B29" s="26" t="s">
        <v>178</v>
      </c>
      <c r="C29" s="7">
        <v>23315</v>
      </c>
      <c r="D29" s="23" t="s">
        <v>334</v>
      </c>
      <c r="E29" s="7">
        <v>12</v>
      </c>
      <c r="F29" s="7">
        <v>9</v>
      </c>
      <c r="G29" s="7">
        <v>16</v>
      </c>
      <c r="H29" s="7">
        <v>49</v>
      </c>
      <c r="I29" s="7">
        <v>14</v>
      </c>
      <c r="J29" s="529">
        <f>G29/E29</f>
        <v>1.3333333333333333</v>
      </c>
    </row>
    <row r="30" spans="1:11" x14ac:dyDescent="0.2">
      <c r="A30" s="22" t="s">
        <v>198</v>
      </c>
      <c r="B30" s="27" t="s">
        <v>199</v>
      </c>
      <c r="C30" s="12">
        <v>23315</v>
      </c>
      <c r="D30" s="28" t="s">
        <v>334</v>
      </c>
      <c r="E30" s="12">
        <v>8</v>
      </c>
      <c r="F30" s="12">
        <v>9</v>
      </c>
      <c r="G30" s="12">
        <v>29</v>
      </c>
      <c r="H30" s="12">
        <v>54</v>
      </c>
      <c r="I30" s="12">
        <v>8</v>
      </c>
      <c r="J30" s="530">
        <f>G30/E30</f>
        <v>3.625</v>
      </c>
    </row>
    <row r="31" spans="1:11" x14ac:dyDescent="0.2">
      <c r="A31" s="17"/>
      <c r="B31" s="25"/>
      <c r="C31" s="10"/>
      <c r="D31" s="24"/>
      <c r="E31" s="540">
        <f>SUM(E29:E30)</f>
        <v>20</v>
      </c>
      <c r="F31" s="540">
        <f>SUM(F29:F30)</f>
        <v>18</v>
      </c>
      <c r="G31" s="540">
        <f>SUM(G29:G30)</f>
        <v>45</v>
      </c>
      <c r="H31" s="540">
        <f>SUM(H29:H30)</f>
        <v>103</v>
      </c>
      <c r="I31" s="540">
        <f>SUM(I29:I30)</f>
        <v>22</v>
      </c>
      <c r="J31" s="533">
        <f>G31/E31</f>
        <v>2.25</v>
      </c>
      <c r="K31" s="117"/>
    </row>
    <row r="32" spans="1:11" ht="11.25" customHeight="1" x14ac:dyDescent="0.2">
      <c r="A32" s="50"/>
      <c r="B32" s="47"/>
      <c r="C32" s="120"/>
      <c r="D32" s="285"/>
      <c r="E32" s="381"/>
      <c r="F32" s="120"/>
      <c r="G32" s="120"/>
      <c r="H32" s="120"/>
      <c r="I32" s="120"/>
      <c r="J32" s="82"/>
    </row>
    <row r="33" spans="1:14" x14ac:dyDescent="0.2">
      <c r="A33" s="35" t="s">
        <v>335</v>
      </c>
      <c r="B33" s="26" t="s">
        <v>183</v>
      </c>
      <c r="C33" s="18">
        <v>23424</v>
      </c>
      <c r="D33" s="23" t="s">
        <v>336</v>
      </c>
      <c r="E33" s="7">
        <v>12</v>
      </c>
      <c r="F33" s="7">
        <v>6</v>
      </c>
      <c r="G33" s="7">
        <v>11</v>
      </c>
      <c r="H33" s="7">
        <v>25</v>
      </c>
      <c r="I33" s="7">
        <v>13</v>
      </c>
      <c r="J33" s="529">
        <f>G33/E33</f>
        <v>0.91666666666666663</v>
      </c>
    </row>
    <row r="34" spans="1:14" x14ac:dyDescent="0.2">
      <c r="A34" s="22" t="s">
        <v>337</v>
      </c>
      <c r="B34" s="27" t="s">
        <v>12</v>
      </c>
      <c r="C34" s="20">
        <v>23424</v>
      </c>
      <c r="D34" s="28" t="s">
        <v>336</v>
      </c>
      <c r="E34" s="12">
        <v>8</v>
      </c>
      <c r="F34" s="12">
        <v>8</v>
      </c>
      <c r="G34" s="12">
        <v>6</v>
      </c>
      <c r="H34" s="12">
        <v>10</v>
      </c>
      <c r="I34" s="12">
        <v>7</v>
      </c>
      <c r="J34" s="530">
        <f>G34/E34</f>
        <v>0.75</v>
      </c>
    </row>
    <row r="35" spans="1:14" x14ac:dyDescent="0.2">
      <c r="A35" s="22" t="s">
        <v>338</v>
      </c>
      <c r="B35" s="22" t="s">
        <v>13</v>
      </c>
      <c r="C35" s="20">
        <v>23424</v>
      </c>
      <c r="D35" s="28" t="s">
        <v>336</v>
      </c>
      <c r="E35" s="12">
        <v>12</v>
      </c>
      <c r="F35" s="12">
        <v>5</v>
      </c>
      <c r="G35" s="12">
        <v>13</v>
      </c>
      <c r="H35" s="12">
        <v>32</v>
      </c>
      <c r="I35" s="12">
        <v>14</v>
      </c>
      <c r="J35" s="530">
        <f>G35/E35</f>
        <v>1.0833333333333333</v>
      </c>
    </row>
    <row r="36" spans="1:14" x14ac:dyDescent="0.2">
      <c r="A36" s="22" t="s">
        <v>217</v>
      </c>
      <c r="B36" s="27" t="s">
        <v>17</v>
      </c>
      <c r="C36" s="20">
        <v>23424</v>
      </c>
      <c r="D36" s="28" t="s">
        <v>336</v>
      </c>
      <c r="E36" s="12">
        <v>8</v>
      </c>
      <c r="F36" s="12">
        <v>7</v>
      </c>
      <c r="G36" s="12">
        <v>20</v>
      </c>
      <c r="H36" s="12">
        <v>40</v>
      </c>
      <c r="I36" s="12">
        <v>8</v>
      </c>
      <c r="J36" s="534">
        <f>G36/E36</f>
        <v>2.5</v>
      </c>
      <c r="K36" s="14"/>
      <c r="L36" s="187"/>
      <c r="M36" s="187"/>
      <c r="N36" s="187"/>
    </row>
    <row r="37" spans="1:14" x14ac:dyDescent="0.2">
      <c r="A37" s="17"/>
      <c r="B37" s="25"/>
      <c r="C37" s="19"/>
      <c r="D37" s="24"/>
      <c r="E37" s="541">
        <f>SUM(E33:E36)</f>
        <v>40</v>
      </c>
      <c r="F37" s="541">
        <f>SUM(F33:F36)</f>
        <v>26</v>
      </c>
      <c r="G37" s="541">
        <f>SUM(G33:G36)</f>
        <v>50</v>
      </c>
      <c r="H37" s="541">
        <f>SUM(H33:H36)</f>
        <v>107</v>
      </c>
      <c r="I37" s="541">
        <f>SUM(I33:I36)</f>
        <v>42</v>
      </c>
      <c r="J37" s="542">
        <f>G37/E37</f>
        <v>1.25</v>
      </c>
      <c r="K37" s="56"/>
      <c r="L37" s="187"/>
      <c r="M37" s="187"/>
      <c r="N37" s="187"/>
    </row>
    <row r="38" spans="1:14" ht="11.25" customHeight="1" x14ac:dyDescent="0.2">
      <c r="A38" s="50"/>
      <c r="B38" s="47"/>
      <c r="C38" s="21"/>
      <c r="D38" s="285"/>
      <c r="E38" s="381"/>
      <c r="F38" s="381"/>
      <c r="G38" s="120"/>
      <c r="H38" s="120"/>
      <c r="I38" s="120"/>
      <c r="J38" s="539"/>
      <c r="K38" s="14"/>
      <c r="L38" s="187"/>
      <c r="M38" s="187"/>
      <c r="N38" s="187"/>
    </row>
    <row r="39" spans="1:14" x14ac:dyDescent="0.2">
      <c r="A39" s="51" t="s">
        <v>325</v>
      </c>
      <c r="B39" s="48" t="s">
        <v>19</v>
      </c>
      <c r="C39" s="32">
        <v>24004</v>
      </c>
      <c r="D39" s="33" t="s">
        <v>339</v>
      </c>
      <c r="E39" s="34">
        <v>8</v>
      </c>
      <c r="F39" s="34">
        <v>8</v>
      </c>
      <c r="G39" s="34">
        <v>15</v>
      </c>
      <c r="H39" s="34">
        <v>50</v>
      </c>
      <c r="I39" s="34">
        <v>9</v>
      </c>
      <c r="J39" s="536">
        <f>G39/E39</f>
        <v>1.875</v>
      </c>
    </row>
    <row r="40" spans="1:14" ht="11.25" customHeight="1" x14ac:dyDescent="0.2">
      <c r="A40" s="50"/>
      <c r="B40" s="47"/>
      <c r="C40" s="21"/>
      <c r="D40" s="285"/>
      <c r="E40" s="381"/>
      <c r="F40" s="381"/>
      <c r="G40" s="120"/>
      <c r="H40" s="120"/>
      <c r="I40" s="120"/>
      <c r="J40" s="82"/>
    </row>
    <row r="41" spans="1:14" x14ac:dyDescent="0.2">
      <c r="A41" s="51" t="s">
        <v>217</v>
      </c>
      <c r="B41" s="48" t="s">
        <v>17</v>
      </c>
      <c r="C41" s="32">
        <v>24228</v>
      </c>
      <c r="D41" s="33" t="s">
        <v>340</v>
      </c>
      <c r="E41" s="34">
        <v>8</v>
      </c>
      <c r="F41" s="34">
        <v>8</v>
      </c>
      <c r="G41" s="34">
        <v>16</v>
      </c>
      <c r="H41" s="34">
        <v>25</v>
      </c>
      <c r="I41" s="34">
        <v>13</v>
      </c>
      <c r="J41" s="543">
        <f>G41/E41</f>
        <v>2</v>
      </c>
    </row>
    <row r="42" spans="1:14" ht="11.25" customHeight="1" x14ac:dyDescent="0.2">
      <c r="A42" s="50"/>
      <c r="B42" s="47"/>
      <c r="C42" s="21"/>
      <c r="D42" s="285"/>
      <c r="E42" s="120"/>
      <c r="F42" s="120"/>
      <c r="G42" s="120"/>
      <c r="H42" s="120"/>
      <c r="I42" s="120"/>
      <c r="J42" s="83"/>
    </row>
    <row r="43" spans="1:14" x14ac:dyDescent="0.2">
      <c r="A43" s="35" t="s">
        <v>341</v>
      </c>
      <c r="B43" s="26" t="s">
        <v>224</v>
      </c>
      <c r="C43" s="18">
        <v>24236</v>
      </c>
      <c r="D43" s="23" t="s">
        <v>342</v>
      </c>
      <c r="E43" s="7">
        <v>8</v>
      </c>
      <c r="F43" s="7">
        <v>5</v>
      </c>
      <c r="G43" s="7">
        <v>13</v>
      </c>
      <c r="H43" s="7">
        <v>34</v>
      </c>
      <c r="I43" s="7">
        <v>9</v>
      </c>
      <c r="J43" s="529">
        <f>G43/E43</f>
        <v>1.625</v>
      </c>
    </row>
    <row r="44" spans="1:14" x14ac:dyDescent="0.2">
      <c r="A44" s="22" t="s">
        <v>343</v>
      </c>
      <c r="B44" s="27" t="s">
        <v>13</v>
      </c>
      <c r="C44" s="20">
        <v>24236</v>
      </c>
      <c r="D44" s="28" t="s">
        <v>342</v>
      </c>
      <c r="E44" s="12">
        <v>8</v>
      </c>
      <c r="F44" s="12">
        <v>9</v>
      </c>
      <c r="G44" s="12">
        <v>15</v>
      </c>
      <c r="H44" s="12">
        <v>40</v>
      </c>
      <c r="I44" s="12">
        <v>9</v>
      </c>
      <c r="J44" s="530">
        <f>G44/E44</f>
        <v>1.875</v>
      </c>
    </row>
    <row r="45" spans="1:14" x14ac:dyDescent="0.2">
      <c r="A45" s="17"/>
      <c r="B45" s="25"/>
      <c r="C45" s="19"/>
      <c r="D45" s="24"/>
      <c r="E45" s="544">
        <f>SUM(E43:E44)</f>
        <v>16</v>
      </c>
      <c r="F45" s="544">
        <f>SUM(F43:F44)</f>
        <v>14</v>
      </c>
      <c r="G45" s="544">
        <f>SUM(G43:G44)</f>
        <v>28</v>
      </c>
      <c r="H45" s="544">
        <f>SUM(H43:H44)</f>
        <v>74</v>
      </c>
      <c r="I45" s="544">
        <f>SUM(I43:I44)</f>
        <v>18</v>
      </c>
      <c r="J45" s="533">
        <f>G45/E45</f>
        <v>1.75</v>
      </c>
    </row>
    <row r="46" spans="1:14" ht="11.25" customHeight="1" x14ac:dyDescent="0.2">
      <c r="A46" s="50"/>
      <c r="B46" s="47"/>
      <c r="C46" s="21"/>
      <c r="D46" s="285"/>
      <c r="E46" s="120"/>
      <c r="F46" s="120"/>
      <c r="G46" s="120"/>
      <c r="H46" s="120"/>
      <c r="I46" s="120"/>
      <c r="J46" s="82"/>
      <c r="K46" s="117"/>
    </row>
    <row r="47" spans="1:14" x14ac:dyDescent="0.2">
      <c r="A47" s="35" t="s">
        <v>344</v>
      </c>
      <c r="B47" s="26" t="s">
        <v>221</v>
      </c>
      <c r="C47" s="18">
        <v>24237</v>
      </c>
      <c r="D47" s="23" t="s">
        <v>345</v>
      </c>
      <c r="E47" s="7">
        <v>16</v>
      </c>
      <c r="F47" s="7">
        <v>7</v>
      </c>
      <c r="G47" s="7">
        <v>5</v>
      </c>
      <c r="H47" s="7">
        <v>16</v>
      </c>
      <c r="I47" s="7">
        <v>9</v>
      </c>
      <c r="J47" s="529">
        <f>G47/E47</f>
        <v>0.3125</v>
      </c>
    </row>
    <row r="48" spans="1:14" x14ac:dyDescent="0.2">
      <c r="A48" s="22" t="s">
        <v>343</v>
      </c>
      <c r="B48" s="27" t="s">
        <v>13</v>
      </c>
      <c r="C48" s="20">
        <v>24237</v>
      </c>
      <c r="D48" s="28" t="s">
        <v>345</v>
      </c>
      <c r="E48" s="12">
        <v>8</v>
      </c>
      <c r="F48" s="12">
        <v>8</v>
      </c>
      <c r="G48" s="12">
        <v>22</v>
      </c>
      <c r="H48" s="12">
        <v>49</v>
      </c>
      <c r="I48" s="12">
        <v>9</v>
      </c>
      <c r="J48" s="530">
        <f>G48/E48</f>
        <v>2.75</v>
      </c>
    </row>
    <row r="49" spans="1:11" x14ac:dyDescent="0.2">
      <c r="A49" s="17"/>
      <c r="B49" s="25"/>
      <c r="C49" s="19"/>
      <c r="D49" s="24"/>
      <c r="E49" s="545">
        <f>SUM(E47:E48)</f>
        <v>24</v>
      </c>
      <c r="F49" s="545">
        <f>SUM(F47:F48)</f>
        <v>15</v>
      </c>
      <c r="G49" s="545">
        <f>SUM(G47:G48)</f>
        <v>27</v>
      </c>
      <c r="H49" s="545">
        <f>SUM(H47:H48)</f>
        <v>65</v>
      </c>
      <c r="I49" s="545">
        <f>SUM(I47:I48)</f>
        <v>18</v>
      </c>
      <c r="J49" s="533">
        <f>G49/E49</f>
        <v>1.125</v>
      </c>
    </row>
    <row r="50" spans="1:11" ht="11.25" customHeight="1" x14ac:dyDescent="0.2">
      <c r="A50" s="50"/>
      <c r="B50" s="47"/>
      <c r="C50" s="21"/>
      <c r="D50" s="285"/>
      <c r="E50" s="120"/>
      <c r="F50" s="120"/>
      <c r="G50" s="120"/>
      <c r="H50" s="120"/>
      <c r="I50" s="120"/>
      <c r="J50" s="82"/>
      <c r="K50" s="117"/>
    </row>
    <row r="51" spans="1:11" x14ac:dyDescent="0.2">
      <c r="A51" s="51" t="s">
        <v>346</v>
      </c>
      <c r="B51" s="48" t="s">
        <v>104</v>
      </c>
      <c r="C51" s="32">
        <v>25411</v>
      </c>
      <c r="D51" s="33" t="s">
        <v>347</v>
      </c>
      <c r="E51" s="34">
        <v>8</v>
      </c>
      <c r="F51" s="34">
        <v>10</v>
      </c>
      <c r="G51" s="34">
        <v>39</v>
      </c>
      <c r="H51" s="34">
        <v>88</v>
      </c>
      <c r="I51" s="34">
        <v>10</v>
      </c>
      <c r="J51" s="536">
        <f>G51/E51</f>
        <v>4.875</v>
      </c>
    </row>
    <row r="52" spans="1:11" ht="11.25" customHeight="1" x14ac:dyDescent="0.2">
      <c r="A52" s="50"/>
      <c r="B52" s="47"/>
      <c r="C52" s="21"/>
      <c r="D52" s="285"/>
      <c r="E52" s="120"/>
      <c r="F52" s="120"/>
      <c r="G52" s="120"/>
      <c r="H52" s="120"/>
      <c r="I52" s="120"/>
      <c r="J52" s="82"/>
    </row>
    <row r="53" spans="1:11" x14ac:dyDescent="0.2">
      <c r="A53" s="51" t="s">
        <v>346</v>
      </c>
      <c r="B53" s="48" t="s">
        <v>104</v>
      </c>
      <c r="C53" s="34">
        <v>25412</v>
      </c>
      <c r="D53" s="33" t="s">
        <v>348</v>
      </c>
      <c r="E53" s="34">
        <v>8</v>
      </c>
      <c r="F53" s="34">
        <v>7</v>
      </c>
      <c r="G53" s="34">
        <v>31</v>
      </c>
      <c r="H53" s="34">
        <v>95</v>
      </c>
      <c r="I53" s="34">
        <v>10</v>
      </c>
      <c r="J53" s="536">
        <f>G53/E53</f>
        <v>3.875</v>
      </c>
    </row>
    <row r="54" spans="1:11" ht="11.25" customHeight="1" x14ac:dyDescent="0.2">
      <c r="A54" s="50"/>
      <c r="B54" s="47"/>
      <c r="C54" s="120"/>
      <c r="D54" s="285"/>
      <c r="E54" s="381"/>
      <c r="F54" s="381"/>
      <c r="G54" s="120"/>
      <c r="H54" s="120"/>
      <c r="I54" s="120"/>
      <c r="J54" s="82"/>
    </row>
    <row r="55" spans="1:11" s="2" customFormat="1" x14ac:dyDescent="0.2">
      <c r="A55" s="35" t="s">
        <v>349</v>
      </c>
      <c r="B55" s="26" t="s">
        <v>186</v>
      </c>
      <c r="C55" s="18">
        <v>25414</v>
      </c>
      <c r="D55" s="23" t="s">
        <v>350</v>
      </c>
      <c r="E55" s="7">
        <v>12</v>
      </c>
      <c r="F55" s="7">
        <v>10</v>
      </c>
      <c r="G55" s="7">
        <v>11</v>
      </c>
      <c r="H55" s="7">
        <v>36</v>
      </c>
      <c r="I55" s="7">
        <v>14</v>
      </c>
      <c r="J55" s="529">
        <f>G55/E55</f>
        <v>0.91666666666666663</v>
      </c>
      <c r="K55" s="15"/>
    </row>
    <row r="56" spans="1:11" x14ac:dyDescent="0.2">
      <c r="A56" s="22" t="s">
        <v>351</v>
      </c>
      <c r="B56" s="27" t="s">
        <v>234</v>
      </c>
      <c r="C56" s="20">
        <v>25414</v>
      </c>
      <c r="D56" s="28" t="s">
        <v>350</v>
      </c>
      <c r="E56" s="12">
        <v>12</v>
      </c>
      <c r="F56" s="12">
        <v>7</v>
      </c>
      <c r="G56" s="12">
        <v>12</v>
      </c>
      <c r="H56" s="12">
        <v>13</v>
      </c>
      <c r="I56" s="12">
        <v>12</v>
      </c>
      <c r="J56" s="531">
        <f>G56/E56</f>
        <v>1</v>
      </c>
    </row>
    <row r="57" spans="1:11" x14ac:dyDescent="0.2">
      <c r="A57" s="22" t="s">
        <v>241</v>
      </c>
      <c r="B57" s="27" t="s">
        <v>108</v>
      </c>
      <c r="C57" s="20">
        <v>25414</v>
      </c>
      <c r="D57" s="28" t="s">
        <v>350</v>
      </c>
      <c r="E57" s="12">
        <v>12</v>
      </c>
      <c r="F57" s="12">
        <v>12</v>
      </c>
      <c r="G57" s="12">
        <v>16</v>
      </c>
      <c r="H57" s="12">
        <v>42</v>
      </c>
      <c r="I57" s="12">
        <v>14</v>
      </c>
      <c r="J57" s="530">
        <f>G57/E57</f>
        <v>1.3333333333333333</v>
      </c>
    </row>
    <row r="58" spans="1:11" x14ac:dyDescent="0.2">
      <c r="A58" s="17"/>
      <c r="B58" s="25"/>
      <c r="C58" s="19"/>
      <c r="D58" s="24"/>
      <c r="E58" s="546">
        <f>SUM(E55:E57)</f>
        <v>36</v>
      </c>
      <c r="F58" s="546">
        <f>SUM(F55:F57)</f>
        <v>29</v>
      </c>
      <c r="G58" s="546">
        <f>SUM(G55:G57)</f>
        <v>39</v>
      </c>
      <c r="H58" s="546">
        <f>SUM(H55:H57)</f>
        <v>91</v>
      </c>
      <c r="I58" s="546">
        <f>SUM(I55:I57)</f>
        <v>40</v>
      </c>
      <c r="J58" s="533">
        <f>G58/E58</f>
        <v>1.0833333333333333</v>
      </c>
    </row>
    <row r="59" spans="1:11" ht="11.25" customHeight="1" x14ac:dyDescent="0.2">
      <c r="A59" s="50"/>
      <c r="B59" s="47"/>
      <c r="C59" s="21"/>
      <c r="D59" s="285"/>
      <c r="E59" s="381"/>
      <c r="F59" s="381"/>
      <c r="G59" s="120"/>
      <c r="H59" s="120"/>
      <c r="I59" s="120"/>
      <c r="J59" s="82"/>
      <c r="K59" s="117"/>
    </row>
    <row r="60" spans="1:11" x14ac:dyDescent="0.2">
      <c r="A60" s="35" t="s">
        <v>198</v>
      </c>
      <c r="B60" s="26" t="s">
        <v>199</v>
      </c>
      <c r="C60" s="7">
        <v>25420</v>
      </c>
      <c r="D60" s="23" t="s">
        <v>352</v>
      </c>
      <c r="E60" s="7">
        <v>8</v>
      </c>
      <c r="F60" s="7">
        <v>7</v>
      </c>
      <c r="G60" s="7">
        <v>15</v>
      </c>
      <c r="H60" s="7">
        <v>38</v>
      </c>
      <c r="I60" s="7">
        <v>11</v>
      </c>
      <c r="J60" s="529">
        <f t="shared" ref="J60:J67" si="1">G60/E60</f>
        <v>1.875</v>
      </c>
    </row>
    <row r="61" spans="1:11" x14ac:dyDescent="0.2">
      <c r="A61" s="22" t="s">
        <v>327</v>
      </c>
      <c r="B61" s="27" t="s">
        <v>11</v>
      </c>
      <c r="C61" s="20">
        <v>25428</v>
      </c>
      <c r="D61" s="28" t="s">
        <v>352</v>
      </c>
      <c r="E61" s="12">
        <v>8</v>
      </c>
      <c r="F61" s="12">
        <v>10</v>
      </c>
      <c r="G61" s="12">
        <v>38</v>
      </c>
      <c r="H61" s="12">
        <v>51</v>
      </c>
      <c r="I61" s="12">
        <v>13</v>
      </c>
      <c r="J61" s="530">
        <f t="shared" si="1"/>
        <v>4.75</v>
      </c>
    </row>
    <row r="62" spans="1:11" x14ac:dyDescent="0.2">
      <c r="A62" s="22" t="s">
        <v>337</v>
      </c>
      <c r="B62" s="27" t="s">
        <v>12</v>
      </c>
      <c r="C62" s="20">
        <v>25428</v>
      </c>
      <c r="D62" s="28" t="s">
        <v>352</v>
      </c>
      <c r="E62" s="12">
        <v>8</v>
      </c>
      <c r="F62" s="12">
        <v>6</v>
      </c>
      <c r="G62" s="12">
        <v>8</v>
      </c>
      <c r="H62" s="12">
        <v>14</v>
      </c>
      <c r="I62" s="12">
        <v>10</v>
      </c>
      <c r="J62" s="531">
        <f t="shared" si="1"/>
        <v>1</v>
      </c>
    </row>
    <row r="63" spans="1:11" x14ac:dyDescent="0.2">
      <c r="A63" s="22" t="s">
        <v>330</v>
      </c>
      <c r="B63" s="27" t="s">
        <v>178</v>
      </c>
      <c r="C63" s="20">
        <v>25428</v>
      </c>
      <c r="D63" s="28" t="s">
        <v>352</v>
      </c>
      <c r="E63" s="12">
        <v>16</v>
      </c>
      <c r="F63" s="12">
        <v>11</v>
      </c>
      <c r="G63" s="12">
        <v>22</v>
      </c>
      <c r="H63" s="12">
        <v>54</v>
      </c>
      <c r="I63" s="12">
        <v>17</v>
      </c>
      <c r="J63" s="530">
        <f t="shared" si="1"/>
        <v>1.375</v>
      </c>
    </row>
    <row r="64" spans="1:11" x14ac:dyDescent="0.2">
      <c r="A64" s="22" t="s">
        <v>353</v>
      </c>
      <c r="B64" s="27" t="s">
        <v>224</v>
      </c>
      <c r="C64" s="20">
        <v>25428</v>
      </c>
      <c r="D64" s="28" t="s">
        <v>352</v>
      </c>
      <c r="E64" s="12">
        <v>16</v>
      </c>
      <c r="F64" s="12">
        <v>12</v>
      </c>
      <c r="G64" s="12">
        <v>11</v>
      </c>
      <c r="H64" s="12">
        <v>19</v>
      </c>
      <c r="I64" s="12">
        <v>11</v>
      </c>
      <c r="J64" s="530">
        <f t="shared" si="1"/>
        <v>0.6875</v>
      </c>
    </row>
    <row r="65" spans="1:14" x14ac:dyDescent="0.2">
      <c r="A65" s="22" t="s">
        <v>217</v>
      </c>
      <c r="B65" s="27" t="s">
        <v>17</v>
      </c>
      <c r="C65" s="20">
        <v>25428</v>
      </c>
      <c r="D65" s="28" t="s">
        <v>352</v>
      </c>
      <c r="E65" s="12">
        <v>12</v>
      </c>
      <c r="F65" s="12">
        <v>10</v>
      </c>
      <c r="G65" s="12">
        <v>32</v>
      </c>
      <c r="H65" s="12">
        <v>59</v>
      </c>
      <c r="I65" s="12">
        <v>12</v>
      </c>
      <c r="J65" s="530">
        <f t="shared" si="1"/>
        <v>2.6666666666666665</v>
      </c>
    </row>
    <row r="66" spans="1:14" x14ac:dyDescent="0.2">
      <c r="A66" s="22" t="s">
        <v>239</v>
      </c>
      <c r="B66" s="27" t="s">
        <v>19</v>
      </c>
      <c r="C66" s="20">
        <v>25428</v>
      </c>
      <c r="D66" s="28" t="s">
        <v>352</v>
      </c>
      <c r="E66" s="12">
        <v>12</v>
      </c>
      <c r="F66" s="12">
        <v>11</v>
      </c>
      <c r="G66" s="12">
        <v>11</v>
      </c>
      <c r="H66" s="12">
        <v>45</v>
      </c>
      <c r="I66" s="12">
        <v>12</v>
      </c>
      <c r="J66" s="530">
        <f t="shared" si="1"/>
        <v>0.91666666666666663</v>
      </c>
      <c r="K66" s="14"/>
      <c r="L66" s="187"/>
      <c r="M66" s="187"/>
      <c r="N66" s="187"/>
    </row>
    <row r="67" spans="1:14" x14ac:dyDescent="0.2">
      <c r="A67" s="17"/>
      <c r="B67" s="25"/>
      <c r="C67" s="19"/>
      <c r="D67" s="24"/>
      <c r="E67" s="547">
        <f>SUM(E60:E66)</f>
        <v>80</v>
      </c>
      <c r="F67" s="547">
        <f>SUM(F60:F66)</f>
        <v>67</v>
      </c>
      <c r="G67" s="547">
        <f>SUM(G60:G66)</f>
        <v>137</v>
      </c>
      <c r="H67" s="547">
        <f>SUM(H60:H66)</f>
        <v>280</v>
      </c>
      <c r="I67" s="547">
        <f>SUM(I60:I66)</f>
        <v>86</v>
      </c>
      <c r="J67" s="533">
        <f t="shared" si="1"/>
        <v>1.7124999999999999</v>
      </c>
      <c r="K67" s="14"/>
      <c r="L67" s="187"/>
      <c r="M67" s="187"/>
      <c r="N67" s="187"/>
    </row>
    <row r="68" spans="1:14" ht="11.25" customHeight="1" x14ac:dyDescent="0.2">
      <c r="A68" s="50"/>
      <c r="B68" s="47"/>
      <c r="C68" s="21"/>
      <c r="D68" s="285"/>
      <c r="E68" s="381"/>
      <c r="F68" s="381"/>
      <c r="G68" s="120"/>
      <c r="H68" s="120"/>
      <c r="I68" s="120"/>
      <c r="J68" s="82"/>
      <c r="K68" s="381"/>
      <c r="L68" s="187"/>
      <c r="M68" s="187"/>
      <c r="N68" s="187"/>
    </row>
    <row r="69" spans="1:14" s="2" customFormat="1" x14ac:dyDescent="0.2">
      <c r="A69" s="35" t="s">
        <v>354</v>
      </c>
      <c r="B69" s="26" t="s">
        <v>231</v>
      </c>
      <c r="C69" s="18">
        <v>25514</v>
      </c>
      <c r="D69" s="23" t="s">
        <v>355</v>
      </c>
      <c r="E69" s="7">
        <v>12</v>
      </c>
      <c r="F69" s="7">
        <v>10</v>
      </c>
      <c r="G69" s="7">
        <v>8</v>
      </c>
      <c r="H69" s="7">
        <v>13</v>
      </c>
      <c r="I69" s="7">
        <v>9</v>
      </c>
      <c r="J69" s="529">
        <f t="shared" ref="J69:J74" si="2">G69/E69</f>
        <v>0.66666666666666663</v>
      </c>
      <c r="K69" s="15"/>
    </row>
    <row r="70" spans="1:14" x14ac:dyDescent="0.2">
      <c r="A70" s="22" t="s">
        <v>356</v>
      </c>
      <c r="B70" s="27" t="s">
        <v>15</v>
      </c>
      <c r="C70" s="20">
        <v>25514</v>
      </c>
      <c r="D70" s="28" t="s">
        <v>355</v>
      </c>
      <c r="E70" s="12">
        <v>12</v>
      </c>
      <c r="F70" s="12">
        <v>11</v>
      </c>
      <c r="G70" s="12">
        <v>19</v>
      </c>
      <c r="H70" s="12">
        <v>26</v>
      </c>
      <c r="I70" s="12">
        <v>13</v>
      </c>
      <c r="J70" s="530">
        <f t="shared" si="2"/>
        <v>1.5833333333333333</v>
      </c>
    </row>
    <row r="71" spans="1:14" x14ac:dyDescent="0.2">
      <c r="A71" s="22" t="s">
        <v>237</v>
      </c>
      <c r="B71" s="27" t="s">
        <v>21</v>
      </c>
      <c r="C71" s="20">
        <v>25514</v>
      </c>
      <c r="D71" s="28" t="s">
        <v>355</v>
      </c>
      <c r="E71" s="12">
        <v>16</v>
      </c>
      <c r="F71" s="12">
        <v>15</v>
      </c>
      <c r="G71" s="12">
        <v>24</v>
      </c>
      <c r="H71" s="12">
        <v>47</v>
      </c>
      <c r="I71" s="12">
        <v>17</v>
      </c>
      <c r="J71" s="534">
        <f t="shared" si="2"/>
        <v>1.5</v>
      </c>
    </row>
    <row r="72" spans="1:14" x14ac:dyDescent="0.2">
      <c r="A72" s="22" t="s">
        <v>250</v>
      </c>
      <c r="B72" s="27" t="s">
        <v>251</v>
      </c>
      <c r="C72" s="20">
        <v>25514</v>
      </c>
      <c r="D72" s="28" t="s">
        <v>355</v>
      </c>
      <c r="E72" s="12">
        <v>8</v>
      </c>
      <c r="F72" s="12">
        <v>0</v>
      </c>
      <c r="G72" s="12">
        <v>3</v>
      </c>
      <c r="H72" s="12">
        <v>13</v>
      </c>
      <c r="I72" s="12">
        <v>3</v>
      </c>
      <c r="J72" s="530">
        <f t="shared" si="2"/>
        <v>0.375</v>
      </c>
    </row>
    <row r="73" spans="1:14" x14ac:dyDescent="0.2">
      <c r="A73" s="22" t="s">
        <v>190</v>
      </c>
      <c r="B73" s="22" t="s">
        <v>106</v>
      </c>
      <c r="C73" s="20">
        <v>25514</v>
      </c>
      <c r="D73" s="28" t="s">
        <v>355</v>
      </c>
      <c r="E73" s="12">
        <v>12</v>
      </c>
      <c r="F73" s="12">
        <v>9</v>
      </c>
      <c r="G73" s="12">
        <v>12</v>
      </c>
      <c r="H73" s="12">
        <v>29</v>
      </c>
      <c r="I73" s="12">
        <v>13</v>
      </c>
      <c r="J73" s="531">
        <f t="shared" si="2"/>
        <v>1</v>
      </c>
    </row>
    <row r="74" spans="1:14" x14ac:dyDescent="0.2">
      <c r="A74" s="17"/>
      <c r="B74" s="17"/>
      <c r="C74" s="19"/>
      <c r="D74" s="24"/>
      <c r="E74" s="548">
        <f>SUM(E69:E73)</f>
        <v>60</v>
      </c>
      <c r="F74" s="548">
        <f>SUM(F69:F73)</f>
        <v>45</v>
      </c>
      <c r="G74" s="548">
        <f>SUM(G69:G73)</f>
        <v>66</v>
      </c>
      <c r="H74" s="548">
        <f>SUM(H69:H73)</f>
        <v>128</v>
      </c>
      <c r="I74" s="548">
        <f>SUM(I69:I73)</f>
        <v>55</v>
      </c>
      <c r="J74" s="533">
        <f t="shared" si="2"/>
        <v>1.1000000000000001</v>
      </c>
      <c r="K74" s="37"/>
    </row>
    <row r="75" spans="1:14" s="310" customFormat="1" ht="11.25" customHeight="1" x14ac:dyDescent="0.2">
      <c r="A75" s="50"/>
      <c r="B75" s="50"/>
      <c r="C75" s="21"/>
      <c r="D75" s="285"/>
      <c r="E75" s="381"/>
      <c r="F75" s="381"/>
      <c r="G75" s="120"/>
      <c r="H75" s="120"/>
      <c r="I75" s="120"/>
      <c r="J75" s="83"/>
    </row>
    <row r="76" spans="1:14" x14ac:dyDescent="0.2">
      <c r="A76" s="51" t="s">
        <v>357</v>
      </c>
      <c r="B76" s="48" t="s">
        <v>19</v>
      </c>
      <c r="C76" s="32">
        <v>31100</v>
      </c>
      <c r="D76" s="33" t="s">
        <v>358</v>
      </c>
      <c r="E76" s="34">
        <v>8</v>
      </c>
      <c r="F76" s="34">
        <v>16</v>
      </c>
      <c r="G76" s="34">
        <v>15</v>
      </c>
      <c r="H76" s="34">
        <v>38</v>
      </c>
      <c r="I76" s="34">
        <v>8</v>
      </c>
      <c r="J76" s="536">
        <f>G76/E76</f>
        <v>1.875</v>
      </c>
    </row>
    <row r="77" spans="1:14" s="310" customFormat="1" ht="11.25" customHeight="1" x14ac:dyDescent="0.2">
      <c r="A77" s="50"/>
      <c r="B77" s="47"/>
      <c r="C77" s="21"/>
      <c r="D77" s="285"/>
      <c r="E77" s="120"/>
      <c r="F77" s="120"/>
      <c r="G77" s="120"/>
      <c r="H77" s="120"/>
      <c r="I77" s="120"/>
      <c r="J77" s="82"/>
    </row>
    <row r="78" spans="1:14" x14ac:dyDescent="0.2">
      <c r="A78" s="51" t="s">
        <v>341</v>
      </c>
      <c r="B78" s="48" t="s">
        <v>224</v>
      </c>
      <c r="C78" s="32">
        <v>31212</v>
      </c>
      <c r="D78" s="33" t="s">
        <v>359</v>
      </c>
      <c r="E78" s="34">
        <v>8</v>
      </c>
      <c r="F78" s="34">
        <v>8</v>
      </c>
      <c r="G78" s="34">
        <v>24</v>
      </c>
      <c r="H78" s="34">
        <v>42</v>
      </c>
      <c r="I78" s="34">
        <v>9</v>
      </c>
      <c r="J78" s="543">
        <f>G78/E78</f>
        <v>3</v>
      </c>
    </row>
    <row r="79" spans="1:14" s="310" customFormat="1" ht="11.25" customHeight="1" x14ac:dyDescent="0.2">
      <c r="A79" s="50"/>
      <c r="B79" s="47"/>
      <c r="C79" s="21"/>
      <c r="D79" s="285"/>
      <c r="E79" s="381"/>
      <c r="F79" s="381"/>
      <c r="G79" s="120"/>
      <c r="H79" s="120"/>
      <c r="I79" s="120"/>
      <c r="J79" s="83"/>
    </row>
    <row r="80" spans="1:14" x14ac:dyDescent="0.2">
      <c r="A80" s="35" t="s">
        <v>360</v>
      </c>
      <c r="B80" s="26" t="s">
        <v>11</v>
      </c>
      <c r="C80" s="18">
        <v>33405</v>
      </c>
      <c r="D80" s="23" t="s">
        <v>361</v>
      </c>
      <c r="E80" s="7">
        <v>12</v>
      </c>
      <c r="F80" s="7">
        <v>12</v>
      </c>
      <c r="G80" s="7">
        <v>27</v>
      </c>
      <c r="H80" s="7">
        <v>54</v>
      </c>
      <c r="I80" s="7">
        <v>13</v>
      </c>
      <c r="J80" s="529">
        <f t="shared" ref="J80:J88" si="3">G80/E80</f>
        <v>2.25</v>
      </c>
    </row>
    <row r="81" spans="1:28" x14ac:dyDescent="0.2">
      <c r="A81" s="22" t="s">
        <v>341</v>
      </c>
      <c r="B81" s="27" t="s">
        <v>224</v>
      </c>
      <c r="C81" s="20">
        <v>33405</v>
      </c>
      <c r="D81" s="28" t="s">
        <v>361</v>
      </c>
      <c r="E81" s="12">
        <v>16</v>
      </c>
      <c r="F81" s="12">
        <v>15</v>
      </c>
      <c r="G81" s="12">
        <v>12</v>
      </c>
      <c r="H81" s="12">
        <v>28</v>
      </c>
      <c r="I81" s="12">
        <v>16</v>
      </c>
      <c r="J81" s="530">
        <f t="shared" si="3"/>
        <v>0.75</v>
      </c>
    </row>
    <row r="82" spans="1:28" x14ac:dyDescent="0.2">
      <c r="A82" s="22" t="s">
        <v>337</v>
      </c>
      <c r="B82" s="27" t="s">
        <v>12</v>
      </c>
      <c r="C82" s="20">
        <v>33405</v>
      </c>
      <c r="D82" s="28" t="s">
        <v>361</v>
      </c>
      <c r="E82" s="12">
        <v>12</v>
      </c>
      <c r="F82" s="12">
        <v>9</v>
      </c>
      <c r="G82" s="12">
        <v>16</v>
      </c>
      <c r="H82" s="12">
        <v>25</v>
      </c>
      <c r="I82" s="12">
        <v>13</v>
      </c>
      <c r="J82" s="530">
        <f t="shared" si="3"/>
        <v>1.3333333333333333</v>
      </c>
    </row>
    <row r="83" spans="1:28" s="187" customFormat="1" x14ac:dyDescent="0.2">
      <c r="A83" s="22" t="s">
        <v>362</v>
      </c>
      <c r="B83" s="27" t="s">
        <v>186</v>
      </c>
      <c r="C83" s="20">
        <v>33405</v>
      </c>
      <c r="D83" s="28" t="s">
        <v>361</v>
      </c>
      <c r="E83" s="12">
        <v>16</v>
      </c>
      <c r="F83" s="12">
        <v>15</v>
      </c>
      <c r="G83" s="12">
        <v>26</v>
      </c>
      <c r="H83" s="12">
        <v>62</v>
      </c>
      <c r="I83" s="12">
        <v>16</v>
      </c>
      <c r="J83" s="530">
        <f t="shared" si="3"/>
        <v>1.625</v>
      </c>
      <c r="K83" s="14"/>
    </row>
    <row r="84" spans="1:28" s="187" customFormat="1" x14ac:dyDescent="0.2">
      <c r="A84" s="22" t="s">
        <v>237</v>
      </c>
      <c r="B84" s="27" t="s">
        <v>21</v>
      </c>
      <c r="C84" s="20">
        <v>33405</v>
      </c>
      <c r="D84" s="28" t="s">
        <v>361</v>
      </c>
      <c r="E84" s="12">
        <v>12</v>
      </c>
      <c r="F84" s="12">
        <v>11</v>
      </c>
      <c r="G84" s="12">
        <v>13</v>
      </c>
      <c r="H84" s="12">
        <v>23</v>
      </c>
      <c r="I84" s="12">
        <v>13</v>
      </c>
      <c r="J84" s="530">
        <f t="shared" si="3"/>
        <v>1.0833333333333333</v>
      </c>
      <c r="K84" s="14"/>
    </row>
    <row r="85" spans="1:28" x14ac:dyDescent="0.2">
      <c r="A85" s="22" t="s">
        <v>217</v>
      </c>
      <c r="B85" s="27" t="s">
        <v>17</v>
      </c>
      <c r="C85" s="20">
        <v>33405</v>
      </c>
      <c r="D85" s="28" t="s">
        <v>361</v>
      </c>
      <c r="E85" s="12">
        <v>16</v>
      </c>
      <c r="F85" s="12">
        <v>13</v>
      </c>
      <c r="G85" s="12">
        <v>17</v>
      </c>
      <c r="H85" s="12">
        <v>37</v>
      </c>
      <c r="I85" s="12">
        <v>18</v>
      </c>
      <c r="J85" s="530">
        <f t="shared" si="3"/>
        <v>1.0625</v>
      </c>
    </row>
    <row r="86" spans="1:28" s="187" customFormat="1" x14ac:dyDescent="0.2">
      <c r="A86" s="22" t="s">
        <v>321</v>
      </c>
      <c r="B86" s="27" t="s">
        <v>20</v>
      </c>
      <c r="C86" s="20">
        <v>33405</v>
      </c>
      <c r="D86" s="28" t="s">
        <v>361</v>
      </c>
      <c r="E86" s="12">
        <v>12</v>
      </c>
      <c r="F86" s="12">
        <v>11</v>
      </c>
      <c r="G86" s="12">
        <v>18</v>
      </c>
      <c r="H86" s="12">
        <v>27</v>
      </c>
      <c r="I86" s="12">
        <v>14</v>
      </c>
      <c r="J86" s="534">
        <f t="shared" si="3"/>
        <v>1.5</v>
      </c>
      <c r="K86" s="14"/>
    </row>
    <row r="87" spans="1:28" s="187" customFormat="1" x14ac:dyDescent="0.2">
      <c r="A87" s="22" t="s">
        <v>363</v>
      </c>
      <c r="B87" s="27" t="s">
        <v>22</v>
      </c>
      <c r="C87" s="20">
        <v>33405</v>
      </c>
      <c r="D87" s="28" t="s">
        <v>361</v>
      </c>
      <c r="E87" s="12">
        <v>12</v>
      </c>
      <c r="F87" s="12">
        <v>8</v>
      </c>
      <c r="G87" s="12">
        <v>23</v>
      </c>
      <c r="H87" s="12">
        <v>49</v>
      </c>
      <c r="I87" s="12">
        <v>12</v>
      </c>
      <c r="J87" s="530">
        <f t="shared" si="3"/>
        <v>1.9166666666666667</v>
      </c>
      <c r="K87" s="14"/>
    </row>
    <row r="88" spans="1:28" s="187" customFormat="1" x14ac:dyDescent="0.2">
      <c r="A88" s="17"/>
      <c r="B88" s="25"/>
      <c r="C88" s="19"/>
      <c r="D88" s="24"/>
      <c r="E88" s="549">
        <f>SUM(E80:E87)</f>
        <v>108</v>
      </c>
      <c r="F88" s="549">
        <f>SUM(F80:F87)</f>
        <v>94</v>
      </c>
      <c r="G88" s="549">
        <f>SUM(G80:G87)</f>
        <v>152</v>
      </c>
      <c r="H88" s="549">
        <f>SUM(H80:H87)</f>
        <v>305</v>
      </c>
      <c r="I88" s="549">
        <f>SUM(I80:I87)</f>
        <v>115</v>
      </c>
      <c r="J88" s="533">
        <f t="shared" si="3"/>
        <v>1.4074074074074074</v>
      </c>
      <c r="K88" s="14"/>
    </row>
    <row r="89" spans="1:28" s="14" customFormat="1" ht="11.25" customHeight="1" x14ac:dyDescent="0.2">
      <c r="A89" s="50"/>
      <c r="B89" s="47"/>
      <c r="C89" s="21"/>
      <c r="D89" s="285"/>
      <c r="E89" s="381"/>
      <c r="F89" s="381"/>
      <c r="G89" s="120"/>
      <c r="H89" s="120"/>
      <c r="I89" s="120"/>
      <c r="J89" s="82"/>
      <c r="K89" s="37"/>
    </row>
    <row r="90" spans="1:28" x14ac:dyDescent="0.2">
      <c r="A90" s="35" t="s">
        <v>360</v>
      </c>
      <c r="B90" s="26" t="s">
        <v>11</v>
      </c>
      <c r="C90" s="18">
        <v>34306</v>
      </c>
      <c r="D90" s="23" t="s">
        <v>364</v>
      </c>
      <c r="E90" s="7">
        <v>12</v>
      </c>
      <c r="F90" s="7">
        <v>9</v>
      </c>
      <c r="G90" s="7">
        <v>10</v>
      </c>
      <c r="H90" s="7">
        <v>36</v>
      </c>
      <c r="I90" s="7">
        <v>13</v>
      </c>
      <c r="J90" s="529">
        <f>G90/E90</f>
        <v>0.83333333333333337</v>
      </c>
      <c r="K90" s="14"/>
      <c r="L90" s="187"/>
      <c r="M90" s="187"/>
      <c r="N90" s="187"/>
    </row>
    <row r="91" spans="1:28" x14ac:dyDescent="0.2">
      <c r="A91" s="22" t="s">
        <v>279</v>
      </c>
      <c r="B91" s="27" t="s">
        <v>87</v>
      </c>
      <c r="C91" s="20">
        <v>34306</v>
      </c>
      <c r="D91" s="28" t="s">
        <v>364</v>
      </c>
      <c r="E91" s="12">
        <v>12</v>
      </c>
      <c r="F91" s="12">
        <v>12</v>
      </c>
      <c r="G91" s="12">
        <v>11</v>
      </c>
      <c r="H91" s="12">
        <v>33</v>
      </c>
      <c r="I91" s="12">
        <v>15</v>
      </c>
      <c r="J91" s="530">
        <f>G91/E91</f>
        <v>0.91666666666666663</v>
      </c>
    </row>
    <row r="92" spans="1:28" x14ac:dyDescent="0.2">
      <c r="A92" s="49"/>
      <c r="B92" s="49"/>
      <c r="C92" s="19"/>
      <c r="D92" s="31"/>
      <c r="E92" s="550">
        <f>SUM(E90:E91)</f>
        <v>24</v>
      </c>
      <c r="F92" s="550">
        <f>SUM(F90:F91)</f>
        <v>21</v>
      </c>
      <c r="G92" s="550">
        <f>SUM(G90:G91)</f>
        <v>21</v>
      </c>
      <c r="H92" s="550">
        <f>SUM(H90:H91)</f>
        <v>69</v>
      </c>
      <c r="I92" s="550">
        <f>SUM(I90:I91)</f>
        <v>28</v>
      </c>
      <c r="J92" s="533">
        <f>G92/E92</f>
        <v>0.875</v>
      </c>
      <c r="K92" s="57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</row>
    <row r="93" spans="1:28" x14ac:dyDescent="0.2">
      <c r="A93" s="113"/>
      <c r="B93" s="113"/>
      <c r="C93" s="21"/>
      <c r="D93" s="14"/>
      <c r="E93" s="120"/>
      <c r="F93" s="120"/>
      <c r="G93" s="120"/>
      <c r="H93" s="120"/>
      <c r="I93" s="120"/>
      <c r="J93" s="82"/>
      <c r="K93" s="21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</row>
    <row r="94" spans="1:28" x14ac:dyDescent="0.2">
      <c r="A94" s="64"/>
      <c r="B94" s="58"/>
      <c r="C94" s="21"/>
      <c r="D94" s="14"/>
      <c r="E94" s="36"/>
      <c r="F94" s="36"/>
      <c r="G94" s="29"/>
      <c r="H94" s="29"/>
      <c r="I94" s="29"/>
      <c r="J94" s="82"/>
    </row>
    <row r="95" spans="1:28" x14ac:dyDescent="0.2">
      <c r="A95" s="113"/>
      <c r="B95" s="113"/>
      <c r="C95" s="21"/>
      <c r="D95" s="42" t="s">
        <v>365</v>
      </c>
      <c r="E95" s="40">
        <v>348</v>
      </c>
      <c r="F95" s="40">
        <v>269</v>
      </c>
      <c r="G95" s="40">
        <v>502</v>
      </c>
      <c r="H95" s="40">
        <v>1107</v>
      </c>
      <c r="I95" s="40">
        <v>381</v>
      </c>
      <c r="J95" s="536">
        <f>G95/E95</f>
        <v>1.4425287356321839</v>
      </c>
    </row>
    <row r="96" spans="1:28" x14ac:dyDescent="0.2">
      <c r="A96" s="113"/>
      <c r="B96" s="113"/>
      <c r="C96" s="21"/>
      <c r="D96" s="42" t="s">
        <v>366</v>
      </c>
      <c r="E96" s="40">
        <v>260</v>
      </c>
      <c r="F96" s="40">
        <v>231</v>
      </c>
      <c r="G96" s="40">
        <v>476</v>
      </c>
      <c r="H96" s="40">
        <v>1030</v>
      </c>
      <c r="I96" s="40">
        <v>280</v>
      </c>
      <c r="J96" s="551">
        <f>G96/E96</f>
        <v>1.8307692307692307</v>
      </c>
    </row>
    <row r="97" spans="1:11" ht="8.25" customHeight="1" x14ac:dyDescent="0.2">
      <c r="A97" s="47"/>
      <c r="B97" s="47"/>
      <c r="C97" s="21"/>
      <c r="D97" s="44"/>
      <c r="E97" s="41"/>
      <c r="F97" s="45"/>
      <c r="G97" s="46"/>
      <c r="H97" s="41"/>
      <c r="I97" s="16"/>
      <c r="J97" s="14"/>
    </row>
    <row r="98" spans="1:11" x14ac:dyDescent="0.2">
      <c r="A98" s="59"/>
      <c r="B98" s="59"/>
      <c r="C98" s="21"/>
      <c r="D98" s="42" t="s">
        <v>315</v>
      </c>
      <c r="E98" s="552">
        <f>SUM(E74,E67,E58,E53,E51,E49,E45,E41,E39,E37,E31,E27,E25,E23,E21,E17,E15,E13,E8)</f>
        <v>460</v>
      </c>
      <c r="F98" s="552">
        <f>SUM(F74,F67,F58,F53,F51,F49,F45,F41,F39,F37,F31,F27,F25,F23,F21,F17,F15,F13,F8)</f>
        <v>361</v>
      </c>
      <c r="G98" s="552">
        <f>SUM(G74,G67,G58,G53,G51,G49,G45,G41,G39,G37,G31,G27,G25,G23,G21,G17,G15,G13,G8)</f>
        <v>766</v>
      </c>
      <c r="H98" s="552">
        <f>SUM(H74,H67,H58,H53,H51,H49,H45,H41,H39,H37,H31,H27,H25,H23,H21,H17,H15,H13,H8)</f>
        <v>1683</v>
      </c>
      <c r="I98" s="552">
        <f>SUM(I74,I67,I58,I53,I51,I49,I45,I41,I39,I37,I31,I27,I25,I23,I21,I17,I15,I13,I8)</f>
        <v>501</v>
      </c>
      <c r="J98" s="536">
        <f>G98/E98</f>
        <v>1.6652173913043478</v>
      </c>
      <c r="K98" s="117"/>
    </row>
    <row r="99" spans="1:11" x14ac:dyDescent="0.2">
      <c r="A99" s="113"/>
      <c r="B99" s="113"/>
      <c r="C99" s="21"/>
      <c r="D99" s="42" t="s">
        <v>316</v>
      </c>
      <c r="E99" s="553">
        <f>SUM(E92,E88,E78,E76)</f>
        <v>148</v>
      </c>
      <c r="F99" s="553">
        <f>SUM(F92,F88,F78,F76)</f>
        <v>139</v>
      </c>
      <c r="G99" s="553">
        <f>SUM(G92,G88,G78,G76)</f>
        <v>212</v>
      </c>
      <c r="H99" s="553">
        <f>SUM(H92,H88,H78,H76)</f>
        <v>454</v>
      </c>
      <c r="I99" s="553">
        <f>SUM(I92,I88,I78,I76)</f>
        <v>160</v>
      </c>
      <c r="J99" s="536">
        <f>G99/E99</f>
        <v>1.4324324324324325</v>
      </c>
      <c r="K99" s="117"/>
    </row>
    <row r="100" spans="1:11" ht="8.25" customHeight="1" x14ac:dyDescent="0.2">
      <c r="A100" s="113"/>
      <c r="B100" s="113"/>
      <c r="C100" s="21"/>
      <c r="D100" s="44"/>
      <c r="E100" s="41"/>
      <c r="F100" s="45"/>
      <c r="G100" s="46"/>
      <c r="H100" s="41"/>
      <c r="I100" s="16"/>
      <c r="J100" s="14"/>
    </row>
    <row r="101" spans="1:11" x14ac:dyDescent="0.2">
      <c r="A101" s="113"/>
      <c r="B101" s="113"/>
      <c r="C101" s="21"/>
      <c r="D101" s="309" t="s">
        <v>317</v>
      </c>
      <c r="E101" s="43">
        <v>608</v>
      </c>
      <c r="F101" s="43">
        <v>500</v>
      </c>
      <c r="G101" s="43">
        <v>978</v>
      </c>
      <c r="H101" s="43">
        <v>2137</v>
      </c>
      <c r="I101" s="43">
        <v>661</v>
      </c>
      <c r="J101" s="554">
        <f>G101/E101</f>
        <v>1.6085526315789473</v>
      </c>
    </row>
    <row r="102" spans="1:11" s="310" customFormat="1" x14ac:dyDescent="0.2">
      <c r="A102" s="113"/>
      <c r="B102" s="113"/>
      <c r="C102" s="21"/>
      <c r="D102" s="14"/>
      <c r="E102" s="120"/>
      <c r="F102" s="120"/>
      <c r="G102" s="120"/>
      <c r="H102" s="120"/>
      <c r="I102" s="120"/>
      <c r="J102" s="14"/>
    </row>
    <row r="103" spans="1:11" s="310" customFormat="1" x14ac:dyDescent="0.2">
      <c r="A103" s="113"/>
      <c r="B103" s="113"/>
      <c r="C103" s="21"/>
      <c r="D103" s="14"/>
      <c r="E103" s="120"/>
      <c r="F103" s="120"/>
      <c r="G103" s="120"/>
      <c r="H103" s="120"/>
      <c r="I103" s="120"/>
      <c r="J103" s="14"/>
    </row>
    <row r="104" spans="1:11" x14ac:dyDescent="0.2">
      <c r="B104" s="54"/>
      <c r="E104" s="1"/>
      <c r="F104" s="1"/>
      <c r="G104" s="1"/>
      <c r="H104" s="1"/>
      <c r="I104" s="1"/>
      <c r="J104" s="122"/>
    </row>
    <row r="107" spans="1:11" x14ac:dyDescent="0.2">
      <c r="A107" s="194"/>
      <c r="B107" s="194"/>
      <c r="E107" s="4"/>
      <c r="F107" s="4"/>
      <c r="G107" s="4"/>
      <c r="H107" s="4"/>
      <c r="I107" s="4"/>
    </row>
    <row r="112" spans="1:11" x14ac:dyDescent="0.2">
      <c r="A112" s="54"/>
      <c r="B112" s="54"/>
      <c r="E112" s="1"/>
      <c r="F112" s="1"/>
      <c r="G112" s="63"/>
      <c r="H112" s="63"/>
      <c r="I112" s="63"/>
    </row>
    <row r="117" spans="1:9" x14ac:dyDescent="0.2">
      <c r="A117" s="54"/>
      <c r="B117" s="54"/>
      <c r="E117" s="1"/>
      <c r="F117" s="1"/>
      <c r="G117" s="63"/>
      <c r="H117" s="63"/>
      <c r="I117" s="63"/>
    </row>
    <row r="120" spans="1:9" x14ac:dyDescent="0.2">
      <c r="A120" s="54"/>
      <c r="B120" s="54"/>
      <c r="E120" s="1"/>
      <c r="F120" s="1"/>
      <c r="G120" s="63"/>
      <c r="H120" s="63"/>
      <c r="I120" s="63"/>
    </row>
    <row r="126" spans="1:9" x14ac:dyDescent="0.2">
      <c r="A126" s="52"/>
      <c r="B126" s="52"/>
      <c r="E126" s="3"/>
      <c r="F126" s="3"/>
      <c r="G126" s="53"/>
      <c r="H126" s="53"/>
      <c r="I126" s="53"/>
    </row>
    <row r="128" spans="1:9" x14ac:dyDescent="0.2">
      <c r="A128" s="54"/>
      <c r="B128" s="54"/>
      <c r="E128" s="1"/>
      <c r="F128" s="1"/>
      <c r="G128" s="63"/>
      <c r="H128" s="63"/>
      <c r="I128" s="63"/>
    </row>
    <row r="129" spans="1:1" x14ac:dyDescent="0.2">
      <c r="A129" t="s">
        <v>318</v>
      </c>
    </row>
  </sheetData>
  <mergeCells count="1">
    <mergeCell ref="A2:B2"/>
  </mergeCells>
  <phoneticPr fontId="24" type="noConversion"/>
  <printOptions horizontalCentered="1"/>
  <pageMargins left="0.43307086614173229" right="0.43307086614173229" top="0.55118110236220474" bottom="0.47244094488188981" header="0.43307086614173229" footer="0.27559055118110237"/>
  <pageSetup paperSize="9" scale="90" firstPageNumber="14" orientation="landscape" useFirstPageNumber="1"/>
  <headerFooter alignWithMargins="0">
    <oddFooter>&amp;L&amp;8 REctorat - SAIO&amp;C&amp;P&amp;R&amp;8 Tableaux doc références - CAP nmp</oddFooter>
  </headerFooter>
  <rowBreaks count="1" manualBreakCount="1">
    <brk id="89" max="9" man="1"/>
  </row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38"/>
  <sheetViews>
    <sheetView zoomScale="75" zoomScaleNormal="75" workbookViewId="0">
      <selection activeCell="J5" sqref="J5"/>
    </sheetView>
  </sheetViews>
  <sheetFormatPr defaultColWidth="11.42578125" defaultRowHeight="12.75" x14ac:dyDescent="0.2"/>
  <cols>
    <col min="1" max="1" width="18.42578125" style="310" customWidth="1"/>
    <col min="2" max="2" width="8.140625" style="310" customWidth="1"/>
    <col min="3" max="3" width="9.28515625" style="310" customWidth="1"/>
    <col min="4" max="4" width="8.85546875" style="310" customWidth="1"/>
    <col min="5" max="5" width="8.140625" style="310" customWidth="1"/>
    <col min="6" max="6" width="9.42578125" style="310" customWidth="1"/>
    <col min="7" max="7" width="8.85546875" style="310" customWidth="1"/>
    <col min="8" max="8" width="7.140625" style="310" customWidth="1"/>
    <col min="9" max="9" width="8.140625" style="310" customWidth="1"/>
    <col min="10" max="10" width="8.5703125" style="310" customWidth="1"/>
    <col min="11" max="11" width="7.42578125" style="310" customWidth="1"/>
    <col min="12" max="12" width="2.42578125" style="310" customWidth="1"/>
    <col min="13" max="13" width="7.7109375" style="310" customWidth="1"/>
    <col min="14" max="14" width="9" style="310" customWidth="1"/>
    <col min="15" max="15" width="8.140625" style="310" customWidth="1"/>
    <col min="16" max="16" width="7.42578125" style="310" customWidth="1"/>
    <col min="17" max="17" width="11.42578125" style="310" customWidth="1"/>
    <col min="18" max="16384" width="11.42578125" style="310"/>
  </cols>
  <sheetData>
    <row r="1" spans="1:16" ht="15" customHeight="1" x14ac:dyDescent="0.25">
      <c r="A1" s="751" t="s">
        <v>367</v>
      </c>
      <c r="B1" s="752"/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  <c r="N1" s="752"/>
      <c r="O1" s="752"/>
      <c r="P1" s="752"/>
    </row>
    <row r="3" spans="1:16" x14ac:dyDescent="0.2">
      <c r="M3" s="112" t="s">
        <v>368</v>
      </c>
    </row>
    <row r="4" spans="1:16" s="132" customFormat="1" ht="44.25" customHeight="1" x14ac:dyDescent="0.2">
      <c r="A4" s="129" t="s">
        <v>369</v>
      </c>
      <c r="B4" s="130" t="s">
        <v>370</v>
      </c>
      <c r="C4" s="130" t="s">
        <v>371</v>
      </c>
      <c r="D4" s="130" t="s">
        <v>372</v>
      </c>
      <c r="E4" s="130" t="s">
        <v>373</v>
      </c>
      <c r="F4" s="130" t="s">
        <v>374</v>
      </c>
      <c r="G4" s="130" t="s">
        <v>375</v>
      </c>
      <c r="H4" s="130" t="s">
        <v>376</v>
      </c>
      <c r="I4" s="130" t="s">
        <v>377</v>
      </c>
      <c r="J4" s="130" t="s">
        <v>378</v>
      </c>
      <c r="K4" s="130" t="s">
        <v>379</v>
      </c>
      <c r="M4" s="130" t="s">
        <v>380</v>
      </c>
      <c r="N4" s="130" t="s">
        <v>381</v>
      </c>
      <c r="O4" s="130" t="s">
        <v>382</v>
      </c>
      <c r="P4" s="130" t="s">
        <v>383</v>
      </c>
    </row>
    <row r="5" spans="1:16" x14ac:dyDescent="0.2">
      <c r="A5" s="317" t="s">
        <v>13</v>
      </c>
      <c r="B5" s="20">
        <v>5056</v>
      </c>
      <c r="C5" s="20">
        <v>1822</v>
      </c>
      <c r="D5" s="20">
        <v>1626</v>
      </c>
      <c r="E5" s="20">
        <v>2344</v>
      </c>
      <c r="F5" s="20">
        <v>5240</v>
      </c>
      <c r="G5" s="555">
        <f t="shared" ref="G5:G18" si="0">E5/D5</f>
        <v>1.4415744157441575</v>
      </c>
      <c r="H5" s="20">
        <v>1629</v>
      </c>
      <c r="I5" s="20">
        <v>1534</v>
      </c>
      <c r="J5" s="20">
        <v>1729</v>
      </c>
      <c r="K5" s="20">
        <v>1704</v>
      </c>
      <c r="L5" s="21"/>
      <c r="M5" s="556">
        <f t="shared" ref="M5:M18" si="1">B5/$B$18</f>
        <v>0.27890556045895853</v>
      </c>
      <c r="N5" s="557">
        <f t="shared" ref="N5:N18" si="2">C5/$C$18</f>
        <v>0.26920803782505909</v>
      </c>
      <c r="O5" s="558">
        <f t="shared" ref="O5:O18" si="3">D5/$D$18</f>
        <v>0.26858275520317143</v>
      </c>
      <c r="P5" s="559">
        <f t="shared" ref="P5:P18" si="4">E5/$E$18</f>
        <v>0.30331262939958592</v>
      </c>
    </row>
    <row r="6" spans="1:16" x14ac:dyDescent="0.2">
      <c r="A6" s="317" t="s">
        <v>11</v>
      </c>
      <c r="B6" s="20">
        <v>1890</v>
      </c>
      <c r="C6" s="20">
        <v>728</v>
      </c>
      <c r="D6" s="20">
        <v>659</v>
      </c>
      <c r="E6" s="20">
        <v>727</v>
      </c>
      <c r="F6" s="20">
        <v>1632</v>
      </c>
      <c r="G6" s="555">
        <f t="shared" si="0"/>
        <v>1.103186646433991</v>
      </c>
      <c r="H6" s="20">
        <v>645</v>
      </c>
      <c r="I6" s="20">
        <v>608</v>
      </c>
      <c r="J6" s="20">
        <v>707</v>
      </c>
      <c r="K6" s="20">
        <v>631</v>
      </c>
      <c r="L6" s="21"/>
      <c r="M6" s="556">
        <f t="shared" si="1"/>
        <v>0.1042586054721977</v>
      </c>
      <c r="N6" s="557">
        <f t="shared" si="2"/>
        <v>0.10756501182033097</v>
      </c>
      <c r="O6" s="558">
        <f t="shared" si="3"/>
        <v>0.10885365047902214</v>
      </c>
      <c r="P6" s="559">
        <f t="shared" si="4"/>
        <v>9.4073498964803312E-2</v>
      </c>
    </row>
    <row r="7" spans="1:16" x14ac:dyDescent="0.2">
      <c r="A7" s="317" t="s">
        <v>93</v>
      </c>
      <c r="B7" s="20">
        <v>1377</v>
      </c>
      <c r="C7" s="20">
        <v>539</v>
      </c>
      <c r="D7" s="20">
        <v>315</v>
      </c>
      <c r="E7" s="20">
        <v>318</v>
      </c>
      <c r="F7" s="20">
        <v>615</v>
      </c>
      <c r="G7" s="555">
        <f t="shared" si="0"/>
        <v>1.0095238095238095</v>
      </c>
      <c r="H7" s="20">
        <v>294</v>
      </c>
      <c r="I7" s="20">
        <v>275</v>
      </c>
      <c r="J7" s="20">
        <v>336</v>
      </c>
      <c r="K7" s="20">
        <v>271</v>
      </c>
      <c r="L7" s="21"/>
      <c r="M7" s="556">
        <f t="shared" si="1"/>
        <v>7.5959841129744049E-2</v>
      </c>
      <c r="N7" s="557">
        <f t="shared" si="2"/>
        <v>7.9639479905437349E-2</v>
      </c>
      <c r="O7" s="558">
        <f t="shared" si="3"/>
        <v>5.2031714568880082E-2</v>
      </c>
      <c r="P7" s="559">
        <f t="shared" si="4"/>
        <v>4.1149068322981368E-2</v>
      </c>
    </row>
    <row r="8" spans="1:16" x14ac:dyDescent="0.2">
      <c r="A8" s="317" t="s">
        <v>224</v>
      </c>
      <c r="B8" s="20">
        <v>1254</v>
      </c>
      <c r="C8" s="20">
        <v>481</v>
      </c>
      <c r="D8" s="20">
        <v>437</v>
      </c>
      <c r="E8" s="20">
        <v>460</v>
      </c>
      <c r="F8" s="20">
        <v>940</v>
      </c>
      <c r="G8" s="555">
        <f t="shared" si="0"/>
        <v>1.0526315789473684</v>
      </c>
      <c r="H8" s="20">
        <v>410</v>
      </c>
      <c r="I8" s="20">
        <v>400</v>
      </c>
      <c r="J8" s="20">
        <v>437</v>
      </c>
      <c r="K8" s="20">
        <v>410</v>
      </c>
      <c r="L8" s="21"/>
      <c r="M8" s="556">
        <f t="shared" si="1"/>
        <v>6.9174757281553395E-2</v>
      </c>
      <c r="N8" s="557">
        <f t="shared" si="2"/>
        <v>7.1069739952718675E-2</v>
      </c>
      <c r="O8" s="558">
        <f t="shared" si="3"/>
        <v>7.2183680211430457E-2</v>
      </c>
      <c r="P8" s="559">
        <f t="shared" si="4"/>
        <v>5.9523809523809521E-2</v>
      </c>
    </row>
    <row r="9" spans="1:16" x14ac:dyDescent="0.2">
      <c r="A9" s="317" t="s">
        <v>15</v>
      </c>
      <c r="B9" s="20">
        <v>1190</v>
      </c>
      <c r="C9" s="20">
        <v>475</v>
      </c>
      <c r="D9" s="20">
        <v>310</v>
      </c>
      <c r="E9" s="20">
        <v>397</v>
      </c>
      <c r="F9" s="20">
        <v>824</v>
      </c>
      <c r="G9" s="555">
        <f t="shared" si="0"/>
        <v>1.2806451612903227</v>
      </c>
      <c r="H9" s="20">
        <v>326</v>
      </c>
      <c r="I9" s="20">
        <v>301</v>
      </c>
      <c r="J9" s="20">
        <v>310</v>
      </c>
      <c r="K9" s="20">
        <v>302</v>
      </c>
      <c r="L9" s="21"/>
      <c r="M9" s="556">
        <f t="shared" si="1"/>
        <v>6.5644307149161515E-2</v>
      </c>
      <c r="N9" s="557">
        <f t="shared" si="2"/>
        <v>7.0183215130023638E-2</v>
      </c>
      <c r="O9" s="558">
        <f t="shared" si="3"/>
        <v>5.1205814337628011E-2</v>
      </c>
      <c r="P9" s="559">
        <f t="shared" si="4"/>
        <v>5.1371635610766048E-2</v>
      </c>
    </row>
    <row r="10" spans="1:16" x14ac:dyDescent="0.2">
      <c r="A10" s="309" t="s">
        <v>365</v>
      </c>
      <c r="B10" s="560">
        <f>SUM(B5:B9)</f>
        <v>10767</v>
      </c>
      <c r="C10" s="560">
        <f>SUM(C5:C9)</f>
        <v>4045</v>
      </c>
      <c r="D10" s="560">
        <f>SUM(D5:D9)</f>
        <v>3347</v>
      </c>
      <c r="E10" s="560">
        <f>SUM(E5:E9)</f>
        <v>4246</v>
      </c>
      <c r="F10" s="560">
        <f>SUM(F5:F9)</f>
        <v>9251</v>
      </c>
      <c r="G10" s="561">
        <f t="shared" si="0"/>
        <v>1.2685987451449059</v>
      </c>
      <c r="H10" s="560">
        <f>SUM(H5:H9)</f>
        <v>3304</v>
      </c>
      <c r="I10" s="560">
        <f>SUM(I5:I9)</f>
        <v>3118</v>
      </c>
      <c r="J10" s="43">
        <v>3733</v>
      </c>
      <c r="K10" s="43">
        <v>3305</v>
      </c>
      <c r="L10" s="21"/>
      <c r="M10" s="562">
        <f t="shared" si="1"/>
        <v>0.59394307149161518</v>
      </c>
      <c r="N10" s="563">
        <f t="shared" si="2"/>
        <v>0.59766548463356972</v>
      </c>
      <c r="O10" s="564">
        <f t="shared" si="3"/>
        <v>0.55285761480013218</v>
      </c>
      <c r="P10" s="565">
        <f t="shared" si="4"/>
        <v>0.54943064182194612</v>
      </c>
    </row>
    <row r="11" spans="1:16" x14ac:dyDescent="0.2">
      <c r="A11" s="317" t="s">
        <v>17</v>
      </c>
      <c r="B11" s="20">
        <v>1851</v>
      </c>
      <c r="C11" s="20">
        <v>625</v>
      </c>
      <c r="D11" s="20">
        <v>598</v>
      </c>
      <c r="E11" s="20">
        <v>692</v>
      </c>
      <c r="F11" s="20">
        <v>1538</v>
      </c>
      <c r="G11" s="555">
        <f t="shared" si="0"/>
        <v>1.1571906354515049</v>
      </c>
      <c r="H11" s="20">
        <v>581</v>
      </c>
      <c r="I11" s="20">
        <v>523</v>
      </c>
      <c r="J11" s="20">
        <v>611</v>
      </c>
      <c r="K11" s="20">
        <v>595</v>
      </c>
      <c r="L11" s="21"/>
      <c r="M11" s="556">
        <f t="shared" si="1"/>
        <v>0.1021072374227714</v>
      </c>
      <c r="N11" s="557">
        <f t="shared" si="2"/>
        <v>9.2346335697399529E-2</v>
      </c>
      <c r="O11" s="558">
        <f t="shared" si="3"/>
        <v>9.877766765774694E-2</v>
      </c>
      <c r="P11" s="559">
        <f t="shared" si="4"/>
        <v>8.9544513457556929E-2</v>
      </c>
    </row>
    <row r="12" spans="1:16" x14ac:dyDescent="0.2">
      <c r="A12" s="317" t="s">
        <v>18</v>
      </c>
      <c r="B12" s="20">
        <v>804</v>
      </c>
      <c r="C12" s="20">
        <v>320</v>
      </c>
      <c r="D12" s="20">
        <v>269</v>
      </c>
      <c r="E12" s="20">
        <v>439</v>
      </c>
      <c r="F12" s="20">
        <v>899</v>
      </c>
      <c r="G12" s="555">
        <f t="shared" si="0"/>
        <v>1.6319702602230484</v>
      </c>
      <c r="H12" s="20">
        <v>276</v>
      </c>
      <c r="I12" s="20">
        <v>263</v>
      </c>
      <c r="J12" s="20">
        <v>290</v>
      </c>
      <c r="K12" s="20">
        <v>302</v>
      </c>
      <c r="L12" s="21"/>
      <c r="M12" s="556">
        <f t="shared" si="1"/>
        <v>4.4351279788172993E-2</v>
      </c>
      <c r="N12" s="557">
        <f t="shared" si="2"/>
        <v>4.7281323877068557E-2</v>
      </c>
      <c r="O12" s="558">
        <f t="shared" si="3"/>
        <v>4.4433432441361081E-2</v>
      </c>
      <c r="P12" s="559">
        <f t="shared" si="4"/>
        <v>5.6806418219461696E-2</v>
      </c>
    </row>
    <row r="13" spans="1:16" x14ac:dyDescent="0.2">
      <c r="A13" s="317" t="s">
        <v>19</v>
      </c>
      <c r="B13" s="20">
        <v>2566</v>
      </c>
      <c r="C13" s="20">
        <v>992</v>
      </c>
      <c r="D13" s="20">
        <v>1119</v>
      </c>
      <c r="E13" s="20">
        <v>1535</v>
      </c>
      <c r="F13" s="20">
        <v>3304</v>
      </c>
      <c r="G13" s="555">
        <f t="shared" si="0"/>
        <v>1.3717605004468276</v>
      </c>
      <c r="H13" s="20">
        <v>1045</v>
      </c>
      <c r="I13" s="20">
        <v>1042</v>
      </c>
      <c r="J13" s="20">
        <v>1134</v>
      </c>
      <c r="K13" s="20">
        <v>1136</v>
      </c>
      <c r="L13" s="21"/>
      <c r="M13" s="556">
        <f t="shared" si="1"/>
        <v>0.14154898499558694</v>
      </c>
      <c r="N13" s="557">
        <f t="shared" si="2"/>
        <v>0.14657210401891252</v>
      </c>
      <c r="O13" s="558">
        <f t="shared" si="3"/>
        <v>0.18483647175421208</v>
      </c>
      <c r="P13" s="559">
        <f t="shared" si="4"/>
        <v>0.19862836438923395</v>
      </c>
    </row>
    <row r="14" spans="1:16" x14ac:dyDescent="0.2">
      <c r="A14" s="317" t="s">
        <v>384</v>
      </c>
      <c r="B14" s="20">
        <v>626</v>
      </c>
      <c r="C14" s="20">
        <v>210</v>
      </c>
      <c r="D14" s="20">
        <v>189</v>
      </c>
      <c r="E14" s="20">
        <v>184</v>
      </c>
      <c r="F14" s="20">
        <v>364</v>
      </c>
      <c r="G14" s="555">
        <f t="shared" si="0"/>
        <v>0.97354497354497349</v>
      </c>
      <c r="H14" s="20">
        <v>188</v>
      </c>
      <c r="I14" s="20">
        <v>173</v>
      </c>
      <c r="J14" s="20">
        <v>198</v>
      </c>
      <c r="K14" s="20">
        <v>183</v>
      </c>
      <c r="L14" s="21"/>
      <c r="M14" s="556">
        <f t="shared" si="1"/>
        <v>3.4532215357458075E-2</v>
      </c>
      <c r="N14" s="557">
        <f t="shared" si="2"/>
        <v>3.1028368794326241E-2</v>
      </c>
      <c r="O14" s="558">
        <f t="shared" si="3"/>
        <v>3.1219028741328047E-2</v>
      </c>
      <c r="P14" s="559">
        <f t="shared" si="4"/>
        <v>2.3809523809523808E-2</v>
      </c>
    </row>
    <row r="15" spans="1:16" x14ac:dyDescent="0.2">
      <c r="A15" s="317" t="s">
        <v>21</v>
      </c>
      <c r="B15" s="20">
        <v>734</v>
      </c>
      <c r="C15" s="20">
        <v>245</v>
      </c>
      <c r="D15" s="20">
        <v>146</v>
      </c>
      <c r="E15" s="20">
        <v>161</v>
      </c>
      <c r="F15" s="20">
        <v>306</v>
      </c>
      <c r="G15" s="555">
        <f t="shared" si="0"/>
        <v>1.1027397260273972</v>
      </c>
      <c r="H15" s="20">
        <v>141</v>
      </c>
      <c r="I15" s="20">
        <v>144</v>
      </c>
      <c r="J15" s="20">
        <v>155</v>
      </c>
      <c r="K15" s="20">
        <v>120</v>
      </c>
      <c r="L15" s="21"/>
      <c r="M15" s="556">
        <f t="shared" si="1"/>
        <v>4.0489849955869371E-2</v>
      </c>
      <c r="N15" s="557">
        <f t="shared" si="2"/>
        <v>3.6199763593380611E-2</v>
      </c>
      <c r="O15" s="558">
        <f t="shared" si="3"/>
        <v>2.4116286752560289E-2</v>
      </c>
      <c r="P15" s="559">
        <f t="shared" si="4"/>
        <v>2.0833333333333332E-2</v>
      </c>
    </row>
    <row r="16" spans="1:16" x14ac:dyDescent="0.2">
      <c r="A16" s="317" t="s">
        <v>22</v>
      </c>
      <c r="B16" s="20">
        <v>780</v>
      </c>
      <c r="C16" s="20">
        <v>331</v>
      </c>
      <c r="D16" s="20">
        <v>386</v>
      </c>
      <c r="E16" s="20">
        <v>471</v>
      </c>
      <c r="F16" s="20">
        <v>995</v>
      </c>
      <c r="G16" s="555">
        <f t="shared" si="0"/>
        <v>1.2202072538860103</v>
      </c>
      <c r="H16" s="20">
        <v>399</v>
      </c>
      <c r="I16" s="20">
        <v>341</v>
      </c>
      <c r="J16" s="20">
        <v>404</v>
      </c>
      <c r="K16" s="20">
        <v>395</v>
      </c>
      <c r="L16" s="21"/>
      <c r="M16" s="556">
        <f t="shared" si="1"/>
        <v>4.3027360988526039E-2</v>
      </c>
      <c r="N16" s="557">
        <f t="shared" si="2"/>
        <v>4.8906619385342791E-2</v>
      </c>
      <c r="O16" s="558">
        <f t="shared" si="3"/>
        <v>6.37594978526594E-2</v>
      </c>
      <c r="P16" s="559">
        <f t="shared" si="4"/>
        <v>6.0947204968944096E-2</v>
      </c>
    </row>
    <row r="17" spans="1:16" x14ac:dyDescent="0.2">
      <c r="A17" s="309" t="s">
        <v>366</v>
      </c>
      <c r="B17" s="566">
        <f>SUM(B11:B16)</f>
        <v>7361</v>
      </c>
      <c r="C17" s="566">
        <f>SUM(C11:C16)</f>
        <v>2723</v>
      </c>
      <c r="D17" s="566">
        <f>SUM(D11:D16)</f>
        <v>2707</v>
      </c>
      <c r="E17" s="566">
        <f>SUM(E11:E16)</f>
        <v>3482</v>
      </c>
      <c r="F17" s="566">
        <f>SUM(F11:F16)</f>
        <v>7406</v>
      </c>
      <c r="G17" s="561">
        <f t="shared" si="0"/>
        <v>1.2862947912818619</v>
      </c>
      <c r="H17" s="566">
        <f>SUM(H11:H16)</f>
        <v>2630</v>
      </c>
      <c r="I17" s="566">
        <f>SUM(I11:I16)</f>
        <v>2486</v>
      </c>
      <c r="J17" s="43">
        <v>2944</v>
      </c>
      <c r="K17" s="43">
        <v>2684</v>
      </c>
      <c r="L17" s="21"/>
      <c r="M17" s="562">
        <f t="shared" si="1"/>
        <v>0.40605692850838482</v>
      </c>
      <c r="N17" s="563">
        <f t="shared" si="2"/>
        <v>0.40233451536643028</v>
      </c>
      <c r="O17" s="564">
        <f t="shared" si="3"/>
        <v>0.44714238519986788</v>
      </c>
      <c r="P17" s="565">
        <f t="shared" si="4"/>
        <v>0.45056935817805382</v>
      </c>
    </row>
    <row r="18" spans="1:16" x14ac:dyDescent="0.2">
      <c r="A18" s="309" t="s">
        <v>385</v>
      </c>
      <c r="B18" s="567">
        <f>SUM(B17,B10)</f>
        <v>18128</v>
      </c>
      <c r="C18" s="567">
        <f>SUM(C17,C10)</f>
        <v>6768</v>
      </c>
      <c r="D18" s="567">
        <f>SUM(D17,D10)</f>
        <v>6054</v>
      </c>
      <c r="E18" s="567">
        <f>SUM(E17,E10)</f>
        <v>7728</v>
      </c>
      <c r="F18" s="567">
        <f>SUM(F17,F10)</f>
        <v>16657</v>
      </c>
      <c r="G18" s="561">
        <f t="shared" si="0"/>
        <v>1.2765113974231912</v>
      </c>
      <c r="H18" s="567">
        <f>SUM(H17,H10)</f>
        <v>5934</v>
      </c>
      <c r="I18" s="567">
        <f>SUM(I17,I10)</f>
        <v>5604</v>
      </c>
      <c r="J18" s="43">
        <v>6677</v>
      </c>
      <c r="K18" s="43">
        <v>5989</v>
      </c>
      <c r="L18" s="21"/>
      <c r="M18" s="562">
        <f t="shared" si="1"/>
        <v>1</v>
      </c>
      <c r="N18" s="563">
        <f t="shared" si="2"/>
        <v>1</v>
      </c>
      <c r="O18" s="564">
        <f t="shared" si="3"/>
        <v>1</v>
      </c>
      <c r="P18" s="565">
        <f t="shared" si="4"/>
        <v>1</v>
      </c>
    </row>
    <row r="21" spans="1:16" x14ac:dyDescent="0.2">
      <c r="A21" s="753" t="s">
        <v>386</v>
      </c>
      <c r="B21" s="752"/>
      <c r="C21" s="752"/>
      <c r="D21" s="752"/>
      <c r="E21" s="752"/>
      <c r="F21" s="752"/>
      <c r="G21" s="752"/>
      <c r="H21" s="752"/>
      <c r="I21" s="752"/>
      <c r="J21" s="752"/>
      <c r="K21" s="752"/>
      <c r="L21" s="752"/>
      <c r="M21" s="752"/>
      <c r="N21" s="752"/>
      <c r="O21" s="752"/>
      <c r="P21" s="752"/>
    </row>
    <row r="23" spans="1:16" ht="45" customHeight="1" x14ac:dyDescent="0.2">
      <c r="A23" s="129" t="s">
        <v>369</v>
      </c>
      <c r="B23" s="130" t="s">
        <v>387</v>
      </c>
      <c r="C23" s="130" t="s">
        <v>372</v>
      </c>
      <c r="D23" s="130" t="s">
        <v>373</v>
      </c>
      <c r="E23" s="130" t="s">
        <v>374</v>
      </c>
      <c r="F23" s="130" t="s">
        <v>375</v>
      </c>
      <c r="G23" s="130" t="s">
        <v>376</v>
      </c>
      <c r="H23" s="130" t="s">
        <v>377</v>
      </c>
      <c r="I23" s="130" t="s">
        <v>378</v>
      </c>
      <c r="J23" s="130" t="s">
        <v>379</v>
      </c>
      <c r="M23" s="130" t="s">
        <v>380</v>
      </c>
      <c r="N23" s="130" t="s">
        <v>382</v>
      </c>
      <c r="O23" s="130" t="s">
        <v>383</v>
      </c>
    </row>
    <row r="24" spans="1:16" x14ac:dyDescent="0.2">
      <c r="A24" s="317" t="s">
        <v>13</v>
      </c>
      <c r="B24" s="20">
        <v>456</v>
      </c>
      <c r="C24" s="20">
        <v>156</v>
      </c>
      <c r="D24" s="20">
        <v>262</v>
      </c>
      <c r="E24" s="20">
        <v>649</v>
      </c>
      <c r="F24" s="568">
        <f t="shared" ref="F24:F37" si="5">D24/C24</f>
        <v>1.6794871794871795</v>
      </c>
      <c r="G24" s="7">
        <v>186</v>
      </c>
      <c r="H24" s="7">
        <v>123</v>
      </c>
      <c r="I24" s="20">
        <v>136</v>
      </c>
      <c r="J24" s="7">
        <v>160</v>
      </c>
      <c r="K24" s="21"/>
      <c r="L24" s="21"/>
      <c r="M24" s="569">
        <f t="shared" ref="M24:M37" si="6">B24/$B$37</f>
        <v>0.28733459357277885</v>
      </c>
      <c r="N24" s="570">
        <f t="shared" ref="N24:N37" si="7">C24/$C$37</f>
        <v>0.25657894736842107</v>
      </c>
      <c r="O24" s="571">
        <f t="shared" ref="O24:O37" si="8">D24/$D$37</f>
        <v>0.26789366053169733</v>
      </c>
    </row>
    <row r="25" spans="1:16" x14ac:dyDescent="0.2">
      <c r="A25" s="317" t="s">
        <v>11</v>
      </c>
      <c r="B25" s="20">
        <v>185</v>
      </c>
      <c r="C25" s="20">
        <v>68</v>
      </c>
      <c r="D25" s="20">
        <v>100</v>
      </c>
      <c r="E25" s="20">
        <v>209</v>
      </c>
      <c r="F25" s="568">
        <f t="shared" si="5"/>
        <v>1.4705882352941178</v>
      </c>
      <c r="G25" s="20">
        <v>73</v>
      </c>
      <c r="H25" s="20">
        <v>49</v>
      </c>
      <c r="I25" s="20">
        <v>76</v>
      </c>
      <c r="J25" s="20">
        <v>79</v>
      </c>
      <c r="K25" s="21"/>
      <c r="L25" s="21"/>
      <c r="M25" s="569">
        <f t="shared" si="6"/>
        <v>0.11657214870825457</v>
      </c>
      <c r="N25" s="570">
        <f t="shared" si="7"/>
        <v>0.1118421052631579</v>
      </c>
      <c r="O25" s="571">
        <f t="shared" si="8"/>
        <v>0.10224948875255624</v>
      </c>
    </row>
    <row r="26" spans="1:16" x14ac:dyDescent="0.2">
      <c r="A26" s="317" t="s">
        <v>93</v>
      </c>
      <c r="B26" s="20">
        <v>61</v>
      </c>
      <c r="C26" s="20">
        <v>40</v>
      </c>
      <c r="D26" s="20">
        <v>42</v>
      </c>
      <c r="E26" s="20">
        <v>62</v>
      </c>
      <c r="F26" s="568">
        <f t="shared" si="5"/>
        <v>1.05</v>
      </c>
      <c r="G26" s="20">
        <v>42</v>
      </c>
      <c r="H26" s="20">
        <v>30</v>
      </c>
      <c r="I26" s="20">
        <v>40</v>
      </c>
      <c r="J26" s="20">
        <v>40</v>
      </c>
      <c r="K26" s="21"/>
      <c r="L26" s="21"/>
      <c r="M26" s="569">
        <f t="shared" si="6"/>
        <v>3.8437303087586638E-2</v>
      </c>
      <c r="N26" s="570">
        <f t="shared" si="7"/>
        <v>6.5789473684210523E-2</v>
      </c>
      <c r="O26" s="571">
        <f t="shared" si="8"/>
        <v>4.2944785276073622E-2</v>
      </c>
    </row>
    <row r="27" spans="1:16" x14ac:dyDescent="0.2">
      <c r="A27" s="317" t="s">
        <v>224</v>
      </c>
      <c r="B27" s="20">
        <v>33</v>
      </c>
      <c r="C27" s="20">
        <v>72</v>
      </c>
      <c r="D27" s="20">
        <v>79</v>
      </c>
      <c r="E27" s="20">
        <v>161</v>
      </c>
      <c r="F27" s="568">
        <f t="shared" si="5"/>
        <v>1.0972222222222223</v>
      </c>
      <c r="G27" s="20">
        <v>67</v>
      </c>
      <c r="H27" s="20">
        <v>56</v>
      </c>
      <c r="I27" s="20">
        <v>72</v>
      </c>
      <c r="J27" s="20">
        <v>73</v>
      </c>
      <c r="K27" s="21"/>
      <c r="L27" s="21"/>
      <c r="M27" s="569">
        <f t="shared" si="6"/>
        <v>2.0793950850661626E-2</v>
      </c>
      <c r="N27" s="570">
        <f t="shared" si="7"/>
        <v>0.11842105263157894</v>
      </c>
      <c r="O27" s="571">
        <f t="shared" si="8"/>
        <v>8.0777096114519428E-2</v>
      </c>
    </row>
    <row r="28" spans="1:16" x14ac:dyDescent="0.2">
      <c r="A28" s="317" t="s">
        <v>15</v>
      </c>
      <c r="B28" s="20">
        <v>56</v>
      </c>
      <c r="C28" s="20">
        <v>12</v>
      </c>
      <c r="D28" s="20">
        <v>19</v>
      </c>
      <c r="E28" s="20">
        <v>26</v>
      </c>
      <c r="F28" s="568">
        <f t="shared" si="5"/>
        <v>1.5833333333333333</v>
      </c>
      <c r="G28" s="20">
        <v>13</v>
      </c>
      <c r="H28" s="20">
        <v>11</v>
      </c>
      <c r="I28" s="20">
        <v>12</v>
      </c>
      <c r="J28" s="20">
        <v>14</v>
      </c>
      <c r="K28" s="21"/>
      <c r="L28" s="21"/>
      <c r="M28" s="569">
        <f t="shared" si="6"/>
        <v>3.5286704473850031E-2</v>
      </c>
      <c r="N28" s="570">
        <f t="shared" si="7"/>
        <v>1.9736842105263157E-2</v>
      </c>
      <c r="O28" s="571">
        <f t="shared" si="8"/>
        <v>1.9427402862985686E-2</v>
      </c>
    </row>
    <row r="29" spans="1:16" x14ac:dyDescent="0.2">
      <c r="A29" s="309" t="s">
        <v>365</v>
      </c>
      <c r="B29" s="572">
        <f>SUM(B24:B28)</f>
        <v>791</v>
      </c>
      <c r="C29" s="572">
        <f>SUM(C24:C28)</f>
        <v>348</v>
      </c>
      <c r="D29" s="572">
        <f>SUM(D24:D28)</f>
        <v>502</v>
      </c>
      <c r="E29" s="572">
        <f>SUM(E24:E28)</f>
        <v>1107</v>
      </c>
      <c r="F29" s="554">
        <f t="shared" si="5"/>
        <v>1.4425287356321839</v>
      </c>
      <c r="G29" s="572">
        <f>SUM(G24:G28)</f>
        <v>381</v>
      </c>
      <c r="H29" s="572">
        <f>SUM(H24:H28)</f>
        <v>269</v>
      </c>
      <c r="I29" s="572">
        <f>SUM(I24:I28)</f>
        <v>336</v>
      </c>
      <c r="J29" s="572">
        <f>SUM(J24:J28)</f>
        <v>366</v>
      </c>
      <c r="K29" s="21"/>
      <c r="L29" s="21"/>
      <c r="M29" s="573">
        <f t="shared" si="6"/>
        <v>0.49842470069313172</v>
      </c>
      <c r="N29" s="574">
        <f t="shared" si="7"/>
        <v>0.57236842105263153</v>
      </c>
      <c r="O29" s="575">
        <f t="shared" si="8"/>
        <v>0.51329243353783227</v>
      </c>
    </row>
    <row r="30" spans="1:16" x14ac:dyDescent="0.2">
      <c r="A30" s="317" t="s">
        <v>17</v>
      </c>
      <c r="B30" s="20">
        <v>182</v>
      </c>
      <c r="C30" s="20">
        <v>64</v>
      </c>
      <c r="D30" s="20">
        <v>109</v>
      </c>
      <c r="E30" s="20">
        <v>214</v>
      </c>
      <c r="F30" s="568">
        <f t="shared" si="5"/>
        <v>1.703125</v>
      </c>
      <c r="G30" s="20">
        <v>75</v>
      </c>
      <c r="H30" s="20">
        <v>53</v>
      </c>
      <c r="I30" s="20">
        <v>68</v>
      </c>
      <c r="J30" s="20">
        <v>71</v>
      </c>
      <c r="K30" s="21"/>
      <c r="L30" s="21"/>
      <c r="M30" s="569">
        <f t="shared" si="6"/>
        <v>0.1146817895400126</v>
      </c>
      <c r="N30" s="570">
        <f t="shared" si="7"/>
        <v>0.10526315789473684</v>
      </c>
      <c r="O30" s="571">
        <f t="shared" si="8"/>
        <v>0.1114519427402863</v>
      </c>
    </row>
    <row r="31" spans="1:16" x14ac:dyDescent="0.2">
      <c r="A31" s="317" t="s">
        <v>18</v>
      </c>
      <c r="B31" s="20">
        <v>59</v>
      </c>
      <c r="C31" s="20">
        <v>12</v>
      </c>
      <c r="D31" s="20">
        <v>16</v>
      </c>
      <c r="E31" s="20">
        <v>23</v>
      </c>
      <c r="F31" s="568">
        <f t="shared" si="5"/>
        <v>1.3333333333333333</v>
      </c>
      <c r="G31" s="20">
        <v>13</v>
      </c>
      <c r="H31" s="20">
        <v>11</v>
      </c>
      <c r="I31" s="20">
        <v>12</v>
      </c>
      <c r="J31" s="20">
        <v>12</v>
      </c>
      <c r="K31" s="21"/>
      <c r="L31" s="21"/>
      <c r="M31" s="569">
        <f t="shared" si="6"/>
        <v>3.7177063642092001E-2</v>
      </c>
      <c r="N31" s="570">
        <f t="shared" si="7"/>
        <v>1.9736842105263157E-2</v>
      </c>
      <c r="O31" s="571">
        <f t="shared" si="8"/>
        <v>1.6359918200408999E-2</v>
      </c>
    </row>
    <row r="32" spans="1:16" x14ac:dyDescent="0.2">
      <c r="A32" s="317" t="s">
        <v>19</v>
      </c>
      <c r="B32" s="20">
        <v>311</v>
      </c>
      <c r="C32" s="20">
        <v>88</v>
      </c>
      <c r="D32" s="20">
        <v>198</v>
      </c>
      <c r="E32" s="20">
        <v>510</v>
      </c>
      <c r="F32" s="568">
        <f t="shared" si="5"/>
        <v>2.25</v>
      </c>
      <c r="G32" s="20">
        <v>98</v>
      </c>
      <c r="H32" s="20">
        <v>94</v>
      </c>
      <c r="I32" s="20">
        <v>72</v>
      </c>
      <c r="J32" s="20">
        <v>79</v>
      </c>
      <c r="K32" s="21"/>
      <c r="L32" s="21"/>
      <c r="M32" s="569">
        <f t="shared" si="6"/>
        <v>0.19596723377441713</v>
      </c>
      <c r="N32" s="570">
        <f t="shared" si="7"/>
        <v>0.14473684210526316</v>
      </c>
      <c r="O32" s="571">
        <f t="shared" si="8"/>
        <v>0.20245398773006135</v>
      </c>
    </row>
    <row r="33" spans="1:15" x14ac:dyDescent="0.2">
      <c r="A33" s="317" t="s">
        <v>384</v>
      </c>
      <c r="B33" s="20">
        <v>99</v>
      </c>
      <c r="C33" s="20">
        <v>24</v>
      </c>
      <c r="D33" s="20">
        <v>45</v>
      </c>
      <c r="E33" s="20">
        <v>55</v>
      </c>
      <c r="F33" s="568">
        <f t="shared" si="5"/>
        <v>1.875</v>
      </c>
      <c r="G33" s="20">
        <v>30</v>
      </c>
      <c r="H33" s="20">
        <v>23</v>
      </c>
      <c r="I33" s="20">
        <v>24</v>
      </c>
      <c r="J33" s="20">
        <v>29</v>
      </c>
      <c r="K33" s="21"/>
      <c r="L33" s="21"/>
      <c r="M33" s="569">
        <f t="shared" si="6"/>
        <v>6.2381852551984876E-2</v>
      </c>
      <c r="N33" s="570">
        <f t="shared" si="7"/>
        <v>3.9473684210526314E-2</v>
      </c>
      <c r="O33" s="571">
        <f t="shared" si="8"/>
        <v>4.6012269938650305E-2</v>
      </c>
    </row>
    <row r="34" spans="1:15" x14ac:dyDescent="0.2">
      <c r="A34" s="317" t="s">
        <v>21</v>
      </c>
      <c r="B34" s="20">
        <v>77</v>
      </c>
      <c r="C34" s="20">
        <v>28</v>
      </c>
      <c r="D34" s="20">
        <v>37</v>
      </c>
      <c r="E34" s="20">
        <v>70</v>
      </c>
      <c r="F34" s="568">
        <f t="shared" si="5"/>
        <v>1.3214285714285714</v>
      </c>
      <c r="G34" s="20">
        <v>30</v>
      </c>
      <c r="H34" s="20">
        <v>26</v>
      </c>
      <c r="I34" s="20">
        <v>28</v>
      </c>
      <c r="J34" s="20">
        <v>30</v>
      </c>
      <c r="K34" s="21"/>
      <c r="L34" s="21"/>
      <c r="M34" s="569">
        <f t="shared" si="6"/>
        <v>4.8519218651543794E-2</v>
      </c>
      <c r="N34" s="570">
        <f t="shared" si="7"/>
        <v>4.6052631578947366E-2</v>
      </c>
      <c r="O34" s="571">
        <f t="shared" si="8"/>
        <v>3.7832310838445807E-2</v>
      </c>
    </row>
    <row r="35" spans="1:15" x14ac:dyDescent="0.2">
      <c r="A35" s="317" t="s">
        <v>22</v>
      </c>
      <c r="B35" s="20">
        <v>68</v>
      </c>
      <c r="C35" s="20">
        <v>44</v>
      </c>
      <c r="D35" s="20">
        <v>71</v>
      </c>
      <c r="E35" s="20">
        <v>158</v>
      </c>
      <c r="F35" s="568">
        <f t="shared" si="5"/>
        <v>1.6136363636363635</v>
      </c>
      <c r="G35" s="20">
        <v>34</v>
      </c>
      <c r="H35" s="20">
        <v>24</v>
      </c>
      <c r="I35" s="20">
        <v>40</v>
      </c>
      <c r="J35" s="20">
        <v>39</v>
      </c>
      <c r="K35" s="21"/>
      <c r="L35" s="21"/>
      <c r="M35" s="569">
        <f t="shared" si="6"/>
        <v>4.2848141146817897E-2</v>
      </c>
      <c r="N35" s="570">
        <f t="shared" si="7"/>
        <v>7.2368421052631582E-2</v>
      </c>
      <c r="O35" s="571">
        <f t="shared" si="8"/>
        <v>7.259713701431493E-2</v>
      </c>
    </row>
    <row r="36" spans="1:15" x14ac:dyDescent="0.2">
      <c r="A36" s="309" t="s">
        <v>366</v>
      </c>
      <c r="B36" s="576">
        <f>SUM(B30:B35)</f>
        <v>796</v>
      </c>
      <c r="C36" s="576">
        <f>SUM(C30:C35)</f>
        <v>260</v>
      </c>
      <c r="D36" s="576">
        <f>SUM(D30:D35)</f>
        <v>476</v>
      </c>
      <c r="E36" s="576">
        <f>SUM(E30:E35)</f>
        <v>1030</v>
      </c>
      <c r="F36" s="554">
        <f t="shared" si="5"/>
        <v>1.8307692307692307</v>
      </c>
      <c r="G36" s="576">
        <f>SUM(G30:G35)</f>
        <v>280</v>
      </c>
      <c r="H36" s="576">
        <f>SUM(H30:H35)</f>
        <v>231</v>
      </c>
      <c r="I36" s="576">
        <f>SUM(I30:I35)</f>
        <v>244</v>
      </c>
      <c r="J36" s="576">
        <f>SUM(J30:J35)</f>
        <v>260</v>
      </c>
      <c r="K36" s="21"/>
      <c r="L36" s="21"/>
      <c r="M36" s="573">
        <f t="shared" si="6"/>
        <v>0.50157529930686828</v>
      </c>
      <c r="N36" s="574">
        <f t="shared" si="7"/>
        <v>0.42763157894736842</v>
      </c>
      <c r="O36" s="575">
        <f t="shared" si="8"/>
        <v>0.48670756646216767</v>
      </c>
    </row>
    <row r="37" spans="1:15" x14ac:dyDescent="0.2">
      <c r="A37" s="309" t="s">
        <v>385</v>
      </c>
      <c r="B37" s="577">
        <f>SUM(B36,B29)</f>
        <v>1587</v>
      </c>
      <c r="C37" s="577">
        <f>SUM(C36,C29)</f>
        <v>608</v>
      </c>
      <c r="D37" s="577">
        <f>SUM(D36,D29)</f>
        <v>978</v>
      </c>
      <c r="E37" s="577">
        <f>SUM(E36,E29)</f>
        <v>2137</v>
      </c>
      <c r="F37" s="554">
        <f t="shared" si="5"/>
        <v>1.6085526315789473</v>
      </c>
      <c r="G37" s="577">
        <f>SUM(G36,G29)</f>
        <v>661</v>
      </c>
      <c r="H37" s="577">
        <f>SUM(H36,H29)</f>
        <v>500</v>
      </c>
      <c r="I37" s="577">
        <f>SUM(I36,I29)</f>
        <v>580</v>
      </c>
      <c r="J37" s="577">
        <f>SUM(J36,J29)</f>
        <v>626</v>
      </c>
      <c r="K37" s="21"/>
      <c r="L37" s="21"/>
      <c r="M37" s="573">
        <f t="shared" si="6"/>
        <v>1</v>
      </c>
      <c r="N37" s="574">
        <f t="shared" si="7"/>
        <v>1</v>
      </c>
      <c r="O37" s="575">
        <f t="shared" si="8"/>
        <v>1</v>
      </c>
    </row>
    <row r="38" spans="1:15" x14ac:dyDescent="0.2">
      <c r="A38" t="s">
        <v>318</v>
      </c>
    </row>
  </sheetData>
  <mergeCells count="2">
    <mergeCell ref="A1:P1"/>
    <mergeCell ref="A21:P21"/>
  </mergeCells>
  <phoneticPr fontId="24" type="noConversion"/>
  <printOptions horizontalCentered="1"/>
  <pageMargins left="0.78740157480314965" right="0.78740157480314965" top="0.51181102362204722" bottom="0.55118110236220474" header="0.39370078740157483" footer="0.43307086614173229"/>
  <pageSetup paperSize="9" scale="95" firstPageNumber="17" orientation="landscape" useFirstPageNumber="1"/>
  <headerFooter alignWithMargins="0">
    <oddFooter>&amp;L&amp;8 Rectorat - SAIO&amp;C&amp;P&amp;R&amp;8 tableaux doc références 2002 - récap post 3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V105"/>
  <sheetViews>
    <sheetView zoomScale="75" zoomScaleNormal="75" workbookViewId="0">
      <selection activeCell="K93" sqref="K93"/>
    </sheetView>
  </sheetViews>
  <sheetFormatPr defaultRowHeight="12.75" x14ac:dyDescent="0.2"/>
  <cols>
    <col min="1" max="1" width="20.140625" style="186" customWidth="1"/>
    <col min="2" max="2" width="14.7109375" style="186" customWidth="1"/>
    <col min="3" max="3" width="6.7109375" style="186" customWidth="1"/>
    <col min="4" max="4" width="53.42578125" style="186" customWidth="1"/>
    <col min="5" max="5" width="8.28515625" style="121" customWidth="1"/>
    <col min="6" max="6" width="10" style="121" customWidth="1"/>
    <col min="7" max="8" width="9.140625" style="121" customWidth="1"/>
    <col min="9" max="9" width="6.85546875" style="121" customWidth="1"/>
    <col min="10" max="10" width="9.7109375" style="187" customWidth="1"/>
    <col min="11" max="256" width="11.42578125" style="186" customWidth="1"/>
  </cols>
  <sheetData>
    <row r="1" spans="1:11" s="310" customFormat="1" x14ac:dyDescent="0.2">
      <c r="A1" s="112" t="s">
        <v>388</v>
      </c>
      <c r="E1" s="120"/>
      <c r="F1" s="120"/>
      <c r="G1" s="120"/>
      <c r="H1" s="120"/>
      <c r="I1" s="120"/>
    </row>
    <row r="2" spans="1:11" ht="31.5" customHeight="1" x14ac:dyDescent="0.2">
      <c r="A2" s="755" t="s">
        <v>148</v>
      </c>
      <c r="B2" s="736"/>
      <c r="C2" s="65" t="s">
        <v>149</v>
      </c>
      <c r="D2" s="65" t="s">
        <v>150</v>
      </c>
      <c r="E2" s="65" t="s">
        <v>151</v>
      </c>
      <c r="F2" s="66" t="s">
        <v>152</v>
      </c>
      <c r="G2" s="66" t="s">
        <v>153</v>
      </c>
      <c r="H2" s="66" t="s">
        <v>154</v>
      </c>
      <c r="I2" s="66" t="s">
        <v>155</v>
      </c>
      <c r="J2" s="65" t="s">
        <v>156</v>
      </c>
      <c r="K2" s="310"/>
    </row>
    <row r="3" spans="1:11" x14ac:dyDescent="0.2">
      <c r="A3" s="74" t="s">
        <v>188</v>
      </c>
      <c r="B3" s="74" t="s">
        <v>12</v>
      </c>
      <c r="C3" s="18">
        <v>22001</v>
      </c>
      <c r="D3" s="75" t="s">
        <v>389</v>
      </c>
      <c r="E3" s="7">
        <v>5</v>
      </c>
      <c r="F3" s="7">
        <v>4</v>
      </c>
      <c r="G3" s="7">
        <v>11</v>
      </c>
      <c r="H3" s="7">
        <v>17</v>
      </c>
      <c r="I3" s="7">
        <v>5</v>
      </c>
      <c r="J3" s="578">
        <f>G3/E3</f>
        <v>2.2000000000000002</v>
      </c>
      <c r="K3" s="310"/>
    </row>
    <row r="4" spans="1:11" x14ac:dyDescent="0.2">
      <c r="A4" s="76" t="s">
        <v>190</v>
      </c>
      <c r="B4" s="76" t="s">
        <v>106</v>
      </c>
      <c r="C4" s="20">
        <v>22001</v>
      </c>
      <c r="D4" s="77" t="s">
        <v>389</v>
      </c>
      <c r="E4" s="12">
        <v>9</v>
      </c>
      <c r="F4" s="12">
        <v>9</v>
      </c>
      <c r="G4" s="12">
        <v>11</v>
      </c>
      <c r="H4" s="12">
        <v>13</v>
      </c>
      <c r="I4" s="12">
        <v>9</v>
      </c>
      <c r="J4" s="530">
        <f>G4/E4</f>
        <v>1.2222222222222223</v>
      </c>
      <c r="K4" s="310"/>
    </row>
    <row r="5" spans="1:11" x14ac:dyDescent="0.2">
      <c r="A5" s="78"/>
      <c r="B5" s="78"/>
      <c r="C5" s="19"/>
      <c r="D5" s="79"/>
      <c r="E5" s="546">
        <f>SUM(E3:E4)</f>
        <v>14</v>
      </c>
      <c r="F5" s="546">
        <f>SUM(F3:F4)</f>
        <v>13</v>
      </c>
      <c r="G5" s="546">
        <f>SUM(G3:G4)</f>
        <v>22</v>
      </c>
      <c r="H5" s="546">
        <f>SUM(H3:H4)</f>
        <v>30</v>
      </c>
      <c r="I5" s="546">
        <f>SUM(I3:I4)</f>
        <v>14</v>
      </c>
      <c r="J5" s="533">
        <f>G5/E5</f>
        <v>1.5714285714285714</v>
      </c>
      <c r="K5" s="310"/>
    </row>
    <row r="6" spans="1:11" ht="11.25" customHeight="1" x14ac:dyDescent="0.2">
      <c r="A6" s="80"/>
      <c r="B6" s="80"/>
      <c r="C6" s="21"/>
      <c r="D6" s="81"/>
      <c r="E6" s="120"/>
      <c r="F6" s="120"/>
      <c r="G6" s="120"/>
      <c r="H6" s="120"/>
      <c r="I6" s="120"/>
      <c r="J6" s="82"/>
      <c r="K6" s="310"/>
    </row>
    <row r="7" spans="1:11" x14ac:dyDescent="0.2">
      <c r="A7" s="96" t="s">
        <v>194</v>
      </c>
      <c r="B7" s="96" t="s">
        <v>178</v>
      </c>
      <c r="C7" s="97">
        <v>23002</v>
      </c>
      <c r="D7" s="309" t="s">
        <v>390</v>
      </c>
      <c r="E7" s="5">
        <v>24</v>
      </c>
      <c r="F7" s="5">
        <v>15</v>
      </c>
      <c r="G7" s="5">
        <v>19</v>
      </c>
      <c r="H7" s="5">
        <v>26</v>
      </c>
      <c r="I7" s="5">
        <v>15</v>
      </c>
      <c r="J7" s="536">
        <f>G7/E7</f>
        <v>0.79166666666666663</v>
      </c>
      <c r="K7" s="310"/>
    </row>
    <row r="8" spans="1:11" ht="11.25" customHeight="1" x14ac:dyDescent="0.2">
      <c r="A8" s="80"/>
      <c r="B8" s="80"/>
      <c r="C8" s="21"/>
      <c r="D8" s="112"/>
      <c r="E8" s="120"/>
      <c r="F8" s="120"/>
      <c r="G8" s="120"/>
      <c r="H8" s="120"/>
      <c r="I8" s="120"/>
      <c r="J8" s="82"/>
      <c r="K8" s="310"/>
    </row>
    <row r="9" spans="1:11" x14ac:dyDescent="0.2">
      <c r="A9" s="96" t="s">
        <v>194</v>
      </c>
      <c r="B9" s="96" t="s">
        <v>178</v>
      </c>
      <c r="C9" s="97">
        <v>23003</v>
      </c>
      <c r="D9" s="309" t="s">
        <v>391</v>
      </c>
      <c r="E9" s="5">
        <v>15</v>
      </c>
      <c r="F9" s="5">
        <v>30</v>
      </c>
      <c r="G9" s="5">
        <v>34</v>
      </c>
      <c r="H9" s="5">
        <v>40</v>
      </c>
      <c r="I9" s="5">
        <v>15</v>
      </c>
      <c r="J9" s="536">
        <f>G9/E9</f>
        <v>2.2666666666666666</v>
      </c>
      <c r="K9" s="310"/>
    </row>
    <row r="10" spans="1:11" ht="11.25" customHeight="1" x14ac:dyDescent="0.2">
      <c r="A10" s="80"/>
      <c r="B10" s="80"/>
      <c r="C10" s="21"/>
      <c r="D10" s="112"/>
      <c r="E10" s="120"/>
      <c r="F10" s="120"/>
      <c r="G10" s="120"/>
      <c r="H10" s="120"/>
      <c r="I10" s="120"/>
      <c r="J10" s="82"/>
      <c r="K10" s="310"/>
    </row>
    <row r="11" spans="1:11" x14ac:dyDescent="0.2">
      <c r="A11" s="96" t="s">
        <v>194</v>
      </c>
      <c r="B11" s="96" t="s">
        <v>178</v>
      </c>
      <c r="C11" s="97">
        <v>23102</v>
      </c>
      <c r="D11" s="309" t="s">
        <v>392</v>
      </c>
      <c r="E11" s="5">
        <v>24</v>
      </c>
      <c r="F11" s="5">
        <v>6</v>
      </c>
      <c r="G11" s="5">
        <v>8</v>
      </c>
      <c r="H11" s="5">
        <v>12</v>
      </c>
      <c r="I11" s="5">
        <v>6</v>
      </c>
      <c r="J11" s="536">
        <f>G11/E11</f>
        <v>0.33333333333333331</v>
      </c>
      <c r="K11" s="310"/>
    </row>
    <row r="12" spans="1:11" ht="11.25" customHeight="1" x14ac:dyDescent="0.2">
      <c r="A12" s="80"/>
      <c r="B12" s="80"/>
      <c r="C12" s="21"/>
      <c r="D12" s="112"/>
      <c r="E12" s="120"/>
      <c r="F12" s="120"/>
      <c r="G12" s="120"/>
      <c r="H12" s="120"/>
      <c r="I12" s="120"/>
      <c r="J12" s="82"/>
      <c r="K12" s="310"/>
    </row>
    <row r="13" spans="1:11" x14ac:dyDescent="0.2">
      <c r="A13" s="74" t="s">
        <v>194</v>
      </c>
      <c r="B13" s="74" t="s">
        <v>178</v>
      </c>
      <c r="C13" s="18">
        <v>23302</v>
      </c>
      <c r="D13" s="93" t="s">
        <v>393</v>
      </c>
      <c r="E13" s="7">
        <v>1</v>
      </c>
      <c r="F13" s="7">
        <v>1</v>
      </c>
      <c r="G13" s="7">
        <v>1</v>
      </c>
      <c r="H13" s="7">
        <v>4</v>
      </c>
      <c r="I13" s="7">
        <v>1</v>
      </c>
      <c r="J13" s="579">
        <f>G13/E13</f>
        <v>1</v>
      </c>
      <c r="K13" s="310"/>
    </row>
    <row r="14" spans="1:11" x14ac:dyDescent="0.2">
      <c r="A14" s="76" t="s">
        <v>198</v>
      </c>
      <c r="B14" s="76" t="s">
        <v>199</v>
      </c>
      <c r="C14" s="20">
        <v>23302</v>
      </c>
      <c r="D14" s="94" t="s">
        <v>393</v>
      </c>
      <c r="E14" s="12">
        <v>1</v>
      </c>
      <c r="F14" s="12">
        <v>1</v>
      </c>
      <c r="G14" s="12">
        <v>1</v>
      </c>
      <c r="H14" s="12">
        <v>1</v>
      </c>
      <c r="I14" s="12">
        <v>1</v>
      </c>
      <c r="J14" s="531">
        <f>G14/E14</f>
        <v>1</v>
      </c>
      <c r="K14" s="310"/>
    </row>
    <row r="15" spans="1:11" x14ac:dyDescent="0.2">
      <c r="A15" s="78"/>
      <c r="B15" s="78"/>
      <c r="C15" s="19"/>
      <c r="D15" s="95"/>
      <c r="E15" s="535">
        <f>SUM(E13:E14)</f>
        <v>2</v>
      </c>
      <c r="F15" s="535">
        <f>SUM(F13:F14)</f>
        <v>2</v>
      </c>
      <c r="G15" s="535">
        <f>SUM(G13:G14)</f>
        <v>2</v>
      </c>
      <c r="H15" s="535">
        <f>SUM(H13:H14)</f>
        <v>5</v>
      </c>
      <c r="I15" s="535">
        <f>SUM(I13:I14)</f>
        <v>2</v>
      </c>
      <c r="J15" s="580">
        <f>G15/E15</f>
        <v>1</v>
      </c>
      <c r="K15" s="310"/>
    </row>
    <row r="16" spans="1:11" ht="11.25" customHeight="1" x14ac:dyDescent="0.2">
      <c r="A16" s="80"/>
      <c r="B16" s="80"/>
      <c r="C16" s="21"/>
      <c r="D16" s="112"/>
      <c r="E16" s="120"/>
      <c r="F16" s="120"/>
      <c r="G16" s="120"/>
      <c r="H16" s="120"/>
      <c r="I16" s="120"/>
      <c r="J16" s="83"/>
      <c r="K16" s="310"/>
    </row>
    <row r="17" spans="1:11" x14ac:dyDescent="0.2">
      <c r="A17" s="96" t="s">
        <v>394</v>
      </c>
      <c r="B17" s="96" t="s">
        <v>13</v>
      </c>
      <c r="C17" s="97">
        <v>23402</v>
      </c>
      <c r="D17" s="124" t="s">
        <v>395</v>
      </c>
      <c r="E17" s="5">
        <v>5</v>
      </c>
      <c r="F17" s="5">
        <v>4</v>
      </c>
      <c r="G17" s="5">
        <v>7</v>
      </c>
      <c r="H17" s="5">
        <v>9</v>
      </c>
      <c r="I17" s="5">
        <v>5</v>
      </c>
      <c r="J17" s="538">
        <f>G17/E17</f>
        <v>1.4</v>
      </c>
      <c r="K17" s="310"/>
    </row>
    <row r="18" spans="1:11" ht="11.25" customHeight="1" x14ac:dyDescent="0.2">
      <c r="A18" s="80"/>
      <c r="B18" s="80"/>
      <c r="C18" s="21"/>
      <c r="D18" s="85"/>
      <c r="E18" s="120"/>
      <c r="F18" s="120"/>
      <c r="G18" s="120"/>
      <c r="H18" s="120"/>
      <c r="I18" s="120"/>
      <c r="J18" s="539"/>
      <c r="K18" s="310"/>
    </row>
    <row r="19" spans="1:11" x14ac:dyDescent="0.2">
      <c r="A19" s="96" t="s">
        <v>225</v>
      </c>
      <c r="B19" s="96" t="s">
        <v>13</v>
      </c>
      <c r="C19" s="97">
        <v>24002</v>
      </c>
      <c r="D19" s="309" t="s">
        <v>396</v>
      </c>
      <c r="E19" s="5">
        <v>24</v>
      </c>
      <c r="F19" s="5">
        <v>18</v>
      </c>
      <c r="G19" s="5">
        <v>18</v>
      </c>
      <c r="H19" s="5">
        <v>25</v>
      </c>
      <c r="I19" s="5">
        <v>17</v>
      </c>
      <c r="J19" s="536">
        <f>G19/E19</f>
        <v>0.75</v>
      </c>
      <c r="K19" s="310"/>
    </row>
    <row r="20" spans="1:11" ht="11.25" customHeight="1" x14ac:dyDescent="0.2">
      <c r="A20" s="80"/>
      <c r="B20" s="80"/>
      <c r="C20" s="21"/>
      <c r="D20" s="112"/>
      <c r="E20" s="120"/>
      <c r="F20" s="120"/>
      <c r="G20" s="120"/>
      <c r="H20" s="120"/>
      <c r="I20" s="120"/>
      <c r="J20" s="82"/>
      <c r="K20" s="310"/>
    </row>
    <row r="21" spans="1:11" x14ac:dyDescent="0.2">
      <c r="A21" s="96" t="s">
        <v>225</v>
      </c>
      <c r="B21" s="96" t="s">
        <v>13</v>
      </c>
      <c r="C21" s="97">
        <v>24205</v>
      </c>
      <c r="D21" s="125" t="s">
        <v>397</v>
      </c>
      <c r="E21" s="5">
        <v>30</v>
      </c>
      <c r="F21" s="5">
        <v>28</v>
      </c>
      <c r="G21" s="5">
        <v>61</v>
      </c>
      <c r="H21" s="5">
        <v>75</v>
      </c>
      <c r="I21" s="5">
        <v>30</v>
      </c>
      <c r="J21" s="536">
        <f>G21/E21</f>
        <v>2.0333333333333332</v>
      </c>
      <c r="K21" s="310"/>
    </row>
    <row r="22" spans="1:11" ht="11.25" customHeight="1" x14ac:dyDescent="0.2">
      <c r="A22" s="80"/>
      <c r="B22" s="80"/>
      <c r="C22" s="21"/>
      <c r="D22" s="123"/>
      <c r="E22" s="120"/>
      <c r="F22" s="120"/>
      <c r="G22" s="120"/>
      <c r="H22" s="120"/>
      <c r="I22" s="120"/>
      <c r="J22" s="82"/>
      <c r="K22" s="310"/>
    </row>
    <row r="23" spans="1:11" x14ac:dyDescent="0.2">
      <c r="A23" s="74" t="s">
        <v>394</v>
      </c>
      <c r="B23" s="74" t="s">
        <v>13</v>
      </c>
      <c r="C23" s="18">
        <v>25105</v>
      </c>
      <c r="D23" s="75" t="s">
        <v>398</v>
      </c>
      <c r="E23" s="7">
        <v>3</v>
      </c>
      <c r="F23" s="7">
        <v>2</v>
      </c>
      <c r="G23" s="7">
        <v>4</v>
      </c>
      <c r="H23" s="7">
        <v>7</v>
      </c>
      <c r="I23" s="7">
        <v>3</v>
      </c>
      <c r="J23" s="529">
        <f t="shared" ref="J23:J31" si="0">G23/E23</f>
        <v>1.3333333333333333</v>
      </c>
      <c r="K23" s="310"/>
    </row>
    <row r="24" spans="1:11" x14ac:dyDescent="0.2">
      <c r="A24" s="76" t="s">
        <v>399</v>
      </c>
      <c r="B24" s="76" t="s">
        <v>11</v>
      </c>
      <c r="C24" s="20">
        <v>25105</v>
      </c>
      <c r="D24" s="77" t="s">
        <v>398</v>
      </c>
      <c r="E24" s="12">
        <v>5</v>
      </c>
      <c r="F24" s="12">
        <v>5</v>
      </c>
      <c r="G24" s="12">
        <v>6</v>
      </c>
      <c r="H24" s="12">
        <v>11</v>
      </c>
      <c r="I24" s="12">
        <v>5</v>
      </c>
      <c r="J24" s="534">
        <f t="shared" si="0"/>
        <v>1.2</v>
      </c>
      <c r="K24" s="310"/>
    </row>
    <row r="25" spans="1:11" x14ac:dyDescent="0.2">
      <c r="A25" s="76" t="s">
        <v>232</v>
      </c>
      <c r="B25" s="76" t="s">
        <v>15</v>
      </c>
      <c r="C25" s="20">
        <v>25105</v>
      </c>
      <c r="D25" s="77" t="s">
        <v>398</v>
      </c>
      <c r="E25" s="12">
        <v>4</v>
      </c>
      <c r="F25" s="12">
        <v>4</v>
      </c>
      <c r="G25" s="12">
        <v>10</v>
      </c>
      <c r="H25" s="12">
        <v>10</v>
      </c>
      <c r="I25" s="12">
        <v>4</v>
      </c>
      <c r="J25" s="534">
        <f t="shared" si="0"/>
        <v>2.5</v>
      </c>
      <c r="K25" s="310"/>
    </row>
    <row r="26" spans="1:11" x14ac:dyDescent="0.2">
      <c r="A26" s="76" t="s">
        <v>353</v>
      </c>
      <c r="B26" s="76" t="s">
        <v>224</v>
      </c>
      <c r="C26" s="20">
        <v>25105</v>
      </c>
      <c r="D26" s="77" t="s">
        <v>398</v>
      </c>
      <c r="E26" s="12">
        <v>4</v>
      </c>
      <c r="F26" s="12">
        <v>4</v>
      </c>
      <c r="G26" s="12">
        <v>6</v>
      </c>
      <c r="H26" s="12">
        <v>7</v>
      </c>
      <c r="I26" s="12">
        <v>4</v>
      </c>
      <c r="J26" s="534">
        <f t="shared" si="0"/>
        <v>1.5</v>
      </c>
      <c r="K26" s="310"/>
    </row>
    <row r="27" spans="1:11" x14ac:dyDescent="0.2">
      <c r="A27" s="76" t="s">
        <v>238</v>
      </c>
      <c r="B27" s="76" t="s">
        <v>18</v>
      </c>
      <c r="C27" s="20">
        <v>25105</v>
      </c>
      <c r="D27" s="77" t="s">
        <v>398</v>
      </c>
      <c r="E27" s="12">
        <v>4</v>
      </c>
      <c r="F27" s="12">
        <v>3</v>
      </c>
      <c r="G27" s="12">
        <v>5</v>
      </c>
      <c r="H27" s="12">
        <v>12</v>
      </c>
      <c r="I27" s="12">
        <v>4</v>
      </c>
      <c r="J27" s="530">
        <f t="shared" si="0"/>
        <v>1.25</v>
      </c>
      <c r="K27" s="310"/>
    </row>
    <row r="28" spans="1:11" x14ac:dyDescent="0.2">
      <c r="A28" s="76" t="s">
        <v>400</v>
      </c>
      <c r="B28" s="76" t="s">
        <v>19</v>
      </c>
      <c r="C28" s="20">
        <v>25105</v>
      </c>
      <c r="D28" s="77" t="s">
        <v>398</v>
      </c>
      <c r="E28" s="12">
        <v>7</v>
      </c>
      <c r="F28" s="12">
        <v>5</v>
      </c>
      <c r="G28" s="12">
        <v>7</v>
      </c>
      <c r="H28" s="12">
        <v>9</v>
      </c>
      <c r="I28" s="12">
        <v>7</v>
      </c>
      <c r="J28" s="531">
        <f t="shared" si="0"/>
        <v>1</v>
      </c>
      <c r="K28" s="310"/>
    </row>
    <row r="29" spans="1:11" x14ac:dyDescent="0.2">
      <c r="A29" s="76" t="s">
        <v>240</v>
      </c>
      <c r="B29" s="76" t="s">
        <v>20</v>
      </c>
      <c r="C29" s="20">
        <v>25105</v>
      </c>
      <c r="D29" s="77" t="s">
        <v>398</v>
      </c>
      <c r="E29" s="12">
        <v>4</v>
      </c>
      <c r="F29" s="12">
        <v>3</v>
      </c>
      <c r="G29" s="12">
        <v>7</v>
      </c>
      <c r="H29" s="12">
        <v>8</v>
      </c>
      <c r="I29" s="12">
        <v>4</v>
      </c>
      <c r="J29" s="530">
        <f t="shared" si="0"/>
        <v>1.75</v>
      </c>
      <c r="K29" s="310"/>
    </row>
    <row r="30" spans="1:11" x14ac:dyDescent="0.2">
      <c r="A30" s="76" t="s">
        <v>241</v>
      </c>
      <c r="B30" s="76" t="s">
        <v>108</v>
      </c>
      <c r="C30" s="20">
        <v>25105</v>
      </c>
      <c r="D30" s="77" t="s">
        <v>398</v>
      </c>
      <c r="E30" s="12">
        <v>4</v>
      </c>
      <c r="F30" s="12">
        <v>0</v>
      </c>
      <c r="G30" s="12">
        <v>5</v>
      </c>
      <c r="H30" s="12">
        <v>12</v>
      </c>
      <c r="I30" s="12">
        <v>4</v>
      </c>
      <c r="J30" s="530">
        <f t="shared" si="0"/>
        <v>1.25</v>
      </c>
      <c r="K30" s="310"/>
    </row>
    <row r="31" spans="1:11" x14ac:dyDescent="0.2">
      <c r="A31" s="78"/>
      <c r="B31" s="78"/>
      <c r="C31" s="19"/>
      <c r="D31" s="79"/>
      <c r="E31" s="544">
        <f>SUM(E23:E30)</f>
        <v>35</v>
      </c>
      <c r="F31" s="544">
        <f>SUM(F23:F30)</f>
        <v>26</v>
      </c>
      <c r="G31" s="544">
        <f>SUM(G23:G30)</f>
        <v>50</v>
      </c>
      <c r="H31" s="544">
        <f>SUM(H23:H30)</f>
        <v>76</v>
      </c>
      <c r="I31" s="544">
        <f>SUM(I23:I30)</f>
        <v>35</v>
      </c>
      <c r="J31" s="533">
        <f t="shared" si="0"/>
        <v>1.4285714285714286</v>
      </c>
      <c r="K31" s="310"/>
    </row>
    <row r="32" spans="1:11" ht="11.25" customHeight="1" x14ac:dyDescent="0.2">
      <c r="A32" s="80"/>
      <c r="B32" s="80"/>
      <c r="C32" s="21"/>
      <c r="D32" s="81"/>
      <c r="E32" s="120"/>
      <c r="F32" s="120"/>
      <c r="G32" s="120"/>
      <c r="H32" s="120"/>
      <c r="I32" s="120"/>
      <c r="J32" s="82"/>
      <c r="K32" s="310"/>
    </row>
    <row r="33" spans="1:11" x14ac:dyDescent="0.2">
      <c r="A33" s="96" t="s">
        <v>346</v>
      </c>
      <c r="B33" s="96" t="s">
        <v>104</v>
      </c>
      <c r="C33" s="97">
        <v>25106</v>
      </c>
      <c r="D33" s="98" t="s">
        <v>401</v>
      </c>
      <c r="E33" s="5">
        <v>24</v>
      </c>
      <c r="F33" s="5">
        <v>22</v>
      </c>
      <c r="G33" s="5">
        <v>40</v>
      </c>
      <c r="H33" s="5">
        <v>47</v>
      </c>
      <c r="I33" s="5">
        <v>24</v>
      </c>
      <c r="J33" s="536">
        <f>G33/E33</f>
        <v>1.6666666666666667</v>
      </c>
      <c r="K33" s="310"/>
    </row>
    <row r="34" spans="1:11" ht="11.25" customHeight="1" x14ac:dyDescent="0.2">
      <c r="A34" s="80"/>
      <c r="B34" s="80"/>
      <c r="C34" s="21"/>
      <c r="D34" s="81"/>
      <c r="E34" s="120"/>
      <c r="F34" s="120"/>
      <c r="G34" s="120"/>
      <c r="H34" s="120"/>
      <c r="I34" s="120"/>
      <c r="J34" s="82"/>
      <c r="K34" s="310"/>
    </row>
    <row r="35" spans="1:11" x14ac:dyDescent="0.2">
      <c r="A35" s="74" t="s">
        <v>188</v>
      </c>
      <c r="B35" s="74" t="s">
        <v>12</v>
      </c>
      <c r="C35" s="18">
        <v>25107</v>
      </c>
      <c r="D35" s="75" t="s">
        <v>402</v>
      </c>
      <c r="E35" s="7">
        <v>6</v>
      </c>
      <c r="F35" s="7">
        <v>4</v>
      </c>
      <c r="G35" s="7">
        <v>7</v>
      </c>
      <c r="H35" s="7">
        <v>7</v>
      </c>
      <c r="I35" s="7">
        <v>6</v>
      </c>
      <c r="J35" s="529">
        <f>G35/E35</f>
        <v>1.1666666666666667</v>
      </c>
      <c r="K35" s="310"/>
    </row>
    <row r="36" spans="1:11" x14ac:dyDescent="0.2">
      <c r="A36" s="76" t="s">
        <v>238</v>
      </c>
      <c r="B36" s="76" t="s">
        <v>18</v>
      </c>
      <c r="C36" s="20">
        <v>25107</v>
      </c>
      <c r="D36" s="77" t="s">
        <v>402</v>
      </c>
      <c r="E36" s="12">
        <v>4</v>
      </c>
      <c r="F36" s="12">
        <v>5</v>
      </c>
      <c r="G36" s="12">
        <v>7</v>
      </c>
      <c r="H36" s="12">
        <v>9</v>
      </c>
      <c r="I36" s="12">
        <v>4</v>
      </c>
      <c r="J36" s="530">
        <f>G36/E36</f>
        <v>1.75</v>
      </c>
      <c r="K36" s="310"/>
    </row>
    <row r="37" spans="1:11" x14ac:dyDescent="0.2">
      <c r="A37" s="78"/>
      <c r="B37" s="78"/>
      <c r="C37" s="19"/>
      <c r="D37" s="79"/>
      <c r="E37" s="548">
        <f>SUM(E35:E36)</f>
        <v>10</v>
      </c>
      <c r="F37" s="548">
        <f>SUM(F35:F36)</f>
        <v>9</v>
      </c>
      <c r="G37" s="548">
        <f>SUM(G35:G36)</f>
        <v>14</v>
      </c>
      <c r="H37" s="548">
        <f>SUM(H35:H36)</f>
        <v>16</v>
      </c>
      <c r="I37" s="548">
        <f>SUM(I35:I36)</f>
        <v>10</v>
      </c>
      <c r="J37" s="542">
        <f>G37/E37</f>
        <v>1.4</v>
      </c>
      <c r="K37" s="310"/>
    </row>
    <row r="38" spans="1:11" ht="11.25" customHeight="1" x14ac:dyDescent="0.2">
      <c r="A38" s="80"/>
      <c r="B38" s="80"/>
      <c r="C38" s="21"/>
      <c r="D38" s="81"/>
      <c r="E38" s="120"/>
      <c r="F38" s="120"/>
      <c r="G38" s="120"/>
      <c r="H38" s="120"/>
      <c r="I38" s="120"/>
      <c r="J38" s="82"/>
      <c r="K38" s="310"/>
    </row>
    <row r="39" spans="1:11" x14ac:dyDescent="0.2">
      <c r="A39" s="74" t="s">
        <v>248</v>
      </c>
      <c r="B39" s="74" t="s">
        <v>249</v>
      </c>
      <c r="C39" s="18">
        <v>25402</v>
      </c>
      <c r="D39" s="75" t="s">
        <v>403</v>
      </c>
      <c r="E39" s="7">
        <v>1</v>
      </c>
      <c r="F39" s="7">
        <v>2</v>
      </c>
      <c r="G39" s="7">
        <v>1</v>
      </c>
      <c r="H39" s="7">
        <v>2</v>
      </c>
      <c r="I39" s="7">
        <v>1</v>
      </c>
      <c r="J39" s="579">
        <f>G39/E39</f>
        <v>1</v>
      </c>
      <c r="K39" s="310"/>
    </row>
    <row r="40" spans="1:11" x14ac:dyDescent="0.2">
      <c r="A40" s="76" t="s">
        <v>241</v>
      </c>
      <c r="B40" s="76" t="s">
        <v>108</v>
      </c>
      <c r="C40" s="20">
        <v>25402</v>
      </c>
      <c r="D40" s="77" t="s">
        <v>403</v>
      </c>
      <c r="E40" s="12">
        <v>4</v>
      </c>
      <c r="F40" s="12">
        <v>4</v>
      </c>
      <c r="G40" s="12">
        <v>5</v>
      </c>
      <c r="H40" s="12">
        <v>5</v>
      </c>
      <c r="I40" s="12">
        <v>4</v>
      </c>
      <c r="J40" s="530">
        <f>G40/E40</f>
        <v>1.25</v>
      </c>
      <c r="K40" s="310"/>
    </row>
    <row r="41" spans="1:11" x14ac:dyDescent="0.2">
      <c r="A41" s="78"/>
      <c r="B41" s="78"/>
      <c r="C41" s="19"/>
      <c r="D41" s="79"/>
      <c r="E41" s="532">
        <f>SUM(E39:E40)</f>
        <v>5</v>
      </c>
      <c r="F41" s="532">
        <f>SUM(F39:F40)</f>
        <v>6</v>
      </c>
      <c r="G41" s="532">
        <f>SUM(G39:G40)</f>
        <v>6</v>
      </c>
      <c r="H41" s="532">
        <f>SUM(H39:H40)</f>
        <v>7</v>
      </c>
      <c r="I41" s="532">
        <f>SUM(I39:I40)</f>
        <v>5</v>
      </c>
      <c r="J41" s="542">
        <f>G41/E41</f>
        <v>1.2</v>
      </c>
      <c r="K41" s="310"/>
    </row>
    <row r="42" spans="1:11" s="242" customFormat="1" ht="11.25" customHeight="1" x14ac:dyDescent="0.2">
      <c r="A42" s="80"/>
      <c r="B42" s="80"/>
      <c r="C42" s="21"/>
      <c r="D42" s="81"/>
      <c r="E42" s="120"/>
      <c r="F42" s="120"/>
      <c r="G42" s="120"/>
      <c r="H42" s="120"/>
      <c r="I42" s="120"/>
      <c r="J42" s="82"/>
    </row>
    <row r="43" spans="1:11" x14ac:dyDescent="0.2">
      <c r="A43" s="74" t="s">
        <v>394</v>
      </c>
      <c r="B43" s="74" t="s">
        <v>13</v>
      </c>
      <c r="C43" s="18">
        <v>25503</v>
      </c>
      <c r="D43" s="75" t="s">
        <v>404</v>
      </c>
      <c r="E43" s="7">
        <v>24</v>
      </c>
      <c r="F43" s="7">
        <v>13</v>
      </c>
      <c r="G43" s="7">
        <v>18</v>
      </c>
      <c r="H43" s="7">
        <v>28</v>
      </c>
      <c r="I43" s="7">
        <v>16</v>
      </c>
      <c r="J43" s="529">
        <f t="shared" ref="J43:J54" si="1">G43/E43</f>
        <v>0.75</v>
      </c>
      <c r="K43" s="310"/>
    </row>
    <row r="44" spans="1:11" x14ac:dyDescent="0.2">
      <c r="A44" s="76" t="s">
        <v>399</v>
      </c>
      <c r="B44" s="76" t="s">
        <v>11</v>
      </c>
      <c r="C44" s="20">
        <v>25503</v>
      </c>
      <c r="D44" s="77" t="s">
        <v>404</v>
      </c>
      <c r="E44" s="12">
        <v>8</v>
      </c>
      <c r="F44" s="12">
        <v>8</v>
      </c>
      <c r="G44" s="12">
        <v>13</v>
      </c>
      <c r="H44" s="12">
        <v>22</v>
      </c>
      <c r="I44" s="12">
        <v>8</v>
      </c>
      <c r="J44" s="530">
        <f t="shared" si="1"/>
        <v>1.625</v>
      </c>
      <c r="K44" s="310"/>
    </row>
    <row r="45" spans="1:11" x14ac:dyDescent="0.2">
      <c r="A45" s="78" t="s">
        <v>232</v>
      </c>
      <c r="B45" s="78" t="s">
        <v>15</v>
      </c>
      <c r="C45" s="19">
        <v>25503</v>
      </c>
      <c r="D45" s="79" t="s">
        <v>404</v>
      </c>
      <c r="E45" s="10">
        <v>8</v>
      </c>
      <c r="F45" s="10">
        <v>11</v>
      </c>
      <c r="G45" s="10">
        <v>12</v>
      </c>
      <c r="H45" s="10">
        <v>18</v>
      </c>
      <c r="I45" s="10">
        <v>8</v>
      </c>
      <c r="J45" s="581">
        <f t="shared" si="1"/>
        <v>1.5</v>
      </c>
      <c r="K45" s="310"/>
    </row>
    <row r="46" spans="1:11" x14ac:dyDescent="0.2">
      <c r="A46" s="74" t="s">
        <v>353</v>
      </c>
      <c r="B46" s="74" t="s">
        <v>224</v>
      </c>
      <c r="C46" s="18">
        <v>25503</v>
      </c>
      <c r="D46" s="75" t="s">
        <v>404</v>
      </c>
      <c r="E46" s="7">
        <v>9</v>
      </c>
      <c r="F46" s="7">
        <v>7</v>
      </c>
      <c r="G46" s="7">
        <v>11</v>
      </c>
      <c r="H46" s="7">
        <v>17</v>
      </c>
      <c r="I46" s="7">
        <v>9</v>
      </c>
      <c r="J46" s="529">
        <f t="shared" si="1"/>
        <v>1.2222222222222223</v>
      </c>
      <c r="K46" s="310"/>
    </row>
    <row r="47" spans="1:11" x14ac:dyDescent="0.2">
      <c r="A47" s="76" t="s">
        <v>236</v>
      </c>
      <c r="B47" s="76" t="s">
        <v>13</v>
      </c>
      <c r="C47" s="20">
        <v>25503</v>
      </c>
      <c r="D47" s="77" t="s">
        <v>404</v>
      </c>
      <c r="E47" s="12">
        <v>24</v>
      </c>
      <c r="F47" s="12">
        <v>4</v>
      </c>
      <c r="G47" s="12">
        <v>11</v>
      </c>
      <c r="H47" s="12">
        <v>18</v>
      </c>
      <c r="I47" s="12">
        <v>7</v>
      </c>
      <c r="J47" s="530">
        <f t="shared" si="1"/>
        <v>0.45833333333333331</v>
      </c>
      <c r="K47" s="310"/>
    </row>
    <row r="48" spans="1:11" x14ac:dyDescent="0.2">
      <c r="A48" s="76" t="s">
        <v>237</v>
      </c>
      <c r="B48" s="76" t="s">
        <v>21</v>
      </c>
      <c r="C48" s="20">
        <v>25503</v>
      </c>
      <c r="D48" s="77" t="s">
        <v>404</v>
      </c>
      <c r="E48" s="12">
        <v>7</v>
      </c>
      <c r="F48" s="12">
        <v>4</v>
      </c>
      <c r="G48" s="12">
        <v>6</v>
      </c>
      <c r="H48" s="12">
        <v>8</v>
      </c>
      <c r="I48" s="12">
        <v>7</v>
      </c>
      <c r="J48" s="530">
        <f t="shared" si="1"/>
        <v>0.8571428571428571</v>
      </c>
      <c r="K48" s="310"/>
    </row>
    <row r="49" spans="1:11" x14ac:dyDescent="0.2">
      <c r="A49" s="76" t="s">
        <v>217</v>
      </c>
      <c r="B49" s="76" t="s">
        <v>17</v>
      </c>
      <c r="C49" s="20">
        <v>25503</v>
      </c>
      <c r="D49" s="77" t="s">
        <v>404</v>
      </c>
      <c r="E49" s="12">
        <v>24</v>
      </c>
      <c r="F49" s="12">
        <v>27</v>
      </c>
      <c r="G49" s="12">
        <v>24</v>
      </c>
      <c r="H49" s="12">
        <v>30</v>
      </c>
      <c r="I49" s="12">
        <v>12</v>
      </c>
      <c r="J49" s="531">
        <f t="shared" si="1"/>
        <v>1</v>
      </c>
      <c r="K49" s="310"/>
    </row>
    <row r="50" spans="1:11" x14ac:dyDescent="0.2">
      <c r="A50" s="76" t="s">
        <v>238</v>
      </c>
      <c r="B50" s="76" t="s">
        <v>18</v>
      </c>
      <c r="C50" s="20">
        <v>25503</v>
      </c>
      <c r="D50" s="77" t="s">
        <v>404</v>
      </c>
      <c r="E50" s="12">
        <v>8</v>
      </c>
      <c r="F50" s="12">
        <v>8</v>
      </c>
      <c r="G50" s="12">
        <v>9</v>
      </c>
      <c r="H50" s="12">
        <v>15</v>
      </c>
      <c r="I50" s="12">
        <v>8</v>
      </c>
      <c r="J50" s="530">
        <f t="shared" si="1"/>
        <v>1.125</v>
      </c>
      <c r="K50" s="310"/>
    </row>
    <row r="51" spans="1:11" x14ac:dyDescent="0.2">
      <c r="A51" s="76" t="s">
        <v>400</v>
      </c>
      <c r="B51" s="76" t="s">
        <v>19</v>
      </c>
      <c r="C51" s="20">
        <v>25503</v>
      </c>
      <c r="D51" s="77" t="s">
        <v>404</v>
      </c>
      <c r="E51" s="12">
        <v>9</v>
      </c>
      <c r="F51" s="12">
        <v>8</v>
      </c>
      <c r="G51" s="12">
        <v>8</v>
      </c>
      <c r="H51" s="12">
        <v>16</v>
      </c>
      <c r="I51" s="12">
        <v>9</v>
      </c>
      <c r="J51" s="530">
        <f t="shared" si="1"/>
        <v>0.88888888888888884</v>
      </c>
      <c r="K51" s="310"/>
    </row>
    <row r="52" spans="1:11" x14ac:dyDescent="0.2">
      <c r="A52" s="76" t="s">
        <v>240</v>
      </c>
      <c r="B52" s="76" t="s">
        <v>20</v>
      </c>
      <c r="C52" s="20">
        <v>25503</v>
      </c>
      <c r="D52" s="77" t="s">
        <v>404</v>
      </c>
      <c r="E52" s="12">
        <v>11</v>
      </c>
      <c r="F52" s="12">
        <v>11</v>
      </c>
      <c r="G52" s="12">
        <v>15</v>
      </c>
      <c r="H52" s="12">
        <v>18</v>
      </c>
      <c r="I52" s="12">
        <v>11</v>
      </c>
      <c r="J52" s="530">
        <f t="shared" si="1"/>
        <v>1.3636363636363635</v>
      </c>
      <c r="K52" s="310"/>
    </row>
    <row r="53" spans="1:11" x14ac:dyDescent="0.2">
      <c r="A53" s="76" t="s">
        <v>241</v>
      </c>
      <c r="B53" s="76" t="s">
        <v>108</v>
      </c>
      <c r="C53" s="20">
        <v>25503</v>
      </c>
      <c r="D53" s="77" t="s">
        <v>404</v>
      </c>
      <c r="E53" s="12">
        <v>16</v>
      </c>
      <c r="F53" s="12">
        <v>5</v>
      </c>
      <c r="G53" s="12">
        <v>18</v>
      </c>
      <c r="H53" s="12">
        <v>24</v>
      </c>
      <c r="I53" s="12">
        <v>16</v>
      </c>
      <c r="J53" s="530">
        <f t="shared" si="1"/>
        <v>1.125</v>
      </c>
      <c r="K53" s="310"/>
    </row>
    <row r="54" spans="1:11" x14ac:dyDescent="0.2">
      <c r="A54" s="78"/>
      <c r="B54" s="78"/>
      <c r="C54" s="19"/>
      <c r="D54" s="79"/>
      <c r="E54" s="545">
        <f>SUM(E43:E53)</f>
        <v>148</v>
      </c>
      <c r="F54" s="545">
        <f>SUM(F43:F53)</f>
        <v>106</v>
      </c>
      <c r="G54" s="545">
        <f>SUM(G43:G53)</f>
        <v>145</v>
      </c>
      <c r="H54" s="545">
        <f>SUM(H43:H53)</f>
        <v>214</v>
      </c>
      <c r="I54" s="545">
        <f>SUM(I43:I53)</f>
        <v>111</v>
      </c>
      <c r="J54" s="533">
        <f t="shared" si="1"/>
        <v>0.97972972972972971</v>
      </c>
      <c r="K54" s="310"/>
    </row>
    <row r="55" spans="1:11" ht="11.25" customHeight="1" x14ac:dyDescent="0.2">
      <c r="A55" s="80"/>
      <c r="B55" s="80"/>
      <c r="C55" s="21"/>
      <c r="D55" s="81"/>
      <c r="E55" s="120"/>
      <c r="F55" s="120"/>
      <c r="G55" s="120"/>
      <c r="H55" s="120"/>
      <c r="I55" s="120"/>
      <c r="J55" s="82"/>
      <c r="K55" s="310"/>
    </row>
    <row r="56" spans="1:11" x14ac:dyDescent="0.2">
      <c r="A56" s="74" t="s">
        <v>232</v>
      </c>
      <c r="B56" s="74" t="s">
        <v>15</v>
      </c>
      <c r="C56" s="18">
        <v>25504</v>
      </c>
      <c r="D56" s="93" t="s">
        <v>405</v>
      </c>
      <c r="E56" s="7">
        <v>0</v>
      </c>
      <c r="F56" s="7">
        <v>0</v>
      </c>
      <c r="G56" s="7">
        <v>1</v>
      </c>
      <c r="H56" s="7">
        <v>8</v>
      </c>
      <c r="I56" s="7">
        <v>0</v>
      </c>
      <c r="J56" s="8"/>
      <c r="K56" s="310"/>
    </row>
    <row r="57" spans="1:11" x14ac:dyDescent="0.2">
      <c r="A57" s="22" t="s">
        <v>406</v>
      </c>
      <c r="B57" s="22" t="s">
        <v>49</v>
      </c>
      <c r="C57" s="20">
        <v>25504</v>
      </c>
      <c r="D57" s="94" t="s">
        <v>405</v>
      </c>
      <c r="E57" s="12">
        <v>24</v>
      </c>
      <c r="F57" s="12">
        <v>7</v>
      </c>
      <c r="G57" s="12">
        <v>20</v>
      </c>
      <c r="H57" s="12">
        <v>22</v>
      </c>
      <c r="I57" s="12">
        <v>6</v>
      </c>
      <c r="J57" s="530">
        <f>G57/E57</f>
        <v>0.83333333333333337</v>
      </c>
      <c r="K57" s="310"/>
    </row>
    <row r="58" spans="1:11" x14ac:dyDescent="0.2">
      <c r="A58" s="76" t="s">
        <v>238</v>
      </c>
      <c r="B58" s="76" t="s">
        <v>18</v>
      </c>
      <c r="C58" s="20">
        <v>25504</v>
      </c>
      <c r="D58" s="94" t="s">
        <v>405</v>
      </c>
      <c r="E58" s="12">
        <v>1</v>
      </c>
      <c r="F58" s="12">
        <v>2</v>
      </c>
      <c r="G58" s="12">
        <v>1</v>
      </c>
      <c r="H58" s="12">
        <v>2</v>
      </c>
      <c r="I58" s="12">
        <v>1</v>
      </c>
      <c r="J58" s="531">
        <f>G58/E58</f>
        <v>1</v>
      </c>
      <c r="K58" s="310"/>
    </row>
    <row r="59" spans="1:11" x14ac:dyDescent="0.2">
      <c r="A59" s="76" t="s">
        <v>400</v>
      </c>
      <c r="B59" s="76" t="s">
        <v>19</v>
      </c>
      <c r="C59" s="20">
        <v>25504</v>
      </c>
      <c r="D59" s="94" t="s">
        <v>405</v>
      </c>
      <c r="E59" s="12">
        <v>10</v>
      </c>
      <c r="F59" s="12">
        <v>11</v>
      </c>
      <c r="G59" s="12">
        <v>12</v>
      </c>
      <c r="H59" s="12">
        <v>15</v>
      </c>
      <c r="I59" s="12">
        <v>10</v>
      </c>
      <c r="J59" s="534">
        <f>G59/E59</f>
        <v>1.2</v>
      </c>
      <c r="K59" s="310"/>
    </row>
    <row r="60" spans="1:11" x14ac:dyDescent="0.2">
      <c r="A60" s="76" t="s">
        <v>240</v>
      </c>
      <c r="B60" s="76" t="s">
        <v>20</v>
      </c>
      <c r="C60" s="20">
        <v>25504</v>
      </c>
      <c r="D60" s="94" t="s">
        <v>405</v>
      </c>
      <c r="E60" s="12">
        <v>5</v>
      </c>
      <c r="F60" s="12">
        <v>5</v>
      </c>
      <c r="G60" s="12">
        <v>6</v>
      </c>
      <c r="H60" s="12">
        <v>16</v>
      </c>
      <c r="I60" s="12">
        <v>5</v>
      </c>
      <c r="J60" s="534">
        <f>G60/E60</f>
        <v>1.2</v>
      </c>
      <c r="K60" s="310"/>
    </row>
    <row r="61" spans="1:11" x14ac:dyDescent="0.2">
      <c r="A61" s="78"/>
      <c r="B61" s="78"/>
      <c r="C61" s="19"/>
      <c r="D61" s="95"/>
      <c r="E61" s="537">
        <f>SUM(E56:E60)</f>
        <v>40</v>
      </c>
      <c r="F61" s="537">
        <f>SUM(F56:F60)</f>
        <v>25</v>
      </c>
      <c r="G61" s="537">
        <f>SUM(G56:G60)</f>
        <v>40</v>
      </c>
      <c r="H61" s="537">
        <f>SUM(H56:H60)</f>
        <v>63</v>
      </c>
      <c r="I61" s="537">
        <f>SUM(I56:I60)</f>
        <v>22</v>
      </c>
      <c r="J61" s="582">
        <f>G61/E61</f>
        <v>1</v>
      </c>
      <c r="K61" s="310"/>
    </row>
    <row r="62" spans="1:11" ht="11.25" customHeight="1" x14ac:dyDescent="0.2">
      <c r="A62" s="80"/>
      <c r="B62" s="80"/>
      <c r="C62" s="21"/>
      <c r="D62" s="112"/>
      <c r="E62" s="120"/>
      <c r="F62" s="120"/>
      <c r="G62" s="120"/>
      <c r="H62" s="120"/>
      <c r="I62" s="120"/>
      <c r="J62" s="539"/>
      <c r="K62" s="310"/>
    </row>
    <row r="63" spans="1:11" x14ac:dyDescent="0.2">
      <c r="A63" s="74" t="s">
        <v>407</v>
      </c>
      <c r="B63" s="74" t="s">
        <v>126</v>
      </c>
      <c r="C63" s="18">
        <v>31001</v>
      </c>
      <c r="D63" s="93" t="s">
        <v>408</v>
      </c>
      <c r="E63" s="7">
        <v>6</v>
      </c>
      <c r="F63" s="7">
        <v>6</v>
      </c>
      <c r="G63" s="7">
        <v>7</v>
      </c>
      <c r="H63" s="7">
        <v>11</v>
      </c>
      <c r="I63" s="7">
        <v>6</v>
      </c>
      <c r="J63" s="529">
        <f t="shared" ref="J63:J83" si="2">G63/E63</f>
        <v>1.1666666666666667</v>
      </c>
      <c r="K63" s="310"/>
    </row>
    <row r="64" spans="1:11" x14ac:dyDescent="0.2">
      <c r="A64" s="76" t="s">
        <v>409</v>
      </c>
      <c r="B64" s="76" t="s">
        <v>221</v>
      </c>
      <c r="C64" s="20">
        <v>31001</v>
      </c>
      <c r="D64" s="94" t="s">
        <v>408</v>
      </c>
      <c r="E64" s="12">
        <v>2</v>
      </c>
      <c r="F64" s="12">
        <v>2</v>
      </c>
      <c r="G64" s="12">
        <v>5</v>
      </c>
      <c r="H64" s="12">
        <v>6</v>
      </c>
      <c r="I64" s="12">
        <v>2</v>
      </c>
      <c r="J64" s="534">
        <f t="shared" si="2"/>
        <v>2.5</v>
      </c>
      <c r="K64" s="310"/>
    </row>
    <row r="65" spans="1:11" x14ac:dyDescent="0.2">
      <c r="A65" s="76" t="s">
        <v>410</v>
      </c>
      <c r="B65" s="76" t="s">
        <v>132</v>
      </c>
      <c r="C65" s="20">
        <v>31001</v>
      </c>
      <c r="D65" s="94" t="s">
        <v>408</v>
      </c>
      <c r="E65" s="12">
        <v>9</v>
      </c>
      <c r="F65" s="12">
        <v>8</v>
      </c>
      <c r="G65" s="12">
        <v>8</v>
      </c>
      <c r="H65" s="12">
        <v>14</v>
      </c>
      <c r="I65" s="12">
        <v>9</v>
      </c>
      <c r="J65" s="530">
        <f t="shared" si="2"/>
        <v>0.88888888888888884</v>
      </c>
      <c r="K65" s="310"/>
    </row>
    <row r="66" spans="1:11" x14ac:dyDescent="0.2">
      <c r="A66" s="76" t="s">
        <v>411</v>
      </c>
      <c r="B66" s="76" t="s">
        <v>11</v>
      </c>
      <c r="C66" s="20">
        <v>31001</v>
      </c>
      <c r="D66" s="94" t="s">
        <v>408</v>
      </c>
      <c r="E66" s="12">
        <v>12</v>
      </c>
      <c r="F66" s="12">
        <v>10</v>
      </c>
      <c r="G66" s="12">
        <v>12</v>
      </c>
      <c r="H66" s="12">
        <v>20</v>
      </c>
      <c r="I66" s="12">
        <v>12</v>
      </c>
      <c r="J66" s="531">
        <f t="shared" si="2"/>
        <v>1</v>
      </c>
      <c r="K66" s="310"/>
    </row>
    <row r="67" spans="1:11" x14ac:dyDescent="0.2">
      <c r="A67" s="76" t="s">
        <v>412</v>
      </c>
      <c r="B67" s="76" t="s">
        <v>224</v>
      </c>
      <c r="C67" s="20">
        <v>31001</v>
      </c>
      <c r="D67" s="94" t="s">
        <v>408</v>
      </c>
      <c r="E67" s="12">
        <v>30</v>
      </c>
      <c r="F67" s="12">
        <v>17</v>
      </c>
      <c r="G67" s="12">
        <v>23</v>
      </c>
      <c r="H67" s="12">
        <v>28</v>
      </c>
      <c r="I67" s="12">
        <v>19</v>
      </c>
      <c r="J67" s="530">
        <f t="shared" si="2"/>
        <v>0.76666666666666672</v>
      </c>
      <c r="K67" s="310"/>
    </row>
    <row r="68" spans="1:11" x14ac:dyDescent="0.2">
      <c r="A68" s="76" t="s">
        <v>413</v>
      </c>
      <c r="B68" s="76" t="s">
        <v>12</v>
      </c>
      <c r="C68" s="20">
        <v>31001</v>
      </c>
      <c r="D68" s="94" t="s">
        <v>408</v>
      </c>
      <c r="E68" s="12">
        <v>14</v>
      </c>
      <c r="F68" s="12">
        <v>10</v>
      </c>
      <c r="G68" s="12">
        <v>16</v>
      </c>
      <c r="H68" s="12">
        <v>22</v>
      </c>
      <c r="I68" s="12">
        <v>14</v>
      </c>
      <c r="J68" s="530">
        <f t="shared" si="2"/>
        <v>1.1428571428571428</v>
      </c>
      <c r="K68" s="310"/>
    </row>
    <row r="69" spans="1:11" x14ac:dyDescent="0.2">
      <c r="A69" s="76" t="s">
        <v>414</v>
      </c>
      <c r="B69" s="76" t="s">
        <v>15</v>
      </c>
      <c r="C69" s="20">
        <v>31001</v>
      </c>
      <c r="D69" s="94" t="s">
        <v>408</v>
      </c>
      <c r="E69" s="12">
        <v>15</v>
      </c>
      <c r="F69" s="12">
        <v>8</v>
      </c>
      <c r="G69" s="12">
        <v>9</v>
      </c>
      <c r="H69" s="12">
        <v>12</v>
      </c>
      <c r="I69" s="12">
        <v>10</v>
      </c>
      <c r="J69" s="534">
        <f t="shared" si="2"/>
        <v>0.6</v>
      </c>
      <c r="K69" s="310"/>
    </row>
    <row r="70" spans="1:11" x14ac:dyDescent="0.2">
      <c r="A70" s="76" t="s">
        <v>415</v>
      </c>
      <c r="B70" s="76" t="s">
        <v>13</v>
      </c>
      <c r="C70" s="20">
        <v>31001</v>
      </c>
      <c r="D70" s="94" t="s">
        <v>408</v>
      </c>
      <c r="E70" s="12">
        <v>24</v>
      </c>
      <c r="F70" s="12">
        <v>14</v>
      </c>
      <c r="G70" s="12">
        <v>19</v>
      </c>
      <c r="H70" s="12">
        <v>72</v>
      </c>
      <c r="I70" s="12">
        <v>15</v>
      </c>
      <c r="J70" s="530">
        <f t="shared" si="2"/>
        <v>0.79166666666666663</v>
      </c>
      <c r="K70" s="310"/>
    </row>
    <row r="71" spans="1:11" x14ac:dyDescent="0.2">
      <c r="A71" s="76" t="s">
        <v>416</v>
      </c>
      <c r="B71" s="76" t="s">
        <v>13</v>
      </c>
      <c r="C71" s="20">
        <v>31001</v>
      </c>
      <c r="D71" s="94" t="s">
        <v>408</v>
      </c>
      <c r="E71" s="12">
        <v>48</v>
      </c>
      <c r="F71" s="12">
        <v>22</v>
      </c>
      <c r="G71" s="12">
        <v>38</v>
      </c>
      <c r="H71" s="12">
        <v>46</v>
      </c>
      <c r="I71" s="12">
        <v>25</v>
      </c>
      <c r="J71" s="530">
        <f t="shared" si="2"/>
        <v>0.79166666666666663</v>
      </c>
      <c r="K71" s="310"/>
    </row>
    <row r="72" spans="1:11" x14ac:dyDescent="0.2">
      <c r="A72" s="76" t="s">
        <v>416</v>
      </c>
      <c r="B72" s="76" t="s">
        <v>13</v>
      </c>
      <c r="C72" s="20">
        <v>31001</v>
      </c>
      <c r="D72" s="94" t="s">
        <v>417</v>
      </c>
      <c r="E72" s="12">
        <v>48</v>
      </c>
      <c r="F72" s="12">
        <v>20</v>
      </c>
      <c r="G72" s="12">
        <v>39</v>
      </c>
      <c r="H72" s="12">
        <v>62</v>
      </c>
      <c r="I72" s="12">
        <v>27</v>
      </c>
      <c r="J72" s="530">
        <f t="shared" si="2"/>
        <v>0.8125</v>
      </c>
      <c r="K72" s="310"/>
    </row>
    <row r="73" spans="1:11" x14ac:dyDescent="0.2">
      <c r="A73" s="76" t="s">
        <v>248</v>
      </c>
      <c r="B73" s="76" t="s">
        <v>249</v>
      </c>
      <c r="C73" s="20">
        <v>31001</v>
      </c>
      <c r="D73" s="94" t="s">
        <v>408</v>
      </c>
      <c r="E73" s="12">
        <v>6</v>
      </c>
      <c r="F73" s="12">
        <v>5</v>
      </c>
      <c r="G73" s="12">
        <v>8</v>
      </c>
      <c r="H73" s="12">
        <v>11</v>
      </c>
      <c r="I73" s="12">
        <v>6</v>
      </c>
      <c r="J73" s="530">
        <f t="shared" si="2"/>
        <v>1.3333333333333333</v>
      </c>
      <c r="K73" s="310"/>
    </row>
    <row r="74" spans="1:11" x14ac:dyDescent="0.2">
      <c r="A74" s="76" t="s">
        <v>237</v>
      </c>
      <c r="B74" s="76" t="s">
        <v>21</v>
      </c>
      <c r="C74" s="20">
        <v>31001</v>
      </c>
      <c r="D74" s="94" t="s">
        <v>408</v>
      </c>
      <c r="E74" s="12">
        <v>5</v>
      </c>
      <c r="F74" s="12">
        <v>5</v>
      </c>
      <c r="G74" s="12">
        <v>5</v>
      </c>
      <c r="H74" s="12">
        <v>7</v>
      </c>
      <c r="I74" s="12">
        <v>5</v>
      </c>
      <c r="J74" s="531">
        <f t="shared" si="2"/>
        <v>1</v>
      </c>
      <c r="K74" s="310"/>
    </row>
    <row r="75" spans="1:11" x14ac:dyDescent="0.2">
      <c r="A75" s="76" t="s">
        <v>418</v>
      </c>
      <c r="B75" s="76" t="s">
        <v>17</v>
      </c>
      <c r="C75" s="20">
        <v>31001</v>
      </c>
      <c r="D75" s="94" t="s">
        <v>408</v>
      </c>
      <c r="E75" s="12">
        <v>30</v>
      </c>
      <c r="F75" s="12">
        <v>27</v>
      </c>
      <c r="G75" s="12">
        <v>37</v>
      </c>
      <c r="H75" s="12">
        <v>46</v>
      </c>
      <c r="I75" s="12">
        <v>27</v>
      </c>
      <c r="J75" s="530">
        <f t="shared" si="2"/>
        <v>1.2333333333333334</v>
      </c>
      <c r="K75" s="310"/>
    </row>
    <row r="76" spans="1:11" x14ac:dyDescent="0.2">
      <c r="A76" s="76" t="s">
        <v>419</v>
      </c>
      <c r="B76" s="76" t="s">
        <v>18</v>
      </c>
      <c r="C76" s="20">
        <v>31001</v>
      </c>
      <c r="D76" s="94" t="s">
        <v>408</v>
      </c>
      <c r="E76" s="12">
        <v>12</v>
      </c>
      <c r="F76" s="12">
        <v>14</v>
      </c>
      <c r="G76" s="12">
        <v>12</v>
      </c>
      <c r="H76" s="12">
        <v>25</v>
      </c>
      <c r="I76" s="12">
        <v>12</v>
      </c>
      <c r="J76" s="531">
        <f t="shared" si="2"/>
        <v>1</v>
      </c>
      <c r="K76" s="310"/>
    </row>
    <row r="77" spans="1:11" x14ac:dyDescent="0.2">
      <c r="A77" s="76" t="s">
        <v>420</v>
      </c>
      <c r="B77" s="76" t="s">
        <v>19</v>
      </c>
      <c r="C77" s="20">
        <v>31001</v>
      </c>
      <c r="D77" s="94" t="s">
        <v>408</v>
      </c>
      <c r="E77" s="12">
        <v>30</v>
      </c>
      <c r="F77" s="12">
        <v>9</v>
      </c>
      <c r="G77" s="12">
        <v>16</v>
      </c>
      <c r="H77" s="12">
        <v>26</v>
      </c>
      <c r="I77" s="12">
        <v>10</v>
      </c>
      <c r="J77" s="530">
        <f t="shared" si="2"/>
        <v>0.53333333333333333</v>
      </c>
      <c r="K77" s="310"/>
    </row>
    <row r="78" spans="1:11" x14ac:dyDescent="0.2">
      <c r="A78" s="76" t="s">
        <v>420</v>
      </c>
      <c r="B78" s="76" t="s">
        <v>19</v>
      </c>
      <c r="C78" s="20">
        <v>31001</v>
      </c>
      <c r="D78" s="94" t="s">
        <v>417</v>
      </c>
      <c r="E78" s="12">
        <v>30</v>
      </c>
      <c r="F78" s="12">
        <v>23</v>
      </c>
      <c r="G78" s="12">
        <v>35</v>
      </c>
      <c r="H78" s="12">
        <v>54</v>
      </c>
      <c r="I78" s="12">
        <v>19</v>
      </c>
      <c r="J78" s="530">
        <f t="shared" si="2"/>
        <v>1.1666666666666667</v>
      </c>
      <c r="K78" s="310"/>
    </row>
    <row r="79" spans="1:11" x14ac:dyDescent="0.2">
      <c r="A79" s="76" t="s">
        <v>240</v>
      </c>
      <c r="B79" s="76" t="s">
        <v>20</v>
      </c>
      <c r="C79" s="20">
        <v>31001</v>
      </c>
      <c r="D79" s="94" t="s">
        <v>408</v>
      </c>
      <c r="E79" s="12">
        <v>21</v>
      </c>
      <c r="F79" s="12">
        <v>23</v>
      </c>
      <c r="G79" s="12">
        <v>31</v>
      </c>
      <c r="H79" s="12">
        <v>36</v>
      </c>
      <c r="I79" s="12">
        <v>21</v>
      </c>
      <c r="J79" s="530">
        <f t="shared" si="2"/>
        <v>1.4761904761904763</v>
      </c>
      <c r="K79" s="310"/>
    </row>
    <row r="80" spans="1:11" x14ac:dyDescent="0.2">
      <c r="A80" s="76" t="s">
        <v>421</v>
      </c>
      <c r="B80" s="76" t="s">
        <v>22</v>
      </c>
      <c r="C80" s="20">
        <v>31001</v>
      </c>
      <c r="D80" s="94" t="s">
        <v>408</v>
      </c>
      <c r="E80" s="12">
        <v>5</v>
      </c>
      <c r="F80" s="12">
        <v>3</v>
      </c>
      <c r="G80" s="12">
        <v>4</v>
      </c>
      <c r="H80" s="12">
        <v>15</v>
      </c>
      <c r="I80" s="12">
        <v>5</v>
      </c>
      <c r="J80" s="534">
        <f t="shared" si="2"/>
        <v>0.8</v>
      </c>
      <c r="K80" s="310"/>
    </row>
    <row r="81" spans="1:11" x14ac:dyDescent="0.2">
      <c r="A81" s="76" t="s">
        <v>422</v>
      </c>
      <c r="B81" s="76" t="s">
        <v>17</v>
      </c>
      <c r="C81" s="20">
        <v>31001</v>
      </c>
      <c r="D81" s="94" t="s">
        <v>408</v>
      </c>
      <c r="E81" s="12">
        <v>45</v>
      </c>
      <c r="F81" s="12">
        <v>39</v>
      </c>
      <c r="G81" s="12">
        <v>21</v>
      </c>
      <c r="H81" s="12">
        <v>53</v>
      </c>
      <c r="I81" s="12">
        <v>21</v>
      </c>
      <c r="J81" s="530">
        <f t="shared" si="2"/>
        <v>0.46666666666666667</v>
      </c>
      <c r="K81" s="310"/>
    </row>
    <row r="82" spans="1:11" x14ac:dyDescent="0.2">
      <c r="A82" s="76" t="s">
        <v>279</v>
      </c>
      <c r="B82" s="76" t="s">
        <v>87</v>
      </c>
      <c r="C82" s="20">
        <v>31001</v>
      </c>
      <c r="D82" s="94" t="s">
        <v>408</v>
      </c>
      <c r="E82" s="12">
        <v>6</v>
      </c>
      <c r="F82" s="12">
        <v>6</v>
      </c>
      <c r="G82" s="12">
        <v>8</v>
      </c>
      <c r="H82" s="12">
        <v>26</v>
      </c>
      <c r="I82" s="12">
        <v>6</v>
      </c>
      <c r="J82" s="530">
        <f t="shared" si="2"/>
        <v>1.3333333333333333</v>
      </c>
      <c r="K82" s="310"/>
    </row>
    <row r="83" spans="1:11" x14ac:dyDescent="0.2">
      <c r="A83" s="78"/>
      <c r="B83" s="78"/>
      <c r="C83" s="19"/>
      <c r="D83" s="95"/>
      <c r="E83" s="550">
        <f>SUM(E63:E82)</f>
        <v>398</v>
      </c>
      <c r="F83" s="550">
        <f>SUM(F63:F82)</f>
        <v>271</v>
      </c>
      <c r="G83" s="550">
        <f>SUM(G63:G82)</f>
        <v>353</v>
      </c>
      <c r="H83" s="550">
        <f>SUM(H63:H82)</f>
        <v>592</v>
      </c>
      <c r="I83" s="550">
        <f>SUM(I63:I82)</f>
        <v>271</v>
      </c>
      <c r="J83" s="533">
        <f t="shared" si="2"/>
        <v>0.88693467336683418</v>
      </c>
      <c r="K83" s="310"/>
    </row>
    <row r="84" spans="1:11" ht="11.25" customHeight="1" x14ac:dyDescent="0.2">
      <c r="A84" s="80"/>
      <c r="B84" s="80"/>
      <c r="C84" s="21"/>
      <c r="D84" s="112"/>
      <c r="E84" s="120"/>
      <c r="F84" s="120"/>
      <c r="G84" s="120"/>
      <c r="H84" s="120"/>
      <c r="I84" s="120"/>
      <c r="J84" s="82"/>
      <c r="K84" s="310"/>
    </row>
    <row r="85" spans="1:11" x14ac:dyDescent="0.2">
      <c r="A85" s="74" t="s">
        <v>225</v>
      </c>
      <c r="B85" s="74" t="s">
        <v>13</v>
      </c>
      <c r="C85" s="18">
        <v>33102</v>
      </c>
      <c r="D85" s="126" t="s">
        <v>423</v>
      </c>
      <c r="E85" s="7">
        <v>35</v>
      </c>
      <c r="F85" s="7">
        <v>35</v>
      </c>
      <c r="G85" s="7">
        <v>71</v>
      </c>
      <c r="H85" s="7">
        <v>117</v>
      </c>
      <c r="I85" s="7">
        <v>35</v>
      </c>
      <c r="J85" s="529">
        <f>G85/E85</f>
        <v>2.0285714285714285</v>
      </c>
      <c r="K85" s="310"/>
    </row>
    <row r="86" spans="1:11" x14ac:dyDescent="0.2">
      <c r="A86" s="76" t="s">
        <v>217</v>
      </c>
      <c r="B86" s="76" t="s">
        <v>17</v>
      </c>
      <c r="C86" s="20">
        <v>33102</v>
      </c>
      <c r="D86" s="127" t="s">
        <v>423</v>
      </c>
      <c r="E86" s="12">
        <v>35</v>
      </c>
      <c r="F86" s="12">
        <v>33</v>
      </c>
      <c r="G86" s="12">
        <v>55</v>
      </c>
      <c r="H86" s="12">
        <v>127</v>
      </c>
      <c r="I86" s="12">
        <v>30</v>
      </c>
      <c r="J86" s="530">
        <f>G86/E86</f>
        <v>1.5714285714285714</v>
      </c>
      <c r="K86" s="310"/>
    </row>
    <row r="87" spans="1:11" x14ac:dyDescent="0.2">
      <c r="A87" s="76" t="s">
        <v>424</v>
      </c>
      <c r="B87" s="76" t="s">
        <v>19</v>
      </c>
      <c r="C87" s="20">
        <v>33102</v>
      </c>
      <c r="D87" s="127" t="s">
        <v>423</v>
      </c>
      <c r="E87" s="12">
        <v>32</v>
      </c>
      <c r="F87" s="12">
        <v>31</v>
      </c>
      <c r="G87" s="12">
        <v>84</v>
      </c>
      <c r="H87" s="12">
        <v>119</v>
      </c>
      <c r="I87" s="12">
        <v>32</v>
      </c>
      <c r="J87" s="530">
        <f>G87/E87</f>
        <v>2.625</v>
      </c>
      <c r="K87" s="310"/>
    </row>
    <row r="88" spans="1:11" x14ac:dyDescent="0.2">
      <c r="A88" s="78"/>
      <c r="B88" s="78"/>
      <c r="C88" s="19"/>
      <c r="D88" s="119"/>
      <c r="E88" s="540">
        <f>SUM(E85:E87)</f>
        <v>102</v>
      </c>
      <c r="F88" s="540">
        <f>SUM(F85:F87)</f>
        <v>99</v>
      </c>
      <c r="G88" s="540">
        <f>SUM(G85:G87)</f>
        <v>210</v>
      </c>
      <c r="H88" s="540">
        <f>SUM(H85:H87)</f>
        <v>363</v>
      </c>
      <c r="I88" s="540">
        <f>SUM(I85:I87)</f>
        <v>97</v>
      </c>
      <c r="J88" s="533">
        <f>G88/E88</f>
        <v>2.0588235294117645</v>
      </c>
      <c r="K88" s="310"/>
    </row>
    <row r="89" spans="1:11" ht="11.25" customHeight="1" x14ac:dyDescent="0.2">
      <c r="A89" s="80"/>
      <c r="B89" s="80"/>
      <c r="C89" s="21"/>
      <c r="D89" s="123"/>
      <c r="E89" s="120"/>
      <c r="F89" s="120"/>
      <c r="G89" s="120"/>
      <c r="H89" s="120"/>
      <c r="I89" s="120"/>
      <c r="J89" s="82"/>
      <c r="K89" s="310"/>
    </row>
    <row r="90" spans="1:11" x14ac:dyDescent="0.2">
      <c r="A90" s="74" t="s">
        <v>425</v>
      </c>
      <c r="B90" s="74" t="s">
        <v>18</v>
      </c>
      <c r="C90" s="18">
        <v>33401</v>
      </c>
      <c r="D90" s="75" t="s">
        <v>426</v>
      </c>
      <c r="E90" s="7">
        <v>18</v>
      </c>
      <c r="F90" s="7">
        <v>13</v>
      </c>
      <c r="G90" s="7">
        <v>16</v>
      </c>
      <c r="H90" s="7">
        <v>20</v>
      </c>
      <c r="I90" s="7">
        <v>13</v>
      </c>
      <c r="J90" s="529">
        <f>G90/E90</f>
        <v>0.88888888888888884</v>
      </c>
      <c r="K90" s="310"/>
    </row>
    <row r="91" spans="1:11" x14ac:dyDescent="0.2">
      <c r="A91" s="76" t="s">
        <v>427</v>
      </c>
      <c r="B91" s="76" t="s">
        <v>178</v>
      </c>
      <c r="C91" s="20">
        <v>33402</v>
      </c>
      <c r="D91" s="77" t="s">
        <v>428</v>
      </c>
      <c r="E91" s="12">
        <v>24</v>
      </c>
      <c r="F91" s="754">
        <v>24</v>
      </c>
      <c r="G91" s="12">
        <v>15</v>
      </c>
      <c r="H91" s="12">
        <v>21</v>
      </c>
      <c r="I91" s="12">
        <v>13</v>
      </c>
      <c r="J91" s="530">
        <f>G91/E91</f>
        <v>0.625</v>
      </c>
      <c r="K91" s="310"/>
    </row>
    <row r="92" spans="1:11" x14ac:dyDescent="0.2">
      <c r="A92" s="76" t="s">
        <v>427</v>
      </c>
      <c r="B92" s="76" t="s">
        <v>178</v>
      </c>
      <c r="C92" s="20">
        <v>33403</v>
      </c>
      <c r="D92" s="77" t="s">
        <v>429</v>
      </c>
      <c r="E92" s="12">
        <v>24</v>
      </c>
      <c r="F92" s="748"/>
      <c r="G92" s="12">
        <v>17</v>
      </c>
      <c r="H92" s="12">
        <v>30</v>
      </c>
      <c r="I92" s="12">
        <v>14</v>
      </c>
      <c r="J92" s="530">
        <f>G92/E92</f>
        <v>0.70833333333333337</v>
      </c>
      <c r="K92" s="310"/>
    </row>
    <row r="93" spans="1:11" x14ac:dyDescent="0.2">
      <c r="A93" s="78"/>
      <c r="B93" s="78"/>
      <c r="C93" s="19"/>
      <c r="D93" s="95"/>
      <c r="E93" s="541">
        <f>SUM(E90:E92)</f>
        <v>66</v>
      </c>
      <c r="F93" s="541">
        <f>SUM(F90:F92)</f>
        <v>37</v>
      </c>
      <c r="G93" s="541">
        <f>SUM(G90:G92)</f>
        <v>48</v>
      </c>
      <c r="H93" s="541">
        <f>SUM(H90:H92)</f>
        <v>71</v>
      </c>
      <c r="I93" s="541">
        <f>SUM(I90:I92)</f>
        <v>40</v>
      </c>
      <c r="J93" s="533">
        <f>G93/E93</f>
        <v>0.72727272727272729</v>
      </c>
      <c r="K93" s="310"/>
    </row>
    <row r="94" spans="1:11" ht="11.25" customHeight="1" x14ac:dyDescent="0.2">
      <c r="A94" s="310"/>
      <c r="B94" s="310"/>
      <c r="C94" s="310"/>
      <c r="D94" s="310"/>
      <c r="E94" s="120"/>
      <c r="F94" s="120"/>
      <c r="G94" s="120"/>
      <c r="H94" s="120"/>
      <c r="I94" s="120"/>
      <c r="J94" s="14"/>
      <c r="K94" s="310"/>
    </row>
    <row r="95" spans="1:11" ht="11.25" customHeight="1" x14ac:dyDescent="0.2">
      <c r="A95" s="310"/>
      <c r="B95" s="310"/>
      <c r="C95" s="310"/>
      <c r="D95" s="310"/>
      <c r="E95" s="120"/>
      <c r="F95" s="120"/>
      <c r="G95" s="120"/>
      <c r="H95" s="120"/>
      <c r="I95" s="120"/>
      <c r="J95" s="14"/>
      <c r="K95" s="310"/>
    </row>
    <row r="96" spans="1:11" x14ac:dyDescent="0.2">
      <c r="A96" s="310"/>
      <c r="B96" s="310"/>
      <c r="C96" s="310"/>
      <c r="D96" s="42" t="s">
        <v>365</v>
      </c>
      <c r="E96" s="583">
        <f>SUM(E3,E7,E9,E11,E13,E17,E19,E21,E23:E26,E35,E39,E43:E47,E56:E57,E63:E73,E85,E91:E92)</f>
        <v>545</v>
      </c>
      <c r="F96" s="583">
        <f>SUM(F3,F7,F9,F11,F13,F17,F19,F21,F23:F26,F35,F39,F43:F47,F56:F57,F63:F73,F85,F91:F92)</f>
        <v>358</v>
      </c>
      <c r="G96" s="583">
        <f>SUM(G3,G7,G9,G11,G13,G17,G19,G21,G23:G26,G35,G39,G43:G47,G56:G57,G63:G73,G85,G91:G92)</f>
        <v>566</v>
      </c>
      <c r="H96" s="583">
        <f>SUM(H3,H7,H9,H11,H13,H17,H19,H21,H23:H26,H35,H39,H43:H47,H56:H57,H63:H73,H85,H91:H92)</f>
        <v>857</v>
      </c>
      <c r="I96" s="583">
        <f>SUM(I3,I7,I9,I11,I13,I17,I19,I21,I23:I26,I35,I39,I43:I47,I56:I57,I63:I73,I85,I91:I92)</f>
        <v>378</v>
      </c>
      <c r="J96" s="536">
        <f>G96/E96</f>
        <v>1.0385321100917431</v>
      </c>
      <c r="K96" s="310"/>
    </row>
    <row r="97" spans="1:11" x14ac:dyDescent="0.2">
      <c r="A97" s="310"/>
      <c r="B97" s="310"/>
      <c r="C97" s="310"/>
      <c r="D97" s="42" t="s">
        <v>366</v>
      </c>
      <c r="E97" s="584">
        <f>SUM(E4,E14,E27:E30,E33,E36,E40,E48:E53,E58:E60,E74:E82,E86:E87,E90)</f>
        <v>421</v>
      </c>
      <c r="F97" s="584">
        <f>SUM(F4,F14,F27:F30,F33,F36,F40,F48:F53,F58:F60,F74:F82,F86:F87,F90)</f>
        <v>359</v>
      </c>
      <c r="G97" s="584">
        <f>SUM(G4,G14,G27:G30,G33,G36,G40,G48:G53,G58:G60,G74:G82,G86:G87,G90)</f>
        <v>511</v>
      </c>
      <c r="H97" s="584">
        <f>SUM(H4,H14,H27:H30,H33,H36,H40,H48:H53,H58:H60,H74:H82,H86:H87,H90)</f>
        <v>814</v>
      </c>
      <c r="I97" s="584">
        <f>SUM(I4,I14,I27:I30,I33,I36,I40,I48:I53,I58:I60,I74:I82,I86:I87,I90)</f>
        <v>341</v>
      </c>
      <c r="J97" s="536">
        <f>G97/E97</f>
        <v>1.2137767220902613</v>
      </c>
      <c r="K97" s="310"/>
    </row>
    <row r="98" spans="1:11" ht="11.25" customHeight="1" x14ac:dyDescent="0.2">
      <c r="A98" s="310"/>
      <c r="B98" s="310"/>
      <c r="C98" s="310"/>
      <c r="D98" s="44"/>
      <c r="E98" s="41"/>
      <c r="F98" s="45"/>
      <c r="G98" s="46"/>
      <c r="H98" s="41"/>
      <c r="I98" s="16"/>
      <c r="J98" s="14"/>
      <c r="K98" s="310"/>
    </row>
    <row r="99" spans="1:11" x14ac:dyDescent="0.2">
      <c r="A99" s="310"/>
      <c r="B99" s="310"/>
      <c r="C99" s="310"/>
      <c r="D99" s="42" t="s">
        <v>315</v>
      </c>
      <c r="E99" s="552">
        <f>SUM(E5,E7,E9,E11,E15,E17,E19,E21,E31,E33,E37,E41,E54,E61)</f>
        <v>400</v>
      </c>
      <c r="F99" s="552">
        <f>SUM(F5,F7,F9,F11,F15,F17,F19,F21,F31,F33,F37,F41,F54,F61)</f>
        <v>310</v>
      </c>
      <c r="G99" s="552">
        <f>SUM(G5,G7,G9,G11,G15,G17,G19,G21,G31,G33,G37,G41,G54,G61)</f>
        <v>466</v>
      </c>
      <c r="H99" s="552">
        <f>SUM(H5,H7,H9,H11,H15,H17,H19,H21,H31,H33,H37,H41,H54,H61)</f>
        <v>645</v>
      </c>
      <c r="I99" s="552">
        <f>SUM(I5,I7,I9,I11,I15,I17,I19,I21,I31,I33,I37,I41,I54,I61)</f>
        <v>311</v>
      </c>
      <c r="J99" s="536">
        <f>G99/E99</f>
        <v>1.165</v>
      </c>
      <c r="K99" s="310"/>
    </row>
    <row r="100" spans="1:11" x14ac:dyDescent="0.2">
      <c r="A100" s="310"/>
      <c r="B100" s="310"/>
      <c r="C100" s="310"/>
      <c r="D100" s="42" t="s">
        <v>316</v>
      </c>
      <c r="E100" s="553">
        <f>SUM(E83,E88,E93)</f>
        <v>566</v>
      </c>
      <c r="F100" s="553">
        <f>SUM(F83,F88,F93)</f>
        <v>407</v>
      </c>
      <c r="G100" s="553">
        <f>SUM(G83,G88,G93)</f>
        <v>611</v>
      </c>
      <c r="H100" s="553">
        <f>SUM(H83,H88,H93)</f>
        <v>1026</v>
      </c>
      <c r="I100" s="553">
        <f>SUM(I83,I88,I93)</f>
        <v>408</v>
      </c>
      <c r="J100" s="536">
        <f>G100/E100</f>
        <v>1.0795053003533568</v>
      </c>
      <c r="K100" s="310"/>
    </row>
    <row r="101" spans="1:11" ht="11.25" customHeight="1" x14ac:dyDescent="0.2">
      <c r="A101" s="310"/>
      <c r="B101" s="310"/>
      <c r="C101" s="310"/>
      <c r="D101" s="44"/>
      <c r="E101" s="41"/>
      <c r="F101" s="45"/>
      <c r="G101" s="46"/>
      <c r="H101" s="41"/>
      <c r="I101" s="16"/>
      <c r="J101" s="14"/>
      <c r="K101" s="310"/>
    </row>
    <row r="102" spans="1:11" x14ac:dyDescent="0.2">
      <c r="A102" s="310"/>
      <c r="B102" s="310"/>
      <c r="C102" s="310"/>
      <c r="D102" s="309" t="s">
        <v>317</v>
      </c>
      <c r="E102" s="128">
        <v>966</v>
      </c>
      <c r="F102" s="128">
        <v>717</v>
      </c>
      <c r="G102" s="128">
        <v>1077</v>
      </c>
      <c r="H102" s="128">
        <v>1671</v>
      </c>
      <c r="I102" s="128">
        <v>719</v>
      </c>
      <c r="J102" s="554">
        <f>G102/E102</f>
        <v>1.1149068322981366</v>
      </c>
      <c r="K102" s="310"/>
    </row>
    <row r="103" spans="1:11" x14ac:dyDescent="0.2">
      <c r="A103" s="310"/>
      <c r="B103" s="310"/>
      <c r="C103" s="310"/>
      <c r="D103" s="310"/>
      <c r="E103" s="120"/>
      <c r="F103" s="120"/>
      <c r="G103" s="120"/>
      <c r="H103" s="120"/>
      <c r="I103" s="120"/>
      <c r="J103" s="14"/>
      <c r="K103" s="310"/>
    </row>
    <row r="104" spans="1:11" x14ac:dyDescent="0.2">
      <c r="A104" s="310"/>
      <c r="B104" s="310"/>
      <c r="C104" s="310"/>
      <c r="D104" s="310"/>
      <c r="E104" s="120"/>
      <c r="F104" s="120"/>
      <c r="G104" s="120"/>
      <c r="H104" s="120"/>
      <c r="I104" s="120"/>
      <c r="J104" s="14"/>
      <c r="K104" s="310"/>
    </row>
    <row r="105" spans="1:11" x14ac:dyDescent="0.2">
      <c r="A105" t="s">
        <v>318</v>
      </c>
    </row>
  </sheetData>
  <mergeCells count="2">
    <mergeCell ref="F91:F92"/>
    <mergeCell ref="A2:B2"/>
  </mergeCells>
  <phoneticPr fontId="24" type="noConversion"/>
  <printOptions horizontalCentered="1"/>
  <pageMargins left="0.39370078740157483" right="0.55118110236220474" top="0.59055118110236227" bottom="0.59055118110236227" header="0.43307086614173229" footer="0.43307086614173229"/>
  <pageSetup paperSize="9" scale="90" firstPageNumber="18" orientation="landscape" useFirstPageNumber="1"/>
  <headerFooter alignWithMargins="0">
    <oddFooter>&amp;L&amp;8 Rectorat - SAIO&amp;C&amp;P&amp;R&amp;8 Tableaux doc références - adaptation</oddFooter>
  </headerFooter>
  <rowBreaks count="2" manualBreakCount="2">
    <brk id="45" max="9" man="1"/>
    <brk id="88" max="9" man="1"/>
  </rowBreak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L311"/>
  <sheetViews>
    <sheetView zoomScale="75" zoomScaleNormal="75" workbookViewId="0">
      <pane ySplit="2" topLeftCell="A3" activePane="bottomLeft" state="frozen"/>
      <selection activeCell="C1" sqref="C1"/>
      <selection pane="bottomLeft" activeCell="K218" sqref="K218"/>
    </sheetView>
  </sheetViews>
  <sheetFormatPr defaultColWidth="11.42578125" defaultRowHeight="12.75" x14ac:dyDescent="0.2"/>
  <cols>
    <col min="1" max="1" width="20" style="186" customWidth="1"/>
    <col min="2" max="2" width="22.28515625" style="186" customWidth="1"/>
    <col min="3" max="3" width="6.7109375" style="186" customWidth="1"/>
    <col min="4" max="4" width="53.7109375" style="187" customWidth="1"/>
    <col min="5" max="5" width="8.28515625" style="121" customWidth="1"/>
    <col min="6" max="6" width="10.140625" style="121" customWidth="1"/>
    <col min="7" max="7" width="9.140625" style="121" customWidth="1"/>
    <col min="8" max="8" width="9.42578125" style="121" customWidth="1"/>
    <col min="9" max="9" width="7.5703125" style="121" customWidth="1"/>
    <col min="10" max="10" width="9.5703125" style="187" customWidth="1"/>
    <col min="11" max="11" width="11.42578125" style="186" customWidth="1"/>
    <col min="12" max="16384" width="11.42578125" style="186"/>
  </cols>
  <sheetData>
    <row r="1" spans="1:11" x14ac:dyDescent="0.2">
      <c r="A1" s="112" t="s">
        <v>430</v>
      </c>
      <c r="B1" s="310"/>
      <c r="C1" s="310"/>
      <c r="D1" s="14"/>
      <c r="E1" s="120"/>
      <c r="F1" s="120"/>
      <c r="G1" s="120"/>
      <c r="H1" s="120"/>
      <c r="I1" s="120"/>
      <c r="J1" s="14"/>
      <c r="K1" s="310"/>
    </row>
    <row r="2" spans="1:11" ht="31.5" customHeight="1" x14ac:dyDescent="0.2">
      <c r="A2" s="755" t="s">
        <v>148</v>
      </c>
      <c r="B2" s="736"/>
      <c r="C2" s="65" t="s">
        <v>149</v>
      </c>
      <c r="D2" s="65" t="s">
        <v>150</v>
      </c>
      <c r="E2" s="65" t="s">
        <v>151</v>
      </c>
      <c r="F2" s="66" t="s">
        <v>152</v>
      </c>
      <c r="G2" s="66" t="s">
        <v>153</v>
      </c>
      <c r="H2" s="66" t="s">
        <v>154</v>
      </c>
      <c r="I2" s="66" t="s">
        <v>155</v>
      </c>
      <c r="J2" s="65" t="s">
        <v>156</v>
      </c>
      <c r="K2" s="310"/>
    </row>
    <row r="3" spans="1:11" x14ac:dyDescent="0.2">
      <c r="A3" s="35" t="s">
        <v>214</v>
      </c>
      <c r="B3" s="35" t="s">
        <v>12</v>
      </c>
      <c r="C3" s="18">
        <v>20002</v>
      </c>
      <c r="D3" s="75" t="s">
        <v>431</v>
      </c>
      <c r="E3" s="7">
        <v>9</v>
      </c>
      <c r="F3" s="7">
        <v>10</v>
      </c>
      <c r="G3" s="7">
        <v>10</v>
      </c>
      <c r="H3" s="7">
        <v>26</v>
      </c>
      <c r="I3" s="7">
        <v>11</v>
      </c>
      <c r="J3" s="529">
        <f>G3/E3</f>
        <v>1.1111111111111112</v>
      </c>
      <c r="K3" s="310"/>
    </row>
    <row r="4" spans="1:11" x14ac:dyDescent="0.2">
      <c r="A4" s="22" t="s">
        <v>239</v>
      </c>
      <c r="B4" s="22" t="s">
        <v>19</v>
      </c>
      <c r="C4" s="20">
        <v>20002</v>
      </c>
      <c r="D4" s="77" t="s">
        <v>431</v>
      </c>
      <c r="E4" s="12">
        <v>10</v>
      </c>
      <c r="F4" s="12">
        <v>5</v>
      </c>
      <c r="G4" s="12">
        <v>6</v>
      </c>
      <c r="H4" s="12">
        <v>31</v>
      </c>
      <c r="I4" s="12">
        <v>7</v>
      </c>
      <c r="J4" s="534">
        <f>G4/E4</f>
        <v>0.6</v>
      </c>
      <c r="K4" s="310"/>
    </row>
    <row r="5" spans="1:11" x14ac:dyDescent="0.2">
      <c r="A5" s="17"/>
      <c r="B5" s="17"/>
      <c r="C5" s="19"/>
      <c r="D5" s="79"/>
      <c r="E5" s="548">
        <f>SUM(E3:E4)</f>
        <v>19</v>
      </c>
      <c r="F5" s="548">
        <f>SUM(F3:F4)</f>
        <v>15</v>
      </c>
      <c r="G5" s="548">
        <f>SUM(G3:G4)</f>
        <v>16</v>
      </c>
      <c r="H5" s="548">
        <f>SUM(H3:H4)</f>
        <v>57</v>
      </c>
      <c r="I5" s="548">
        <f>SUM(I3:I4)</f>
        <v>18</v>
      </c>
      <c r="J5" s="30">
        <v>0.85555555555555562</v>
      </c>
      <c r="K5" s="310"/>
    </row>
    <row r="6" spans="1:11" ht="10.5" customHeight="1" x14ac:dyDescent="0.2">
      <c r="A6" s="50"/>
      <c r="B6" s="50"/>
      <c r="C6" s="21"/>
      <c r="D6" s="81"/>
      <c r="E6" s="120"/>
      <c r="F6" s="120"/>
      <c r="G6" s="120"/>
      <c r="H6" s="120"/>
      <c r="I6" s="120"/>
      <c r="J6" s="539"/>
      <c r="K6" s="310"/>
    </row>
    <row r="7" spans="1:11" x14ac:dyDescent="0.2">
      <c r="A7" s="35" t="s">
        <v>185</v>
      </c>
      <c r="B7" s="35" t="s">
        <v>186</v>
      </c>
      <c r="C7" s="18">
        <v>22103</v>
      </c>
      <c r="D7" s="93" t="s">
        <v>432</v>
      </c>
      <c r="E7" s="7">
        <v>24</v>
      </c>
      <c r="F7" s="7">
        <v>19</v>
      </c>
      <c r="G7" s="7">
        <v>27</v>
      </c>
      <c r="H7" s="7">
        <v>51</v>
      </c>
      <c r="I7" s="7">
        <v>24</v>
      </c>
      <c r="J7" s="529">
        <f>G7/E7</f>
        <v>1.125</v>
      </c>
      <c r="K7" s="310"/>
    </row>
    <row r="8" spans="1:11" x14ac:dyDescent="0.2">
      <c r="A8" s="22" t="s">
        <v>433</v>
      </c>
      <c r="B8" s="22" t="s">
        <v>17</v>
      </c>
      <c r="C8" s="20">
        <v>22103</v>
      </c>
      <c r="D8" s="94" t="s">
        <v>432</v>
      </c>
      <c r="E8" s="12">
        <v>24</v>
      </c>
      <c r="F8" s="12">
        <v>22</v>
      </c>
      <c r="G8" s="12">
        <v>47</v>
      </c>
      <c r="H8" s="12">
        <v>70</v>
      </c>
      <c r="I8" s="12">
        <v>26</v>
      </c>
      <c r="J8" s="530">
        <f>G8/E8</f>
        <v>1.9583333333333333</v>
      </c>
      <c r="K8" s="310"/>
    </row>
    <row r="9" spans="1:11" x14ac:dyDescent="0.2">
      <c r="A9" s="17"/>
      <c r="B9" s="17"/>
      <c r="C9" s="19"/>
      <c r="D9" s="95"/>
      <c r="E9" s="535">
        <f>SUM(E7:E8)</f>
        <v>48</v>
      </c>
      <c r="F9" s="535">
        <f>SUM(F7:F8)</f>
        <v>41</v>
      </c>
      <c r="G9" s="535">
        <f>SUM(G7:G8)</f>
        <v>74</v>
      </c>
      <c r="H9" s="535">
        <f>SUM(H7:H8)</f>
        <v>121</v>
      </c>
      <c r="I9" s="535">
        <f>SUM(I7:I8)</f>
        <v>50</v>
      </c>
      <c r="J9" s="30">
        <v>1.541666666666667</v>
      </c>
      <c r="K9" s="310"/>
    </row>
    <row r="10" spans="1:11" ht="9.75" customHeight="1" x14ac:dyDescent="0.2">
      <c r="A10" s="50"/>
      <c r="B10" s="50"/>
      <c r="C10" s="21"/>
      <c r="D10" s="112"/>
      <c r="E10" s="120"/>
      <c r="F10" s="120"/>
      <c r="G10" s="120"/>
      <c r="H10" s="120"/>
      <c r="I10" s="120"/>
      <c r="J10" s="82"/>
      <c r="K10" s="310"/>
    </row>
    <row r="11" spans="1:11" x14ac:dyDescent="0.2">
      <c r="A11" s="108" t="s">
        <v>434</v>
      </c>
      <c r="B11" s="108" t="s">
        <v>106</v>
      </c>
      <c r="C11" s="97">
        <v>22502</v>
      </c>
      <c r="D11" s="98" t="s">
        <v>435</v>
      </c>
      <c r="E11" s="5">
        <v>24</v>
      </c>
      <c r="F11" s="5">
        <v>18</v>
      </c>
      <c r="G11" s="5">
        <v>21</v>
      </c>
      <c r="H11" s="5">
        <v>44</v>
      </c>
      <c r="I11" s="5">
        <v>26</v>
      </c>
      <c r="J11" s="536">
        <f>G11/E11</f>
        <v>0.875</v>
      </c>
      <c r="K11" s="310"/>
    </row>
    <row r="12" spans="1:11" ht="9.75" customHeight="1" x14ac:dyDescent="0.2">
      <c r="A12" s="50"/>
      <c r="B12" s="50"/>
      <c r="C12" s="21"/>
      <c r="D12" s="81"/>
      <c r="E12" s="120"/>
      <c r="F12" s="120"/>
      <c r="G12" s="120"/>
      <c r="H12" s="120"/>
      <c r="I12" s="120"/>
      <c r="J12" s="82"/>
      <c r="K12" s="310"/>
    </row>
    <row r="13" spans="1:11" x14ac:dyDescent="0.2">
      <c r="A13" s="108" t="s">
        <v>436</v>
      </c>
      <c r="B13" s="108" t="s">
        <v>11</v>
      </c>
      <c r="C13" s="97">
        <v>22701</v>
      </c>
      <c r="D13" s="98" t="s">
        <v>437</v>
      </c>
      <c r="E13" s="5">
        <v>12</v>
      </c>
      <c r="F13" s="5">
        <v>4</v>
      </c>
      <c r="G13" s="5">
        <v>3</v>
      </c>
      <c r="H13" s="5">
        <v>16</v>
      </c>
      <c r="I13" s="5">
        <v>3</v>
      </c>
      <c r="J13" s="536">
        <f>G13/E13</f>
        <v>0.25</v>
      </c>
      <c r="K13" s="310"/>
    </row>
    <row r="14" spans="1:11" ht="9.75" customHeight="1" x14ac:dyDescent="0.2">
      <c r="A14" s="50"/>
      <c r="B14" s="50"/>
      <c r="C14" s="21"/>
      <c r="D14" s="81"/>
      <c r="E14" s="120"/>
      <c r="F14" s="120"/>
      <c r="G14" s="120"/>
      <c r="H14" s="120"/>
      <c r="I14" s="120"/>
      <c r="J14" s="82"/>
      <c r="K14" s="310"/>
    </row>
    <row r="15" spans="1:11" x14ac:dyDescent="0.2">
      <c r="A15" s="35" t="s">
        <v>436</v>
      </c>
      <c r="B15" s="35" t="s">
        <v>11</v>
      </c>
      <c r="C15" s="18">
        <v>22702</v>
      </c>
      <c r="D15" s="75" t="s">
        <v>438</v>
      </c>
      <c r="E15" s="7">
        <v>12</v>
      </c>
      <c r="F15" s="7">
        <v>10</v>
      </c>
      <c r="G15" s="7">
        <v>11</v>
      </c>
      <c r="H15" s="7">
        <v>32</v>
      </c>
      <c r="I15" s="7">
        <v>9</v>
      </c>
      <c r="J15" s="529">
        <f>G15/E15</f>
        <v>0.91666666666666663</v>
      </c>
      <c r="K15" s="310"/>
    </row>
    <row r="16" spans="1:11" x14ac:dyDescent="0.2">
      <c r="A16" s="22" t="s">
        <v>182</v>
      </c>
      <c r="B16" s="22" t="s">
        <v>183</v>
      </c>
      <c r="C16" s="20">
        <v>22702</v>
      </c>
      <c r="D16" s="77" t="s">
        <v>438</v>
      </c>
      <c r="E16" s="12">
        <v>12</v>
      </c>
      <c r="F16" s="12">
        <v>10</v>
      </c>
      <c r="G16" s="12">
        <v>6</v>
      </c>
      <c r="H16" s="12">
        <v>16</v>
      </c>
      <c r="I16" s="12">
        <v>9</v>
      </c>
      <c r="J16" s="534">
        <f>G16/E16</f>
        <v>0.5</v>
      </c>
      <c r="K16" s="310"/>
    </row>
    <row r="17" spans="1:38" x14ac:dyDescent="0.2">
      <c r="A17" s="22" t="s">
        <v>198</v>
      </c>
      <c r="B17" s="22" t="s">
        <v>199</v>
      </c>
      <c r="C17" s="20">
        <v>22702</v>
      </c>
      <c r="D17" s="77" t="s">
        <v>438</v>
      </c>
      <c r="E17" s="12">
        <v>15</v>
      </c>
      <c r="F17" s="12">
        <v>11</v>
      </c>
      <c r="G17" s="12">
        <v>23</v>
      </c>
      <c r="H17" s="12">
        <v>31</v>
      </c>
      <c r="I17" s="12">
        <v>17</v>
      </c>
      <c r="J17" s="530">
        <f>G17/E17</f>
        <v>1.5333333333333334</v>
      </c>
      <c r="K17" s="310"/>
    </row>
    <row r="18" spans="1:38" x14ac:dyDescent="0.2">
      <c r="A18" s="17"/>
      <c r="B18" s="17"/>
      <c r="C18" s="19"/>
      <c r="D18" s="79"/>
      <c r="E18" s="585">
        <f>SUM(E15:E17)</f>
        <v>39</v>
      </c>
      <c r="F18" s="585">
        <f>SUM(F15:F17)</f>
        <v>31</v>
      </c>
      <c r="G18" s="585">
        <f>SUM(G15:G17)</f>
        <v>40</v>
      </c>
      <c r="H18" s="585">
        <f>SUM(H15:H17)</f>
        <v>79</v>
      </c>
      <c r="I18" s="585">
        <f>SUM(I15:I17)</f>
        <v>35</v>
      </c>
      <c r="J18" s="30">
        <v>0.98333333333333339</v>
      </c>
      <c r="K18" s="310"/>
    </row>
    <row r="19" spans="1:38" ht="9.75" customHeight="1" x14ac:dyDescent="0.2">
      <c r="A19" s="50"/>
      <c r="B19" s="50"/>
      <c r="C19" s="21"/>
      <c r="D19" s="81"/>
      <c r="E19" s="120"/>
      <c r="F19" s="120"/>
      <c r="G19" s="120"/>
      <c r="H19" s="120"/>
      <c r="I19" s="120"/>
      <c r="J19" s="82"/>
      <c r="K19" s="310"/>
    </row>
    <row r="20" spans="1:38" x14ac:dyDescent="0.2">
      <c r="A20" s="108" t="s">
        <v>194</v>
      </c>
      <c r="B20" s="108" t="s">
        <v>178</v>
      </c>
      <c r="C20" s="97">
        <v>23001</v>
      </c>
      <c r="D20" s="98" t="s">
        <v>439</v>
      </c>
      <c r="E20" s="5">
        <v>20</v>
      </c>
      <c r="F20" s="5">
        <v>20</v>
      </c>
      <c r="G20" s="5">
        <v>16</v>
      </c>
      <c r="H20" s="5">
        <v>38</v>
      </c>
      <c r="I20" s="5">
        <v>20</v>
      </c>
      <c r="J20" s="538">
        <f>G20/E20</f>
        <v>0.8</v>
      </c>
      <c r="K20" s="31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</row>
    <row r="21" spans="1:38" ht="9.75" customHeight="1" x14ac:dyDescent="0.2">
      <c r="A21" s="50"/>
      <c r="B21" s="50"/>
      <c r="C21" s="21"/>
      <c r="D21" s="81"/>
      <c r="E21" s="120"/>
      <c r="F21" s="120"/>
      <c r="G21" s="120"/>
      <c r="H21" s="120"/>
      <c r="I21" s="120"/>
      <c r="J21" s="539"/>
      <c r="K21" s="31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</row>
    <row r="22" spans="1:38" x14ac:dyDescent="0.2">
      <c r="A22" s="108" t="s">
        <v>198</v>
      </c>
      <c r="B22" s="108" t="s">
        <v>199</v>
      </c>
      <c r="C22" s="97">
        <v>23101</v>
      </c>
      <c r="D22" s="98" t="s">
        <v>440</v>
      </c>
      <c r="E22" s="5">
        <v>12</v>
      </c>
      <c r="F22" s="5">
        <v>4</v>
      </c>
      <c r="G22" s="5">
        <v>5</v>
      </c>
      <c r="H22" s="5">
        <v>15</v>
      </c>
      <c r="I22" s="5">
        <v>7</v>
      </c>
      <c r="J22" s="536">
        <f>G22/E22</f>
        <v>0.41666666666666669</v>
      </c>
      <c r="K22" s="31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</row>
    <row r="23" spans="1:38" ht="9.75" customHeight="1" x14ac:dyDescent="0.2">
      <c r="A23" s="50"/>
      <c r="B23" s="50"/>
      <c r="C23" s="21"/>
      <c r="D23" s="81"/>
      <c r="E23" s="120"/>
      <c r="F23" s="120"/>
      <c r="G23" s="120"/>
      <c r="H23" s="120"/>
      <c r="I23" s="120"/>
      <c r="J23" s="82"/>
      <c r="K23" s="31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</row>
    <row r="24" spans="1:38" x14ac:dyDescent="0.2">
      <c r="A24" s="108" t="s">
        <v>198</v>
      </c>
      <c r="B24" s="108" t="s">
        <v>199</v>
      </c>
      <c r="C24" s="97">
        <v>23201</v>
      </c>
      <c r="D24" s="98" t="s">
        <v>441</v>
      </c>
      <c r="E24" s="5">
        <v>12</v>
      </c>
      <c r="F24" s="5">
        <v>10</v>
      </c>
      <c r="G24" s="5">
        <v>19</v>
      </c>
      <c r="H24" s="5">
        <v>29</v>
      </c>
      <c r="I24" s="5">
        <v>18</v>
      </c>
      <c r="J24" s="536">
        <f>G24/E24</f>
        <v>1.5833333333333333</v>
      </c>
      <c r="K24" s="31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</row>
    <row r="25" spans="1:38" ht="9.75" customHeight="1" x14ac:dyDescent="0.2">
      <c r="A25" s="50"/>
      <c r="B25" s="50"/>
      <c r="C25" s="21"/>
      <c r="D25" s="81"/>
      <c r="E25" s="120"/>
      <c r="F25" s="120"/>
      <c r="G25" s="120"/>
      <c r="H25" s="120"/>
      <c r="I25" s="120"/>
      <c r="J25" s="82"/>
      <c r="K25" s="31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</row>
    <row r="26" spans="1:38" x14ac:dyDescent="0.2">
      <c r="A26" s="108" t="s">
        <v>436</v>
      </c>
      <c r="B26" s="108" t="s">
        <v>11</v>
      </c>
      <c r="C26" s="97">
        <v>23301</v>
      </c>
      <c r="D26" s="98" t="s">
        <v>442</v>
      </c>
      <c r="E26" s="5">
        <v>15</v>
      </c>
      <c r="F26" s="5">
        <v>9</v>
      </c>
      <c r="G26" s="5">
        <v>9</v>
      </c>
      <c r="H26" s="5">
        <v>15</v>
      </c>
      <c r="I26" s="5">
        <v>11</v>
      </c>
      <c r="J26" s="538">
        <f>G26/E26</f>
        <v>0.6</v>
      </c>
      <c r="K26" s="310"/>
    </row>
    <row r="27" spans="1:38" ht="9.75" customHeight="1" x14ac:dyDescent="0.2">
      <c r="A27" s="50"/>
      <c r="B27" s="50"/>
      <c r="C27" s="21"/>
      <c r="D27" s="81"/>
      <c r="E27" s="120"/>
      <c r="F27" s="120"/>
      <c r="G27" s="120"/>
      <c r="H27" s="120"/>
      <c r="I27" s="120"/>
      <c r="J27" s="539"/>
      <c r="K27" s="310"/>
    </row>
    <row r="28" spans="1:38" x14ac:dyDescent="0.2">
      <c r="A28" s="108" t="s">
        <v>338</v>
      </c>
      <c r="B28" s="108" t="s">
        <v>13</v>
      </c>
      <c r="C28" s="97">
        <v>23401</v>
      </c>
      <c r="D28" s="98" t="s">
        <v>443</v>
      </c>
      <c r="E28" s="5">
        <v>12</v>
      </c>
      <c r="F28" s="5">
        <v>8</v>
      </c>
      <c r="G28" s="5">
        <v>27</v>
      </c>
      <c r="H28" s="5">
        <v>48</v>
      </c>
      <c r="I28" s="5">
        <v>12</v>
      </c>
      <c r="J28" s="536">
        <f>G28/E28</f>
        <v>2.25</v>
      </c>
      <c r="K28" s="310"/>
    </row>
    <row r="29" spans="1:38" ht="9.75" customHeight="1" x14ac:dyDescent="0.2">
      <c r="A29" s="50"/>
      <c r="B29" s="50"/>
      <c r="C29" s="21"/>
      <c r="D29" s="81"/>
      <c r="E29" s="120"/>
      <c r="F29" s="120"/>
      <c r="G29" s="120"/>
      <c r="H29" s="120"/>
      <c r="I29" s="120"/>
      <c r="J29" s="82"/>
      <c r="K29" s="310"/>
    </row>
    <row r="30" spans="1:38" x14ac:dyDescent="0.2">
      <c r="A30" s="35" t="s">
        <v>194</v>
      </c>
      <c r="B30" s="35" t="s">
        <v>178</v>
      </c>
      <c r="C30" s="18">
        <v>23402</v>
      </c>
      <c r="D30" s="75" t="s">
        <v>444</v>
      </c>
      <c r="E30" s="7">
        <v>10</v>
      </c>
      <c r="F30" s="7">
        <v>7</v>
      </c>
      <c r="G30" s="7">
        <v>9</v>
      </c>
      <c r="H30" s="7">
        <v>22</v>
      </c>
      <c r="I30" s="7">
        <v>10</v>
      </c>
      <c r="J30" s="578">
        <f>G30/E30</f>
        <v>0.9</v>
      </c>
      <c r="K30" s="310"/>
    </row>
    <row r="31" spans="1:38" x14ac:dyDescent="0.2">
      <c r="A31" s="22" t="s">
        <v>433</v>
      </c>
      <c r="B31" s="22" t="s">
        <v>17</v>
      </c>
      <c r="C31" s="20">
        <v>23402</v>
      </c>
      <c r="D31" s="77" t="s">
        <v>444</v>
      </c>
      <c r="E31" s="12">
        <v>14</v>
      </c>
      <c r="F31" s="12">
        <v>9</v>
      </c>
      <c r="G31" s="12">
        <v>10</v>
      </c>
      <c r="H31" s="12">
        <v>23</v>
      </c>
      <c r="I31" s="12">
        <v>9</v>
      </c>
      <c r="J31" s="530">
        <f>G31/E31</f>
        <v>0.7142857142857143</v>
      </c>
      <c r="K31" s="310"/>
    </row>
    <row r="32" spans="1:38" x14ac:dyDescent="0.2">
      <c r="A32" s="22" t="s">
        <v>198</v>
      </c>
      <c r="B32" s="22" t="s">
        <v>199</v>
      </c>
      <c r="C32" s="20">
        <v>23402</v>
      </c>
      <c r="D32" s="77" t="s">
        <v>444</v>
      </c>
      <c r="E32" s="12">
        <v>15</v>
      </c>
      <c r="F32" s="12">
        <v>15</v>
      </c>
      <c r="G32" s="12">
        <v>15</v>
      </c>
      <c r="H32" s="12">
        <v>19</v>
      </c>
      <c r="I32" s="12">
        <v>14</v>
      </c>
      <c r="J32" s="531">
        <f>G32/E32</f>
        <v>1</v>
      </c>
      <c r="K32" s="310"/>
    </row>
    <row r="33" spans="1:38" x14ac:dyDescent="0.2">
      <c r="A33" s="17"/>
      <c r="B33" s="17"/>
      <c r="C33" s="19"/>
      <c r="D33" s="79"/>
      <c r="E33" s="586">
        <f>SUM(E30:E32)</f>
        <v>39</v>
      </c>
      <c r="F33" s="586">
        <f>SUM(F30:F32)</f>
        <v>31</v>
      </c>
      <c r="G33" s="586">
        <f>SUM(G30:G32)</f>
        <v>34</v>
      </c>
      <c r="H33" s="586">
        <f>SUM(H30:H32)</f>
        <v>64</v>
      </c>
      <c r="I33" s="586">
        <f>SUM(I30:I32)</f>
        <v>33</v>
      </c>
      <c r="J33" s="30">
        <v>0.87142857142857144</v>
      </c>
      <c r="K33" s="310"/>
    </row>
    <row r="34" spans="1:38" ht="9.75" customHeight="1" x14ac:dyDescent="0.2">
      <c r="A34" s="50"/>
      <c r="B34" s="50"/>
      <c r="C34" s="21"/>
      <c r="D34" s="81"/>
      <c r="E34" s="120"/>
      <c r="F34" s="120"/>
      <c r="G34" s="120"/>
      <c r="H34" s="120"/>
      <c r="I34" s="120"/>
      <c r="J34" s="83"/>
      <c r="K34" s="310"/>
    </row>
    <row r="35" spans="1:38" x14ac:dyDescent="0.2">
      <c r="A35" s="108" t="s">
        <v>338</v>
      </c>
      <c r="B35" s="108" t="s">
        <v>13</v>
      </c>
      <c r="C35" s="97">
        <v>23403</v>
      </c>
      <c r="D35" s="98" t="s">
        <v>445</v>
      </c>
      <c r="E35" s="5">
        <v>12</v>
      </c>
      <c r="F35" s="5">
        <v>8</v>
      </c>
      <c r="G35" s="5">
        <v>14</v>
      </c>
      <c r="H35" s="5">
        <v>14</v>
      </c>
      <c r="I35" s="5">
        <v>10</v>
      </c>
      <c r="J35" s="536">
        <f>G35/E35</f>
        <v>1.1666666666666667</v>
      </c>
      <c r="K35" s="310"/>
    </row>
    <row r="36" spans="1:38" ht="9.75" customHeight="1" x14ac:dyDescent="0.2">
      <c r="A36" s="50"/>
      <c r="B36" s="50"/>
      <c r="C36" s="21"/>
      <c r="D36" s="81"/>
      <c r="E36" s="120"/>
      <c r="F36" s="120"/>
      <c r="G36" s="120"/>
      <c r="H36" s="120"/>
      <c r="I36" s="120"/>
      <c r="J36" s="82"/>
      <c r="K36" s="310"/>
    </row>
    <row r="37" spans="1:38" x14ac:dyDescent="0.2">
      <c r="A37" s="35" t="s">
        <v>220</v>
      </c>
      <c r="B37" s="35" t="s">
        <v>221</v>
      </c>
      <c r="C37" s="18">
        <v>24003</v>
      </c>
      <c r="D37" s="75" t="s">
        <v>446</v>
      </c>
      <c r="E37" s="7">
        <v>15</v>
      </c>
      <c r="F37" s="7">
        <v>6</v>
      </c>
      <c r="G37" s="7">
        <v>8</v>
      </c>
      <c r="H37" s="7">
        <v>34</v>
      </c>
      <c r="I37" s="7">
        <v>18</v>
      </c>
      <c r="J37" s="529">
        <f>G37/E37</f>
        <v>0.53333333333333333</v>
      </c>
      <c r="K37" s="310"/>
    </row>
    <row r="38" spans="1:38" x14ac:dyDescent="0.2">
      <c r="A38" s="22" t="s">
        <v>325</v>
      </c>
      <c r="B38" s="22" t="s">
        <v>19</v>
      </c>
      <c r="C38" s="20">
        <v>24003</v>
      </c>
      <c r="D38" s="77" t="s">
        <v>446</v>
      </c>
      <c r="E38" s="12">
        <v>15</v>
      </c>
      <c r="F38" s="12">
        <v>15</v>
      </c>
      <c r="G38" s="12">
        <v>21</v>
      </c>
      <c r="H38" s="12">
        <v>42</v>
      </c>
      <c r="I38" s="12">
        <v>15</v>
      </c>
      <c r="J38" s="534">
        <f>G38/E38</f>
        <v>1.4</v>
      </c>
      <c r="K38" s="310"/>
    </row>
    <row r="39" spans="1:38" x14ac:dyDescent="0.2">
      <c r="A39" s="49"/>
      <c r="B39" s="49"/>
      <c r="C39" s="101"/>
      <c r="D39" s="31"/>
      <c r="E39" s="546">
        <f>SUM(E37:E38)</f>
        <v>30</v>
      </c>
      <c r="F39" s="546">
        <f>SUM(F37:F38)</f>
        <v>21</v>
      </c>
      <c r="G39" s="546">
        <f>SUM(G37:G38)</f>
        <v>29</v>
      </c>
      <c r="H39" s="546">
        <f>SUM(H37:H38)</f>
        <v>76</v>
      </c>
      <c r="I39" s="546">
        <f>SUM(I37:I38)</f>
        <v>33</v>
      </c>
      <c r="J39" s="30">
        <v>0.96666666666666656</v>
      </c>
      <c r="K39" s="310"/>
    </row>
    <row r="40" spans="1:38" ht="9.75" customHeight="1" x14ac:dyDescent="0.2">
      <c r="A40" s="50"/>
      <c r="B40" s="50"/>
      <c r="C40" s="21"/>
      <c r="D40" s="81"/>
      <c r="E40" s="120"/>
      <c r="F40" s="120"/>
      <c r="G40" s="120"/>
      <c r="H40" s="120"/>
      <c r="I40" s="120"/>
      <c r="J40" s="82"/>
      <c r="K40" s="310"/>
    </row>
    <row r="41" spans="1:38" x14ac:dyDescent="0.2">
      <c r="A41" s="108" t="s">
        <v>325</v>
      </c>
      <c r="B41" s="108" t="s">
        <v>19</v>
      </c>
      <c r="C41" s="97">
        <v>24101</v>
      </c>
      <c r="D41" s="98" t="s">
        <v>447</v>
      </c>
      <c r="E41" s="5">
        <v>15</v>
      </c>
      <c r="F41" s="5">
        <v>10</v>
      </c>
      <c r="G41" s="5">
        <v>7</v>
      </c>
      <c r="H41" s="5">
        <v>17</v>
      </c>
      <c r="I41" s="5">
        <v>12</v>
      </c>
      <c r="J41" s="536">
        <f>G41/E41</f>
        <v>0.46666666666666667</v>
      </c>
      <c r="K41" s="310"/>
    </row>
    <row r="42" spans="1:38" ht="9.75" customHeight="1" x14ac:dyDescent="0.2">
      <c r="A42" s="50"/>
      <c r="B42" s="50"/>
      <c r="C42" s="21"/>
      <c r="D42" s="81"/>
      <c r="E42" s="120"/>
      <c r="F42" s="120"/>
      <c r="G42" s="120"/>
      <c r="H42" s="120"/>
      <c r="I42" s="120"/>
      <c r="J42" s="82"/>
      <c r="K42" s="310"/>
    </row>
    <row r="43" spans="1:38" x14ac:dyDescent="0.2">
      <c r="A43" s="108" t="s">
        <v>433</v>
      </c>
      <c r="B43" s="108" t="s">
        <v>17</v>
      </c>
      <c r="C43" s="97">
        <v>24201</v>
      </c>
      <c r="D43" s="98" t="s">
        <v>448</v>
      </c>
      <c r="E43" s="5">
        <v>24</v>
      </c>
      <c r="F43" s="5">
        <v>12</v>
      </c>
      <c r="G43" s="5">
        <v>28</v>
      </c>
      <c r="H43" s="5">
        <v>69</v>
      </c>
      <c r="I43" s="5">
        <v>23</v>
      </c>
      <c r="J43" s="536">
        <f>G43/E43</f>
        <v>1.1666666666666667</v>
      </c>
      <c r="K43" s="310"/>
    </row>
    <row r="44" spans="1:38" ht="9.75" customHeight="1" x14ac:dyDescent="0.2">
      <c r="A44" s="50"/>
      <c r="B44" s="50"/>
      <c r="C44" s="21"/>
      <c r="D44" s="81"/>
      <c r="E44" s="120"/>
      <c r="F44" s="120"/>
      <c r="G44" s="120"/>
      <c r="H44" s="120"/>
      <c r="I44" s="120"/>
      <c r="J44" s="82"/>
      <c r="K44" s="310"/>
    </row>
    <row r="45" spans="1:38" x14ac:dyDescent="0.2">
      <c r="A45" s="35" t="s">
        <v>220</v>
      </c>
      <c r="B45" s="35" t="s">
        <v>221</v>
      </c>
      <c r="C45" s="18">
        <v>25001</v>
      </c>
      <c r="D45" s="75" t="s">
        <v>449</v>
      </c>
      <c r="E45" s="7">
        <v>24</v>
      </c>
      <c r="F45" s="7">
        <v>23</v>
      </c>
      <c r="G45" s="7">
        <v>29</v>
      </c>
      <c r="H45" s="7">
        <v>58</v>
      </c>
      <c r="I45" s="7">
        <v>29</v>
      </c>
      <c r="J45" s="529">
        <f t="shared" ref="J45:J57" si="0">G45/E45</f>
        <v>1.2083333333333333</v>
      </c>
      <c r="K45" s="310"/>
    </row>
    <row r="46" spans="1:38" x14ac:dyDescent="0.2">
      <c r="A46" s="22" t="s">
        <v>182</v>
      </c>
      <c r="B46" s="22" t="s">
        <v>183</v>
      </c>
      <c r="C46" s="20">
        <v>25001</v>
      </c>
      <c r="D46" s="77" t="s">
        <v>449</v>
      </c>
      <c r="E46" s="12">
        <v>24</v>
      </c>
      <c r="F46" s="12">
        <v>24</v>
      </c>
      <c r="G46" s="12">
        <v>29</v>
      </c>
      <c r="H46" s="12">
        <v>86</v>
      </c>
      <c r="I46" s="12">
        <v>30</v>
      </c>
      <c r="J46" s="530">
        <f t="shared" si="0"/>
        <v>1.2083333333333333</v>
      </c>
      <c r="K46" s="310"/>
    </row>
    <row r="47" spans="1:38" x14ac:dyDescent="0.2">
      <c r="A47" s="17" t="s">
        <v>450</v>
      </c>
      <c r="B47" s="17" t="s">
        <v>234</v>
      </c>
      <c r="C47" s="19">
        <v>25001</v>
      </c>
      <c r="D47" s="79" t="s">
        <v>449</v>
      </c>
      <c r="E47" s="10">
        <v>15</v>
      </c>
      <c r="F47" s="10">
        <v>15</v>
      </c>
      <c r="G47" s="10">
        <v>28</v>
      </c>
      <c r="H47" s="10">
        <v>31</v>
      </c>
      <c r="I47" s="10">
        <v>15</v>
      </c>
      <c r="J47" s="551">
        <f t="shared" si="0"/>
        <v>1.8666666666666667</v>
      </c>
      <c r="K47" s="310"/>
    </row>
    <row r="48" spans="1:38" x14ac:dyDescent="0.2">
      <c r="A48" s="22" t="s">
        <v>214</v>
      </c>
      <c r="B48" s="22" t="s">
        <v>12</v>
      </c>
      <c r="C48" s="20">
        <v>25001</v>
      </c>
      <c r="D48" s="77" t="s">
        <v>449</v>
      </c>
      <c r="E48" s="12">
        <v>15</v>
      </c>
      <c r="F48" s="12">
        <v>9</v>
      </c>
      <c r="G48" s="12">
        <v>22</v>
      </c>
      <c r="H48" s="12">
        <v>65</v>
      </c>
      <c r="I48" s="12">
        <v>15</v>
      </c>
      <c r="J48" s="530">
        <f t="shared" si="0"/>
        <v>1.4666666666666666</v>
      </c>
      <c r="K48" s="91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376"/>
      <c r="AI48" s="376"/>
      <c r="AJ48" s="376"/>
      <c r="AK48" s="376"/>
      <c r="AL48" s="376"/>
    </row>
    <row r="49" spans="1:38" x14ac:dyDescent="0.2">
      <c r="A49" s="22" t="s">
        <v>230</v>
      </c>
      <c r="B49" s="22" t="s">
        <v>231</v>
      </c>
      <c r="C49" s="20">
        <v>25001</v>
      </c>
      <c r="D49" s="77" t="s">
        <v>449</v>
      </c>
      <c r="E49" s="12">
        <v>12</v>
      </c>
      <c r="F49" s="12">
        <v>6</v>
      </c>
      <c r="G49" s="12">
        <v>8</v>
      </c>
      <c r="H49" s="12">
        <v>10</v>
      </c>
      <c r="I49" s="12">
        <v>8</v>
      </c>
      <c r="J49" s="530">
        <f t="shared" si="0"/>
        <v>0.66666666666666663</v>
      </c>
      <c r="K49" s="381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376"/>
      <c r="AB49" s="376"/>
      <c r="AC49" s="376"/>
      <c r="AD49" s="376"/>
      <c r="AE49" s="376"/>
      <c r="AF49" s="376"/>
      <c r="AG49" s="376"/>
      <c r="AH49" s="376"/>
      <c r="AI49" s="376"/>
      <c r="AJ49" s="376"/>
      <c r="AK49" s="376"/>
      <c r="AL49" s="376"/>
    </row>
    <row r="50" spans="1:38" x14ac:dyDescent="0.2">
      <c r="A50" s="22" t="s">
        <v>232</v>
      </c>
      <c r="B50" s="22" t="s">
        <v>15</v>
      </c>
      <c r="C50" s="20">
        <v>25001</v>
      </c>
      <c r="D50" s="77" t="s">
        <v>449</v>
      </c>
      <c r="E50" s="12">
        <v>30</v>
      </c>
      <c r="F50" s="12">
        <v>28</v>
      </c>
      <c r="G50" s="12">
        <v>51</v>
      </c>
      <c r="H50" s="12">
        <v>99</v>
      </c>
      <c r="I50" s="12">
        <v>30</v>
      </c>
      <c r="J50" s="534">
        <f t="shared" si="0"/>
        <v>1.7</v>
      </c>
      <c r="K50" s="310"/>
    </row>
    <row r="51" spans="1:38" x14ac:dyDescent="0.2">
      <c r="A51" s="22" t="s">
        <v>236</v>
      </c>
      <c r="B51" s="22" t="s">
        <v>13</v>
      </c>
      <c r="C51" s="20">
        <v>25001</v>
      </c>
      <c r="D51" s="77" t="s">
        <v>449</v>
      </c>
      <c r="E51" s="12">
        <v>28</v>
      </c>
      <c r="F51" s="12">
        <v>28</v>
      </c>
      <c r="G51" s="12">
        <v>63</v>
      </c>
      <c r="H51" s="12">
        <v>106</v>
      </c>
      <c r="I51" s="12">
        <v>29</v>
      </c>
      <c r="J51" s="530">
        <f t="shared" si="0"/>
        <v>2.25</v>
      </c>
      <c r="K51" s="310"/>
    </row>
    <row r="52" spans="1:38" x14ac:dyDescent="0.2">
      <c r="A52" s="22" t="s">
        <v>237</v>
      </c>
      <c r="B52" s="22" t="s">
        <v>21</v>
      </c>
      <c r="C52" s="20">
        <v>25001</v>
      </c>
      <c r="D52" s="77" t="s">
        <v>449</v>
      </c>
      <c r="E52" s="12">
        <v>12</v>
      </c>
      <c r="F52" s="12">
        <v>12</v>
      </c>
      <c r="G52" s="12">
        <v>22</v>
      </c>
      <c r="H52" s="12">
        <v>40</v>
      </c>
      <c r="I52" s="12">
        <v>12</v>
      </c>
      <c r="J52" s="530">
        <f t="shared" si="0"/>
        <v>1.8333333333333333</v>
      </c>
      <c r="K52" s="310"/>
    </row>
    <row r="53" spans="1:38" x14ac:dyDescent="0.2">
      <c r="A53" s="22" t="s">
        <v>434</v>
      </c>
      <c r="B53" s="22" t="s">
        <v>106</v>
      </c>
      <c r="C53" s="20">
        <v>25001</v>
      </c>
      <c r="D53" s="77" t="s">
        <v>449</v>
      </c>
      <c r="E53" s="12">
        <v>24</v>
      </c>
      <c r="F53" s="12">
        <v>24</v>
      </c>
      <c r="G53" s="12">
        <v>27</v>
      </c>
      <c r="H53" s="12">
        <v>59</v>
      </c>
      <c r="I53" s="12">
        <v>30</v>
      </c>
      <c r="J53" s="530">
        <f t="shared" si="0"/>
        <v>1.125</v>
      </c>
      <c r="K53" s="310"/>
    </row>
    <row r="54" spans="1:38" x14ac:dyDescent="0.2">
      <c r="A54" s="22" t="s">
        <v>239</v>
      </c>
      <c r="B54" s="22" t="s">
        <v>19</v>
      </c>
      <c r="C54" s="20">
        <v>25001</v>
      </c>
      <c r="D54" s="77" t="s">
        <v>449</v>
      </c>
      <c r="E54" s="12">
        <v>10</v>
      </c>
      <c r="F54" s="12">
        <v>12</v>
      </c>
      <c r="G54" s="12">
        <v>25</v>
      </c>
      <c r="H54" s="12">
        <v>68</v>
      </c>
      <c r="I54" s="12">
        <v>12</v>
      </c>
      <c r="J54" s="534">
        <f t="shared" si="0"/>
        <v>2.5</v>
      </c>
      <c r="K54" s="310"/>
    </row>
    <row r="55" spans="1:38" x14ac:dyDescent="0.2">
      <c r="A55" s="22" t="s">
        <v>241</v>
      </c>
      <c r="B55" s="22" t="s">
        <v>108</v>
      </c>
      <c r="C55" s="20">
        <v>25001</v>
      </c>
      <c r="D55" s="77" t="s">
        <v>449</v>
      </c>
      <c r="E55" s="12">
        <v>24</v>
      </c>
      <c r="F55" s="12">
        <v>22</v>
      </c>
      <c r="G55" s="12">
        <v>43</v>
      </c>
      <c r="H55" s="12">
        <v>87</v>
      </c>
      <c r="I55" s="12">
        <v>27</v>
      </c>
      <c r="J55" s="530">
        <f t="shared" si="0"/>
        <v>1.7916666666666667</v>
      </c>
      <c r="K55" s="310"/>
    </row>
    <row r="56" spans="1:38" x14ac:dyDescent="0.2">
      <c r="A56" s="22" t="s">
        <v>240</v>
      </c>
      <c r="B56" s="22" t="s">
        <v>20</v>
      </c>
      <c r="C56" s="20">
        <v>25001</v>
      </c>
      <c r="D56" s="77" t="s">
        <v>449</v>
      </c>
      <c r="E56" s="12">
        <v>15</v>
      </c>
      <c r="F56" s="12">
        <v>20</v>
      </c>
      <c r="G56" s="12">
        <v>28</v>
      </c>
      <c r="H56" s="12">
        <v>43</v>
      </c>
      <c r="I56" s="12">
        <v>20</v>
      </c>
      <c r="J56" s="530">
        <f t="shared" si="0"/>
        <v>1.8666666666666667</v>
      </c>
      <c r="K56" s="310"/>
    </row>
    <row r="57" spans="1:38" x14ac:dyDescent="0.2">
      <c r="A57" s="22" t="s">
        <v>363</v>
      </c>
      <c r="B57" s="22" t="s">
        <v>22</v>
      </c>
      <c r="C57" s="20">
        <v>25001</v>
      </c>
      <c r="D57" s="77" t="s">
        <v>449</v>
      </c>
      <c r="E57" s="12">
        <v>15</v>
      </c>
      <c r="F57" s="12">
        <v>13</v>
      </c>
      <c r="G57" s="12">
        <v>9</v>
      </c>
      <c r="H57" s="12">
        <v>33</v>
      </c>
      <c r="I57" s="12">
        <v>19</v>
      </c>
      <c r="J57" s="534">
        <f t="shared" si="0"/>
        <v>0.6</v>
      </c>
      <c r="K57" s="310"/>
    </row>
    <row r="58" spans="1:38" x14ac:dyDescent="0.2">
      <c r="A58" s="49"/>
      <c r="B58" s="49"/>
      <c r="C58" s="101"/>
      <c r="D58" s="31"/>
      <c r="E58" s="587">
        <f>SUM(E45:E57)</f>
        <v>248</v>
      </c>
      <c r="F58" s="587">
        <f>SUM(F45:F57)</f>
        <v>236</v>
      </c>
      <c r="G58" s="587">
        <f>SUM(G45:G57)</f>
        <v>384</v>
      </c>
      <c r="H58" s="587">
        <f>SUM(H45:H57)</f>
        <v>785</v>
      </c>
      <c r="I58" s="587">
        <f>SUM(I45:I57)</f>
        <v>276</v>
      </c>
      <c r="J58" s="30">
        <v>1.5448717948717949</v>
      </c>
      <c r="K58" s="310"/>
    </row>
    <row r="59" spans="1:38" ht="9.75" customHeight="1" x14ac:dyDescent="0.2">
      <c r="A59" s="50"/>
      <c r="B59" s="50"/>
      <c r="C59" s="21"/>
      <c r="D59" s="81"/>
      <c r="E59" s="120"/>
      <c r="F59" s="120"/>
      <c r="G59" s="120"/>
      <c r="H59" s="120"/>
      <c r="I59" s="120"/>
      <c r="J59" s="82"/>
      <c r="K59" s="310"/>
    </row>
    <row r="60" spans="1:38" x14ac:dyDescent="0.2">
      <c r="A60" s="35" t="s">
        <v>436</v>
      </c>
      <c r="B60" s="35" t="s">
        <v>11</v>
      </c>
      <c r="C60" s="18">
        <v>25002</v>
      </c>
      <c r="D60" s="75" t="s">
        <v>451</v>
      </c>
      <c r="E60" s="7">
        <v>15</v>
      </c>
      <c r="F60" s="7">
        <v>15</v>
      </c>
      <c r="G60" s="7">
        <v>26</v>
      </c>
      <c r="H60" s="7">
        <v>57</v>
      </c>
      <c r="I60" s="7">
        <v>21</v>
      </c>
      <c r="J60" s="529">
        <f>G60/E60</f>
        <v>1.7333333333333334</v>
      </c>
      <c r="K60" s="310"/>
    </row>
    <row r="61" spans="1:38" x14ac:dyDescent="0.2">
      <c r="A61" s="22" t="s">
        <v>172</v>
      </c>
      <c r="B61" s="22" t="s">
        <v>173</v>
      </c>
      <c r="C61" s="20">
        <v>25002</v>
      </c>
      <c r="D61" s="77" t="s">
        <v>451</v>
      </c>
      <c r="E61" s="12">
        <v>12</v>
      </c>
      <c r="F61" s="12">
        <v>10</v>
      </c>
      <c r="G61" s="12">
        <v>8</v>
      </c>
      <c r="H61" s="12">
        <v>16</v>
      </c>
      <c r="I61" s="12">
        <v>10</v>
      </c>
      <c r="J61" s="530">
        <f>G61/E61</f>
        <v>0.66666666666666663</v>
      </c>
      <c r="K61" s="310"/>
    </row>
    <row r="62" spans="1:38" x14ac:dyDescent="0.2">
      <c r="A62" s="17"/>
      <c r="B62" s="17"/>
      <c r="C62" s="19"/>
      <c r="D62" s="79"/>
      <c r="E62" s="588">
        <f>SUM(E60:E61)</f>
        <v>27</v>
      </c>
      <c r="F62" s="588">
        <f>SUM(F60:F61)</f>
        <v>25</v>
      </c>
      <c r="G62" s="588">
        <f>SUM(G60:G61)</f>
        <v>34</v>
      </c>
      <c r="H62" s="588">
        <f>SUM(H60:H61)</f>
        <v>73</v>
      </c>
      <c r="I62" s="588">
        <f>SUM(I60:I61)</f>
        <v>31</v>
      </c>
      <c r="J62" s="589">
        <v>1.2</v>
      </c>
      <c r="K62" s="310"/>
    </row>
    <row r="63" spans="1:38" ht="9.75" customHeight="1" x14ac:dyDescent="0.2">
      <c r="A63" s="50"/>
      <c r="B63" s="50"/>
      <c r="C63" s="21"/>
      <c r="D63" s="81"/>
      <c r="E63" s="120"/>
      <c r="F63" s="120"/>
      <c r="G63" s="120"/>
      <c r="H63" s="120"/>
      <c r="I63" s="120"/>
      <c r="J63" s="82"/>
      <c r="K63" s="310"/>
    </row>
    <row r="64" spans="1:38" x14ac:dyDescent="0.2">
      <c r="A64" s="35" t="s">
        <v>220</v>
      </c>
      <c r="B64" s="35" t="s">
        <v>221</v>
      </c>
      <c r="C64" s="18">
        <v>25101</v>
      </c>
      <c r="D64" s="75" t="s">
        <v>452</v>
      </c>
      <c r="E64" s="7">
        <v>15</v>
      </c>
      <c r="F64" s="7">
        <v>15</v>
      </c>
      <c r="G64" s="7">
        <v>29</v>
      </c>
      <c r="H64" s="7">
        <v>42</v>
      </c>
      <c r="I64" s="7">
        <v>16</v>
      </c>
      <c r="J64" s="529">
        <f t="shared" ref="J64:J71" si="1">G64/E64</f>
        <v>1.9333333333333333</v>
      </c>
      <c r="K64" s="310"/>
    </row>
    <row r="65" spans="1:11" x14ac:dyDescent="0.2">
      <c r="A65" s="22" t="s">
        <v>353</v>
      </c>
      <c r="B65" s="22" t="s">
        <v>224</v>
      </c>
      <c r="C65" s="20">
        <v>25101</v>
      </c>
      <c r="D65" s="77" t="s">
        <v>452</v>
      </c>
      <c r="E65" s="12">
        <v>15</v>
      </c>
      <c r="F65" s="12">
        <v>14</v>
      </c>
      <c r="G65" s="12">
        <v>19</v>
      </c>
      <c r="H65" s="12">
        <v>44</v>
      </c>
      <c r="I65" s="12">
        <v>15</v>
      </c>
      <c r="J65" s="530">
        <f t="shared" si="1"/>
        <v>1.2666666666666666</v>
      </c>
      <c r="K65" s="310"/>
    </row>
    <row r="66" spans="1:11" x14ac:dyDescent="0.2">
      <c r="A66" s="22" t="s">
        <v>214</v>
      </c>
      <c r="B66" s="22" t="s">
        <v>12</v>
      </c>
      <c r="C66" s="20">
        <v>25101</v>
      </c>
      <c r="D66" s="77" t="s">
        <v>452</v>
      </c>
      <c r="E66" s="12">
        <v>12</v>
      </c>
      <c r="F66" s="12">
        <v>10</v>
      </c>
      <c r="G66" s="12">
        <v>13</v>
      </c>
      <c r="H66" s="12">
        <v>38</v>
      </c>
      <c r="I66" s="12">
        <v>12</v>
      </c>
      <c r="J66" s="530">
        <f t="shared" si="1"/>
        <v>1.0833333333333333</v>
      </c>
      <c r="K66" s="310"/>
    </row>
    <row r="67" spans="1:11" x14ac:dyDescent="0.2">
      <c r="A67" s="22" t="s">
        <v>338</v>
      </c>
      <c r="B67" s="22" t="s">
        <v>13</v>
      </c>
      <c r="C67" s="20">
        <v>25101</v>
      </c>
      <c r="D67" s="77" t="s">
        <v>452</v>
      </c>
      <c r="E67" s="12">
        <v>15</v>
      </c>
      <c r="F67" s="12">
        <v>22</v>
      </c>
      <c r="G67" s="12">
        <v>37</v>
      </c>
      <c r="H67" s="12">
        <v>74</v>
      </c>
      <c r="I67" s="12">
        <v>15</v>
      </c>
      <c r="J67" s="530">
        <f t="shared" si="1"/>
        <v>2.4666666666666668</v>
      </c>
      <c r="K67" s="310"/>
    </row>
    <row r="68" spans="1:11" x14ac:dyDescent="0.2">
      <c r="A68" s="22" t="s">
        <v>433</v>
      </c>
      <c r="B68" s="22" t="s">
        <v>17</v>
      </c>
      <c r="C68" s="20">
        <v>25101</v>
      </c>
      <c r="D68" s="77" t="s">
        <v>452</v>
      </c>
      <c r="E68" s="12">
        <v>14</v>
      </c>
      <c r="F68" s="12">
        <v>12</v>
      </c>
      <c r="G68" s="12">
        <v>21</v>
      </c>
      <c r="H68" s="12">
        <v>37</v>
      </c>
      <c r="I68" s="12">
        <v>14</v>
      </c>
      <c r="J68" s="534">
        <f t="shared" si="1"/>
        <v>1.5</v>
      </c>
      <c r="K68" s="310"/>
    </row>
    <row r="69" spans="1:11" x14ac:dyDescent="0.2">
      <c r="A69" s="22" t="s">
        <v>250</v>
      </c>
      <c r="B69" s="22" t="s">
        <v>251</v>
      </c>
      <c r="C69" s="20">
        <v>25101</v>
      </c>
      <c r="D69" s="77" t="s">
        <v>452</v>
      </c>
      <c r="E69" s="12">
        <v>12</v>
      </c>
      <c r="F69" s="12">
        <v>1</v>
      </c>
      <c r="G69" s="12">
        <v>5</v>
      </c>
      <c r="H69" s="12">
        <v>5</v>
      </c>
      <c r="I69" s="12">
        <v>5</v>
      </c>
      <c r="J69" s="530">
        <f t="shared" si="1"/>
        <v>0.41666666666666669</v>
      </c>
      <c r="K69" s="310"/>
    </row>
    <row r="70" spans="1:11" x14ac:dyDescent="0.2">
      <c r="A70" s="22" t="s">
        <v>239</v>
      </c>
      <c r="B70" s="22" t="s">
        <v>19</v>
      </c>
      <c r="C70" s="20">
        <v>25101</v>
      </c>
      <c r="D70" s="77" t="s">
        <v>452</v>
      </c>
      <c r="E70" s="12">
        <v>10</v>
      </c>
      <c r="F70" s="12">
        <v>12</v>
      </c>
      <c r="G70" s="12">
        <v>21</v>
      </c>
      <c r="H70" s="12">
        <v>41</v>
      </c>
      <c r="I70" s="12">
        <v>12</v>
      </c>
      <c r="J70" s="534">
        <f t="shared" si="1"/>
        <v>2.1</v>
      </c>
      <c r="K70" s="310"/>
    </row>
    <row r="71" spans="1:11" x14ac:dyDescent="0.2">
      <c r="A71" s="22" t="s">
        <v>241</v>
      </c>
      <c r="B71" s="22" t="s">
        <v>108</v>
      </c>
      <c r="C71" s="20">
        <v>25101</v>
      </c>
      <c r="D71" s="77" t="s">
        <v>452</v>
      </c>
      <c r="E71" s="12">
        <v>15</v>
      </c>
      <c r="F71" s="12">
        <v>8</v>
      </c>
      <c r="G71" s="12">
        <v>8</v>
      </c>
      <c r="H71" s="12">
        <v>29</v>
      </c>
      <c r="I71" s="12">
        <v>18</v>
      </c>
      <c r="J71" s="530">
        <f t="shared" si="1"/>
        <v>0.53333333333333333</v>
      </c>
      <c r="K71" s="310"/>
    </row>
    <row r="72" spans="1:11" x14ac:dyDescent="0.2">
      <c r="A72" s="17"/>
      <c r="B72" s="17"/>
      <c r="C72" s="19"/>
      <c r="D72" s="79"/>
      <c r="E72" s="590">
        <f>SUM(E64:E71)</f>
        <v>108</v>
      </c>
      <c r="F72" s="590">
        <f>SUM(F64:F71)</f>
        <v>94</v>
      </c>
      <c r="G72" s="590">
        <f>SUM(G64:G71)</f>
        <v>153</v>
      </c>
      <c r="H72" s="590">
        <f>SUM(H64:H71)</f>
        <v>310</v>
      </c>
      <c r="I72" s="590">
        <f>SUM(I64:I71)</f>
        <v>107</v>
      </c>
      <c r="J72" s="30">
        <v>1.4125000000000001</v>
      </c>
      <c r="K72" s="310"/>
    </row>
    <row r="73" spans="1:11" ht="9.75" customHeight="1" x14ac:dyDescent="0.2">
      <c r="A73" s="50"/>
      <c r="B73" s="50"/>
      <c r="C73" s="21"/>
      <c r="D73" s="81"/>
      <c r="E73" s="120"/>
      <c r="F73" s="120"/>
      <c r="G73" s="120"/>
      <c r="H73" s="120"/>
      <c r="I73" s="120"/>
      <c r="J73" s="82"/>
      <c r="K73" s="310"/>
    </row>
    <row r="74" spans="1:11" x14ac:dyDescent="0.2">
      <c r="A74" s="35" t="s">
        <v>232</v>
      </c>
      <c r="B74" s="35" t="s">
        <v>15</v>
      </c>
      <c r="C74" s="18">
        <v>25104</v>
      </c>
      <c r="D74" s="75" t="s">
        <v>453</v>
      </c>
      <c r="E74" s="7">
        <v>24</v>
      </c>
      <c r="F74" s="7">
        <v>20</v>
      </c>
      <c r="G74" s="7">
        <v>28</v>
      </c>
      <c r="H74" s="7">
        <v>33</v>
      </c>
      <c r="I74" s="7">
        <v>24</v>
      </c>
      <c r="J74" s="529">
        <f>G74/E74</f>
        <v>1.1666666666666667</v>
      </c>
      <c r="K74" s="310"/>
    </row>
    <row r="75" spans="1:11" x14ac:dyDescent="0.2">
      <c r="A75" s="22" t="s">
        <v>238</v>
      </c>
      <c r="B75" s="22" t="s">
        <v>18</v>
      </c>
      <c r="C75" s="20">
        <v>25104</v>
      </c>
      <c r="D75" s="77" t="s">
        <v>453</v>
      </c>
      <c r="E75" s="12">
        <v>15</v>
      </c>
      <c r="F75" s="12">
        <v>17</v>
      </c>
      <c r="G75" s="12">
        <v>29</v>
      </c>
      <c r="H75" s="12">
        <v>46</v>
      </c>
      <c r="I75" s="12">
        <v>19</v>
      </c>
      <c r="J75" s="530">
        <f>G75/E75</f>
        <v>1.9333333333333333</v>
      </c>
      <c r="K75" s="310"/>
    </row>
    <row r="76" spans="1:11" x14ac:dyDescent="0.2">
      <c r="A76" s="17"/>
      <c r="B76" s="17"/>
      <c r="C76" s="19"/>
      <c r="D76" s="79"/>
      <c r="E76" s="544">
        <f>SUM(E74:E75)</f>
        <v>39</v>
      </c>
      <c r="F76" s="544">
        <f>SUM(F74:F75)</f>
        <v>37</v>
      </c>
      <c r="G76" s="544">
        <f>SUM(G74:G75)</f>
        <v>57</v>
      </c>
      <c r="H76" s="544">
        <f>SUM(H74:H75)</f>
        <v>79</v>
      </c>
      <c r="I76" s="544">
        <f>SUM(I74:I75)</f>
        <v>43</v>
      </c>
      <c r="J76" s="9">
        <v>1.55</v>
      </c>
      <c r="K76" s="310"/>
    </row>
    <row r="77" spans="1:11" ht="9.75" customHeight="1" x14ac:dyDescent="0.2">
      <c r="A77" s="50"/>
      <c r="B77" s="50"/>
      <c r="C77" s="21"/>
      <c r="D77" s="81"/>
      <c r="E77" s="120"/>
      <c r="F77" s="120"/>
      <c r="G77" s="120"/>
      <c r="H77" s="120"/>
      <c r="I77" s="120"/>
      <c r="J77" s="82"/>
      <c r="K77" s="310"/>
    </row>
    <row r="78" spans="1:11" x14ac:dyDescent="0.2">
      <c r="A78" s="35" t="s">
        <v>454</v>
      </c>
      <c r="B78" s="35" t="s">
        <v>186</v>
      </c>
      <c r="C78" s="7">
        <v>25207</v>
      </c>
      <c r="D78" s="75" t="s">
        <v>455</v>
      </c>
      <c r="E78" s="7">
        <v>20</v>
      </c>
      <c r="F78" s="7">
        <v>21</v>
      </c>
      <c r="G78" s="7">
        <v>55</v>
      </c>
      <c r="H78" s="7">
        <v>81</v>
      </c>
      <c r="I78" s="7">
        <v>20</v>
      </c>
      <c r="J78" s="529">
        <f>G78/E78</f>
        <v>2.75</v>
      </c>
      <c r="K78" s="310"/>
    </row>
    <row r="79" spans="1:11" x14ac:dyDescent="0.2">
      <c r="A79" s="22" t="s">
        <v>254</v>
      </c>
      <c r="B79" s="22" t="s">
        <v>104</v>
      </c>
      <c r="C79" s="12">
        <v>25207</v>
      </c>
      <c r="D79" s="77" t="s">
        <v>455</v>
      </c>
      <c r="E79" s="12">
        <v>20</v>
      </c>
      <c r="F79" s="12">
        <v>16</v>
      </c>
      <c r="G79" s="12">
        <v>60</v>
      </c>
      <c r="H79" s="12">
        <v>123</v>
      </c>
      <c r="I79" s="12">
        <v>20</v>
      </c>
      <c r="J79" s="531">
        <f>G79/E79</f>
        <v>3</v>
      </c>
      <c r="K79" s="310"/>
    </row>
    <row r="80" spans="1:11" x14ac:dyDescent="0.2">
      <c r="A80" s="17"/>
      <c r="B80" s="17"/>
      <c r="C80" s="102"/>
      <c r="D80" s="79"/>
      <c r="E80" s="545">
        <f>SUM(E78:E79)</f>
        <v>40</v>
      </c>
      <c r="F80" s="545">
        <f>SUM(F78:F79)</f>
        <v>37</v>
      </c>
      <c r="G80" s="545">
        <f>SUM(G78:G79)</f>
        <v>115</v>
      </c>
      <c r="H80" s="545">
        <f>SUM(H78:H79)</f>
        <v>204</v>
      </c>
      <c r="I80" s="545">
        <f>SUM(I78:I79)</f>
        <v>40</v>
      </c>
      <c r="J80" s="30">
        <v>2.875</v>
      </c>
      <c r="K80" s="310"/>
    </row>
    <row r="81" spans="1:11" ht="9.75" customHeight="1" x14ac:dyDescent="0.2">
      <c r="A81" s="50"/>
      <c r="B81" s="50"/>
      <c r="C81" s="84"/>
      <c r="D81" s="81"/>
      <c r="E81" s="120"/>
      <c r="F81" s="120"/>
      <c r="G81" s="120"/>
      <c r="H81" s="120"/>
      <c r="I81" s="120"/>
      <c r="J81" s="83"/>
      <c r="K81" s="310"/>
    </row>
    <row r="82" spans="1:11" x14ac:dyDescent="0.2">
      <c r="A82" s="108" t="s">
        <v>254</v>
      </c>
      <c r="B82" s="108" t="s">
        <v>104</v>
      </c>
      <c r="C82" s="5">
        <v>25208</v>
      </c>
      <c r="D82" s="98" t="s">
        <v>456</v>
      </c>
      <c r="E82" s="5">
        <v>10</v>
      </c>
      <c r="F82" s="5">
        <v>8</v>
      </c>
      <c r="G82" s="5">
        <v>11</v>
      </c>
      <c r="H82" s="5">
        <v>25</v>
      </c>
      <c r="I82" s="5">
        <v>10</v>
      </c>
      <c r="J82" s="538">
        <f>G82/E82</f>
        <v>1.1000000000000001</v>
      </c>
      <c r="K82" s="310"/>
    </row>
    <row r="83" spans="1:11" ht="9.75" customHeight="1" x14ac:dyDescent="0.2">
      <c r="A83" s="50"/>
      <c r="B83" s="50"/>
      <c r="C83" s="84"/>
      <c r="D83" s="81"/>
      <c r="E83" s="120"/>
      <c r="F83" s="120"/>
      <c r="G83" s="120"/>
      <c r="H83" s="120"/>
      <c r="I83" s="120"/>
      <c r="J83" s="539"/>
      <c r="K83" s="310"/>
    </row>
    <row r="84" spans="1:11" x14ac:dyDescent="0.2">
      <c r="A84" s="108" t="s">
        <v>182</v>
      </c>
      <c r="B84" s="108" t="s">
        <v>183</v>
      </c>
      <c r="C84" s="97">
        <v>25211</v>
      </c>
      <c r="D84" s="98" t="s">
        <v>457</v>
      </c>
      <c r="E84" s="5">
        <v>24</v>
      </c>
      <c r="F84" s="5">
        <v>14</v>
      </c>
      <c r="G84" s="5">
        <v>24</v>
      </c>
      <c r="H84" s="5">
        <v>26</v>
      </c>
      <c r="I84" s="5">
        <v>20</v>
      </c>
      <c r="J84" s="543">
        <f>G84/E84</f>
        <v>1</v>
      </c>
      <c r="K84" s="310"/>
    </row>
    <row r="85" spans="1:11" ht="9.75" customHeight="1" x14ac:dyDescent="0.2">
      <c r="A85" s="50"/>
      <c r="B85" s="50"/>
      <c r="C85" s="21"/>
      <c r="D85" s="81"/>
      <c r="E85" s="120"/>
      <c r="F85" s="120"/>
      <c r="G85" s="120"/>
      <c r="H85" s="120"/>
      <c r="I85" s="120"/>
      <c r="J85" s="83"/>
      <c r="K85" s="310"/>
    </row>
    <row r="86" spans="1:11" x14ac:dyDescent="0.2">
      <c r="A86" s="108" t="s">
        <v>254</v>
      </c>
      <c r="B86" s="108" t="s">
        <v>104</v>
      </c>
      <c r="C86" s="97">
        <v>25404</v>
      </c>
      <c r="D86" s="98" t="s">
        <v>458</v>
      </c>
      <c r="E86" s="5">
        <v>20</v>
      </c>
      <c r="F86" s="5">
        <v>19</v>
      </c>
      <c r="G86" s="5">
        <v>32</v>
      </c>
      <c r="H86" s="5">
        <v>38</v>
      </c>
      <c r="I86" s="5">
        <v>20</v>
      </c>
      <c r="J86" s="538">
        <f>G86/E86</f>
        <v>1.6</v>
      </c>
      <c r="K86" s="310"/>
    </row>
    <row r="87" spans="1:11" ht="9.75" customHeight="1" x14ac:dyDescent="0.2">
      <c r="A87" s="50"/>
      <c r="B87" s="50"/>
      <c r="C87" s="21"/>
      <c r="D87" s="81"/>
      <c r="E87" s="120"/>
      <c r="F87" s="120"/>
      <c r="G87" s="120"/>
      <c r="H87" s="120"/>
      <c r="I87" s="120"/>
      <c r="J87" s="539"/>
      <c r="K87" s="310"/>
    </row>
    <row r="88" spans="1:11" x14ac:dyDescent="0.2">
      <c r="A88" s="35" t="s">
        <v>248</v>
      </c>
      <c r="B88" s="35" t="s">
        <v>249</v>
      </c>
      <c r="C88" s="18">
        <v>25405</v>
      </c>
      <c r="D88" s="75" t="s">
        <v>459</v>
      </c>
      <c r="E88" s="7">
        <v>15</v>
      </c>
      <c r="F88" s="7">
        <v>4</v>
      </c>
      <c r="G88" s="7">
        <v>6</v>
      </c>
      <c r="H88" s="7">
        <v>13</v>
      </c>
      <c r="I88" s="7">
        <v>6</v>
      </c>
      <c r="J88" s="578">
        <f>G88/E88</f>
        <v>0.4</v>
      </c>
      <c r="K88" s="310"/>
    </row>
    <row r="89" spans="1:11" x14ac:dyDescent="0.2">
      <c r="A89" s="22" t="s">
        <v>353</v>
      </c>
      <c r="B89" s="22" t="s">
        <v>224</v>
      </c>
      <c r="C89" s="20">
        <v>25405</v>
      </c>
      <c r="D89" s="77" t="s">
        <v>459</v>
      </c>
      <c r="E89" s="12">
        <v>15</v>
      </c>
      <c r="F89" s="12">
        <v>13</v>
      </c>
      <c r="G89" s="12">
        <v>20</v>
      </c>
      <c r="H89" s="12">
        <v>24</v>
      </c>
      <c r="I89" s="12">
        <v>15</v>
      </c>
      <c r="J89" s="530">
        <f>G89/E89</f>
        <v>1.3333333333333333</v>
      </c>
      <c r="K89" s="310"/>
    </row>
    <row r="90" spans="1:11" x14ac:dyDescent="0.2">
      <c r="A90" s="22" t="s">
        <v>241</v>
      </c>
      <c r="B90" s="22" t="s">
        <v>108</v>
      </c>
      <c r="C90" s="20">
        <v>25405</v>
      </c>
      <c r="D90" s="77" t="s">
        <v>459</v>
      </c>
      <c r="E90" s="12">
        <v>15</v>
      </c>
      <c r="F90" s="12">
        <v>12</v>
      </c>
      <c r="G90" s="12">
        <v>28</v>
      </c>
      <c r="H90" s="12">
        <v>35</v>
      </c>
      <c r="I90" s="12">
        <v>17</v>
      </c>
      <c r="J90" s="530">
        <f>G90/E90</f>
        <v>1.8666666666666667</v>
      </c>
      <c r="K90" s="310"/>
    </row>
    <row r="91" spans="1:11" x14ac:dyDescent="0.2">
      <c r="A91" s="17"/>
      <c r="B91" s="17"/>
      <c r="C91" s="19"/>
      <c r="D91" s="79"/>
      <c r="E91" s="591">
        <f>SUM(E88:E90)</f>
        <v>45</v>
      </c>
      <c r="F91" s="591">
        <f>SUM(F88:F90)</f>
        <v>29</v>
      </c>
      <c r="G91" s="591">
        <f>SUM(G88:G90)</f>
        <v>54</v>
      </c>
      <c r="H91" s="591">
        <f>SUM(H88:H90)</f>
        <v>72</v>
      </c>
      <c r="I91" s="591">
        <f>SUM(I88:I90)</f>
        <v>38</v>
      </c>
      <c r="J91" s="589">
        <v>1.2</v>
      </c>
      <c r="K91" s="310"/>
    </row>
    <row r="92" spans="1:11" ht="9.75" customHeight="1" x14ac:dyDescent="0.2">
      <c r="A92" s="50"/>
      <c r="B92" s="50"/>
      <c r="C92" s="21"/>
      <c r="D92" s="81"/>
      <c r="E92" s="120"/>
      <c r="F92" s="120"/>
      <c r="G92" s="120"/>
      <c r="H92" s="120"/>
      <c r="I92" s="120"/>
      <c r="J92" s="82"/>
      <c r="K92" s="310"/>
    </row>
    <row r="93" spans="1:11" x14ac:dyDescent="0.2">
      <c r="A93" s="35" t="s">
        <v>194</v>
      </c>
      <c r="B93" s="35" t="s">
        <v>178</v>
      </c>
      <c r="C93" s="18">
        <v>25501</v>
      </c>
      <c r="D93" s="75" t="s">
        <v>460</v>
      </c>
      <c r="E93" s="7">
        <v>24</v>
      </c>
      <c r="F93" s="7">
        <v>20</v>
      </c>
      <c r="G93" s="7">
        <v>33</v>
      </c>
      <c r="H93" s="7">
        <v>102</v>
      </c>
      <c r="I93" s="7">
        <v>23</v>
      </c>
      <c r="J93" s="529">
        <f t="shared" ref="J93:J105" si="2">G93/E93</f>
        <v>1.375</v>
      </c>
      <c r="K93" s="310"/>
    </row>
    <row r="94" spans="1:11" x14ac:dyDescent="0.2">
      <c r="A94" s="22" t="s">
        <v>353</v>
      </c>
      <c r="B94" s="22" t="s">
        <v>224</v>
      </c>
      <c r="C94" s="20">
        <v>25501</v>
      </c>
      <c r="D94" s="77" t="s">
        <v>460</v>
      </c>
      <c r="E94" s="12">
        <v>30</v>
      </c>
      <c r="F94" s="12">
        <v>38</v>
      </c>
      <c r="G94" s="12">
        <v>48</v>
      </c>
      <c r="H94" s="12">
        <v>103</v>
      </c>
      <c r="I94" s="12">
        <v>30</v>
      </c>
      <c r="J94" s="534">
        <f t="shared" si="2"/>
        <v>1.6</v>
      </c>
      <c r="K94" s="310"/>
    </row>
    <row r="95" spans="1:11" x14ac:dyDescent="0.2">
      <c r="A95" s="22" t="s">
        <v>214</v>
      </c>
      <c r="B95" s="22" t="s">
        <v>12</v>
      </c>
      <c r="C95" s="20">
        <v>25501</v>
      </c>
      <c r="D95" s="77" t="s">
        <v>460</v>
      </c>
      <c r="E95" s="12">
        <v>15</v>
      </c>
      <c r="F95" s="12">
        <v>11</v>
      </c>
      <c r="G95" s="12">
        <v>14</v>
      </c>
      <c r="H95" s="12">
        <v>35</v>
      </c>
      <c r="I95" s="12">
        <v>14</v>
      </c>
      <c r="J95" s="530">
        <f t="shared" si="2"/>
        <v>0.93333333333333335</v>
      </c>
      <c r="K95" s="310"/>
    </row>
    <row r="96" spans="1:11" x14ac:dyDescent="0.2">
      <c r="A96" s="22" t="s">
        <v>230</v>
      </c>
      <c r="B96" s="22" t="s">
        <v>231</v>
      </c>
      <c r="C96" s="20">
        <v>25501</v>
      </c>
      <c r="D96" s="77" t="s">
        <v>460</v>
      </c>
      <c r="E96" s="12">
        <v>12</v>
      </c>
      <c r="F96" s="12">
        <v>7</v>
      </c>
      <c r="G96" s="12">
        <v>10</v>
      </c>
      <c r="H96" s="12">
        <v>26</v>
      </c>
      <c r="I96" s="12">
        <v>11</v>
      </c>
      <c r="J96" s="530">
        <f t="shared" si="2"/>
        <v>0.83333333333333337</v>
      </c>
      <c r="K96" s="310"/>
    </row>
    <row r="97" spans="1:11" x14ac:dyDescent="0.2">
      <c r="A97" s="22" t="s">
        <v>236</v>
      </c>
      <c r="B97" s="22" t="s">
        <v>13</v>
      </c>
      <c r="C97" s="20">
        <v>25501</v>
      </c>
      <c r="D97" s="77" t="s">
        <v>460</v>
      </c>
      <c r="E97" s="12">
        <v>30</v>
      </c>
      <c r="F97" s="12">
        <v>29</v>
      </c>
      <c r="G97" s="12">
        <v>46</v>
      </c>
      <c r="H97" s="12">
        <v>115</v>
      </c>
      <c r="I97" s="12">
        <v>29</v>
      </c>
      <c r="J97" s="530">
        <f t="shared" si="2"/>
        <v>1.5333333333333334</v>
      </c>
      <c r="K97" s="310"/>
    </row>
    <row r="98" spans="1:11" x14ac:dyDescent="0.2">
      <c r="A98" s="22" t="s">
        <v>248</v>
      </c>
      <c r="B98" s="22" t="s">
        <v>249</v>
      </c>
      <c r="C98" s="20">
        <v>25501</v>
      </c>
      <c r="D98" s="77" t="s">
        <v>460</v>
      </c>
      <c r="E98" s="12">
        <v>24</v>
      </c>
      <c r="F98" s="12">
        <v>24</v>
      </c>
      <c r="G98" s="12">
        <v>38</v>
      </c>
      <c r="H98" s="12">
        <v>56</v>
      </c>
      <c r="I98" s="12">
        <v>24</v>
      </c>
      <c r="J98" s="530">
        <f t="shared" si="2"/>
        <v>1.5833333333333333</v>
      </c>
      <c r="K98" s="310"/>
    </row>
    <row r="99" spans="1:11" x14ac:dyDescent="0.2">
      <c r="A99" s="22" t="s">
        <v>237</v>
      </c>
      <c r="B99" s="22" t="s">
        <v>21</v>
      </c>
      <c r="C99" s="20">
        <v>25501</v>
      </c>
      <c r="D99" s="77" t="s">
        <v>460</v>
      </c>
      <c r="E99" s="12">
        <v>12</v>
      </c>
      <c r="F99" s="12">
        <v>12</v>
      </c>
      <c r="G99" s="12">
        <v>23</v>
      </c>
      <c r="H99" s="12">
        <v>59</v>
      </c>
      <c r="I99" s="12">
        <v>12</v>
      </c>
      <c r="J99" s="530">
        <f t="shared" si="2"/>
        <v>1.9166666666666667</v>
      </c>
      <c r="K99" s="310"/>
    </row>
    <row r="100" spans="1:11" x14ac:dyDescent="0.2">
      <c r="A100" s="22" t="s">
        <v>434</v>
      </c>
      <c r="B100" s="22" t="s">
        <v>106</v>
      </c>
      <c r="C100" s="20">
        <v>25501</v>
      </c>
      <c r="D100" s="77" t="s">
        <v>460</v>
      </c>
      <c r="E100" s="12">
        <v>24</v>
      </c>
      <c r="F100" s="12">
        <v>24</v>
      </c>
      <c r="G100" s="12">
        <v>37</v>
      </c>
      <c r="H100" s="12">
        <v>84</v>
      </c>
      <c r="I100" s="12">
        <v>30</v>
      </c>
      <c r="J100" s="530">
        <f t="shared" si="2"/>
        <v>1.5416666666666667</v>
      </c>
      <c r="K100" s="310"/>
    </row>
    <row r="101" spans="1:11" x14ac:dyDescent="0.2">
      <c r="A101" s="22" t="s">
        <v>250</v>
      </c>
      <c r="B101" s="22" t="s">
        <v>251</v>
      </c>
      <c r="C101" s="20">
        <v>25501</v>
      </c>
      <c r="D101" s="77" t="s">
        <v>460</v>
      </c>
      <c r="E101" s="12">
        <v>12</v>
      </c>
      <c r="F101" s="12">
        <v>12</v>
      </c>
      <c r="G101" s="12">
        <v>15</v>
      </c>
      <c r="H101" s="12">
        <v>24</v>
      </c>
      <c r="I101" s="12">
        <v>15</v>
      </c>
      <c r="J101" s="530">
        <f t="shared" si="2"/>
        <v>1.25</v>
      </c>
      <c r="K101" s="310"/>
    </row>
    <row r="102" spans="1:11" x14ac:dyDescent="0.2">
      <c r="A102" s="22" t="s">
        <v>239</v>
      </c>
      <c r="B102" s="22" t="s">
        <v>19</v>
      </c>
      <c r="C102" s="20">
        <v>25501</v>
      </c>
      <c r="D102" s="77" t="s">
        <v>460</v>
      </c>
      <c r="E102" s="12">
        <v>24</v>
      </c>
      <c r="F102" s="12">
        <v>23</v>
      </c>
      <c r="G102" s="12">
        <v>33</v>
      </c>
      <c r="H102" s="12">
        <v>73</v>
      </c>
      <c r="I102" s="12">
        <v>24</v>
      </c>
      <c r="J102" s="530">
        <f t="shared" si="2"/>
        <v>1.375</v>
      </c>
      <c r="K102" s="310"/>
    </row>
    <row r="103" spans="1:11" x14ac:dyDescent="0.2">
      <c r="A103" s="22" t="s">
        <v>241</v>
      </c>
      <c r="B103" s="22" t="s">
        <v>108</v>
      </c>
      <c r="C103" s="20">
        <v>25501</v>
      </c>
      <c r="D103" s="77" t="s">
        <v>460</v>
      </c>
      <c r="E103" s="12">
        <v>24</v>
      </c>
      <c r="F103" s="12">
        <v>23</v>
      </c>
      <c r="G103" s="12">
        <v>16</v>
      </c>
      <c r="H103" s="12">
        <v>76</v>
      </c>
      <c r="I103" s="12">
        <v>25</v>
      </c>
      <c r="J103" s="530">
        <f t="shared" si="2"/>
        <v>0.66666666666666663</v>
      </c>
      <c r="K103" s="310"/>
    </row>
    <row r="104" spans="1:11" x14ac:dyDescent="0.2">
      <c r="A104" s="22" t="s">
        <v>240</v>
      </c>
      <c r="B104" s="22" t="s">
        <v>20</v>
      </c>
      <c r="C104" s="20">
        <v>25501</v>
      </c>
      <c r="D104" s="77" t="s">
        <v>460</v>
      </c>
      <c r="E104" s="12">
        <v>15</v>
      </c>
      <c r="F104" s="12">
        <v>18</v>
      </c>
      <c r="G104" s="12">
        <v>31</v>
      </c>
      <c r="H104" s="12">
        <v>57</v>
      </c>
      <c r="I104" s="12">
        <v>20</v>
      </c>
      <c r="J104" s="530">
        <f t="shared" si="2"/>
        <v>2.0666666666666669</v>
      </c>
      <c r="K104" s="310"/>
    </row>
    <row r="105" spans="1:11" x14ac:dyDescent="0.2">
      <c r="A105" s="22" t="s">
        <v>172</v>
      </c>
      <c r="B105" s="22" t="s">
        <v>173</v>
      </c>
      <c r="C105" s="20">
        <v>25501</v>
      </c>
      <c r="D105" s="77" t="s">
        <v>460</v>
      </c>
      <c r="E105" s="12">
        <v>12</v>
      </c>
      <c r="F105" s="12">
        <v>7</v>
      </c>
      <c r="G105" s="12">
        <v>4</v>
      </c>
      <c r="H105" s="12">
        <v>15</v>
      </c>
      <c r="I105" s="12">
        <v>7</v>
      </c>
      <c r="J105" s="530">
        <f t="shared" si="2"/>
        <v>0.33333333333333331</v>
      </c>
      <c r="K105" s="310"/>
    </row>
    <row r="106" spans="1:11" x14ac:dyDescent="0.2">
      <c r="A106" s="49"/>
      <c r="B106" s="49"/>
      <c r="C106" s="101"/>
      <c r="D106" s="31"/>
      <c r="E106" s="592">
        <f>SUM(E93:E105)</f>
        <v>258</v>
      </c>
      <c r="F106" s="592">
        <f>SUM(F93:F105)</f>
        <v>248</v>
      </c>
      <c r="G106" s="592">
        <f>SUM(G93:G105)</f>
        <v>348</v>
      </c>
      <c r="H106" s="592">
        <f>SUM(H93:H105)</f>
        <v>825</v>
      </c>
      <c r="I106" s="592">
        <f>SUM(I93:I105)</f>
        <v>264</v>
      </c>
      <c r="J106" s="30">
        <v>1.3083333333333329</v>
      </c>
      <c r="K106" s="310"/>
    </row>
    <row r="107" spans="1:11" ht="9.75" customHeight="1" x14ac:dyDescent="0.2">
      <c r="A107" s="50"/>
      <c r="B107" s="50"/>
      <c r="C107" s="21"/>
      <c r="D107" s="81"/>
      <c r="E107" s="120"/>
      <c r="F107" s="120"/>
      <c r="G107" s="120"/>
      <c r="H107" s="120"/>
      <c r="I107" s="120"/>
      <c r="J107" s="82"/>
      <c r="K107" s="310"/>
    </row>
    <row r="108" spans="1:11" x14ac:dyDescent="0.2">
      <c r="A108" s="108" t="s">
        <v>239</v>
      </c>
      <c r="B108" s="108" t="s">
        <v>19</v>
      </c>
      <c r="C108" s="97">
        <v>25502</v>
      </c>
      <c r="D108" s="98" t="s">
        <v>461</v>
      </c>
      <c r="E108" s="5">
        <v>24</v>
      </c>
      <c r="F108" s="5">
        <v>10</v>
      </c>
      <c r="G108" s="5">
        <v>7</v>
      </c>
      <c r="H108" s="5">
        <v>49</v>
      </c>
      <c r="I108" s="5">
        <v>12</v>
      </c>
      <c r="J108" s="536">
        <f>G108/E108</f>
        <v>0.29166666666666669</v>
      </c>
      <c r="K108" s="310"/>
    </row>
    <row r="109" spans="1:11" ht="9.75" customHeight="1" x14ac:dyDescent="0.2">
      <c r="A109" s="50"/>
      <c r="B109" s="50"/>
      <c r="C109" s="21"/>
      <c r="D109" s="81"/>
      <c r="E109" s="120"/>
      <c r="F109" s="120"/>
      <c r="G109" s="120"/>
      <c r="H109" s="120"/>
      <c r="I109" s="120"/>
      <c r="J109" s="82"/>
      <c r="K109" s="310"/>
    </row>
    <row r="110" spans="1:11" x14ac:dyDescent="0.2">
      <c r="A110" s="35" t="s">
        <v>235</v>
      </c>
      <c r="B110" s="35" t="s">
        <v>178</v>
      </c>
      <c r="C110" s="18">
        <v>25505</v>
      </c>
      <c r="D110" s="75" t="s">
        <v>462</v>
      </c>
      <c r="E110" s="7">
        <v>24</v>
      </c>
      <c r="F110" s="7">
        <v>24</v>
      </c>
      <c r="G110" s="7">
        <v>66</v>
      </c>
      <c r="H110" s="7">
        <v>112</v>
      </c>
      <c r="I110" s="7">
        <v>24</v>
      </c>
      <c r="J110" s="529">
        <f>G110/E110</f>
        <v>2.75</v>
      </c>
      <c r="K110" s="310"/>
    </row>
    <row r="111" spans="1:11" x14ac:dyDescent="0.2">
      <c r="A111" s="22" t="s">
        <v>363</v>
      </c>
      <c r="B111" s="22" t="s">
        <v>22</v>
      </c>
      <c r="C111" s="20">
        <v>25505</v>
      </c>
      <c r="D111" s="77" t="s">
        <v>463</v>
      </c>
      <c r="E111" s="12">
        <v>36</v>
      </c>
      <c r="F111" s="12">
        <v>37</v>
      </c>
      <c r="G111" s="12">
        <v>32</v>
      </c>
      <c r="H111" s="12">
        <v>70</v>
      </c>
      <c r="I111" s="12">
        <v>22</v>
      </c>
      <c r="J111" s="530">
        <f>G111/E111</f>
        <v>0.88888888888888884</v>
      </c>
      <c r="K111" s="117"/>
    </row>
    <row r="112" spans="1:11" x14ac:dyDescent="0.2">
      <c r="A112" s="17"/>
      <c r="B112" s="17"/>
      <c r="C112" s="19"/>
      <c r="D112" s="79"/>
      <c r="E112" s="537">
        <f>SUM(E110:E111)</f>
        <v>60</v>
      </c>
      <c r="F112" s="537">
        <f>SUM(F110:F111)</f>
        <v>61</v>
      </c>
      <c r="G112" s="537">
        <f>SUM(G110:G111)</f>
        <v>98</v>
      </c>
      <c r="H112" s="537">
        <f>SUM(H110:H111)</f>
        <v>182</v>
      </c>
      <c r="I112" s="537">
        <f>SUM(I110:I111)</f>
        <v>46</v>
      </c>
      <c r="J112" s="30">
        <v>1.819444444444444</v>
      </c>
      <c r="K112" s="117"/>
    </row>
    <row r="113" spans="1:11" ht="9.75" customHeight="1" x14ac:dyDescent="0.2">
      <c r="A113" s="50"/>
      <c r="B113" s="50"/>
      <c r="C113" s="21"/>
      <c r="D113" s="81"/>
      <c r="E113" s="120"/>
      <c r="F113" s="120"/>
      <c r="G113" s="120"/>
      <c r="H113" s="120"/>
      <c r="I113" s="120"/>
      <c r="J113" s="82"/>
      <c r="K113" s="117"/>
    </row>
    <row r="114" spans="1:11" x14ac:dyDescent="0.2">
      <c r="A114" s="35" t="s">
        <v>454</v>
      </c>
      <c r="B114" s="35" t="s">
        <v>186</v>
      </c>
      <c r="C114" s="18">
        <v>31103</v>
      </c>
      <c r="D114" s="103" t="s">
        <v>464</v>
      </c>
      <c r="E114" s="7">
        <v>15</v>
      </c>
      <c r="F114" s="7">
        <v>11</v>
      </c>
      <c r="G114" s="7">
        <v>12</v>
      </c>
      <c r="H114" s="7">
        <v>32</v>
      </c>
      <c r="I114" s="7">
        <v>15</v>
      </c>
      <c r="J114" s="578">
        <f>G114/E114</f>
        <v>0.8</v>
      </c>
      <c r="K114" s="310"/>
    </row>
    <row r="115" spans="1:11" x14ac:dyDescent="0.2">
      <c r="A115" s="22" t="s">
        <v>284</v>
      </c>
      <c r="B115" s="22" t="s">
        <v>19</v>
      </c>
      <c r="C115" s="20">
        <v>31103</v>
      </c>
      <c r="D115" s="104" t="s">
        <v>464</v>
      </c>
      <c r="E115" s="12">
        <v>15</v>
      </c>
      <c r="F115" s="12">
        <v>15</v>
      </c>
      <c r="G115" s="12">
        <v>16</v>
      </c>
      <c r="H115" s="12">
        <v>53</v>
      </c>
      <c r="I115" s="12">
        <v>16</v>
      </c>
      <c r="J115" s="530">
        <f>G115/E115</f>
        <v>1.0666666666666667</v>
      </c>
      <c r="K115" s="310"/>
    </row>
    <row r="116" spans="1:11" x14ac:dyDescent="0.2">
      <c r="A116" s="17"/>
      <c r="B116" s="17"/>
      <c r="C116" s="19"/>
      <c r="D116" s="105"/>
      <c r="E116" s="593">
        <f>SUM(E114:E115)</f>
        <v>30</v>
      </c>
      <c r="F116" s="593">
        <f>SUM(F114:F115)</f>
        <v>26</v>
      </c>
      <c r="G116" s="593">
        <f>SUM(G114:G115)</f>
        <v>28</v>
      </c>
      <c r="H116" s="593">
        <f>SUM(H114:H115)</f>
        <v>85</v>
      </c>
      <c r="I116" s="593">
        <f>SUM(I114:I115)</f>
        <v>31</v>
      </c>
      <c r="J116" s="11">
        <v>0.93333333333333335</v>
      </c>
      <c r="K116" s="310"/>
    </row>
    <row r="117" spans="1:11" ht="9.75" customHeight="1" x14ac:dyDescent="0.2">
      <c r="A117" s="50"/>
      <c r="B117" s="50"/>
      <c r="C117" s="21"/>
      <c r="D117" s="85"/>
      <c r="E117" s="120"/>
      <c r="F117" s="120"/>
      <c r="G117" s="120"/>
      <c r="H117" s="120"/>
      <c r="I117" s="120"/>
      <c r="J117" s="82"/>
      <c r="K117" s="310"/>
    </row>
    <row r="118" spans="1:11" x14ac:dyDescent="0.2">
      <c r="A118" s="35" t="s">
        <v>454</v>
      </c>
      <c r="B118" s="35" t="s">
        <v>186</v>
      </c>
      <c r="C118" s="18">
        <v>31104</v>
      </c>
      <c r="D118" s="103" t="s">
        <v>465</v>
      </c>
      <c r="E118" s="7">
        <v>15</v>
      </c>
      <c r="F118" s="7">
        <v>9</v>
      </c>
      <c r="G118" s="7">
        <v>12</v>
      </c>
      <c r="H118" s="7">
        <v>44</v>
      </c>
      <c r="I118" s="7">
        <v>15</v>
      </c>
      <c r="J118" s="578">
        <f>G118/E118</f>
        <v>0.8</v>
      </c>
      <c r="K118" s="310"/>
    </row>
    <row r="119" spans="1:11" x14ac:dyDescent="0.2">
      <c r="A119" s="22" t="s">
        <v>284</v>
      </c>
      <c r="B119" s="22" t="s">
        <v>19</v>
      </c>
      <c r="C119" s="20">
        <v>31104</v>
      </c>
      <c r="D119" s="104" t="s">
        <v>465</v>
      </c>
      <c r="E119" s="12">
        <v>30</v>
      </c>
      <c r="F119" s="12">
        <v>28</v>
      </c>
      <c r="G119" s="12">
        <v>36</v>
      </c>
      <c r="H119" s="12">
        <v>61</v>
      </c>
      <c r="I119" s="12">
        <v>33</v>
      </c>
      <c r="J119" s="534">
        <f>G119/E119</f>
        <v>1.2</v>
      </c>
      <c r="K119" s="310"/>
    </row>
    <row r="120" spans="1:11" x14ac:dyDescent="0.2">
      <c r="A120" s="17"/>
      <c r="B120" s="17"/>
      <c r="C120" s="19"/>
      <c r="D120" s="105"/>
      <c r="E120" s="547">
        <f>SUM(E118:E119)</f>
        <v>45</v>
      </c>
      <c r="F120" s="547">
        <f>SUM(F118:F119)</f>
        <v>37</v>
      </c>
      <c r="G120" s="547">
        <f>SUM(G118:G119)</f>
        <v>48</v>
      </c>
      <c r="H120" s="547">
        <f>SUM(H118:H119)</f>
        <v>105</v>
      </c>
      <c r="I120" s="547">
        <f>SUM(I118:I119)</f>
        <v>48</v>
      </c>
      <c r="J120" s="106">
        <v>1</v>
      </c>
      <c r="K120" s="310"/>
    </row>
    <row r="121" spans="1:11" ht="9.75" customHeight="1" x14ac:dyDescent="0.2">
      <c r="A121" s="50"/>
      <c r="B121" s="50"/>
      <c r="C121" s="21"/>
      <c r="D121" s="85"/>
      <c r="E121" s="120"/>
      <c r="F121" s="120"/>
      <c r="G121" s="120"/>
      <c r="H121" s="120"/>
      <c r="I121" s="120"/>
      <c r="J121" s="539"/>
      <c r="K121" s="310"/>
    </row>
    <row r="122" spans="1:11" x14ac:dyDescent="0.2">
      <c r="A122" s="35" t="s">
        <v>275</v>
      </c>
      <c r="B122" s="35" t="s">
        <v>13</v>
      </c>
      <c r="C122" s="18">
        <v>31201</v>
      </c>
      <c r="D122" s="93" t="s">
        <v>466</v>
      </c>
      <c r="E122" s="7">
        <v>30</v>
      </c>
      <c r="F122" s="7">
        <v>29</v>
      </c>
      <c r="G122" s="7">
        <v>68</v>
      </c>
      <c r="H122" s="7">
        <v>213</v>
      </c>
      <c r="I122" s="7">
        <v>34</v>
      </c>
      <c r="J122" s="529">
        <f>G122/E122</f>
        <v>2.2666666666666666</v>
      </c>
      <c r="K122" s="310"/>
    </row>
    <row r="123" spans="1:11" x14ac:dyDescent="0.2">
      <c r="A123" s="22" t="s">
        <v>278</v>
      </c>
      <c r="B123" s="22" t="s">
        <v>19</v>
      </c>
      <c r="C123" s="20">
        <v>31201</v>
      </c>
      <c r="D123" s="94" t="s">
        <v>466</v>
      </c>
      <c r="E123" s="12">
        <v>30</v>
      </c>
      <c r="F123" s="12">
        <v>25</v>
      </c>
      <c r="G123" s="12">
        <v>34</v>
      </c>
      <c r="H123" s="12">
        <v>91</v>
      </c>
      <c r="I123" s="12">
        <v>30</v>
      </c>
      <c r="J123" s="530">
        <f>G123/E123</f>
        <v>1.1333333333333333</v>
      </c>
      <c r="K123" s="310"/>
    </row>
    <row r="124" spans="1:11" x14ac:dyDescent="0.2">
      <c r="A124" s="17"/>
      <c r="B124" s="17"/>
      <c r="C124" s="19"/>
      <c r="D124" s="95"/>
      <c r="E124" s="549">
        <f>SUM(E122:E123)</f>
        <v>60</v>
      </c>
      <c r="F124" s="549">
        <f>SUM(F122:F123)</f>
        <v>54</v>
      </c>
      <c r="G124" s="549">
        <f>SUM(G122:G123)</f>
        <v>102</v>
      </c>
      <c r="H124" s="549">
        <f>SUM(H122:H123)</f>
        <v>304</v>
      </c>
      <c r="I124" s="549">
        <f>SUM(I122:I123)</f>
        <v>64</v>
      </c>
      <c r="J124" s="9">
        <v>1.7</v>
      </c>
      <c r="K124" s="310"/>
    </row>
    <row r="125" spans="1:11" ht="9.75" customHeight="1" x14ac:dyDescent="0.2">
      <c r="A125" s="50"/>
      <c r="B125" s="50"/>
      <c r="C125" s="21"/>
      <c r="D125" s="112"/>
      <c r="E125" s="120"/>
      <c r="F125" s="120"/>
      <c r="G125" s="120"/>
      <c r="H125" s="120"/>
      <c r="I125" s="120"/>
      <c r="J125" s="82"/>
      <c r="K125" s="310"/>
    </row>
    <row r="126" spans="1:11" x14ac:dyDescent="0.2">
      <c r="A126" s="35" t="s">
        <v>220</v>
      </c>
      <c r="B126" s="35" t="s">
        <v>221</v>
      </c>
      <c r="C126" s="18">
        <v>31202</v>
      </c>
      <c r="D126" s="93" t="s">
        <v>467</v>
      </c>
      <c r="E126" s="7">
        <v>24</v>
      </c>
      <c r="F126" s="7">
        <v>24</v>
      </c>
      <c r="G126" s="7">
        <v>23</v>
      </c>
      <c r="H126" s="7">
        <v>49</v>
      </c>
      <c r="I126" s="7">
        <v>25</v>
      </c>
      <c r="J126" s="529">
        <f t="shared" ref="J126:J138" si="3">G126/E126</f>
        <v>0.95833333333333337</v>
      </c>
      <c r="K126" s="310"/>
    </row>
    <row r="127" spans="1:11" x14ac:dyDescent="0.2">
      <c r="A127" s="22" t="s">
        <v>272</v>
      </c>
      <c r="B127" s="22" t="s">
        <v>11</v>
      </c>
      <c r="C127" s="20">
        <v>31202</v>
      </c>
      <c r="D127" s="94" t="s">
        <v>467</v>
      </c>
      <c r="E127" s="12">
        <v>30</v>
      </c>
      <c r="F127" s="12">
        <v>26</v>
      </c>
      <c r="G127" s="12">
        <v>54</v>
      </c>
      <c r="H127" s="12">
        <v>110</v>
      </c>
      <c r="I127" s="12">
        <v>33</v>
      </c>
      <c r="J127" s="534">
        <f t="shared" si="3"/>
        <v>1.8</v>
      </c>
      <c r="K127" s="310"/>
    </row>
    <row r="128" spans="1:11" x14ac:dyDescent="0.2">
      <c r="A128" s="22" t="s">
        <v>223</v>
      </c>
      <c r="B128" s="22" t="s">
        <v>224</v>
      </c>
      <c r="C128" s="20">
        <v>31202</v>
      </c>
      <c r="D128" s="94" t="s">
        <v>467</v>
      </c>
      <c r="E128" s="12">
        <v>30</v>
      </c>
      <c r="F128" s="12">
        <v>30</v>
      </c>
      <c r="G128" s="12">
        <v>41</v>
      </c>
      <c r="H128" s="12">
        <v>107</v>
      </c>
      <c r="I128" s="12">
        <v>35</v>
      </c>
      <c r="J128" s="530">
        <f t="shared" si="3"/>
        <v>1.3666666666666667</v>
      </c>
      <c r="K128" s="310"/>
    </row>
    <row r="129" spans="1:19" x14ac:dyDescent="0.2">
      <c r="A129" s="22" t="s">
        <v>214</v>
      </c>
      <c r="B129" s="22" t="s">
        <v>12</v>
      </c>
      <c r="C129" s="20">
        <v>31202</v>
      </c>
      <c r="D129" s="94" t="s">
        <v>467</v>
      </c>
      <c r="E129" s="12">
        <v>30</v>
      </c>
      <c r="F129" s="12">
        <v>30</v>
      </c>
      <c r="G129" s="12">
        <v>41</v>
      </c>
      <c r="H129" s="12">
        <v>70</v>
      </c>
      <c r="I129" s="12">
        <v>32</v>
      </c>
      <c r="J129" s="530">
        <f t="shared" si="3"/>
        <v>1.3666666666666667</v>
      </c>
      <c r="K129" s="310"/>
    </row>
    <row r="130" spans="1:19" x14ac:dyDescent="0.2">
      <c r="A130" s="22" t="s">
        <v>185</v>
      </c>
      <c r="B130" s="22" t="s">
        <v>186</v>
      </c>
      <c r="C130" s="20">
        <v>31202</v>
      </c>
      <c r="D130" s="94" t="s">
        <v>467</v>
      </c>
      <c r="E130" s="12">
        <v>14</v>
      </c>
      <c r="F130" s="12">
        <v>14</v>
      </c>
      <c r="G130" s="12">
        <v>25</v>
      </c>
      <c r="H130" s="12">
        <v>131</v>
      </c>
      <c r="I130" s="12">
        <v>15</v>
      </c>
      <c r="J130" s="530">
        <f t="shared" si="3"/>
        <v>1.7857142857142858</v>
      </c>
      <c r="K130" s="310"/>
    </row>
    <row r="131" spans="1:19" x14ac:dyDescent="0.2">
      <c r="A131" s="22" t="s">
        <v>274</v>
      </c>
      <c r="B131" s="22" t="s">
        <v>15</v>
      </c>
      <c r="C131" s="20">
        <v>31202</v>
      </c>
      <c r="D131" s="94" t="s">
        <v>467</v>
      </c>
      <c r="E131" s="12">
        <v>30</v>
      </c>
      <c r="F131" s="12">
        <v>30</v>
      </c>
      <c r="G131" s="12">
        <v>53</v>
      </c>
      <c r="H131" s="12">
        <v>86</v>
      </c>
      <c r="I131" s="12">
        <v>32</v>
      </c>
      <c r="J131" s="530">
        <f t="shared" si="3"/>
        <v>1.7666666666666666</v>
      </c>
      <c r="K131" s="310"/>
    </row>
    <row r="132" spans="1:19" x14ac:dyDescent="0.2">
      <c r="A132" s="22" t="s">
        <v>275</v>
      </c>
      <c r="B132" s="22" t="s">
        <v>13</v>
      </c>
      <c r="C132" s="20">
        <v>31202</v>
      </c>
      <c r="D132" s="94" t="s">
        <v>467</v>
      </c>
      <c r="E132" s="12">
        <v>45</v>
      </c>
      <c r="F132" s="12">
        <v>43</v>
      </c>
      <c r="G132" s="12">
        <v>156</v>
      </c>
      <c r="H132" s="12">
        <v>420</v>
      </c>
      <c r="I132" s="12">
        <v>49</v>
      </c>
      <c r="J132" s="530">
        <f t="shared" si="3"/>
        <v>3.4666666666666668</v>
      </c>
      <c r="K132" s="310"/>
    </row>
    <row r="133" spans="1:19" x14ac:dyDescent="0.2">
      <c r="A133" s="22" t="s">
        <v>422</v>
      </c>
      <c r="B133" s="22" t="s">
        <v>17</v>
      </c>
      <c r="C133" s="20">
        <v>31202</v>
      </c>
      <c r="D133" s="94" t="s">
        <v>467</v>
      </c>
      <c r="E133" s="12">
        <v>30</v>
      </c>
      <c r="F133" s="12">
        <v>26</v>
      </c>
      <c r="G133" s="12">
        <v>53</v>
      </c>
      <c r="H133" s="12">
        <v>163</v>
      </c>
      <c r="I133" s="12">
        <v>30</v>
      </c>
      <c r="J133" s="530">
        <f t="shared" si="3"/>
        <v>1.7666666666666666</v>
      </c>
      <c r="K133" s="310"/>
    </row>
    <row r="134" spans="1:19" x14ac:dyDescent="0.2">
      <c r="A134" s="22" t="s">
        <v>425</v>
      </c>
      <c r="B134" s="22" t="s">
        <v>18</v>
      </c>
      <c r="C134" s="20">
        <v>31202</v>
      </c>
      <c r="D134" s="94" t="s">
        <v>467</v>
      </c>
      <c r="E134" s="12">
        <v>30</v>
      </c>
      <c r="F134" s="12">
        <v>30</v>
      </c>
      <c r="G134" s="12">
        <v>29</v>
      </c>
      <c r="H134" s="12">
        <v>86</v>
      </c>
      <c r="I134" s="12">
        <v>30</v>
      </c>
      <c r="J134" s="530">
        <f t="shared" si="3"/>
        <v>0.96666666666666667</v>
      </c>
      <c r="K134" s="310"/>
    </row>
    <row r="135" spans="1:19" x14ac:dyDescent="0.2">
      <c r="A135" s="22" t="s">
        <v>278</v>
      </c>
      <c r="B135" s="22" t="s">
        <v>19</v>
      </c>
      <c r="C135" s="20">
        <v>31202</v>
      </c>
      <c r="D135" s="94" t="s">
        <v>467</v>
      </c>
      <c r="E135" s="12">
        <v>45</v>
      </c>
      <c r="F135" s="12">
        <v>50</v>
      </c>
      <c r="G135" s="12">
        <v>128</v>
      </c>
      <c r="H135" s="12">
        <v>326</v>
      </c>
      <c r="I135" s="12">
        <v>45</v>
      </c>
      <c r="J135" s="530">
        <f t="shared" si="3"/>
        <v>2.8444444444444446</v>
      </c>
      <c r="K135" s="310"/>
    </row>
    <row r="136" spans="1:19" x14ac:dyDescent="0.2">
      <c r="A136" s="17" t="s">
        <v>240</v>
      </c>
      <c r="B136" s="17" t="s">
        <v>20</v>
      </c>
      <c r="C136" s="19">
        <v>31202</v>
      </c>
      <c r="D136" s="95" t="s">
        <v>467</v>
      </c>
      <c r="E136" s="10">
        <v>30</v>
      </c>
      <c r="F136" s="10">
        <v>28</v>
      </c>
      <c r="G136" s="10">
        <v>31</v>
      </c>
      <c r="H136" s="10">
        <v>93</v>
      </c>
      <c r="I136" s="10">
        <v>32</v>
      </c>
      <c r="J136" s="551">
        <f t="shared" si="3"/>
        <v>1.0333333333333334</v>
      </c>
      <c r="K136" s="310"/>
    </row>
    <row r="137" spans="1:19" x14ac:dyDescent="0.2">
      <c r="A137" s="22" t="s">
        <v>363</v>
      </c>
      <c r="B137" s="22" t="s">
        <v>22</v>
      </c>
      <c r="C137" s="20">
        <v>31202</v>
      </c>
      <c r="D137" s="94" t="s">
        <v>467</v>
      </c>
      <c r="E137" s="12">
        <v>24</v>
      </c>
      <c r="F137" s="12">
        <v>21</v>
      </c>
      <c r="G137" s="12">
        <v>26</v>
      </c>
      <c r="H137" s="12">
        <v>71</v>
      </c>
      <c r="I137" s="12">
        <v>24</v>
      </c>
      <c r="J137" s="530">
        <f t="shared" si="3"/>
        <v>1.0833333333333333</v>
      </c>
      <c r="K137" s="310"/>
    </row>
    <row r="138" spans="1:19" x14ac:dyDescent="0.2">
      <c r="A138" s="22" t="s">
        <v>279</v>
      </c>
      <c r="B138" s="22" t="s">
        <v>87</v>
      </c>
      <c r="C138" s="20">
        <v>31202</v>
      </c>
      <c r="D138" s="94" t="s">
        <v>467</v>
      </c>
      <c r="E138" s="12">
        <v>12</v>
      </c>
      <c r="F138" s="12">
        <v>12</v>
      </c>
      <c r="G138" s="12">
        <v>21</v>
      </c>
      <c r="H138" s="12">
        <v>97</v>
      </c>
      <c r="I138" s="12">
        <v>12</v>
      </c>
      <c r="J138" s="530">
        <f t="shared" si="3"/>
        <v>1.75</v>
      </c>
      <c r="K138" s="310"/>
    </row>
    <row r="139" spans="1:19" x14ac:dyDescent="0.2">
      <c r="A139" s="49"/>
      <c r="B139" s="49"/>
      <c r="C139" s="101"/>
      <c r="D139" s="31"/>
      <c r="E139" s="594">
        <f>SUM(E126:E138)</f>
        <v>374</v>
      </c>
      <c r="F139" s="594">
        <f>SUM(F126:F138)</f>
        <v>364</v>
      </c>
      <c r="G139" s="594">
        <f>SUM(G126:G138)</f>
        <v>681</v>
      </c>
      <c r="H139" s="594">
        <f>SUM(H126:H138)</f>
        <v>1809</v>
      </c>
      <c r="I139" s="594">
        <f>SUM(I126:I138)</f>
        <v>394</v>
      </c>
      <c r="J139" s="30">
        <v>1.6888583638583641</v>
      </c>
      <c r="K139" s="310"/>
    </row>
    <row r="140" spans="1:19" ht="9.75" customHeight="1" x14ac:dyDescent="0.2">
      <c r="A140" s="113"/>
      <c r="B140" s="113"/>
      <c r="C140" s="310"/>
      <c r="D140" s="14"/>
      <c r="E140" s="120"/>
      <c r="F140" s="120"/>
      <c r="G140" s="120"/>
      <c r="H140" s="120"/>
      <c r="I140" s="120"/>
      <c r="J140" s="14"/>
      <c r="K140" s="310"/>
    </row>
    <row r="141" spans="1:19" x14ac:dyDescent="0.2">
      <c r="A141" s="35" t="s">
        <v>287</v>
      </c>
      <c r="B141" s="35" t="s">
        <v>288</v>
      </c>
      <c r="C141" s="18">
        <v>31402</v>
      </c>
      <c r="D141" s="75" t="s">
        <v>468</v>
      </c>
      <c r="E141" s="7">
        <v>12</v>
      </c>
      <c r="F141" s="7">
        <v>11</v>
      </c>
      <c r="G141" s="7">
        <v>16</v>
      </c>
      <c r="H141" s="7">
        <v>27</v>
      </c>
      <c r="I141" s="7">
        <v>12</v>
      </c>
      <c r="J141" s="529">
        <f t="shared" ref="J141:J152" si="4">G141/E141</f>
        <v>1.3333333333333333</v>
      </c>
      <c r="K141" s="92"/>
      <c r="L141" s="60"/>
      <c r="M141" s="60"/>
      <c r="N141" s="60"/>
      <c r="O141" s="60"/>
      <c r="P141" s="60"/>
      <c r="Q141" s="60"/>
      <c r="R141" s="60"/>
      <c r="S141" s="60"/>
    </row>
    <row r="142" spans="1:19" x14ac:dyDescent="0.2">
      <c r="A142" s="22" t="s">
        <v>272</v>
      </c>
      <c r="B142" s="22" t="s">
        <v>11</v>
      </c>
      <c r="C142" s="20">
        <v>31402</v>
      </c>
      <c r="D142" s="77" t="s">
        <v>468</v>
      </c>
      <c r="E142" s="12">
        <v>24</v>
      </c>
      <c r="F142" s="12">
        <v>24</v>
      </c>
      <c r="G142" s="12">
        <v>29</v>
      </c>
      <c r="H142" s="12">
        <v>57</v>
      </c>
      <c r="I142" s="12">
        <v>22</v>
      </c>
      <c r="J142" s="530">
        <f t="shared" si="4"/>
        <v>1.2083333333333333</v>
      </c>
      <c r="K142" s="310"/>
    </row>
    <row r="143" spans="1:19" x14ac:dyDescent="0.2">
      <c r="A143" s="22" t="s">
        <v>223</v>
      </c>
      <c r="B143" s="22" t="s">
        <v>224</v>
      </c>
      <c r="C143" s="20">
        <v>31402</v>
      </c>
      <c r="D143" s="77" t="s">
        <v>468</v>
      </c>
      <c r="E143" s="12">
        <v>15</v>
      </c>
      <c r="F143" s="12">
        <v>15</v>
      </c>
      <c r="G143" s="12">
        <v>17</v>
      </c>
      <c r="H143" s="12">
        <v>42</v>
      </c>
      <c r="I143" s="12">
        <v>15</v>
      </c>
      <c r="J143" s="530">
        <f t="shared" si="4"/>
        <v>1.1333333333333333</v>
      </c>
      <c r="K143" s="310"/>
    </row>
    <row r="144" spans="1:19" x14ac:dyDescent="0.2">
      <c r="A144" s="22" t="s">
        <v>214</v>
      </c>
      <c r="B144" s="22" t="s">
        <v>12</v>
      </c>
      <c r="C144" s="20">
        <v>31402</v>
      </c>
      <c r="D144" s="77" t="s">
        <v>468</v>
      </c>
      <c r="E144" s="12">
        <v>15</v>
      </c>
      <c r="F144" s="12">
        <v>16</v>
      </c>
      <c r="G144" s="12">
        <v>16</v>
      </c>
      <c r="H144" s="12">
        <v>22</v>
      </c>
      <c r="I144" s="12">
        <v>15</v>
      </c>
      <c r="J144" s="530">
        <f t="shared" si="4"/>
        <v>1.0666666666666667</v>
      </c>
      <c r="K144" s="310"/>
    </row>
    <row r="145" spans="1:19" x14ac:dyDescent="0.2">
      <c r="A145" s="22" t="s">
        <v>274</v>
      </c>
      <c r="B145" s="22" t="s">
        <v>15</v>
      </c>
      <c r="C145" s="20">
        <v>31402</v>
      </c>
      <c r="D145" s="77" t="s">
        <v>468</v>
      </c>
      <c r="E145" s="12">
        <v>9</v>
      </c>
      <c r="F145" s="12">
        <v>9</v>
      </c>
      <c r="G145" s="12">
        <v>16</v>
      </c>
      <c r="H145" s="12">
        <v>30</v>
      </c>
      <c r="I145" s="12">
        <v>10</v>
      </c>
      <c r="J145" s="530">
        <f t="shared" si="4"/>
        <v>1.7777777777777777</v>
      </c>
      <c r="K145" s="310"/>
    </row>
    <row r="146" spans="1:19" x14ac:dyDescent="0.2">
      <c r="A146" s="22" t="s">
        <v>469</v>
      </c>
      <c r="B146" s="22" t="s">
        <v>13</v>
      </c>
      <c r="C146" s="20">
        <v>31402</v>
      </c>
      <c r="D146" s="77" t="s">
        <v>468</v>
      </c>
      <c r="E146" s="12">
        <v>30</v>
      </c>
      <c r="F146" s="12">
        <v>27</v>
      </c>
      <c r="G146" s="12">
        <v>36</v>
      </c>
      <c r="H146" s="12">
        <v>135</v>
      </c>
      <c r="I146" s="12">
        <v>30</v>
      </c>
      <c r="J146" s="534">
        <f t="shared" si="4"/>
        <v>1.2</v>
      </c>
      <c r="K146" s="310"/>
    </row>
    <row r="147" spans="1:19" x14ac:dyDescent="0.2">
      <c r="A147" s="22" t="s">
        <v>470</v>
      </c>
      <c r="B147" s="22" t="s">
        <v>13</v>
      </c>
      <c r="C147" s="20">
        <v>31402</v>
      </c>
      <c r="D147" s="77" t="s">
        <v>468</v>
      </c>
      <c r="E147" s="12">
        <v>30</v>
      </c>
      <c r="F147" s="12">
        <v>30</v>
      </c>
      <c r="G147" s="12">
        <v>52</v>
      </c>
      <c r="H147" s="12">
        <v>135</v>
      </c>
      <c r="I147" s="12">
        <v>38</v>
      </c>
      <c r="J147" s="530">
        <f t="shared" si="4"/>
        <v>1.7333333333333334</v>
      </c>
      <c r="K147" s="310"/>
    </row>
    <row r="148" spans="1:19" x14ac:dyDescent="0.2">
      <c r="A148" s="22" t="s">
        <v>248</v>
      </c>
      <c r="B148" s="22" t="s">
        <v>249</v>
      </c>
      <c r="C148" s="20">
        <v>31402</v>
      </c>
      <c r="D148" s="77" t="s">
        <v>468</v>
      </c>
      <c r="E148" s="12">
        <v>15</v>
      </c>
      <c r="F148" s="12">
        <v>15</v>
      </c>
      <c r="G148" s="12">
        <v>18</v>
      </c>
      <c r="H148" s="12">
        <v>29</v>
      </c>
      <c r="I148" s="12">
        <v>16</v>
      </c>
      <c r="J148" s="534">
        <f t="shared" si="4"/>
        <v>1.2</v>
      </c>
      <c r="K148" s="310"/>
    </row>
    <row r="149" spans="1:19" x14ac:dyDescent="0.2">
      <c r="A149" s="22" t="s">
        <v>237</v>
      </c>
      <c r="B149" s="22" t="s">
        <v>21</v>
      </c>
      <c r="C149" s="20">
        <v>31402</v>
      </c>
      <c r="D149" s="77" t="s">
        <v>468</v>
      </c>
      <c r="E149" s="12">
        <v>15</v>
      </c>
      <c r="F149" s="12">
        <v>13</v>
      </c>
      <c r="G149" s="12">
        <v>13</v>
      </c>
      <c r="H149" s="12">
        <v>26</v>
      </c>
      <c r="I149" s="12">
        <v>13</v>
      </c>
      <c r="J149" s="530">
        <f t="shared" si="4"/>
        <v>0.8666666666666667</v>
      </c>
      <c r="K149" s="92"/>
      <c r="L149" s="60"/>
      <c r="M149" s="60"/>
      <c r="N149" s="60"/>
      <c r="O149" s="60"/>
      <c r="P149" s="60"/>
      <c r="Q149" s="60"/>
      <c r="R149" s="60"/>
      <c r="S149" s="60"/>
    </row>
    <row r="150" spans="1:19" x14ac:dyDescent="0.2">
      <c r="A150" s="22" t="s">
        <v>422</v>
      </c>
      <c r="B150" s="22" t="s">
        <v>17</v>
      </c>
      <c r="C150" s="20">
        <v>31402</v>
      </c>
      <c r="D150" s="77" t="s">
        <v>468</v>
      </c>
      <c r="E150" s="12">
        <v>15</v>
      </c>
      <c r="F150" s="12">
        <v>24</v>
      </c>
      <c r="G150" s="12">
        <v>37</v>
      </c>
      <c r="H150" s="12">
        <v>78</v>
      </c>
      <c r="I150" s="12">
        <v>23</v>
      </c>
      <c r="J150" s="530">
        <f t="shared" si="4"/>
        <v>2.4666666666666668</v>
      </c>
      <c r="K150" s="310"/>
    </row>
    <row r="151" spans="1:19" x14ac:dyDescent="0.2">
      <c r="A151" s="22" t="s">
        <v>278</v>
      </c>
      <c r="B151" s="22" t="s">
        <v>19</v>
      </c>
      <c r="C151" s="20">
        <v>31402</v>
      </c>
      <c r="D151" s="77" t="s">
        <v>468</v>
      </c>
      <c r="E151" s="12">
        <v>30</v>
      </c>
      <c r="F151" s="12">
        <v>29</v>
      </c>
      <c r="G151" s="12">
        <v>35</v>
      </c>
      <c r="H151" s="12">
        <v>85</v>
      </c>
      <c r="I151" s="12">
        <v>30</v>
      </c>
      <c r="J151" s="530">
        <f t="shared" si="4"/>
        <v>1.1666666666666667</v>
      </c>
      <c r="K151" s="310"/>
    </row>
    <row r="152" spans="1:19" x14ac:dyDescent="0.2">
      <c r="A152" s="22" t="s">
        <v>240</v>
      </c>
      <c r="B152" s="22" t="s">
        <v>20</v>
      </c>
      <c r="C152" s="20">
        <v>31402</v>
      </c>
      <c r="D152" s="77" t="s">
        <v>468</v>
      </c>
      <c r="E152" s="12">
        <v>15</v>
      </c>
      <c r="F152" s="12">
        <v>9</v>
      </c>
      <c r="G152" s="12">
        <v>9</v>
      </c>
      <c r="H152" s="12">
        <v>39</v>
      </c>
      <c r="I152" s="12">
        <v>10</v>
      </c>
      <c r="J152" s="534">
        <f t="shared" si="4"/>
        <v>0.6</v>
      </c>
      <c r="K152" s="310"/>
    </row>
    <row r="153" spans="1:19" x14ac:dyDescent="0.2">
      <c r="A153" s="49"/>
      <c r="B153" s="49"/>
      <c r="C153" s="101"/>
      <c r="D153" s="31"/>
      <c r="E153" s="595">
        <f>SUM(E141:E152)</f>
        <v>225</v>
      </c>
      <c r="F153" s="595">
        <f>SUM(F141:F152)</f>
        <v>222</v>
      </c>
      <c r="G153" s="595">
        <f>SUM(G141:G152)</f>
        <v>294</v>
      </c>
      <c r="H153" s="595">
        <f>SUM(H141:H152)</f>
        <v>705</v>
      </c>
      <c r="I153" s="595">
        <f>SUM(I141:I152)</f>
        <v>234</v>
      </c>
      <c r="J153" s="30">
        <v>1.312731481481481</v>
      </c>
      <c r="K153" s="310"/>
    </row>
    <row r="154" spans="1:19" ht="9.75" customHeight="1" x14ac:dyDescent="0.2">
      <c r="A154" s="50"/>
      <c r="B154" s="50"/>
      <c r="C154" s="21"/>
      <c r="D154" s="81"/>
      <c r="E154" s="120"/>
      <c r="F154" s="120"/>
      <c r="G154" s="120"/>
      <c r="H154" s="120"/>
      <c r="I154" s="120"/>
      <c r="J154" s="82"/>
      <c r="K154" s="310"/>
    </row>
    <row r="155" spans="1:19" x14ac:dyDescent="0.2">
      <c r="A155" s="108" t="s">
        <v>235</v>
      </c>
      <c r="B155" s="108" t="s">
        <v>178</v>
      </c>
      <c r="C155" s="97">
        <v>32101</v>
      </c>
      <c r="D155" s="309" t="s">
        <v>471</v>
      </c>
      <c r="E155" s="5">
        <v>24</v>
      </c>
      <c r="F155" s="5">
        <v>23</v>
      </c>
      <c r="G155" s="5">
        <v>37</v>
      </c>
      <c r="H155" s="5">
        <v>65</v>
      </c>
      <c r="I155" s="5">
        <v>24</v>
      </c>
      <c r="J155" s="536">
        <f>G155/E155</f>
        <v>1.5416666666666667</v>
      </c>
      <c r="K155" s="99"/>
    </row>
    <row r="156" spans="1:19" ht="9.75" customHeight="1" x14ac:dyDescent="0.2">
      <c r="A156" s="50"/>
      <c r="B156" s="50"/>
      <c r="C156" s="21"/>
      <c r="D156" s="112"/>
      <c r="E156" s="120"/>
      <c r="F156" s="120"/>
      <c r="G156" s="120"/>
      <c r="H156" s="120"/>
      <c r="I156" s="120"/>
      <c r="J156" s="100"/>
      <c r="K156" s="310"/>
    </row>
    <row r="157" spans="1:19" x14ac:dyDescent="0.2">
      <c r="A157" s="108" t="s">
        <v>235</v>
      </c>
      <c r="B157" s="108" t="s">
        <v>178</v>
      </c>
      <c r="C157" s="97">
        <v>32202</v>
      </c>
      <c r="D157" s="98" t="s">
        <v>472</v>
      </c>
      <c r="E157" s="5">
        <v>24</v>
      </c>
      <c r="F157" s="5">
        <v>17</v>
      </c>
      <c r="G157" s="5">
        <v>26</v>
      </c>
      <c r="H157" s="5">
        <v>33</v>
      </c>
      <c r="I157" s="5">
        <v>23</v>
      </c>
      <c r="J157" s="536">
        <f>G157/E157</f>
        <v>1.0833333333333333</v>
      </c>
      <c r="K157" s="99"/>
    </row>
    <row r="158" spans="1:19" ht="9.75" customHeight="1" x14ac:dyDescent="0.2">
      <c r="A158" s="50"/>
      <c r="B158" s="50"/>
      <c r="C158" s="21"/>
      <c r="D158" s="81"/>
      <c r="E158" s="120"/>
      <c r="F158" s="120"/>
      <c r="G158" s="120"/>
      <c r="H158" s="120"/>
      <c r="I158" s="120"/>
      <c r="J158" s="82"/>
      <c r="K158" s="310"/>
    </row>
    <row r="159" spans="1:19" x14ac:dyDescent="0.2">
      <c r="A159" s="108" t="s">
        <v>235</v>
      </c>
      <c r="B159" s="108" t="s">
        <v>178</v>
      </c>
      <c r="C159" s="97">
        <v>32203</v>
      </c>
      <c r="D159" s="98" t="s">
        <v>473</v>
      </c>
      <c r="E159" s="5">
        <v>24</v>
      </c>
      <c r="F159" s="5">
        <v>21</v>
      </c>
      <c r="G159" s="5">
        <v>30</v>
      </c>
      <c r="H159" s="5">
        <v>61</v>
      </c>
      <c r="I159" s="5">
        <v>24</v>
      </c>
      <c r="J159" s="536">
        <f>G159/E159</f>
        <v>1.25</v>
      </c>
      <c r="K159" s="310"/>
    </row>
    <row r="160" spans="1:19" ht="9.75" customHeight="1" x14ac:dyDescent="0.2">
      <c r="A160" s="50"/>
      <c r="B160" s="50"/>
      <c r="C160" s="21"/>
      <c r="D160" s="81"/>
      <c r="E160" s="120"/>
      <c r="F160" s="120"/>
      <c r="G160" s="120"/>
      <c r="H160" s="120"/>
      <c r="I160" s="120"/>
      <c r="J160" s="82"/>
      <c r="K160" s="310"/>
    </row>
    <row r="161" spans="1:19" x14ac:dyDescent="0.2">
      <c r="A161" s="35" t="s">
        <v>287</v>
      </c>
      <c r="B161" s="35" t="s">
        <v>288</v>
      </c>
      <c r="C161" s="18">
        <v>32402</v>
      </c>
      <c r="D161" s="75" t="s">
        <v>474</v>
      </c>
      <c r="E161" s="7">
        <v>12</v>
      </c>
      <c r="F161" s="7">
        <v>10</v>
      </c>
      <c r="G161" s="7">
        <v>16</v>
      </c>
      <c r="H161" s="7">
        <v>30</v>
      </c>
      <c r="I161" s="7">
        <v>12</v>
      </c>
      <c r="J161" s="529">
        <f t="shared" ref="J161:J166" si="5">G161/E161</f>
        <v>1.3333333333333333</v>
      </c>
      <c r="K161" s="310"/>
    </row>
    <row r="162" spans="1:19" x14ac:dyDescent="0.2">
      <c r="A162" s="22" t="s">
        <v>272</v>
      </c>
      <c r="B162" s="22" t="s">
        <v>11</v>
      </c>
      <c r="C162" s="20">
        <v>32402</v>
      </c>
      <c r="D162" s="77" t="s">
        <v>474</v>
      </c>
      <c r="E162" s="12">
        <v>24</v>
      </c>
      <c r="F162" s="12">
        <v>21</v>
      </c>
      <c r="G162" s="12">
        <v>37</v>
      </c>
      <c r="H162" s="12">
        <v>77</v>
      </c>
      <c r="I162" s="12">
        <v>24</v>
      </c>
      <c r="J162" s="530">
        <f t="shared" si="5"/>
        <v>1.5416666666666667</v>
      </c>
      <c r="K162" s="310"/>
    </row>
    <row r="163" spans="1:19" x14ac:dyDescent="0.2">
      <c r="A163" s="22" t="s">
        <v>223</v>
      </c>
      <c r="B163" s="22" t="s">
        <v>224</v>
      </c>
      <c r="C163" s="20">
        <v>32402</v>
      </c>
      <c r="D163" s="77" t="s">
        <v>474</v>
      </c>
      <c r="E163" s="12">
        <v>15</v>
      </c>
      <c r="F163" s="12">
        <v>15</v>
      </c>
      <c r="G163" s="12">
        <v>28</v>
      </c>
      <c r="H163" s="12">
        <v>72</v>
      </c>
      <c r="I163" s="12">
        <v>16</v>
      </c>
      <c r="J163" s="530">
        <f t="shared" si="5"/>
        <v>1.8666666666666667</v>
      </c>
      <c r="K163" s="92"/>
      <c r="L163" s="60"/>
      <c r="M163" s="60"/>
      <c r="N163" s="60"/>
      <c r="O163" s="60"/>
      <c r="P163" s="60"/>
      <c r="Q163" s="60"/>
      <c r="R163" s="60"/>
      <c r="S163" s="60"/>
    </row>
    <row r="164" spans="1:19" x14ac:dyDescent="0.2">
      <c r="A164" s="22" t="s">
        <v>450</v>
      </c>
      <c r="B164" s="22" t="s">
        <v>234</v>
      </c>
      <c r="C164" s="20">
        <v>32402</v>
      </c>
      <c r="D164" s="77" t="s">
        <v>474</v>
      </c>
      <c r="E164" s="12">
        <v>12</v>
      </c>
      <c r="F164" s="12">
        <v>12</v>
      </c>
      <c r="G164" s="12">
        <v>15</v>
      </c>
      <c r="H164" s="12">
        <v>23</v>
      </c>
      <c r="I164" s="12">
        <v>12</v>
      </c>
      <c r="J164" s="530">
        <f t="shared" si="5"/>
        <v>1.25</v>
      </c>
      <c r="K164" s="310"/>
    </row>
    <row r="165" spans="1:19" x14ac:dyDescent="0.2">
      <c r="A165" s="22" t="s">
        <v>214</v>
      </c>
      <c r="B165" s="22" t="s">
        <v>12</v>
      </c>
      <c r="C165" s="20">
        <v>32402</v>
      </c>
      <c r="D165" s="77" t="s">
        <v>474</v>
      </c>
      <c r="E165" s="12">
        <v>15</v>
      </c>
      <c r="F165" s="12">
        <v>14</v>
      </c>
      <c r="G165" s="12">
        <v>17</v>
      </c>
      <c r="H165" s="12">
        <v>30</v>
      </c>
      <c r="I165" s="12">
        <v>16</v>
      </c>
      <c r="J165" s="530">
        <f t="shared" si="5"/>
        <v>1.1333333333333333</v>
      </c>
      <c r="K165" s="310"/>
    </row>
    <row r="166" spans="1:19" x14ac:dyDescent="0.2">
      <c r="A166" s="22" t="s">
        <v>274</v>
      </c>
      <c r="B166" s="22" t="s">
        <v>15</v>
      </c>
      <c r="C166" s="20">
        <v>32402</v>
      </c>
      <c r="D166" s="77" t="s">
        <v>474</v>
      </c>
      <c r="E166" s="12">
        <v>24</v>
      </c>
      <c r="F166" s="12">
        <v>24</v>
      </c>
      <c r="G166" s="12">
        <v>32</v>
      </c>
      <c r="H166" s="12">
        <v>57</v>
      </c>
      <c r="I166" s="12">
        <v>26</v>
      </c>
      <c r="J166" s="530">
        <f t="shared" si="5"/>
        <v>1.3333333333333333</v>
      </c>
      <c r="K166" s="310"/>
    </row>
    <row r="167" spans="1:19" x14ac:dyDescent="0.2">
      <c r="A167" s="22" t="s">
        <v>470</v>
      </c>
      <c r="B167" s="22" t="s">
        <v>13</v>
      </c>
      <c r="C167" s="20">
        <v>32403</v>
      </c>
      <c r="D167" s="77" t="s">
        <v>475</v>
      </c>
      <c r="E167" s="12">
        <v>15</v>
      </c>
      <c r="F167" s="12">
        <v>17</v>
      </c>
      <c r="G167" s="12"/>
      <c r="H167" s="12"/>
      <c r="I167" s="12"/>
      <c r="J167" s="13"/>
      <c r="K167" s="310"/>
    </row>
    <row r="168" spans="1:19" x14ac:dyDescent="0.2">
      <c r="A168" s="22" t="s">
        <v>470</v>
      </c>
      <c r="B168" s="22" t="s">
        <v>13</v>
      </c>
      <c r="C168" s="20">
        <v>32402</v>
      </c>
      <c r="D168" s="77" t="s">
        <v>474</v>
      </c>
      <c r="E168" s="12">
        <v>48</v>
      </c>
      <c r="F168" s="12">
        <v>47</v>
      </c>
      <c r="G168" s="12">
        <v>64</v>
      </c>
      <c r="H168" s="12">
        <v>198</v>
      </c>
      <c r="I168" s="12">
        <v>57</v>
      </c>
      <c r="J168" s="530">
        <f t="shared" ref="J168:J176" si="6">G168/E168</f>
        <v>1.3333333333333333</v>
      </c>
      <c r="K168" s="310"/>
    </row>
    <row r="169" spans="1:19" x14ac:dyDescent="0.2">
      <c r="A169" s="22" t="s">
        <v>469</v>
      </c>
      <c r="B169" s="22" t="s">
        <v>13</v>
      </c>
      <c r="C169" s="20">
        <v>32402</v>
      </c>
      <c r="D169" s="77" t="s">
        <v>474</v>
      </c>
      <c r="E169" s="12">
        <v>30</v>
      </c>
      <c r="F169" s="12">
        <v>29</v>
      </c>
      <c r="G169" s="12">
        <v>84</v>
      </c>
      <c r="H169" s="12">
        <v>198</v>
      </c>
      <c r="I169" s="12">
        <v>30</v>
      </c>
      <c r="J169" s="534">
        <f t="shared" si="6"/>
        <v>2.8</v>
      </c>
      <c r="K169" s="310"/>
    </row>
    <row r="170" spans="1:19" x14ac:dyDescent="0.2">
      <c r="A170" s="22" t="s">
        <v>248</v>
      </c>
      <c r="B170" s="22" t="s">
        <v>249</v>
      </c>
      <c r="C170" s="20">
        <v>32402</v>
      </c>
      <c r="D170" s="77" t="s">
        <v>474</v>
      </c>
      <c r="E170" s="12">
        <v>15</v>
      </c>
      <c r="F170" s="12">
        <v>7</v>
      </c>
      <c r="G170" s="12">
        <v>17</v>
      </c>
      <c r="H170" s="12">
        <v>22</v>
      </c>
      <c r="I170" s="12">
        <v>17</v>
      </c>
      <c r="J170" s="530">
        <f t="shared" si="6"/>
        <v>1.1333333333333333</v>
      </c>
      <c r="K170" s="310"/>
    </row>
    <row r="171" spans="1:19" x14ac:dyDescent="0.2">
      <c r="A171" s="22" t="s">
        <v>237</v>
      </c>
      <c r="B171" s="22" t="s">
        <v>21</v>
      </c>
      <c r="C171" s="20">
        <v>32402</v>
      </c>
      <c r="D171" s="77" t="s">
        <v>474</v>
      </c>
      <c r="E171" s="12">
        <v>15</v>
      </c>
      <c r="F171" s="12">
        <v>10</v>
      </c>
      <c r="G171" s="12">
        <v>13</v>
      </c>
      <c r="H171" s="12">
        <v>18</v>
      </c>
      <c r="I171" s="12">
        <v>11</v>
      </c>
      <c r="J171" s="530">
        <f t="shared" si="6"/>
        <v>0.8666666666666667</v>
      </c>
      <c r="K171" s="310"/>
    </row>
    <row r="172" spans="1:19" x14ac:dyDescent="0.2">
      <c r="A172" s="22" t="s">
        <v>422</v>
      </c>
      <c r="B172" s="22" t="s">
        <v>17</v>
      </c>
      <c r="C172" s="20">
        <v>32402</v>
      </c>
      <c r="D172" s="77" t="s">
        <v>474</v>
      </c>
      <c r="E172" s="12">
        <v>15</v>
      </c>
      <c r="F172" s="12">
        <v>24</v>
      </c>
      <c r="G172" s="12">
        <v>36</v>
      </c>
      <c r="H172" s="12">
        <v>82</v>
      </c>
      <c r="I172" s="12">
        <v>25</v>
      </c>
      <c r="J172" s="534">
        <f t="shared" si="6"/>
        <v>2.4</v>
      </c>
      <c r="K172" s="310"/>
    </row>
    <row r="173" spans="1:19" x14ac:dyDescent="0.2">
      <c r="A173" s="22" t="s">
        <v>284</v>
      </c>
      <c r="B173" s="22" t="s">
        <v>19</v>
      </c>
      <c r="C173" s="20">
        <v>32402</v>
      </c>
      <c r="D173" s="77" t="s">
        <v>474</v>
      </c>
      <c r="E173" s="12">
        <v>15</v>
      </c>
      <c r="F173" s="12">
        <v>15</v>
      </c>
      <c r="G173" s="12">
        <v>42</v>
      </c>
      <c r="H173" s="12">
        <v>112</v>
      </c>
      <c r="I173" s="12">
        <v>18</v>
      </c>
      <c r="J173" s="534">
        <f t="shared" si="6"/>
        <v>2.8</v>
      </c>
      <c r="K173" s="310"/>
    </row>
    <row r="174" spans="1:19" x14ac:dyDescent="0.2">
      <c r="A174" s="22" t="s">
        <v>240</v>
      </c>
      <c r="B174" s="22" t="s">
        <v>20</v>
      </c>
      <c r="C174" s="20">
        <v>32402</v>
      </c>
      <c r="D174" s="77" t="s">
        <v>474</v>
      </c>
      <c r="E174" s="12">
        <v>15</v>
      </c>
      <c r="F174" s="12">
        <v>16</v>
      </c>
      <c r="G174" s="12">
        <v>20</v>
      </c>
      <c r="H174" s="12">
        <v>66</v>
      </c>
      <c r="I174" s="12">
        <v>15</v>
      </c>
      <c r="J174" s="530">
        <f t="shared" si="6"/>
        <v>1.3333333333333333</v>
      </c>
      <c r="K174" s="310"/>
    </row>
    <row r="175" spans="1:19" x14ac:dyDescent="0.2">
      <c r="A175" s="22" t="s">
        <v>363</v>
      </c>
      <c r="B175" s="22" t="s">
        <v>22</v>
      </c>
      <c r="C175" s="20">
        <v>32402</v>
      </c>
      <c r="D175" s="77" t="s">
        <v>474</v>
      </c>
      <c r="E175" s="12">
        <v>15</v>
      </c>
      <c r="F175" s="12">
        <v>15</v>
      </c>
      <c r="G175" s="12">
        <v>14</v>
      </c>
      <c r="H175" s="12">
        <v>50</v>
      </c>
      <c r="I175" s="12">
        <v>18</v>
      </c>
      <c r="J175" s="530">
        <f t="shared" si="6"/>
        <v>0.93333333333333335</v>
      </c>
      <c r="K175" s="92"/>
      <c r="L175" s="60"/>
      <c r="M175" s="60"/>
      <c r="N175" s="60"/>
      <c r="O175" s="60"/>
      <c r="P175" s="60"/>
      <c r="Q175" s="60"/>
      <c r="R175" s="60"/>
      <c r="S175" s="60"/>
    </row>
    <row r="176" spans="1:19" x14ac:dyDescent="0.2">
      <c r="A176" s="22" t="s">
        <v>279</v>
      </c>
      <c r="B176" s="22" t="s">
        <v>87</v>
      </c>
      <c r="C176" s="20">
        <v>32402</v>
      </c>
      <c r="D176" s="77" t="s">
        <v>474</v>
      </c>
      <c r="E176" s="12">
        <v>12</v>
      </c>
      <c r="F176" s="12">
        <v>12</v>
      </c>
      <c r="G176" s="12">
        <v>28</v>
      </c>
      <c r="H176" s="12">
        <v>87</v>
      </c>
      <c r="I176" s="12">
        <v>14</v>
      </c>
      <c r="J176" s="530">
        <f t="shared" si="6"/>
        <v>2.3333333333333335</v>
      </c>
      <c r="K176" s="310"/>
    </row>
    <row r="177" spans="1:11" x14ac:dyDescent="0.2">
      <c r="A177" s="49"/>
      <c r="B177" s="49"/>
      <c r="C177" s="101"/>
      <c r="D177" s="31"/>
      <c r="E177" s="596">
        <f>SUM(E161:E176)</f>
        <v>297</v>
      </c>
      <c r="F177" s="596">
        <f>SUM(F161:F176)</f>
        <v>288</v>
      </c>
      <c r="G177" s="596">
        <f>SUM(G161:G176)</f>
        <v>463</v>
      </c>
      <c r="H177" s="596">
        <f>SUM(H161:H176)</f>
        <v>1122</v>
      </c>
      <c r="I177" s="596">
        <f>SUM(I161:I176)</f>
        <v>311</v>
      </c>
      <c r="J177" s="30">
        <v>1.6261111111111111</v>
      </c>
      <c r="K177" s="310"/>
    </row>
    <row r="178" spans="1:11" ht="9.75" customHeight="1" x14ac:dyDescent="0.2">
      <c r="A178" s="113"/>
      <c r="B178" s="113"/>
      <c r="C178" s="310"/>
      <c r="D178" s="14"/>
      <c r="E178" s="120"/>
      <c r="F178" s="120"/>
      <c r="G178" s="120"/>
      <c r="H178" s="120"/>
      <c r="I178" s="120"/>
      <c r="J178" s="82"/>
      <c r="K178" s="310"/>
    </row>
    <row r="179" spans="1:11" x14ac:dyDescent="0.2">
      <c r="A179" s="35" t="s">
        <v>272</v>
      </c>
      <c r="B179" s="35" t="s">
        <v>11</v>
      </c>
      <c r="C179" s="18">
        <v>33001</v>
      </c>
      <c r="D179" s="75" t="s">
        <v>476</v>
      </c>
      <c r="E179" s="7">
        <v>24</v>
      </c>
      <c r="F179" s="7">
        <v>20</v>
      </c>
      <c r="G179" s="7">
        <v>27</v>
      </c>
      <c r="H179" s="7">
        <v>105</v>
      </c>
      <c r="I179" s="7">
        <v>26</v>
      </c>
      <c r="J179" s="529">
        <f>G179/E179</f>
        <v>1.125</v>
      </c>
      <c r="K179" s="310"/>
    </row>
    <row r="180" spans="1:11" x14ac:dyDescent="0.2">
      <c r="A180" s="17" t="s">
        <v>274</v>
      </c>
      <c r="B180" s="17" t="s">
        <v>15</v>
      </c>
      <c r="C180" s="19">
        <v>33001</v>
      </c>
      <c r="D180" s="79" t="s">
        <v>476</v>
      </c>
      <c r="E180" s="10">
        <v>15</v>
      </c>
      <c r="F180" s="10">
        <v>14</v>
      </c>
      <c r="G180" s="10">
        <v>14</v>
      </c>
      <c r="H180" s="10">
        <v>64</v>
      </c>
      <c r="I180" s="10">
        <v>17</v>
      </c>
      <c r="J180" s="551">
        <f>G180/E180</f>
        <v>0.93333333333333335</v>
      </c>
      <c r="K180" s="310"/>
    </row>
    <row r="181" spans="1:11" x14ac:dyDescent="0.2">
      <c r="A181" s="22" t="s">
        <v>275</v>
      </c>
      <c r="B181" s="22" t="s">
        <v>13</v>
      </c>
      <c r="C181" s="20">
        <v>33001</v>
      </c>
      <c r="D181" s="77" t="s">
        <v>476</v>
      </c>
      <c r="E181" s="12">
        <v>15</v>
      </c>
      <c r="F181" s="12">
        <v>15</v>
      </c>
      <c r="G181" s="12">
        <v>72</v>
      </c>
      <c r="H181" s="12">
        <v>229</v>
      </c>
      <c r="I181" s="12">
        <v>17</v>
      </c>
      <c r="J181" s="534">
        <f>G181/E181</f>
        <v>4.8</v>
      </c>
      <c r="K181" s="310"/>
    </row>
    <row r="182" spans="1:11" x14ac:dyDescent="0.2">
      <c r="A182" s="22" t="s">
        <v>422</v>
      </c>
      <c r="B182" s="22" t="s">
        <v>17</v>
      </c>
      <c r="C182" s="20">
        <v>33001</v>
      </c>
      <c r="D182" s="77" t="s">
        <v>476</v>
      </c>
      <c r="E182" s="12">
        <v>30</v>
      </c>
      <c r="F182" s="12">
        <v>27</v>
      </c>
      <c r="G182" s="12">
        <v>25</v>
      </c>
      <c r="H182" s="12">
        <v>145</v>
      </c>
      <c r="I182" s="12">
        <v>29</v>
      </c>
      <c r="J182" s="530">
        <f>G182/E182</f>
        <v>0.83333333333333337</v>
      </c>
      <c r="K182" s="310"/>
    </row>
    <row r="183" spans="1:11" x14ac:dyDescent="0.2">
      <c r="A183" s="22" t="s">
        <v>278</v>
      </c>
      <c r="B183" s="22" t="s">
        <v>19</v>
      </c>
      <c r="C183" s="20">
        <v>33001</v>
      </c>
      <c r="D183" s="77" t="s">
        <v>476</v>
      </c>
      <c r="E183" s="12">
        <v>15</v>
      </c>
      <c r="F183" s="12">
        <v>14</v>
      </c>
      <c r="G183" s="12">
        <v>89</v>
      </c>
      <c r="H183" s="12">
        <v>207</v>
      </c>
      <c r="I183" s="12">
        <v>15</v>
      </c>
      <c r="J183" s="530">
        <f>G183/E183</f>
        <v>5.9333333333333336</v>
      </c>
      <c r="K183" s="310"/>
    </row>
    <row r="184" spans="1:11" x14ac:dyDescent="0.2">
      <c r="A184" s="49"/>
      <c r="B184" s="49"/>
      <c r="C184" s="101"/>
      <c r="D184" s="31"/>
      <c r="E184" s="597">
        <f>SUM(E179:E183)</f>
        <v>99</v>
      </c>
      <c r="F184" s="597">
        <f>SUM(F179:F183)</f>
        <v>90</v>
      </c>
      <c r="G184" s="597">
        <f>SUM(G179:G183)</f>
        <v>227</v>
      </c>
      <c r="H184" s="597">
        <f>SUM(H179:H183)</f>
        <v>750</v>
      </c>
      <c r="I184" s="597">
        <f>SUM(I179:I183)</f>
        <v>104</v>
      </c>
      <c r="J184" s="30">
        <v>2.7250000000000001</v>
      </c>
      <c r="K184" s="310"/>
    </row>
    <row r="185" spans="1:11" ht="9.75" customHeight="1" x14ac:dyDescent="0.2">
      <c r="A185" s="113"/>
      <c r="B185" s="113"/>
      <c r="C185" s="310"/>
      <c r="D185" s="14"/>
      <c r="E185" s="120"/>
      <c r="F185" s="120"/>
      <c r="G185" s="120"/>
      <c r="H185" s="120"/>
      <c r="I185" s="120"/>
      <c r="J185" s="14"/>
      <c r="K185" s="310"/>
    </row>
    <row r="186" spans="1:11" x14ac:dyDescent="0.2">
      <c r="A186" s="35" t="s">
        <v>177</v>
      </c>
      <c r="B186" s="35" t="s">
        <v>178</v>
      </c>
      <c r="C186" s="18">
        <v>33402</v>
      </c>
      <c r="D186" s="93" t="s">
        <v>477</v>
      </c>
      <c r="E186" s="7">
        <v>24</v>
      </c>
      <c r="F186" s="756">
        <v>50</v>
      </c>
      <c r="G186" s="7">
        <v>36</v>
      </c>
      <c r="H186" s="7">
        <v>54</v>
      </c>
      <c r="I186" s="7">
        <v>25</v>
      </c>
      <c r="J186" s="578">
        <f t="shared" ref="J186:J191" si="7">G186/E186</f>
        <v>1.5</v>
      </c>
      <c r="K186" s="310"/>
    </row>
    <row r="187" spans="1:11" x14ac:dyDescent="0.2">
      <c r="A187" s="22" t="s">
        <v>177</v>
      </c>
      <c r="B187" s="22" t="s">
        <v>178</v>
      </c>
      <c r="C187" s="20">
        <v>33403</v>
      </c>
      <c r="D187" s="94" t="s">
        <v>478</v>
      </c>
      <c r="E187" s="12">
        <v>24</v>
      </c>
      <c r="F187" s="748"/>
      <c r="G187" s="12">
        <v>36</v>
      </c>
      <c r="H187" s="12">
        <v>50</v>
      </c>
      <c r="I187" s="12">
        <v>24</v>
      </c>
      <c r="J187" s="534">
        <f t="shared" si="7"/>
        <v>1.5</v>
      </c>
      <c r="K187" s="310"/>
    </row>
    <row r="188" spans="1:11" x14ac:dyDescent="0.2">
      <c r="A188" s="22" t="s">
        <v>185</v>
      </c>
      <c r="B188" s="22" t="s">
        <v>186</v>
      </c>
      <c r="C188" s="20">
        <v>33402</v>
      </c>
      <c r="D188" s="94" t="s">
        <v>477</v>
      </c>
      <c r="E188" s="12">
        <v>8</v>
      </c>
      <c r="F188" s="12">
        <v>8</v>
      </c>
      <c r="G188" s="12">
        <v>6</v>
      </c>
      <c r="H188" s="12">
        <v>8</v>
      </c>
      <c r="I188" s="12">
        <v>5</v>
      </c>
      <c r="J188" s="530">
        <f t="shared" si="7"/>
        <v>0.75</v>
      </c>
      <c r="K188" s="310"/>
    </row>
    <row r="189" spans="1:11" x14ac:dyDescent="0.2">
      <c r="A189" s="22" t="s">
        <v>185</v>
      </c>
      <c r="B189" s="22" t="s">
        <v>186</v>
      </c>
      <c r="C189" s="20">
        <v>33403</v>
      </c>
      <c r="D189" s="94" t="s">
        <v>478</v>
      </c>
      <c r="E189" s="12">
        <v>8</v>
      </c>
      <c r="F189" s="12">
        <v>8</v>
      </c>
      <c r="G189" s="12">
        <v>3</v>
      </c>
      <c r="H189" s="12">
        <v>13</v>
      </c>
      <c r="I189" s="12">
        <v>7</v>
      </c>
      <c r="J189" s="530">
        <f t="shared" si="7"/>
        <v>0.375</v>
      </c>
      <c r="K189" s="310"/>
    </row>
    <row r="190" spans="1:11" x14ac:dyDescent="0.2">
      <c r="A190" s="22" t="s">
        <v>425</v>
      </c>
      <c r="B190" s="22" t="s">
        <v>18</v>
      </c>
      <c r="C190" s="20">
        <v>33402</v>
      </c>
      <c r="D190" s="94" t="s">
        <v>477</v>
      </c>
      <c r="E190" s="12">
        <v>12</v>
      </c>
      <c r="F190" s="754">
        <v>22</v>
      </c>
      <c r="G190" s="12">
        <v>26</v>
      </c>
      <c r="H190" s="12">
        <v>38</v>
      </c>
      <c r="I190" s="12">
        <v>12</v>
      </c>
      <c r="J190" s="530">
        <f t="shared" si="7"/>
        <v>2.1666666666666665</v>
      </c>
      <c r="K190" s="310"/>
    </row>
    <row r="191" spans="1:11" x14ac:dyDescent="0.2">
      <c r="A191" s="22" t="s">
        <v>425</v>
      </c>
      <c r="B191" s="22" t="s">
        <v>18</v>
      </c>
      <c r="C191" s="20">
        <v>33403</v>
      </c>
      <c r="D191" s="94" t="s">
        <v>478</v>
      </c>
      <c r="E191" s="12">
        <v>12</v>
      </c>
      <c r="F191" s="748"/>
      <c r="G191" s="12">
        <v>20</v>
      </c>
      <c r="H191" s="12">
        <v>43</v>
      </c>
      <c r="I191" s="12">
        <v>12</v>
      </c>
      <c r="J191" s="530">
        <f t="shared" si="7"/>
        <v>1.6666666666666667</v>
      </c>
      <c r="K191" s="310"/>
    </row>
    <row r="192" spans="1:11" x14ac:dyDescent="0.2">
      <c r="A192" s="17"/>
      <c r="B192" s="17"/>
      <c r="C192" s="19"/>
      <c r="D192" s="95"/>
      <c r="E192" s="598">
        <f>SUM(E188:E191)</f>
        <v>40</v>
      </c>
      <c r="F192" s="598">
        <f>SUM(F188:F191)</f>
        <v>38</v>
      </c>
      <c r="G192" s="598">
        <f>SUM(G188:G191)</f>
        <v>55</v>
      </c>
      <c r="H192" s="598">
        <f>SUM(H188:H191)</f>
        <v>102</v>
      </c>
      <c r="I192" s="598">
        <f>SUM(I188:I191)</f>
        <v>36</v>
      </c>
      <c r="J192" s="30">
        <v>1.3263888888888891</v>
      </c>
      <c r="K192" s="117"/>
    </row>
    <row r="193" spans="1:11" ht="9.75" customHeight="1" x14ac:dyDescent="0.2">
      <c r="A193" s="50"/>
      <c r="B193" s="50"/>
      <c r="C193" s="21"/>
      <c r="D193" s="112"/>
      <c r="E193" s="120"/>
      <c r="F193" s="120"/>
      <c r="G193" s="120"/>
      <c r="H193" s="120"/>
      <c r="I193" s="120"/>
      <c r="J193" s="82"/>
      <c r="K193" s="310"/>
    </row>
    <row r="194" spans="1:11" x14ac:dyDescent="0.2">
      <c r="A194" s="35" t="s">
        <v>182</v>
      </c>
      <c r="B194" s="35" t="s">
        <v>183</v>
      </c>
      <c r="C194" s="18">
        <v>34301</v>
      </c>
      <c r="D194" s="93" t="s">
        <v>479</v>
      </c>
      <c r="E194" s="7">
        <v>12</v>
      </c>
      <c r="F194" s="7">
        <v>13</v>
      </c>
      <c r="G194" s="7">
        <v>13</v>
      </c>
      <c r="H194" s="7">
        <v>40</v>
      </c>
      <c r="I194" s="7">
        <v>16</v>
      </c>
      <c r="J194" s="529">
        <f>G194/E194</f>
        <v>1.0833333333333333</v>
      </c>
      <c r="K194" s="310"/>
    </row>
    <row r="195" spans="1:11" x14ac:dyDescent="0.2">
      <c r="A195" s="22" t="s">
        <v>279</v>
      </c>
      <c r="B195" s="22" t="s">
        <v>87</v>
      </c>
      <c r="C195" s="20">
        <v>34301</v>
      </c>
      <c r="D195" s="94" t="s">
        <v>479</v>
      </c>
      <c r="E195" s="12">
        <v>24</v>
      </c>
      <c r="F195" s="12">
        <v>23</v>
      </c>
      <c r="G195" s="12">
        <v>18</v>
      </c>
      <c r="H195" s="12">
        <v>42</v>
      </c>
      <c r="I195" s="12">
        <v>26</v>
      </c>
      <c r="J195" s="530">
        <f>G195/E195</f>
        <v>0.75</v>
      </c>
      <c r="K195" s="117"/>
    </row>
    <row r="196" spans="1:11" x14ac:dyDescent="0.2">
      <c r="A196" s="49"/>
      <c r="B196" s="49"/>
      <c r="C196" s="101"/>
      <c r="D196" s="31"/>
      <c r="E196" s="532">
        <f>SUM(E194:E195)</f>
        <v>36</v>
      </c>
      <c r="F196" s="532">
        <f>SUM(F194:F195)</f>
        <v>36</v>
      </c>
      <c r="G196" s="532">
        <f>SUM(G194:G195)</f>
        <v>31</v>
      </c>
      <c r="H196" s="532">
        <f>SUM(H194:H195)</f>
        <v>82</v>
      </c>
      <c r="I196" s="532">
        <f>SUM(I194:I195)</f>
        <v>42</v>
      </c>
      <c r="J196" s="30">
        <v>0.91666666666666663</v>
      </c>
      <c r="K196" s="117"/>
    </row>
    <row r="197" spans="1:11" x14ac:dyDescent="0.2">
      <c r="A197" s="310"/>
      <c r="B197" s="310"/>
      <c r="C197" s="310"/>
      <c r="D197" s="14"/>
      <c r="E197" s="120"/>
      <c r="F197" s="120"/>
      <c r="G197" s="120"/>
      <c r="H197" s="120"/>
      <c r="I197" s="120"/>
      <c r="J197" s="14"/>
      <c r="K197" s="310"/>
    </row>
    <row r="198" spans="1:11" x14ac:dyDescent="0.2">
      <c r="A198" s="310"/>
      <c r="B198" s="310"/>
      <c r="C198" s="310"/>
      <c r="D198" s="14"/>
      <c r="E198" s="120"/>
      <c r="F198" s="120"/>
      <c r="G198" s="120"/>
      <c r="H198" s="120"/>
      <c r="I198" s="120"/>
      <c r="J198" s="14"/>
      <c r="K198" s="310"/>
    </row>
    <row r="199" spans="1:11" x14ac:dyDescent="0.2">
      <c r="A199" s="310"/>
      <c r="B199" s="310"/>
      <c r="C199" s="310"/>
      <c r="D199" s="14"/>
      <c r="E199" s="120"/>
      <c r="F199" s="120"/>
      <c r="G199" s="120"/>
      <c r="H199" s="120"/>
      <c r="I199" s="120"/>
      <c r="J199" s="14"/>
      <c r="K199" s="117"/>
    </row>
    <row r="200" spans="1:11" x14ac:dyDescent="0.2">
      <c r="A200" s="310"/>
      <c r="B200" s="310"/>
      <c r="C200" s="310"/>
      <c r="D200" s="107" t="s">
        <v>365</v>
      </c>
      <c r="E200" s="5">
        <v>1455</v>
      </c>
      <c r="F200" s="5">
        <v>1323</v>
      </c>
      <c r="G200" s="5">
        <v>2177</v>
      </c>
      <c r="H200" s="5">
        <v>4916</v>
      </c>
      <c r="I200" s="5">
        <v>1473</v>
      </c>
      <c r="J200" s="6">
        <v>1.410382691889541</v>
      </c>
      <c r="K200" s="117"/>
    </row>
    <row r="201" spans="1:11" x14ac:dyDescent="0.2">
      <c r="A201" s="310"/>
      <c r="B201" s="310"/>
      <c r="C201" s="310"/>
      <c r="D201" s="107" t="s">
        <v>366</v>
      </c>
      <c r="E201" s="5">
        <v>1107</v>
      </c>
      <c r="F201" s="5">
        <v>1003</v>
      </c>
      <c r="G201" s="5">
        <v>1576</v>
      </c>
      <c r="H201" s="5">
        <v>3781</v>
      </c>
      <c r="I201" s="5">
        <v>1129</v>
      </c>
      <c r="J201" s="6">
        <v>1.440654761904762</v>
      </c>
      <c r="K201" s="310"/>
    </row>
    <row r="202" spans="1:11" ht="10.7" customHeight="1" x14ac:dyDescent="0.2">
      <c r="A202" s="310"/>
      <c r="B202" s="310"/>
      <c r="C202" s="310"/>
      <c r="D202" s="41"/>
      <c r="E202" s="86"/>
      <c r="F202" s="86"/>
      <c r="G202" s="86"/>
      <c r="H202" s="86"/>
      <c r="I202" s="86"/>
      <c r="J202" s="14"/>
      <c r="K202" s="310"/>
    </row>
    <row r="203" spans="1:11" x14ac:dyDescent="0.2">
      <c r="A203" s="310"/>
      <c r="B203" s="310"/>
      <c r="C203" s="310"/>
      <c r="D203" s="107" t="s">
        <v>315</v>
      </c>
      <c r="E203" s="5">
        <v>1236</v>
      </c>
      <c r="F203" s="5">
        <v>1060</v>
      </c>
      <c r="G203" s="5">
        <v>1659</v>
      </c>
      <c r="H203" s="5">
        <v>3370</v>
      </c>
      <c r="I203" s="5">
        <v>1218</v>
      </c>
      <c r="J203" s="6">
        <v>1.3061871227364179</v>
      </c>
      <c r="K203" s="310"/>
    </row>
    <row r="204" spans="1:11" x14ac:dyDescent="0.2">
      <c r="A204" s="310"/>
      <c r="B204" s="310"/>
      <c r="C204" s="310"/>
      <c r="D204" s="107" t="s">
        <v>316</v>
      </c>
      <c r="E204" s="5">
        <v>1326</v>
      </c>
      <c r="F204" s="5">
        <v>1266</v>
      </c>
      <c r="G204" s="5">
        <v>2094</v>
      </c>
      <c r="H204" s="5">
        <v>5327</v>
      </c>
      <c r="I204" s="5">
        <v>1384</v>
      </c>
      <c r="J204" s="6">
        <v>1.55899897593446</v>
      </c>
      <c r="K204" s="310"/>
    </row>
    <row r="205" spans="1:11" ht="10.7" customHeight="1" x14ac:dyDescent="0.2">
      <c r="A205" s="310"/>
      <c r="B205" s="310"/>
      <c r="C205" s="310"/>
      <c r="D205" s="41"/>
      <c r="E205" s="41"/>
      <c r="F205" s="45"/>
      <c r="G205" s="46"/>
      <c r="H205" s="41"/>
      <c r="I205" s="16"/>
      <c r="J205" s="41"/>
      <c r="K205" s="310"/>
    </row>
    <row r="206" spans="1:11" x14ac:dyDescent="0.2">
      <c r="A206" s="310"/>
      <c r="B206" s="310"/>
      <c r="C206" s="310"/>
      <c r="D206" s="87" t="s">
        <v>317</v>
      </c>
      <c r="E206" s="5">
        <v>2562</v>
      </c>
      <c r="F206" s="5">
        <v>2326</v>
      </c>
      <c r="G206" s="5">
        <v>3753</v>
      </c>
      <c r="H206" s="5">
        <v>8697</v>
      </c>
      <c r="I206" s="5">
        <v>2602</v>
      </c>
      <c r="J206" s="6">
        <v>1.4240392648287381</v>
      </c>
      <c r="K206" s="310"/>
    </row>
    <row r="207" spans="1:11" x14ac:dyDescent="0.2">
      <c r="A207" s="310"/>
      <c r="B207" s="310"/>
      <c r="C207" s="310"/>
      <c r="D207" s="14"/>
      <c r="E207" s="120"/>
      <c r="F207" s="120"/>
      <c r="G207" s="120"/>
      <c r="H207" s="120"/>
      <c r="I207" s="120"/>
      <c r="J207" s="14"/>
      <c r="K207" s="310"/>
    </row>
    <row r="208" spans="1:11" x14ac:dyDescent="0.2">
      <c r="A208" s="310"/>
      <c r="B208" s="310"/>
      <c r="C208" s="310"/>
      <c r="D208" s="14"/>
      <c r="E208" s="120"/>
      <c r="F208" s="120"/>
      <c r="G208" s="120"/>
      <c r="H208" s="120"/>
      <c r="I208" s="120"/>
      <c r="J208" s="14"/>
      <c r="K208" s="310"/>
    </row>
    <row r="209" spans="1:12" ht="25.5" customHeight="1" x14ac:dyDescent="0.2">
      <c r="A209" s="310"/>
      <c r="B209" s="310"/>
      <c r="C209" s="310"/>
      <c r="D209" s="88" t="s">
        <v>480</v>
      </c>
      <c r="E209" s="89" t="s">
        <v>151</v>
      </c>
      <c r="F209" s="39" t="s">
        <v>152</v>
      </c>
      <c r="G209" s="39" t="s">
        <v>153</v>
      </c>
      <c r="H209" s="39" t="s">
        <v>154</v>
      </c>
      <c r="I209" s="90" t="s">
        <v>155</v>
      </c>
      <c r="J209" s="38" t="s">
        <v>481</v>
      </c>
      <c r="K209" s="310"/>
    </row>
    <row r="210" spans="1:12" x14ac:dyDescent="0.2">
      <c r="A210" s="310"/>
      <c r="B210" s="310"/>
      <c r="C210" s="310"/>
      <c r="D210" s="107" t="s">
        <v>482</v>
      </c>
      <c r="E210" s="5">
        <v>400</v>
      </c>
      <c r="F210" s="5">
        <v>310</v>
      </c>
      <c r="G210" s="5">
        <v>466</v>
      </c>
      <c r="H210" s="5">
        <v>645</v>
      </c>
      <c r="I210" s="5">
        <v>311</v>
      </c>
      <c r="J210" s="536">
        <f t="shared" ref="J210:J216" si="8">G210/E210</f>
        <v>1.165</v>
      </c>
      <c r="K210" s="310"/>
    </row>
    <row r="211" spans="1:12" x14ac:dyDescent="0.2">
      <c r="A211" s="310"/>
      <c r="B211" s="310"/>
      <c r="C211" s="310"/>
      <c r="D211" s="107" t="s">
        <v>483</v>
      </c>
      <c r="E211" s="5">
        <v>1236</v>
      </c>
      <c r="F211" s="5">
        <v>1060</v>
      </c>
      <c r="G211" s="5">
        <v>1659</v>
      </c>
      <c r="H211" s="5">
        <v>3370</v>
      </c>
      <c r="I211" s="5">
        <v>1218</v>
      </c>
      <c r="J211" s="536">
        <f t="shared" si="8"/>
        <v>1.3422330097087378</v>
      </c>
      <c r="K211" s="310"/>
    </row>
    <row r="212" spans="1:12" x14ac:dyDescent="0.2">
      <c r="A212" s="310"/>
      <c r="B212" s="310"/>
      <c r="C212" s="310"/>
      <c r="D212" s="309" t="s">
        <v>118</v>
      </c>
      <c r="E212" s="576">
        <f>SUM(E210:E211)</f>
        <v>1636</v>
      </c>
      <c r="F212" s="576">
        <f>SUM(F210:F211)</f>
        <v>1370</v>
      </c>
      <c r="G212" s="576">
        <f>SUM(G210:G211)</f>
        <v>2125</v>
      </c>
      <c r="H212" s="576">
        <f>SUM(H210:H211)</f>
        <v>4015</v>
      </c>
      <c r="I212" s="576">
        <f>SUM(I210:I211)</f>
        <v>1529</v>
      </c>
      <c r="J212" s="554">
        <f t="shared" si="8"/>
        <v>1.2988997555012225</v>
      </c>
      <c r="K212" s="310"/>
    </row>
    <row r="213" spans="1:12" x14ac:dyDescent="0.2">
      <c r="A213" s="310"/>
      <c r="B213" s="310"/>
      <c r="C213" s="310"/>
      <c r="D213" s="107" t="s">
        <v>484</v>
      </c>
      <c r="E213" s="5">
        <v>566</v>
      </c>
      <c r="F213" s="5">
        <v>407</v>
      </c>
      <c r="G213" s="5">
        <v>611</v>
      </c>
      <c r="H213" s="5">
        <v>1026</v>
      </c>
      <c r="I213" s="5">
        <v>408</v>
      </c>
      <c r="J213" s="536">
        <f t="shared" si="8"/>
        <v>1.0795053003533568</v>
      </c>
      <c r="K213" s="310"/>
    </row>
    <row r="214" spans="1:12" x14ac:dyDescent="0.2">
      <c r="A214" s="310"/>
      <c r="B214" s="310"/>
      <c r="C214" s="310"/>
      <c r="D214" s="107" t="s">
        <v>485</v>
      </c>
      <c r="E214" s="5">
        <v>1326</v>
      </c>
      <c r="F214" s="5">
        <v>1266</v>
      </c>
      <c r="G214" s="5">
        <v>2094</v>
      </c>
      <c r="H214" s="5">
        <v>5327</v>
      </c>
      <c r="I214" s="5">
        <v>1384</v>
      </c>
      <c r="J214" s="536">
        <f t="shared" si="8"/>
        <v>1.5791855203619909</v>
      </c>
      <c r="K214" s="310"/>
    </row>
    <row r="215" spans="1:12" x14ac:dyDescent="0.2">
      <c r="A215" s="310"/>
      <c r="B215" s="310"/>
      <c r="C215" s="310"/>
      <c r="D215" s="309" t="s">
        <v>144</v>
      </c>
      <c r="E215" s="567">
        <f>SUM(E213:E214)</f>
        <v>1892</v>
      </c>
      <c r="F215" s="567">
        <f>SUM(F213:F214)</f>
        <v>1673</v>
      </c>
      <c r="G215" s="567">
        <f>SUM(G213:G214)</f>
        <v>2705</v>
      </c>
      <c r="H215" s="567">
        <f>SUM(H213:H214)</f>
        <v>6353</v>
      </c>
      <c r="I215" s="567">
        <f>SUM(I213:I214)</f>
        <v>1792</v>
      </c>
      <c r="J215" s="554">
        <f t="shared" si="8"/>
        <v>1.4297040169133193</v>
      </c>
      <c r="K215" s="310"/>
    </row>
    <row r="216" spans="1:12" x14ac:dyDescent="0.2">
      <c r="A216" s="310"/>
      <c r="B216" s="310"/>
      <c r="C216" s="310"/>
      <c r="D216" s="309" t="s">
        <v>486</v>
      </c>
      <c r="E216" s="599">
        <f>SUM(E215,E212)</f>
        <v>3528</v>
      </c>
      <c r="F216" s="599">
        <f>SUM(F215,F212)</f>
        <v>3043</v>
      </c>
      <c r="G216" s="599">
        <f>SUM(G215,G212)</f>
        <v>4830</v>
      </c>
      <c r="H216" s="599">
        <f>SUM(H215,H212)</f>
        <v>10368</v>
      </c>
      <c r="I216" s="599">
        <f>SUM(I215,I212)</f>
        <v>3321</v>
      </c>
      <c r="J216" s="554">
        <f t="shared" si="8"/>
        <v>1.3690476190476191</v>
      </c>
      <c r="K216" s="310"/>
    </row>
    <row r="217" spans="1:12" x14ac:dyDescent="0.2">
      <c r="A217" s="310"/>
      <c r="B217" s="310"/>
      <c r="C217" s="310"/>
      <c r="D217" s="14"/>
      <c r="E217" s="120"/>
      <c r="F217" s="120"/>
      <c r="G217" s="120"/>
      <c r="H217" s="120"/>
      <c r="I217" s="120"/>
      <c r="J217" s="14"/>
      <c r="K217" s="310"/>
    </row>
    <row r="218" spans="1:12" x14ac:dyDescent="0.2">
      <c r="A218" s="310"/>
      <c r="B218" s="310"/>
      <c r="C218" s="310"/>
      <c r="D218" s="14"/>
      <c r="E218" s="120"/>
      <c r="F218" s="120"/>
      <c r="G218" s="120"/>
      <c r="H218" s="120"/>
      <c r="I218" s="120"/>
      <c r="J218" s="82"/>
      <c r="K218" s="310"/>
    </row>
    <row r="219" spans="1:12" x14ac:dyDescent="0.2">
      <c r="J219" s="71"/>
    </row>
    <row r="220" spans="1:12" x14ac:dyDescent="0.2">
      <c r="J220" s="71"/>
    </row>
    <row r="222" spans="1:12" x14ac:dyDescent="0.2">
      <c r="E222" s="72"/>
      <c r="F222" s="69"/>
      <c r="G222" s="69"/>
      <c r="H222" s="69"/>
      <c r="I222" s="73"/>
      <c r="L222" s="68"/>
    </row>
    <row r="223" spans="1:12" x14ac:dyDescent="0.2">
      <c r="J223" s="71"/>
    </row>
    <row r="224" spans="1:12" x14ac:dyDescent="0.2">
      <c r="J224" s="71"/>
    </row>
    <row r="225" spans="9:9" x14ac:dyDescent="0.2">
      <c r="I225" s="187"/>
    </row>
    <row r="311" spans="1:1" x14ac:dyDescent="0.2">
      <c r="A311" t="s">
        <v>318</v>
      </c>
    </row>
  </sheetData>
  <mergeCells count="3">
    <mergeCell ref="A2:B2"/>
    <mergeCell ref="F190:F191"/>
    <mergeCell ref="F186:F187"/>
  </mergeCells>
  <phoneticPr fontId="24" type="noConversion"/>
  <printOptions horizontalCentered="1"/>
  <pageMargins left="0.39370078740157483" right="0.39370078740157483" top="0.59055118110236227" bottom="0.59055118110236227" header="0" footer="0"/>
  <pageSetup paperSize="9" scale="90" firstPageNumber="21" orientation="landscape" useFirstPageNumber="1"/>
  <headerFooter alignWithMargins="0">
    <oddFooter>&amp;L&amp;8 Rectorat - SAIO&amp;C&amp;P&amp;R&amp;8 Tableaux doc références 2002 - prépro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40"/>
  <sheetViews>
    <sheetView zoomScale="75" workbookViewId="0">
      <selection activeCell="A20" sqref="A20:N20"/>
    </sheetView>
  </sheetViews>
  <sheetFormatPr defaultColWidth="11.42578125" defaultRowHeight="12.75" x14ac:dyDescent="0.2"/>
  <cols>
    <col min="1" max="1" width="18.28515625" style="310" customWidth="1"/>
    <col min="2" max="2" width="8" style="310" customWidth="1"/>
    <col min="3" max="3" width="9.5703125" style="310" customWidth="1"/>
    <col min="4" max="4" width="7.5703125" style="310" customWidth="1"/>
    <col min="5" max="5" width="9.7109375" style="310" customWidth="1"/>
    <col min="6" max="6" width="9.140625" style="310" customWidth="1"/>
    <col min="7" max="7" width="8.140625" style="310" customWidth="1"/>
    <col min="8" max="8" width="8.42578125" style="310" customWidth="1"/>
    <col min="9" max="9" width="9.85546875" style="310" customWidth="1"/>
    <col min="10" max="10" width="8.140625" style="310" customWidth="1"/>
    <col min="11" max="11" width="2.85546875" style="310" customWidth="1"/>
    <col min="12" max="14" width="11.42578125" style="310" customWidth="1"/>
    <col min="15" max="15" width="11.42578125" style="186" customWidth="1"/>
    <col min="16" max="16384" width="11.42578125" style="186"/>
  </cols>
  <sheetData>
    <row r="1" spans="1:15" ht="15" customHeight="1" x14ac:dyDescent="0.25">
      <c r="A1" s="751" t="s">
        <v>487</v>
      </c>
      <c r="B1" s="752"/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  <c r="N1" s="752"/>
      <c r="O1" s="310"/>
    </row>
    <row r="2" spans="1:15" x14ac:dyDescent="0.2">
      <c r="O2" s="310"/>
    </row>
    <row r="3" spans="1:15" ht="33" customHeight="1" x14ac:dyDescent="0.2">
      <c r="A3" s="129" t="s">
        <v>369</v>
      </c>
      <c r="B3" s="130" t="s">
        <v>488</v>
      </c>
      <c r="C3" s="130" t="s">
        <v>372</v>
      </c>
      <c r="D3" s="130" t="s">
        <v>373</v>
      </c>
      <c r="E3" s="130" t="s">
        <v>374</v>
      </c>
      <c r="F3" s="130" t="s">
        <v>375</v>
      </c>
      <c r="G3" s="130" t="s">
        <v>376</v>
      </c>
      <c r="H3" s="130" t="s">
        <v>377</v>
      </c>
      <c r="I3" s="130" t="s">
        <v>378</v>
      </c>
      <c r="J3" s="130" t="s">
        <v>379</v>
      </c>
      <c r="L3" s="130" t="s">
        <v>380</v>
      </c>
      <c r="M3" s="130" t="s">
        <v>382</v>
      </c>
      <c r="N3" s="130" t="s">
        <v>383</v>
      </c>
      <c r="O3" s="310"/>
    </row>
    <row r="4" spans="1:15" x14ac:dyDescent="0.2">
      <c r="A4" s="317" t="s">
        <v>13</v>
      </c>
      <c r="B4" s="20">
        <v>1529</v>
      </c>
      <c r="C4" s="20">
        <v>401</v>
      </c>
      <c r="D4" s="20">
        <v>400</v>
      </c>
      <c r="E4" s="20">
        <v>614</v>
      </c>
      <c r="F4" s="568">
        <f t="shared" ref="F4:F17" si="0">D4/C4</f>
        <v>0.99750623441396513</v>
      </c>
      <c r="G4" s="20">
        <v>250</v>
      </c>
      <c r="H4" s="20">
        <v>243</v>
      </c>
      <c r="I4" s="20">
        <v>405</v>
      </c>
      <c r="J4" s="20">
        <v>281</v>
      </c>
      <c r="L4" s="600">
        <f t="shared" ref="L4:L17" si="1">B4/$B$17</f>
        <v>0.28930936613055819</v>
      </c>
      <c r="M4" s="556">
        <f t="shared" ref="M4:M17" si="2">C4/$C$17</f>
        <v>0.41511387163561075</v>
      </c>
      <c r="N4" s="557">
        <f t="shared" ref="N4:N17" si="3">D4/$D$17</f>
        <v>0.37140204271123489</v>
      </c>
      <c r="O4" s="310"/>
    </row>
    <row r="5" spans="1:15" x14ac:dyDescent="0.2">
      <c r="A5" s="317" t="s">
        <v>11</v>
      </c>
      <c r="B5" s="20">
        <v>564</v>
      </c>
      <c r="C5" s="20">
        <v>34</v>
      </c>
      <c r="D5" s="20">
        <v>45</v>
      </c>
      <c r="E5" s="20">
        <v>72</v>
      </c>
      <c r="F5" s="568">
        <f t="shared" si="0"/>
        <v>1.3235294117647058</v>
      </c>
      <c r="G5" s="20">
        <v>34</v>
      </c>
      <c r="H5" s="20">
        <v>32</v>
      </c>
      <c r="I5" s="20">
        <v>47</v>
      </c>
      <c r="J5" s="20">
        <v>47</v>
      </c>
      <c r="L5" s="600">
        <f t="shared" si="1"/>
        <v>0.10671712393566699</v>
      </c>
      <c r="M5" s="556">
        <f t="shared" si="2"/>
        <v>3.5196687370600416E-2</v>
      </c>
      <c r="N5" s="557">
        <f t="shared" si="3"/>
        <v>4.1782729805013928E-2</v>
      </c>
      <c r="O5" s="310"/>
    </row>
    <row r="6" spans="1:15" x14ac:dyDescent="0.2">
      <c r="A6" s="317" t="s">
        <v>93</v>
      </c>
      <c r="B6" s="20">
        <v>263</v>
      </c>
      <c r="C6" s="20">
        <v>34</v>
      </c>
      <c r="D6" s="20">
        <v>42</v>
      </c>
      <c r="E6" s="20">
        <v>60</v>
      </c>
      <c r="F6" s="568">
        <f t="shared" si="0"/>
        <v>1.2352941176470589</v>
      </c>
      <c r="G6" s="20">
        <v>34</v>
      </c>
      <c r="H6" s="20">
        <v>26</v>
      </c>
      <c r="I6" s="20">
        <v>36</v>
      </c>
      <c r="J6" s="20">
        <v>36</v>
      </c>
      <c r="L6" s="600">
        <f t="shared" si="1"/>
        <v>4.9763481551561024E-2</v>
      </c>
      <c r="M6" s="556">
        <f t="shared" si="2"/>
        <v>3.5196687370600416E-2</v>
      </c>
      <c r="N6" s="557">
        <f t="shared" si="3"/>
        <v>3.8997214484679667E-2</v>
      </c>
      <c r="O6" s="310"/>
    </row>
    <row r="7" spans="1:15" x14ac:dyDescent="0.2">
      <c r="A7" s="317" t="s">
        <v>224</v>
      </c>
      <c r="B7" s="20">
        <v>376</v>
      </c>
      <c r="C7" s="20">
        <v>43</v>
      </c>
      <c r="D7" s="20">
        <v>40</v>
      </c>
      <c r="E7" s="20">
        <v>52</v>
      </c>
      <c r="F7" s="568">
        <f t="shared" si="0"/>
        <v>0.93023255813953487</v>
      </c>
      <c r="G7" s="20">
        <v>32</v>
      </c>
      <c r="H7" s="20">
        <v>28</v>
      </c>
      <c r="I7" s="20">
        <v>43</v>
      </c>
      <c r="J7" s="20">
        <v>25</v>
      </c>
      <c r="L7" s="600">
        <f t="shared" si="1"/>
        <v>7.1144749290444662E-2</v>
      </c>
      <c r="M7" s="556">
        <f t="shared" si="2"/>
        <v>4.4513457556935816E-2</v>
      </c>
      <c r="N7" s="557">
        <f t="shared" si="3"/>
        <v>3.7140204271123488E-2</v>
      </c>
      <c r="O7" s="310"/>
    </row>
    <row r="8" spans="1:15" x14ac:dyDescent="0.2">
      <c r="A8" s="317" t="s">
        <v>15</v>
      </c>
      <c r="B8" s="20">
        <v>285</v>
      </c>
      <c r="C8" s="20">
        <v>33</v>
      </c>
      <c r="D8" s="20">
        <v>39</v>
      </c>
      <c r="E8" s="20">
        <v>59</v>
      </c>
      <c r="F8" s="568">
        <f t="shared" si="0"/>
        <v>1.1818181818181819</v>
      </c>
      <c r="G8" s="20">
        <v>28</v>
      </c>
      <c r="H8" s="20">
        <v>29</v>
      </c>
      <c r="I8" s="20">
        <v>38</v>
      </c>
      <c r="J8" s="20">
        <v>31</v>
      </c>
      <c r="L8" s="600">
        <f t="shared" si="1"/>
        <v>5.392620624408704E-2</v>
      </c>
      <c r="M8" s="556">
        <f t="shared" si="2"/>
        <v>3.4161490683229816E-2</v>
      </c>
      <c r="N8" s="557">
        <f t="shared" si="3"/>
        <v>3.6211699164345405E-2</v>
      </c>
      <c r="O8" s="310"/>
    </row>
    <row r="9" spans="1:15" x14ac:dyDescent="0.2">
      <c r="A9" s="309" t="s">
        <v>365</v>
      </c>
      <c r="B9" s="601">
        <f>SUM(B4:B8)</f>
        <v>3017</v>
      </c>
      <c r="C9" s="601">
        <f>SUM(C4:C8)</f>
        <v>545</v>
      </c>
      <c r="D9" s="601">
        <f>SUM(D4:D8)</f>
        <v>566</v>
      </c>
      <c r="E9" s="601">
        <f>SUM(E4:E8)</f>
        <v>857</v>
      </c>
      <c r="F9" s="554">
        <f t="shared" si="0"/>
        <v>1.0385321100917431</v>
      </c>
      <c r="G9" s="601">
        <f>SUM(G4:G8)</f>
        <v>378</v>
      </c>
      <c r="H9" s="601">
        <f>SUM(H4:H8)</f>
        <v>358</v>
      </c>
      <c r="I9" s="601">
        <f>SUM(I4:I8)</f>
        <v>569</v>
      </c>
      <c r="J9" s="601">
        <f>SUM(J4:J8)</f>
        <v>420</v>
      </c>
      <c r="L9" s="602">
        <f t="shared" si="1"/>
        <v>0.57086092715231784</v>
      </c>
      <c r="M9" s="562">
        <f t="shared" si="2"/>
        <v>0.56418219461697727</v>
      </c>
      <c r="N9" s="563">
        <f t="shared" si="3"/>
        <v>0.52553389043639742</v>
      </c>
      <c r="O9" s="310"/>
    </row>
    <row r="10" spans="1:15" x14ac:dyDescent="0.2">
      <c r="A10" s="317" t="s">
        <v>17</v>
      </c>
      <c r="B10" s="20">
        <v>471</v>
      </c>
      <c r="C10" s="20">
        <v>143</v>
      </c>
      <c r="D10" s="20">
        <v>148</v>
      </c>
      <c r="E10" s="20">
        <v>269</v>
      </c>
      <c r="F10" s="568">
        <f t="shared" si="0"/>
        <v>1.034965034965035</v>
      </c>
      <c r="G10" s="20">
        <v>99</v>
      </c>
      <c r="H10" s="20">
        <v>135</v>
      </c>
      <c r="I10" s="20">
        <v>145</v>
      </c>
      <c r="J10" s="20">
        <v>116</v>
      </c>
      <c r="L10" s="600">
        <f t="shared" si="1"/>
        <v>8.9120151371806997E-2</v>
      </c>
      <c r="M10" s="556">
        <f t="shared" si="2"/>
        <v>0.14803312629399587</v>
      </c>
      <c r="N10" s="557">
        <f t="shared" si="3"/>
        <v>0.13741875580315691</v>
      </c>
      <c r="O10" s="310"/>
    </row>
    <row r="11" spans="1:15" x14ac:dyDescent="0.2">
      <c r="A11" s="317" t="s">
        <v>18</v>
      </c>
      <c r="B11" s="20">
        <v>237</v>
      </c>
      <c r="C11" s="20">
        <v>47</v>
      </c>
      <c r="D11" s="20">
        <v>50</v>
      </c>
      <c r="E11" s="20">
        <v>83</v>
      </c>
      <c r="F11" s="568">
        <f t="shared" si="0"/>
        <v>1.0638297872340425</v>
      </c>
      <c r="G11" s="20">
        <v>42</v>
      </c>
      <c r="H11" s="20">
        <v>45</v>
      </c>
      <c r="I11" s="20">
        <v>59</v>
      </c>
      <c r="J11" s="20">
        <v>59</v>
      </c>
      <c r="L11" s="600">
        <f t="shared" si="1"/>
        <v>4.4843897824030275E-2</v>
      </c>
      <c r="M11" s="556">
        <f t="shared" si="2"/>
        <v>4.8654244306418216E-2</v>
      </c>
      <c r="N11" s="557">
        <f t="shared" si="3"/>
        <v>4.6425255338904362E-2</v>
      </c>
      <c r="O11" s="310"/>
    </row>
    <row r="12" spans="1:15" x14ac:dyDescent="0.2">
      <c r="A12" s="317" t="s">
        <v>19</v>
      </c>
      <c r="B12" s="20">
        <v>1083</v>
      </c>
      <c r="C12" s="20">
        <v>172</v>
      </c>
      <c r="D12" s="20">
        <v>238</v>
      </c>
      <c r="E12" s="20">
        <v>353</v>
      </c>
      <c r="F12" s="568">
        <f t="shared" si="0"/>
        <v>1.3837209302325582</v>
      </c>
      <c r="G12" s="20">
        <v>141</v>
      </c>
      <c r="H12" s="20">
        <v>124</v>
      </c>
      <c r="I12" s="20">
        <v>152</v>
      </c>
      <c r="J12" s="20">
        <v>125</v>
      </c>
      <c r="L12" s="600">
        <f t="shared" si="1"/>
        <v>0.20491958372753075</v>
      </c>
      <c r="M12" s="556">
        <f t="shared" si="2"/>
        <v>0.17805383022774326</v>
      </c>
      <c r="N12" s="557">
        <f t="shared" si="3"/>
        <v>0.22098421541318478</v>
      </c>
      <c r="O12" s="310"/>
    </row>
    <row r="13" spans="1:15" x14ac:dyDescent="0.2">
      <c r="A13" s="317" t="s">
        <v>384</v>
      </c>
      <c r="B13" s="20">
        <v>170</v>
      </c>
      <c r="C13" s="20">
        <v>41</v>
      </c>
      <c r="D13" s="20">
        <v>59</v>
      </c>
      <c r="E13" s="20">
        <v>78</v>
      </c>
      <c r="F13" s="568">
        <f t="shared" si="0"/>
        <v>1.4390243902439024</v>
      </c>
      <c r="G13" s="20">
        <v>41</v>
      </c>
      <c r="H13" s="20">
        <v>42</v>
      </c>
      <c r="I13" s="20">
        <v>48</v>
      </c>
      <c r="J13" s="20">
        <v>48</v>
      </c>
      <c r="L13" s="600">
        <f t="shared" si="1"/>
        <v>3.2166508987701042E-2</v>
      </c>
      <c r="M13" s="556">
        <f t="shared" si="2"/>
        <v>4.2443064182194616E-2</v>
      </c>
      <c r="N13" s="557">
        <f t="shared" si="3"/>
        <v>5.4781801299907153E-2</v>
      </c>
      <c r="O13" s="310"/>
    </row>
    <row r="14" spans="1:15" x14ac:dyDescent="0.2">
      <c r="A14" s="317" t="s">
        <v>21</v>
      </c>
      <c r="B14" s="20">
        <v>136</v>
      </c>
      <c r="C14" s="20">
        <v>12</v>
      </c>
      <c r="D14" s="20">
        <v>11</v>
      </c>
      <c r="E14" s="20">
        <v>15</v>
      </c>
      <c r="F14" s="568">
        <f t="shared" si="0"/>
        <v>0.91666666666666663</v>
      </c>
      <c r="G14" s="20">
        <v>12</v>
      </c>
      <c r="H14" s="20">
        <v>9</v>
      </c>
      <c r="I14" s="20">
        <v>4</v>
      </c>
      <c r="J14" s="20">
        <v>4</v>
      </c>
      <c r="L14" s="600">
        <f t="shared" si="1"/>
        <v>2.5733207190160833E-2</v>
      </c>
      <c r="M14" s="556">
        <f t="shared" si="2"/>
        <v>1.2422360248447204E-2</v>
      </c>
      <c r="N14" s="557">
        <f t="shared" si="3"/>
        <v>1.021355617455896E-2</v>
      </c>
      <c r="O14" s="310"/>
    </row>
    <row r="15" spans="1:15" x14ac:dyDescent="0.2">
      <c r="A15" s="317" t="s">
        <v>22</v>
      </c>
      <c r="B15" s="20">
        <v>171</v>
      </c>
      <c r="C15" s="20">
        <v>6</v>
      </c>
      <c r="D15" s="20">
        <v>5</v>
      </c>
      <c r="E15" s="20">
        <v>16</v>
      </c>
      <c r="F15" s="568">
        <f t="shared" si="0"/>
        <v>0.83333333333333337</v>
      </c>
      <c r="G15" s="20">
        <v>6</v>
      </c>
      <c r="H15" s="20">
        <v>3</v>
      </c>
      <c r="I15" s="20">
        <v>4</v>
      </c>
      <c r="J15" s="20">
        <v>4</v>
      </c>
      <c r="L15" s="600">
        <f t="shared" si="1"/>
        <v>3.2355723746452222E-2</v>
      </c>
      <c r="M15" s="556">
        <f t="shared" si="2"/>
        <v>6.2111801242236021E-3</v>
      </c>
      <c r="N15" s="557">
        <f t="shared" si="3"/>
        <v>4.642525533890436E-3</v>
      </c>
      <c r="O15" s="310"/>
    </row>
    <row r="16" spans="1:15" x14ac:dyDescent="0.2">
      <c r="A16" s="309" t="s">
        <v>366</v>
      </c>
      <c r="B16" s="560">
        <f>SUM(B10:B15)</f>
        <v>2268</v>
      </c>
      <c r="C16" s="560">
        <f>SUM(C10:C15)</f>
        <v>421</v>
      </c>
      <c r="D16" s="560">
        <f>SUM(D10:D15)</f>
        <v>511</v>
      </c>
      <c r="E16" s="560">
        <f>SUM(E10:E15)</f>
        <v>814</v>
      </c>
      <c r="F16" s="554">
        <f t="shared" si="0"/>
        <v>1.2137767220902613</v>
      </c>
      <c r="G16" s="560">
        <f>SUM(G10:G15)</f>
        <v>341</v>
      </c>
      <c r="H16" s="560">
        <f>SUM(H10:H15)</f>
        <v>358</v>
      </c>
      <c r="I16" s="560">
        <f>SUM(I10:I15)</f>
        <v>412</v>
      </c>
      <c r="J16" s="560">
        <f>SUM(J10:J15)</f>
        <v>356</v>
      </c>
      <c r="L16" s="602">
        <f t="shared" si="1"/>
        <v>0.4291390728476821</v>
      </c>
      <c r="M16" s="562">
        <f t="shared" si="2"/>
        <v>0.43581780538302278</v>
      </c>
      <c r="N16" s="563">
        <f t="shared" si="3"/>
        <v>0.47446610956360258</v>
      </c>
      <c r="O16" s="310"/>
    </row>
    <row r="17" spans="1:16" x14ac:dyDescent="0.2">
      <c r="A17" s="309" t="s">
        <v>385</v>
      </c>
      <c r="B17" s="566">
        <f>SUM(B16,B9)</f>
        <v>5285</v>
      </c>
      <c r="C17" s="566">
        <f>SUM(C16,C9)</f>
        <v>966</v>
      </c>
      <c r="D17" s="566">
        <f>SUM(D16,D9)</f>
        <v>1077</v>
      </c>
      <c r="E17" s="566">
        <f>SUM(E16,E9)</f>
        <v>1671</v>
      </c>
      <c r="F17" s="554">
        <f t="shared" si="0"/>
        <v>1.1149068322981366</v>
      </c>
      <c r="G17" s="566">
        <f>SUM(G16,G9)</f>
        <v>719</v>
      </c>
      <c r="H17" s="566">
        <f>SUM(H16,H9)</f>
        <v>716</v>
      </c>
      <c r="I17" s="566">
        <f>SUM(I16,I9)</f>
        <v>981</v>
      </c>
      <c r="J17" s="566">
        <f>SUM(J16,J9)</f>
        <v>776</v>
      </c>
      <c r="L17" s="602">
        <f t="shared" si="1"/>
        <v>1</v>
      </c>
      <c r="M17" s="562">
        <f t="shared" si="2"/>
        <v>1</v>
      </c>
      <c r="N17" s="563">
        <f t="shared" si="3"/>
        <v>1</v>
      </c>
      <c r="O17" s="310"/>
    </row>
    <row r="18" spans="1:16" x14ac:dyDescent="0.2">
      <c r="O18" s="310"/>
    </row>
    <row r="19" spans="1:16" x14ac:dyDescent="0.2">
      <c r="O19" s="310"/>
    </row>
    <row r="20" spans="1:16" ht="15" customHeight="1" x14ac:dyDescent="0.25">
      <c r="A20" s="751" t="s">
        <v>489</v>
      </c>
      <c r="B20" s="752"/>
      <c r="C20" s="752"/>
      <c r="D20" s="752"/>
      <c r="E20" s="752"/>
      <c r="F20" s="752"/>
      <c r="G20" s="752"/>
      <c r="H20" s="752"/>
      <c r="I20" s="752"/>
      <c r="J20" s="752"/>
      <c r="K20" s="752"/>
      <c r="L20" s="752"/>
      <c r="M20" s="752"/>
      <c r="N20" s="752"/>
      <c r="O20" s="310"/>
    </row>
    <row r="21" spans="1:16" x14ac:dyDescent="0.2">
      <c r="O21" s="310"/>
    </row>
    <row r="22" spans="1:16" ht="33.75" customHeight="1" x14ac:dyDescent="0.2">
      <c r="A22" s="129" t="s">
        <v>369</v>
      </c>
      <c r="B22" s="130" t="s">
        <v>488</v>
      </c>
      <c r="C22" s="130" t="s">
        <v>372</v>
      </c>
      <c r="D22" s="130" t="s">
        <v>373</v>
      </c>
      <c r="E22" s="130" t="s">
        <v>374</v>
      </c>
      <c r="F22" s="130" t="s">
        <v>375</v>
      </c>
      <c r="G22" s="130" t="s">
        <v>376</v>
      </c>
      <c r="H22" s="130" t="s">
        <v>377</v>
      </c>
      <c r="I22" s="130" t="s">
        <v>378</v>
      </c>
      <c r="J22" s="130" t="s">
        <v>379</v>
      </c>
      <c r="L22" s="130" t="s">
        <v>380</v>
      </c>
      <c r="M22" s="130" t="s">
        <v>382</v>
      </c>
      <c r="N22" s="130" t="s">
        <v>383</v>
      </c>
      <c r="O22" s="310"/>
    </row>
    <row r="23" spans="1:16" x14ac:dyDescent="0.2">
      <c r="A23" s="317" t="s">
        <v>13</v>
      </c>
      <c r="B23" s="20">
        <v>1529</v>
      </c>
      <c r="C23" s="20">
        <v>666</v>
      </c>
      <c r="D23" s="20">
        <v>1180</v>
      </c>
      <c r="E23" s="20">
        <v>2839</v>
      </c>
      <c r="F23" s="131">
        <v>1.771771771771772</v>
      </c>
      <c r="G23" s="20">
        <v>672</v>
      </c>
      <c r="H23" s="20">
        <v>625</v>
      </c>
      <c r="I23" s="20">
        <v>666</v>
      </c>
      <c r="J23" s="18">
        <v>730</v>
      </c>
      <c r="K23" s="21"/>
      <c r="L23" s="603">
        <f t="shared" ref="L23:L36" si="4">B23/$B$36</f>
        <v>0.28930936613055819</v>
      </c>
      <c r="M23" s="604">
        <f t="shared" ref="M23:M36" si="5">C23/$C$36</f>
        <v>0.25995316159250587</v>
      </c>
      <c r="N23" s="569">
        <f t="shared" ref="N23:N36" si="6">D23/$D$36</f>
        <v>0.31441513455901943</v>
      </c>
      <c r="O23" s="310"/>
    </row>
    <row r="24" spans="1:16" x14ac:dyDescent="0.2">
      <c r="A24" s="317" t="s">
        <v>11</v>
      </c>
      <c r="B24" s="20">
        <v>564</v>
      </c>
      <c r="C24" s="20">
        <v>303</v>
      </c>
      <c r="D24" s="20">
        <v>364</v>
      </c>
      <c r="E24" s="20">
        <v>772</v>
      </c>
      <c r="F24" s="131">
        <v>1.201320132013201</v>
      </c>
      <c r="G24" s="196">
        <v>300</v>
      </c>
      <c r="H24" s="190">
        <v>247</v>
      </c>
      <c r="I24" s="20">
        <v>309</v>
      </c>
      <c r="J24" s="190">
        <v>324</v>
      </c>
      <c r="K24" s="21"/>
      <c r="L24" s="603">
        <f t="shared" si="4"/>
        <v>0.10671712393566699</v>
      </c>
      <c r="M24" s="604">
        <f t="shared" si="5"/>
        <v>0.11826697892271663</v>
      </c>
      <c r="N24" s="569">
        <f t="shared" si="6"/>
        <v>9.6989075406341593E-2</v>
      </c>
      <c r="O24" s="310"/>
    </row>
    <row r="25" spans="1:16" x14ac:dyDescent="0.2">
      <c r="A25" s="317" t="s">
        <v>93</v>
      </c>
      <c r="B25" s="20">
        <v>263</v>
      </c>
      <c r="C25" s="20">
        <v>138</v>
      </c>
      <c r="D25" s="20">
        <v>176</v>
      </c>
      <c r="E25" s="20">
        <v>340</v>
      </c>
      <c r="F25" s="131">
        <v>1.27536231884058</v>
      </c>
      <c r="G25" s="20">
        <v>142</v>
      </c>
      <c r="H25" s="20">
        <v>127</v>
      </c>
      <c r="I25" s="20">
        <v>138</v>
      </c>
      <c r="J25" s="20">
        <v>153</v>
      </c>
      <c r="K25" s="21"/>
      <c r="L25" s="603">
        <f t="shared" si="4"/>
        <v>4.9763481551561024E-2</v>
      </c>
      <c r="M25" s="604">
        <f t="shared" si="5"/>
        <v>5.3864168618266976E-2</v>
      </c>
      <c r="N25" s="569">
        <f t="shared" si="6"/>
        <v>4.6895816679989343E-2</v>
      </c>
      <c r="O25" s="310"/>
    </row>
    <row r="26" spans="1:16" x14ac:dyDescent="0.2">
      <c r="A26" s="317" t="s">
        <v>224</v>
      </c>
      <c r="B26" s="20">
        <v>376</v>
      </c>
      <c r="C26" s="20">
        <v>216</v>
      </c>
      <c r="D26" s="20">
        <v>263</v>
      </c>
      <c r="E26" s="20">
        <v>596</v>
      </c>
      <c r="F26" s="131">
        <v>1.217592592592593</v>
      </c>
      <c r="G26" s="20">
        <v>220</v>
      </c>
      <c r="H26" s="20">
        <v>199</v>
      </c>
      <c r="I26" s="20">
        <v>228</v>
      </c>
      <c r="J26" s="20">
        <v>220</v>
      </c>
      <c r="K26" s="21"/>
      <c r="L26" s="603">
        <f t="shared" si="4"/>
        <v>7.1144749290444662E-2</v>
      </c>
      <c r="M26" s="604">
        <f t="shared" si="5"/>
        <v>8.4309133489461355E-2</v>
      </c>
      <c r="N26" s="569">
        <f t="shared" si="6"/>
        <v>7.0077271516120435E-2</v>
      </c>
      <c r="O26" s="310"/>
      <c r="P26">
        <f>75*3</f>
        <v>225</v>
      </c>
    </row>
    <row r="27" spans="1:16" x14ac:dyDescent="0.2">
      <c r="A27" s="317" t="s">
        <v>15</v>
      </c>
      <c r="B27" s="20">
        <v>285</v>
      </c>
      <c r="C27" s="20">
        <v>132</v>
      </c>
      <c r="D27" s="20">
        <v>194</v>
      </c>
      <c r="E27" s="20">
        <v>369</v>
      </c>
      <c r="F27" s="131">
        <v>1.4696969696969699</v>
      </c>
      <c r="G27" s="20">
        <v>139</v>
      </c>
      <c r="H27" s="20">
        <v>125</v>
      </c>
      <c r="I27" s="20">
        <v>132</v>
      </c>
      <c r="J27" s="20">
        <v>147</v>
      </c>
      <c r="K27" s="21"/>
      <c r="L27" s="603">
        <f t="shared" si="4"/>
        <v>5.392620624408704E-2</v>
      </c>
      <c r="M27" s="604">
        <f t="shared" si="5"/>
        <v>5.1522248243559721E-2</v>
      </c>
      <c r="N27" s="569">
        <f t="shared" si="6"/>
        <v>5.1691979749533705E-2</v>
      </c>
      <c r="O27" s="310"/>
    </row>
    <row r="28" spans="1:16" x14ac:dyDescent="0.2">
      <c r="A28" s="309" t="s">
        <v>365</v>
      </c>
      <c r="B28" s="605">
        <f>SUM(B23:B27)</f>
        <v>3017</v>
      </c>
      <c r="C28" s="605">
        <f>SUM(C23:C27)</f>
        <v>1455</v>
      </c>
      <c r="D28" s="605">
        <f>SUM(D23:D27)</f>
        <v>2177</v>
      </c>
      <c r="E28" s="605">
        <f>SUM(E23:E27)</f>
        <v>4916</v>
      </c>
      <c r="F28" s="554">
        <f>D28/C28</f>
        <v>1.4962199312714777</v>
      </c>
      <c r="G28" s="605">
        <f>SUM(G23:G27)</f>
        <v>1473</v>
      </c>
      <c r="H28" s="605">
        <f>SUM(H23:H27)</f>
        <v>1323</v>
      </c>
      <c r="I28" s="605">
        <f>SUM(I23:I27)</f>
        <v>1473</v>
      </c>
      <c r="J28" s="605">
        <f>SUM(J23:J27)</f>
        <v>1574</v>
      </c>
      <c r="K28" s="21"/>
      <c r="L28" s="606">
        <f t="shared" si="4"/>
        <v>0.57086092715231784</v>
      </c>
      <c r="M28" s="607">
        <f t="shared" si="5"/>
        <v>0.5679156908665105</v>
      </c>
      <c r="N28" s="573">
        <f t="shared" si="6"/>
        <v>0.58006927791100449</v>
      </c>
      <c r="O28" s="310"/>
    </row>
    <row r="29" spans="1:16" x14ac:dyDescent="0.2">
      <c r="A29" s="317" t="s">
        <v>17</v>
      </c>
      <c r="B29" s="20">
        <v>471</v>
      </c>
      <c r="C29" s="20">
        <v>262</v>
      </c>
      <c r="D29" s="20">
        <v>354</v>
      </c>
      <c r="E29" s="20">
        <v>885</v>
      </c>
      <c r="F29" s="131">
        <v>1.3511450381679391</v>
      </c>
      <c r="G29" s="20">
        <v>282</v>
      </c>
      <c r="H29" s="20">
        <v>239</v>
      </c>
      <c r="I29" s="20">
        <v>262</v>
      </c>
      <c r="J29" s="20">
        <v>272</v>
      </c>
      <c r="K29" s="21"/>
      <c r="L29" s="603">
        <f t="shared" si="4"/>
        <v>8.9120151371806997E-2</v>
      </c>
      <c r="M29" s="604">
        <f t="shared" si="5"/>
        <v>0.10226385636221702</v>
      </c>
      <c r="N29" s="569">
        <f t="shared" si="6"/>
        <v>9.4324540367705836E-2</v>
      </c>
      <c r="O29" s="310"/>
    </row>
    <row r="30" spans="1:16" x14ac:dyDescent="0.2">
      <c r="A30" s="317" t="s">
        <v>18</v>
      </c>
      <c r="B30" s="20">
        <v>237</v>
      </c>
      <c r="C30" s="20">
        <v>69</v>
      </c>
      <c r="D30" s="20">
        <v>104</v>
      </c>
      <c r="E30" s="20">
        <v>213</v>
      </c>
      <c r="F30" s="131">
        <v>1.507246376811594</v>
      </c>
      <c r="G30" s="20">
        <v>73</v>
      </c>
      <c r="H30" s="20">
        <v>69</v>
      </c>
      <c r="I30" s="20">
        <v>69</v>
      </c>
      <c r="J30" s="20">
        <v>81</v>
      </c>
      <c r="K30" s="21"/>
      <c r="L30" s="603">
        <f t="shared" si="4"/>
        <v>4.4843897824030275E-2</v>
      </c>
      <c r="M30" s="604">
        <f t="shared" si="5"/>
        <v>2.6932084309133488E-2</v>
      </c>
      <c r="N30" s="569">
        <f t="shared" si="6"/>
        <v>2.7711164401811882E-2</v>
      </c>
      <c r="O30" s="310"/>
    </row>
    <row r="31" spans="1:16" x14ac:dyDescent="0.2">
      <c r="A31" s="317" t="s">
        <v>19</v>
      </c>
      <c r="B31" s="20">
        <v>1083</v>
      </c>
      <c r="C31" s="20">
        <v>464</v>
      </c>
      <c r="D31" s="20">
        <v>765</v>
      </c>
      <c r="E31" s="20">
        <v>1895</v>
      </c>
      <c r="F31" s="131">
        <v>1.648706896551724</v>
      </c>
      <c r="G31" s="20">
        <v>470</v>
      </c>
      <c r="H31" s="20">
        <v>418</v>
      </c>
      <c r="I31" s="20">
        <v>451</v>
      </c>
      <c r="J31" s="20">
        <v>497</v>
      </c>
      <c r="K31" s="21"/>
      <c r="L31" s="603">
        <f t="shared" si="4"/>
        <v>0.20491958372753075</v>
      </c>
      <c r="M31" s="604">
        <f t="shared" si="5"/>
        <v>0.18110850897736144</v>
      </c>
      <c r="N31" s="569">
        <f t="shared" si="6"/>
        <v>0.2038369304556355</v>
      </c>
      <c r="O31" s="310"/>
    </row>
    <row r="32" spans="1:16" x14ac:dyDescent="0.2">
      <c r="A32" s="317" t="s">
        <v>384</v>
      </c>
      <c r="B32" s="20">
        <v>170</v>
      </c>
      <c r="C32" s="20">
        <v>90</v>
      </c>
      <c r="D32" s="20">
        <v>119</v>
      </c>
      <c r="E32" s="20">
        <v>298</v>
      </c>
      <c r="F32" s="131">
        <v>1.322222222222222</v>
      </c>
      <c r="G32" s="20">
        <v>97</v>
      </c>
      <c r="H32" s="20">
        <v>91</v>
      </c>
      <c r="I32" s="20">
        <v>90</v>
      </c>
      <c r="J32" s="20">
        <v>108</v>
      </c>
      <c r="K32" s="21"/>
      <c r="L32" s="603">
        <f t="shared" si="4"/>
        <v>3.2166508987701042E-2</v>
      </c>
      <c r="M32" s="604">
        <f t="shared" si="5"/>
        <v>3.5128805620608897E-2</v>
      </c>
      <c r="N32" s="569">
        <f t="shared" si="6"/>
        <v>3.1707966959765521E-2</v>
      </c>
      <c r="O32" s="310"/>
    </row>
    <row r="33" spans="1:15" x14ac:dyDescent="0.2">
      <c r="A33" s="317" t="s">
        <v>21</v>
      </c>
      <c r="B33" s="20">
        <v>136</v>
      </c>
      <c r="C33" s="20">
        <v>54</v>
      </c>
      <c r="D33" s="20">
        <v>71</v>
      </c>
      <c r="E33" s="20">
        <v>143</v>
      </c>
      <c r="F33" s="131">
        <v>1.3148148148148151</v>
      </c>
      <c r="G33" s="20">
        <v>48</v>
      </c>
      <c r="H33" s="20">
        <v>47</v>
      </c>
      <c r="I33" s="20">
        <v>54</v>
      </c>
      <c r="J33" s="20">
        <v>57</v>
      </c>
      <c r="K33" s="21"/>
      <c r="L33" s="603">
        <f t="shared" si="4"/>
        <v>2.5733207190160833E-2</v>
      </c>
      <c r="M33" s="604">
        <f t="shared" si="5"/>
        <v>2.1077283372365339E-2</v>
      </c>
      <c r="N33" s="569">
        <f t="shared" si="6"/>
        <v>1.8918198774313881E-2</v>
      </c>
      <c r="O33" s="310"/>
    </row>
    <row r="34" spans="1:15" x14ac:dyDescent="0.2">
      <c r="A34" s="317" t="s">
        <v>22</v>
      </c>
      <c r="B34" s="20">
        <v>171</v>
      </c>
      <c r="C34" s="20">
        <v>168</v>
      </c>
      <c r="D34" s="20">
        <v>163</v>
      </c>
      <c r="E34" s="20">
        <v>347</v>
      </c>
      <c r="F34" s="131">
        <v>0.97023809523809523</v>
      </c>
      <c r="G34" s="20">
        <v>159</v>
      </c>
      <c r="H34" s="20">
        <v>139</v>
      </c>
      <c r="I34" s="20">
        <v>174</v>
      </c>
      <c r="J34" s="20">
        <v>145</v>
      </c>
      <c r="K34" s="21"/>
      <c r="L34" s="603">
        <f t="shared" si="4"/>
        <v>3.2355723746452222E-2</v>
      </c>
      <c r="M34" s="604">
        <f t="shared" si="5"/>
        <v>6.5573770491803282E-2</v>
      </c>
      <c r="N34" s="569">
        <f t="shared" si="6"/>
        <v>4.3431921129762859E-2</v>
      </c>
      <c r="O34" s="310"/>
    </row>
    <row r="35" spans="1:15" x14ac:dyDescent="0.2">
      <c r="A35" s="309" t="s">
        <v>366</v>
      </c>
      <c r="B35" s="572">
        <f>SUM(B29:B34)</f>
        <v>2268</v>
      </c>
      <c r="C35" s="572">
        <f>SUM(C29:C34)</f>
        <v>1107</v>
      </c>
      <c r="D35" s="572">
        <f>SUM(D29:D34)</f>
        <v>1576</v>
      </c>
      <c r="E35" s="572">
        <f>SUM(E29:E34)</f>
        <v>3781</v>
      </c>
      <c r="F35" s="554">
        <f>D35/C35</f>
        <v>1.4236675700090333</v>
      </c>
      <c r="G35" s="572">
        <f>SUM(G29:G34)</f>
        <v>1129</v>
      </c>
      <c r="H35" s="572">
        <f>SUM(H29:H34)</f>
        <v>1003</v>
      </c>
      <c r="I35" s="572">
        <f>SUM(I29:I34)</f>
        <v>1100</v>
      </c>
      <c r="J35" s="572">
        <f>SUM(J29:J34)</f>
        <v>1160</v>
      </c>
      <c r="K35" s="21"/>
      <c r="L35" s="606">
        <f t="shared" si="4"/>
        <v>0.4291390728476821</v>
      </c>
      <c r="M35" s="607">
        <f t="shared" si="5"/>
        <v>0.43208430913348944</v>
      </c>
      <c r="N35" s="573">
        <f t="shared" si="6"/>
        <v>0.41993072208899546</v>
      </c>
      <c r="O35" s="310"/>
    </row>
    <row r="36" spans="1:15" x14ac:dyDescent="0.2">
      <c r="A36" s="309" t="s">
        <v>385</v>
      </c>
      <c r="B36" s="576">
        <f>SUM(B35,B28)</f>
        <v>5285</v>
      </c>
      <c r="C36" s="576">
        <f>SUM(C35,C28)</f>
        <v>2562</v>
      </c>
      <c r="D36" s="576">
        <f>SUM(D35,D28)</f>
        <v>3753</v>
      </c>
      <c r="E36" s="576">
        <f>SUM(E35,E28)</f>
        <v>8697</v>
      </c>
      <c r="F36" s="554">
        <f>D36/C36</f>
        <v>1.4648711943793911</v>
      </c>
      <c r="G36" s="576">
        <f>SUM(G35,G28)</f>
        <v>2602</v>
      </c>
      <c r="H36" s="576">
        <f>SUM(H35,H28)</f>
        <v>2326</v>
      </c>
      <c r="I36" s="576">
        <f>SUM(I35,I28)</f>
        <v>2573</v>
      </c>
      <c r="J36" s="576">
        <f>SUM(J35,J28)</f>
        <v>2734</v>
      </c>
      <c r="K36" s="21"/>
      <c r="L36" s="606">
        <f t="shared" si="4"/>
        <v>1</v>
      </c>
      <c r="M36" s="607">
        <f t="shared" si="5"/>
        <v>1</v>
      </c>
      <c r="N36" s="573">
        <f t="shared" si="6"/>
        <v>1</v>
      </c>
      <c r="O36" s="310"/>
    </row>
    <row r="37" spans="1:15" x14ac:dyDescent="0.2">
      <c r="O37" s="310"/>
    </row>
    <row r="39" spans="1:15" x14ac:dyDescent="0.2">
      <c r="O39" s="310"/>
    </row>
    <row r="40" spans="1:15" x14ac:dyDescent="0.2">
      <c r="A40" t="s">
        <v>318</v>
      </c>
    </row>
  </sheetData>
  <mergeCells count="2">
    <mergeCell ref="A1:N1"/>
    <mergeCell ref="A20:N20"/>
  </mergeCells>
  <phoneticPr fontId="24" type="noConversion"/>
  <printOptions horizontalCentered="1"/>
  <pageMargins left="0.43307086614173229" right="0.43307086614173229" top="0.59055118110236227" bottom="0.59055118110236227" header="0.43307086614173229" footer="0.43307086614173229"/>
  <pageSetup paperSize="9" scale="95" firstPageNumber="26" orientation="landscape" useFirstPageNumber="1"/>
  <headerFooter alignWithMargins="0">
    <oddFooter>&amp;L&amp;8 Rectorat - SAIO&amp;C&amp;P&amp;R&amp;8 Tableaux doc références 2002 - récap post BEP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V194"/>
  <sheetViews>
    <sheetView zoomScale="75" zoomScaleNormal="75" zoomScaleSheetLayoutView="75" workbookViewId="0">
      <selection activeCell="F12" sqref="F12"/>
    </sheetView>
  </sheetViews>
  <sheetFormatPr defaultRowHeight="12.75" x14ac:dyDescent="0.2"/>
  <cols>
    <col min="1" max="1" width="25.85546875" style="186" customWidth="1"/>
    <col min="2" max="2" width="13.140625" style="186" customWidth="1"/>
    <col min="3" max="3" width="6.7109375" style="186" customWidth="1"/>
    <col min="4" max="4" width="36.28515625" style="186" customWidth="1"/>
    <col min="5" max="5" width="9.5703125" style="186" customWidth="1"/>
    <col min="6" max="6" width="9.42578125" style="186" customWidth="1"/>
    <col min="7" max="7" width="10.42578125" style="186" customWidth="1"/>
    <col min="8" max="8" width="10.5703125" style="186" customWidth="1"/>
    <col min="9" max="9" width="10.85546875" style="186" customWidth="1"/>
    <col min="10" max="10" width="9.85546875" style="186" customWidth="1"/>
    <col min="11" max="256" width="11.42578125" style="186" customWidth="1"/>
  </cols>
  <sheetData>
    <row r="1" spans="1:11" x14ac:dyDescent="0.2">
      <c r="A1" s="112" t="s">
        <v>490</v>
      </c>
      <c r="B1" s="14"/>
      <c r="C1" s="274"/>
      <c r="D1" s="257"/>
      <c r="E1" s="120"/>
      <c r="F1" s="120"/>
      <c r="G1" s="120"/>
      <c r="H1" s="120"/>
      <c r="I1" s="120"/>
      <c r="J1" s="310"/>
      <c r="K1" s="310"/>
    </row>
    <row r="2" spans="1:11" x14ac:dyDescent="0.2">
      <c r="A2" s="14"/>
      <c r="B2" s="14"/>
      <c r="C2" s="274"/>
      <c r="D2" s="257"/>
      <c r="E2" s="120"/>
      <c r="F2" s="120"/>
      <c r="G2" s="120"/>
      <c r="H2" s="120"/>
      <c r="I2" s="120"/>
      <c r="J2" s="310"/>
      <c r="K2" s="310"/>
    </row>
    <row r="3" spans="1:11" x14ac:dyDescent="0.2">
      <c r="A3" s="243"/>
      <c r="B3" s="244"/>
      <c r="C3" s="335"/>
      <c r="D3" s="244"/>
      <c r="E3" s="245" t="s">
        <v>491</v>
      </c>
      <c r="F3" s="246" t="s">
        <v>492</v>
      </c>
      <c r="G3" s="245" t="s">
        <v>493</v>
      </c>
      <c r="H3" s="246" t="s">
        <v>493</v>
      </c>
      <c r="I3" s="245" t="s">
        <v>494</v>
      </c>
      <c r="J3" s="247" t="s">
        <v>495</v>
      </c>
      <c r="K3" s="310"/>
    </row>
    <row r="4" spans="1:11" x14ac:dyDescent="0.2">
      <c r="A4" s="248" t="s">
        <v>148</v>
      </c>
      <c r="B4" s="249" t="s">
        <v>496</v>
      </c>
      <c r="C4" s="336" t="s">
        <v>497</v>
      </c>
      <c r="D4" s="249" t="s">
        <v>498</v>
      </c>
      <c r="E4" s="336" t="s">
        <v>499</v>
      </c>
      <c r="F4" s="250" t="s">
        <v>500</v>
      </c>
      <c r="G4" s="336" t="s">
        <v>501</v>
      </c>
      <c r="H4" s="250" t="s">
        <v>502</v>
      </c>
      <c r="I4" s="336" t="s">
        <v>502</v>
      </c>
      <c r="J4" s="251" t="s">
        <v>503</v>
      </c>
      <c r="K4" s="310"/>
    </row>
    <row r="5" spans="1:11" ht="12.75" customHeight="1" x14ac:dyDescent="0.2">
      <c r="A5" s="252" t="s">
        <v>504</v>
      </c>
      <c r="B5" s="253" t="s">
        <v>49</v>
      </c>
      <c r="C5" s="363">
        <v>20004</v>
      </c>
      <c r="D5" s="254" t="s">
        <v>505</v>
      </c>
      <c r="E5" s="363">
        <v>12</v>
      </c>
      <c r="F5" s="255">
        <v>15</v>
      </c>
      <c r="G5" s="363">
        <v>64</v>
      </c>
      <c r="H5" s="255">
        <v>81</v>
      </c>
      <c r="I5" s="363">
        <v>18</v>
      </c>
      <c r="J5" s="608">
        <f>G5/E5</f>
        <v>5.333333333333333</v>
      </c>
      <c r="K5" s="310"/>
    </row>
    <row r="6" spans="1:11" ht="9" customHeight="1" x14ac:dyDescent="0.2">
      <c r="A6" s="256"/>
      <c r="B6" s="256"/>
      <c r="C6" s="274"/>
      <c r="D6" s="257"/>
      <c r="E6" s="274"/>
      <c r="F6" s="274"/>
      <c r="G6" s="274"/>
      <c r="H6" s="274"/>
      <c r="I6" s="274"/>
      <c r="J6" s="262"/>
      <c r="K6" s="310"/>
    </row>
    <row r="7" spans="1:11" ht="12.75" customHeight="1" x14ac:dyDescent="0.2">
      <c r="A7" s="239" t="s">
        <v>506</v>
      </c>
      <c r="B7" s="258" t="s">
        <v>13</v>
      </c>
      <c r="C7" s="335">
        <v>20005</v>
      </c>
      <c r="D7" s="244" t="s">
        <v>507</v>
      </c>
      <c r="E7" s="335">
        <v>24</v>
      </c>
      <c r="F7" s="259">
        <v>24</v>
      </c>
      <c r="G7" s="335">
        <v>63</v>
      </c>
      <c r="H7" s="259">
        <v>135</v>
      </c>
      <c r="I7" s="335">
        <v>28</v>
      </c>
      <c r="J7" s="609">
        <f>G7/E7</f>
        <v>2.625</v>
      </c>
      <c r="K7" s="310"/>
    </row>
    <row r="8" spans="1:11" ht="12.75" customHeight="1" x14ac:dyDescent="0.2">
      <c r="A8" s="240" t="s">
        <v>508</v>
      </c>
      <c r="B8" s="256" t="s">
        <v>20</v>
      </c>
      <c r="C8" s="334">
        <v>20005</v>
      </c>
      <c r="D8" s="257" t="s">
        <v>507</v>
      </c>
      <c r="E8" s="334">
        <v>24</v>
      </c>
      <c r="F8" s="274">
        <v>26</v>
      </c>
      <c r="G8" s="334">
        <v>41</v>
      </c>
      <c r="H8" s="274">
        <v>76</v>
      </c>
      <c r="I8" s="334">
        <v>45</v>
      </c>
      <c r="J8" s="466">
        <f>G8/E8</f>
        <v>1.7083333333333333</v>
      </c>
      <c r="K8" s="310"/>
    </row>
    <row r="9" spans="1:11" ht="12.75" customHeight="1" x14ac:dyDescent="0.2">
      <c r="A9" s="241"/>
      <c r="B9" s="260"/>
      <c r="C9" s="348"/>
      <c r="D9" s="261"/>
      <c r="E9" s="510">
        <f>SUM(E7:E8)</f>
        <v>48</v>
      </c>
      <c r="F9" s="510">
        <f>SUM(F7:F8)</f>
        <v>50</v>
      </c>
      <c r="G9" s="510">
        <f>SUM(G7:G8)</f>
        <v>104</v>
      </c>
      <c r="H9" s="510">
        <f>SUM(H7:H8)</f>
        <v>211</v>
      </c>
      <c r="I9" s="510">
        <f>SUM(I7:I8)</f>
        <v>73</v>
      </c>
      <c r="J9" s="610">
        <f>G9/E9</f>
        <v>2.1666666666666665</v>
      </c>
      <c r="K9" s="310"/>
    </row>
    <row r="10" spans="1:11" ht="8.25" customHeight="1" x14ac:dyDescent="0.2">
      <c r="A10" s="256"/>
      <c r="B10" s="256"/>
      <c r="C10" s="274"/>
      <c r="D10" s="257"/>
      <c r="E10" s="274"/>
      <c r="F10" s="274"/>
      <c r="G10" s="274"/>
      <c r="H10" s="274"/>
      <c r="I10" s="274"/>
      <c r="J10" s="262"/>
      <c r="K10" s="310"/>
    </row>
    <row r="11" spans="1:11" ht="12.75" customHeight="1" x14ac:dyDescent="0.2">
      <c r="A11" s="239" t="s">
        <v>509</v>
      </c>
      <c r="B11" s="258" t="s">
        <v>15</v>
      </c>
      <c r="C11" s="335">
        <v>20101</v>
      </c>
      <c r="D11" s="244" t="s">
        <v>510</v>
      </c>
      <c r="E11" s="335">
        <v>35</v>
      </c>
      <c r="F11" s="259">
        <v>31</v>
      </c>
      <c r="G11" s="335">
        <v>65</v>
      </c>
      <c r="H11" s="259">
        <v>140</v>
      </c>
      <c r="I11" s="335">
        <v>39</v>
      </c>
      <c r="J11" s="470">
        <f>G11/E11</f>
        <v>1.8571428571428572</v>
      </c>
      <c r="K11" s="310"/>
    </row>
    <row r="12" spans="1:11" ht="12.75" customHeight="1" x14ac:dyDescent="0.2">
      <c r="A12" s="240" t="s">
        <v>511</v>
      </c>
      <c r="B12" s="256" t="s">
        <v>18</v>
      </c>
      <c r="C12" s="334">
        <v>20101</v>
      </c>
      <c r="D12" s="257" t="s">
        <v>510</v>
      </c>
      <c r="E12" s="334">
        <v>15</v>
      </c>
      <c r="F12" s="274">
        <v>21</v>
      </c>
      <c r="G12" s="334">
        <v>35</v>
      </c>
      <c r="H12" s="274">
        <v>110</v>
      </c>
      <c r="I12" s="334">
        <v>40</v>
      </c>
      <c r="J12" s="466">
        <f>G12/E12</f>
        <v>2.3333333333333335</v>
      </c>
      <c r="K12" s="310"/>
    </row>
    <row r="13" spans="1:11" s="214" customFormat="1" ht="12.75" customHeight="1" x14ac:dyDescent="0.2">
      <c r="A13" s="241"/>
      <c r="B13" s="260"/>
      <c r="C13" s="348"/>
      <c r="D13" s="261"/>
      <c r="E13" s="497">
        <f>SUM(E11:E12)</f>
        <v>50</v>
      </c>
      <c r="F13" s="497">
        <f>SUM(F11:F12)</f>
        <v>52</v>
      </c>
      <c r="G13" s="497">
        <f>SUM(G11:G12)</f>
        <v>100</v>
      </c>
      <c r="H13" s="497">
        <f>SUM(H11:H12)</f>
        <v>250</v>
      </c>
      <c r="I13" s="497">
        <f>SUM(I11:I12)</f>
        <v>79</v>
      </c>
      <c r="J13" s="478">
        <f>G13/E13</f>
        <v>2</v>
      </c>
      <c r="K13" s="310"/>
    </row>
    <row r="14" spans="1:11" ht="9" customHeight="1" x14ac:dyDescent="0.2">
      <c r="A14" s="240"/>
      <c r="B14" s="256"/>
      <c r="C14" s="263"/>
      <c r="D14" s="254"/>
      <c r="E14" s="255"/>
      <c r="F14" s="255"/>
      <c r="G14" s="255"/>
      <c r="H14" s="255"/>
      <c r="I14" s="255"/>
      <c r="J14" s="264"/>
      <c r="K14" s="310"/>
    </row>
    <row r="15" spans="1:11" ht="12.75" customHeight="1" x14ac:dyDescent="0.2">
      <c r="A15" s="265" t="s">
        <v>512</v>
      </c>
      <c r="B15" s="239" t="s">
        <v>11</v>
      </c>
      <c r="C15" s="259">
        <v>20107</v>
      </c>
      <c r="D15" s="243" t="s">
        <v>513</v>
      </c>
      <c r="E15" s="259">
        <v>30</v>
      </c>
      <c r="F15" s="335">
        <v>21</v>
      </c>
      <c r="G15" s="259">
        <v>34</v>
      </c>
      <c r="H15" s="335">
        <v>85</v>
      </c>
      <c r="I15" s="335">
        <v>29</v>
      </c>
      <c r="J15" s="470">
        <f>G15/E15</f>
        <v>1.1333333333333333</v>
      </c>
      <c r="K15" s="310"/>
    </row>
    <row r="16" spans="1:11" ht="12.75" customHeight="1" x14ac:dyDescent="0.2">
      <c r="A16" s="266" t="s">
        <v>514</v>
      </c>
      <c r="B16" s="240" t="s">
        <v>17</v>
      </c>
      <c r="C16" s="274">
        <v>20107</v>
      </c>
      <c r="D16" s="267" t="s">
        <v>513</v>
      </c>
      <c r="E16" s="274">
        <v>24</v>
      </c>
      <c r="F16" s="334">
        <v>13</v>
      </c>
      <c r="G16" s="274">
        <v>33</v>
      </c>
      <c r="H16" s="334">
        <v>89</v>
      </c>
      <c r="I16" s="334">
        <v>29</v>
      </c>
      <c r="J16" s="466">
        <f>G16/E16</f>
        <v>1.375</v>
      </c>
      <c r="K16" s="310"/>
    </row>
    <row r="17" spans="1:11" ht="12.75" customHeight="1" x14ac:dyDescent="0.2">
      <c r="A17" s="268"/>
      <c r="B17" s="241"/>
      <c r="C17" s="269"/>
      <c r="D17" s="270"/>
      <c r="E17" s="611">
        <f>SUM(E15:E16)</f>
        <v>54</v>
      </c>
      <c r="F17" s="500">
        <f>SUM(F15:F16)</f>
        <v>34</v>
      </c>
      <c r="G17" s="611">
        <f>SUM(G15:G16)</f>
        <v>67</v>
      </c>
      <c r="H17" s="500">
        <f>SUM(H15:H16)</f>
        <v>174</v>
      </c>
      <c r="I17" s="611">
        <f>SUM(I15:I16)</f>
        <v>58</v>
      </c>
      <c r="J17" s="478">
        <f>G17/E17</f>
        <v>1.2407407407407407</v>
      </c>
      <c r="K17" s="310"/>
    </row>
    <row r="18" spans="1:11" ht="9" customHeight="1" x14ac:dyDescent="0.2">
      <c r="A18" s="256"/>
      <c r="B18" s="256"/>
      <c r="C18" s="274"/>
      <c r="D18" s="257"/>
      <c r="E18" s="274"/>
      <c r="F18" s="274"/>
      <c r="G18" s="274"/>
      <c r="H18" s="274"/>
      <c r="I18" s="274"/>
      <c r="J18" s="262"/>
      <c r="K18" s="310"/>
    </row>
    <row r="19" spans="1:11" ht="12.75" customHeight="1" x14ac:dyDescent="0.2">
      <c r="A19" s="239" t="s">
        <v>506</v>
      </c>
      <c r="B19" s="258" t="s">
        <v>13</v>
      </c>
      <c r="C19" s="335">
        <v>20108</v>
      </c>
      <c r="D19" s="243" t="s">
        <v>515</v>
      </c>
      <c r="E19" s="335">
        <v>24</v>
      </c>
      <c r="F19" s="259">
        <v>15</v>
      </c>
      <c r="G19" s="335">
        <v>36</v>
      </c>
      <c r="H19" s="259">
        <v>99</v>
      </c>
      <c r="I19" s="335">
        <v>32</v>
      </c>
      <c r="J19" s="470">
        <f>G19/E19</f>
        <v>1.5</v>
      </c>
      <c r="K19" s="310"/>
    </row>
    <row r="20" spans="1:11" ht="12.75" customHeight="1" x14ac:dyDescent="0.2">
      <c r="A20" s="240" t="s">
        <v>516</v>
      </c>
      <c r="B20" s="256" t="s">
        <v>19</v>
      </c>
      <c r="C20" s="334">
        <v>20108</v>
      </c>
      <c r="D20" s="257" t="s">
        <v>515</v>
      </c>
      <c r="E20" s="334">
        <v>12</v>
      </c>
      <c r="F20" s="274">
        <v>16</v>
      </c>
      <c r="G20" s="334">
        <v>30</v>
      </c>
      <c r="H20" s="274">
        <v>54</v>
      </c>
      <c r="I20" s="334">
        <v>18</v>
      </c>
      <c r="J20" s="466">
        <f>G20/E20</f>
        <v>2.5</v>
      </c>
      <c r="K20" s="310"/>
    </row>
    <row r="21" spans="1:11" ht="12.75" customHeight="1" x14ac:dyDescent="0.2">
      <c r="A21" s="241"/>
      <c r="B21" s="260"/>
      <c r="C21" s="348"/>
      <c r="D21" s="261"/>
      <c r="E21" s="483">
        <f>SUM(E19:E20)</f>
        <v>36</v>
      </c>
      <c r="F21" s="483">
        <f>SUM(F19:F20)</f>
        <v>31</v>
      </c>
      <c r="G21" s="483">
        <f>SUM(G19:G20)</f>
        <v>66</v>
      </c>
      <c r="H21" s="483">
        <f>SUM(H19:H20)</f>
        <v>153</v>
      </c>
      <c r="I21" s="483">
        <f>SUM(I19:I20)</f>
        <v>50</v>
      </c>
      <c r="J21" s="478">
        <f>G21/E21</f>
        <v>1.8333333333333333</v>
      </c>
      <c r="K21" s="310"/>
    </row>
    <row r="22" spans="1:11" ht="9" customHeight="1" x14ac:dyDescent="0.2">
      <c r="A22" s="256"/>
      <c r="B22" s="256"/>
      <c r="C22" s="274"/>
      <c r="D22" s="257"/>
      <c r="E22" s="271"/>
      <c r="F22" s="271"/>
      <c r="G22" s="271"/>
      <c r="H22" s="271"/>
      <c r="I22" s="271"/>
      <c r="J22" s="272"/>
      <c r="K22" s="310"/>
    </row>
    <row r="23" spans="1:11" s="215" customFormat="1" ht="12.75" customHeight="1" x14ac:dyDescent="0.2">
      <c r="A23" s="239" t="s">
        <v>512</v>
      </c>
      <c r="B23" s="258" t="s">
        <v>11</v>
      </c>
      <c r="C23" s="335">
        <v>20109</v>
      </c>
      <c r="D23" s="244" t="s">
        <v>517</v>
      </c>
      <c r="E23" s="335">
        <v>30</v>
      </c>
      <c r="F23" s="259">
        <v>26</v>
      </c>
      <c r="G23" s="335">
        <v>103</v>
      </c>
      <c r="H23" s="259">
        <v>190</v>
      </c>
      <c r="I23" s="335">
        <v>28</v>
      </c>
      <c r="J23" s="470">
        <f>G23/E23</f>
        <v>3.4333333333333331</v>
      </c>
      <c r="K23" s="310"/>
    </row>
    <row r="24" spans="1:11" ht="12.75" customHeight="1" x14ac:dyDescent="0.2">
      <c r="A24" s="240" t="s">
        <v>514</v>
      </c>
      <c r="B24" s="256" t="s">
        <v>17</v>
      </c>
      <c r="C24" s="334">
        <v>20109</v>
      </c>
      <c r="D24" s="267" t="s">
        <v>517</v>
      </c>
      <c r="E24" s="334">
        <v>24</v>
      </c>
      <c r="F24" s="274">
        <v>18</v>
      </c>
      <c r="G24" s="334">
        <v>77</v>
      </c>
      <c r="H24" s="274">
        <v>166</v>
      </c>
      <c r="I24" s="334">
        <v>30</v>
      </c>
      <c r="J24" s="466">
        <f>G24/E24</f>
        <v>3.2083333333333335</v>
      </c>
      <c r="K24" s="310"/>
    </row>
    <row r="25" spans="1:11" ht="12.75" customHeight="1" x14ac:dyDescent="0.2">
      <c r="A25" s="240" t="s">
        <v>508</v>
      </c>
      <c r="B25" s="256" t="s">
        <v>20</v>
      </c>
      <c r="C25" s="334">
        <v>20109</v>
      </c>
      <c r="D25" s="257" t="s">
        <v>517</v>
      </c>
      <c r="E25" s="334">
        <v>30</v>
      </c>
      <c r="F25" s="274">
        <v>30</v>
      </c>
      <c r="G25" s="334">
        <v>60</v>
      </c>
      <c r="H25" s="274">
        <v>128</v>
      </c>
      <c r="I25" s="334">
        <v>47</v>
      </c>
      <c r="J25" s="466">
        <f>G25/E25</f>
        <v>2</v>
      </c>
      <c r="K25" s="310"/>
    </row>
    <row r="26" spans="1:11" ht="12.75" customHeight="1" x14ac:dyDescent="0.2">
      <c r="A26" s="241"/>
      <c r="B26" s="260"/>
      <c r="C26" s="348"/>
      <c r="D26" s="261"/>
      <c r="E26" s="513">
        <f>SUM(E23:E25)</f>
        <v>84</v>
      </c>
      <c r="F26" s="513">
        <f>SUM(F23:F25)</f>
        <v>74</v>
      </c>
      <c r="G26" s="513">
        <f>SUM(G23:G25)</f>
        <v>240</v>
      </c>
      <c r="H26" s="513">
        <f>SUM(H23:H25)</f>
        <v>484</v>
      </c>
      <c r="I26" s="513">
        <f>SUM(I23:I25)</f>
        <v>105</v>
      </c>
      <c r="J26" s="478">
        <f>G26/E26</f>
        <v>2.8571428571428572</v>
      </c>
      <c r="K26" s="310"/>
    </row>
    <row r="27" spans="1:11" ht="9" customHeight="1" x14ac:dyDescent="0.2">
      <c r="A27" s="256"/>
      <c r="B27" s="256"/>
      <c r="C27" s="274"/>
      <c r="D27" s="257"/>
      <c r="E27" s="274"/>
      <c r="F27" s="274"/>
      <c r="G27" s="274"/>
      <c r="H27" s="274"/>
      <c r="I27" s="274"/>
      <c r="J27" s="262"/>
      <c r="K27" s="310"/>
    </row>
    <row r="28" spans="1:11" ht="12.75" customHeight="1" x14ac:dyDescent="0.2">
      <c r="A28" s="252" t="s">
        <v>518</v>
      </c>
      <c r="B28" s="253" t="s">
        <v>13</v>
      </c>
      <c r="C28" s="363">
        <v>22002</v>
      </c>
      <c r="D28" s="273" t="s">
        <v>519</v>
      </c>
      <c r="E28" s="363">
        <v>18</v>
      </c>
      <c r="F28" s="255">
        <v>17</v>
      </c>
      <c r="G28" s="363">
        <v>39</v>
      </c>
      <c r="H28" s="255">
        <v>58</v>
      </c>
      <c r="I28" s="363">
        <v>32</v>
      </c>
      <c r="J28" s="527">
        <f>G28/E28</f>
        <v>2.1666666666666665</v>
      </c>
      <c r="K28" s="310"/>
    </row>
    <row r="29" spans="1:11" ht="9" customHeight="1" x14ac:dyDescent="0.2">
      <c r="A29" s="256"/>
      <c r="B29" s="256"/>
      <c r="C29" s="274"/>
      <c r="D29" s="349"/>
      <c r="E29" s="274"/>
      <c r="F29" s="120"/>
      <c r="G29" s="274"/>
      <c r="H29" s="274"/>
      <c r="I29" s="274"/>
      <c r="J29" s="262"/>
      <c r="K29" s="310"/>
    </row>
    <row r="30" spans="1:11" ht="12.75" customHeight="1" x14ac:dyDescent="0.2">
      <c r="A30" s="252" t="s">
        <v>518</v>
      </c>
      <c r="B30" s="253" t="s">
        <v>13</v>
      </c>
      <c r="C30" s="363">
        <v>22102</v>
      </c>
      <c r="D30" s="273" t="s">
        <v>520</v>
      </c>
      <c r="E30" s="363">
        <v>30</v>
      </c>
      <c r="F30" s="255">
        <v>30</v>
      </c>
      <c r="G30" s="363">
        <v>143</v>
      </c>
      <c r="H30" s="255">
        <v>253</v>
      </c>
      <c r="I30" s="363">
        <v>32</v>
      </c>
      <c r="J30" s="527">
        <f>G30/E30</f>
        <v>4.7666666666666666</v>
      </c>
      <c r="K30" s="310"/>
    </row>
    <row r="31" spans="1:11" ht="9" customHeight="1" x14ac:dyDescent="0.2">
      <c r="A31" s="256"/>
      <c r="B31" s="256"/>
      <c r="C31" s="274"/>
      <c r="D31" s="349"/>
      <c r="E31" s="274"/>
      <c r="F31" s="274"/>
      <c r="G31" s="274"/>
      <c r="H31" s="274"/>
      <c r="I31" s="274"/>
      <c r="J31" s="262"/>
      <c r="K31" s="310"/>
    </row>
    <row r="32" spans="1:11" ht="12.75" customHeight="1" x14ac:dyDescent="0.2">
      <c r="A32" s="252" t="s">
        <v>518</v>
      </c>
      <c r="B32" s="253" t="s">
        <v>13</v>
      </c>
      <c r="C32" s="363">
        <v>22103</v>
      </c>
      <c r="D32" s="254" t="s">
        <v>521</v>
      </c>
      <c r="E32" s="363">
        <v>24</v>
      </c>
      <c r="F32" s="255">
        <v>20</v>
      </c>
      <c r="G32" s="363">
        <v>62</v>
      </c>
      <c r="H32" s="255">
        <v>137</v>
      </c>
      <c r="I32" s="363">
        <v>30</v>
      </c>
      <c r="J32" s="527">
        <f>G32/E32</f>
        <v>2.5833333333333335</v>
      </c>
      <c r="K32" s="310"/>
    </row>
    <row r="33" spans="1:11" ht="9" customHeight="1" x14ac:dyDescent="0.2">
      <c r="A33" s="256"/>
      <c r="B33" s="256"/>
      <c r="C33" s="274"/>
      <c r="D33" s="257"/>
      <c r="E33" s="274"/>
      <c r="F33" s="274"/>
      <c r="G33" s="274"/>
      <c r="H33" s="274"/>
      <c r="I33" s="274"/>
      <c r="J33" s="262"/>
      <c r="K33" s="310"/>
    </row>
    <row r="34" spans="1:11" ht="12.75" customHeight="1" x14ac:dyDescent="0.2">
      <c r="A34" s="252" t="s">
        <v>518</v>
      </c>
      <c r="B34" s="253" t="s">
        <v>13</v>
      </c>
      <c r="C34" s="363">
        <v>22202</v>
      </c>
      <c r="D34" s="254" t="s">
        <v>522</v>
      </c>
      <c r="E34" s="363">
        <v>30</v>
      </c>
      <c r="F34" s="255">
        <v>32</v>
      </c>
      <c r="G34" s="363">
        <v>78</v>
      </c>
      <c r="H34" s="255">
        <v>218</v>
      </c>
      <c r="I34" s="363">
        <v>32</v>
      </c>
      <c r="J34" s="527">
        <f>G34/E34</f>
        <v>2.6</v>
      </c>
      <c r="K34" s="310"/>
    </row>
    <row r="35" spans="1:11" ht="9" customHeight="1" x14ac:dyDescent="0.2">
      <c r="A35" s="256"/>
      <c r="B35" s="256"/>
      <c r="C35" s="274"/>
      <c r="D35" s="257"/>
      <c r="E35" s="274"/>
      <c r="F35" s="274"/>
      <c r="G35" s="274"/>
      <c r="H35" s="274"/>
      <c r="I35" s="274"/>
      <c r="J35" s="262"/>
      <c r="K35" s="310"/>
    </row>
    <row r="36" spans="1:11" ht="12.75" customHeight="1" x14ac:dyDescent="0.2">
      <c r="A36" s="252" t="s">
        <v>523</v>
      </c>
      <c r="B36" s="253" t="s">
        <v>524</v>
      </c>
      <c r="C36" s="363">
        <v>22206</v>
      </c>
      <c r="D36" s="273" t="s">
        <v>525</v>
      </c>
      <c r="E36" s="363">
        <v>30</v>
      </c>
      <c r="F36" s="255">
        <v>26</v>
      </c>
      <c r="G36" s="363">
        <v>133</v>
      </c>
      <c r="H36" s="255">
        <v>168</v>
      </c>
      <c r="I36" s="363">
        <v>30</v>
      </c>
      <c r="J36" s="527">
        <f>G36/E36</f>
        <v>4.4333333333333336</v>
      </c>
      <c r="K36" s="310"/>
    </row>
    <row r="37" spans="1:11" ht="9" customHeight="1" x14ac:dyDescent="0.2">
      <c r="A37" s="256"/>
      <c r="B37" s="256"/>
      <c r="C37" s="274"/>
      <c r="D37" s="349"/>
      <c r="E37" s="274"/>
      <c r="F37" s="274"/>
      <c r="G37" s="274"/>
      <c r="H37" s="274"/>
      <c r="I37" s="274"/>
      <c r="J37" s="262"/>
      <c r="K37" s="310"/>
    </row>
    <row r="38" spans="1:11" ht="12.75" customHeight="1" x14ac:dyDescent="0.2">
      <c r="A38" s="252" t="s">
        <v>511</v>
      </c>
      <c r="B38" s="253" t="s">
        <v>18</v>
      </c>
      <c r="C38" s="363">
        <v>22307</v>
      </c>
      <c r="D38" s="254" t="s">
        <v>526</v>
      </c>
      <c r="E38" s="363">
        <v>24</v>
      </c>
      <c r="F38" s="255">
        <v>24</v>
      </c>
      <c r="G38" s="363">
        <v>62</v>
      </c>
      <c r="H38" s="255">
        <v>78</v>
      </c>
      <c r="I38" s="363">
        <v>29</v>
      </c>
      <c r="J38" s="527">
        <f>G38/E38</f>
        <v>2.5833333333333335</v>
      </c>
      <c r="K38" s="310"/>
    </row>
    <row r="39" spans="1:11" ht="9" customHeight="1" x14ac:dyDescent="0.2">
      <c r="A39" s="256"/>
      <c r="B39" s="256"/>
      <c r="C39" s="274"/>
      <c r="D39" s="257"/>
      <c r="E39" s="274"/>
      <c r="F39" s="274"/>
      <c r="G39" s="274"/>
      <c r="H39" s="274"/>
      <c r="I39" s="274"/>
      <c r="J39" s="262"/>
      <c r="K39" s="310"/>
    </row>
    <row r="40" spans="1:11" ht="12.75" customHeight="1" x14ac:dyDescent="0.2">
      <c r="A40" s="252" t="s">
        <v>508</v>
      </c>
      <c r="B40" s="253" t="s">
        <v>527</v>
      </c>
      <c r="C40" s="363">
        <v>22401</v>
      </c>
      <c r="D40" s="254" t="s">
        <v>528</v>
      </c>
      <c r="E40" s="363">
        <v>18</v>
      </c>
      <c r="F40" s="255">
        <v>18</v>
      </c>
      <c r="G40" s="363">
        <v>26</v>
      </c>
      <c r="H40" s="255">
        <v>60</v>
      </c>
      <c r="I40" s="363">
        <v>32</v>
      </c>
      <c r="J40" s="527">
        <f>G40/E40</f>
        <v>1.4444444444444444</v>
      </c>
      <c r="K40" s="310"/>
    </row>
    <row r="41" spans="1:11" ht="9" customHeight="1" x14ac:dyDescent="0.2">
      <c r="A41" s="256"/>
      <c r="B41" s="256"/>
      <c r="C41" s="274"/>
      <c r="D41" s="257"/>
      <c r="E41" s="274"/>
      <c r="F41" s="274"/>
      <c r="G41" s="274"/>
      <c r="H41" s="274"/>
      <c r="I41" s="274"/>
      <c r="J41" s="262"/>
      <c r="K41" s="310"/>
    </row>
    <row r="42" spans="1:11" ht="12.75" customHeight="1" x14ac:dyDescent="0.2">
      <c r="A42" s="239" t="s">
        <v>529</v>
      </c>
      <c r="B42" s="258" t="s">
        <v>12</v>
      </c>
      <c r="C42" s="335">
        <v>22502</v>
      </c>
      <c r="D42" s="244" t="s">
        <v>530</v>
      </c>
      <c r="E42" s="335">
        <v>24</v>
      </c>
      <c r="F42" s="259">
        <v>21</v>
      </c>
      <c r="G42" s="335">
        <v>24</v>
      </c>
      <c r="H42" s="259">
        <v>58</v>
      </c>
      <c r="I42" s="335">
        <v>26</v>
      </c>
      <c r="J42" s="470">
        <f>G42/E42</f>
        <v>1</v>
      </c>
      <c r="K42" s="310"/>
    </row>
    <row r="43" spans="1:11" ht="12.75" customHeight="1" x14ac:dyDescent="0.2">
      <c r="A43" s="240" t="s">
        <v>531</v>
      </c>
      <c r="B43" s="256" t="s">
        <v>106</v>
      </c>
      <c r="C43" s="334">
        <v>22502</v>
      </c>
      <c r="D43" s="257" t="s">
        <v>530</v>
      </c>
      <c r="E43" s="334">
        <v>18</v>
      </c>
      <c r="F43" s="274">
        <v>16</v>
      </c>
      <c r="G43" s="334">
        <v>26</v>
      </c>
      <c r="H43" s="274">
        <v>47</v>
      </c>
      <c r="I43" s="334">
        <v>26</v>
      </c>
      <c r="J43" s="466">
        <f>G43/E43</f>
        <v>1.4444444444444444</v>
      </c>
      <c r="K43" s="310"/>
    </row>
    <row r="44" spans="1:11" ht="12.75" customHeight="1" x14ac:dyDescent="0.2">
      <c r="A44" s="241"/>
      <c r="B44" s="260"/>
      <c r="C44" s="348"/>
      <c r="D44" s="261"/>
      <c r="E44" s="512">
        <f>SUM(E42:E43)</f>
        <v>42</v>
      </c>
      <c r="F44" s="512">
        <f>SUM(F42:F43)</f>
        <v>37</v>
      </c>
      <c r="G44" s="512">
        <f>SUM(G42:G43)</f>
        <v>50</v>
      </c>
      <c r="H44" s="512">
        <f>SUM(H42:H43)</f>
        <v>105</v>
      </c>
      <c r="I44" s="512">
        <f>SUM(I42:I43)</f>
        <v>52</v>
      </c>
      <c r="J44" s="478">
        <f>G44/E44</f>
        <v>1.1904761904761905</v>
      </c>
      <c r="K44" s="310"/>
    </row>
    <row r="45" spans="1:11" ht="9" customHeight="1" x14ac:dyDescent="0.2">
      <c r="A45" s="256"/>
      <c r="B45" s="256"/>
      <c r="C45" s="274"/>
      <c r="D45" s="257"/>
      <c r="E45" s="274"/>
      <c r="F45" s="274"/>
      <c r="G45" s="274"/>
      <c r="H45" s="274"/>
      <c r="I45" s="274"/>
      <c r="J45" s="262"/>
      <c r="K45" s="310"/>
    </row>
    <row r="46" spans="1:11" ht="12.75" customHeight="1" x14ac:dyDescent="0.2">
      <c r="A46" s="252" t="s">
        <v>532</v>
      </c>
      <c r="B46" s="253" t="s">
        <v>533</v>
      </c>
      <c r="C46" s="363">
        <v>23009</v>
      </c>
      <c r="D46" s="254" t="s">
        <v>534</v>
      </c>
      <c r="E46" s="363">
        <v>24</v>
      </c>
      <c r="F46" s="255">
        <v>22</v>
      </c>
      <c r="G46" s="363">
        <v>68</v>
      </c>
      <c r="H46" s="255">
        <v>117</v>
      </c>
      <c r="I46" s="363">
        <v>48</v>
      </c>
      <c r="J46" s="527">
        <f>G46/E46</f>
        <v>2.8333333333333335</v>
      </c>
      <c r="K46" s="310"/>
    </row>
    <row r="47" spans="1:11" ht="9" customHeight="1" x14ac:dyDescent="0.2">
      <c r="A47" s="256"/>
      <c r="B47" s="256"/>
      <c r="C47" s="274"/>
      <c r="D47" s="257"/>
      <c r="E47" s="274"/>
      <c r="F47" s="274"/>
      <c r="G47" s="274"/>
      <c r="H47" s="274"/>
      <c r="I47" s="274"/>
      <c r="J47" s="262"/>
      <c r="K47" s="310"/>
    </row>
    <row r="48" spans="1:11" ht="12.75" customHeight="1" x14ac:dyDescent="0.2">
      <c r="A48" s="252" t="s">
        <v>535</v>
      </c>
      <c r="B48" s="253" t="s">
        <v>533</v>
      </c>
      <c r="C48" s="363">
        <v>23010</v>
      </c>
      <c r="D48" s="254" t="s">
        <v>536</v>
      </c>
      <c r="E48" s="363">
        <v>24</v>
      </c>
      <c r="F48" s="255">
        <v>17</v>
      </c>
      <c r="G48" s="363">
        <v>32</v>
      </c>
      <c r="H48" s="255">
        <v>67</v>
      </c>
      <c r="I48" s="363">
        <v>30</v>
      </c>
      <c r="J48" s="527">
        <f>G48/E48</f>
        <v>1.3333333333333333</v>
      </c>
      <c r="K48" s="310"/>
    </row>
    <row r="49" spans="1:11" ht="9" customHeight="1" x14ac:dyDescent="0.2">
      <c r="A49" s="256"/>
      <c r="B49" s="256"/>
      <c r="C49" s="274"/>
      <c r="D49" s="257"/>
      <c r="E49" s="274"/>
      <c r="F49" s="274"/>
      <c r="G49" s="274"/>
      <c r="H49" s="274"/>
      <c r="I49" s="274"/>
      <c r="J49" s="262"/>
      <c r="K49" s="310"/>
    </row>
    <row r="50" spans="1:11" ht="12.75" customHeight="1" x14ac:dyDescent="0.2">
      <c r="A50" s="252" t="s">
        <v>532</v>
      </c>
      <c r="B50" s="253" t="s">
        <v>533</v>
      </c>
      <c r="C50" s="363">
        <v>23011</v>
      </c>
      <c r="D50" s="254" t="s">
        <v>537</v>
      </c>
      <c r="E50" s="363">
        <v>24</v>
      </c>
      <c r="F50" s="255">
        <v>19</v>
      </c>
      <c r="G50" s="363">
        <v>125</v>
      </c>
      <c r="H50" s="255">
        <v>155</v>
      </c>
      <c r="I50" s="363">
        <v>49</v>
      </c>
      <c r="J50" s="527">
        <f>G50/E50</f>
        <v>5.208333333333333</v>
      </c>
      <c r="K50" s="310"/>
    </row>
    <row r="51" spans="1:11" ht="12.75" customHeight="1" x14ac:dyDescent="0.2">
      <c r="A51" s="252" t="s">
        <v>532</v>
      </c>
      <c r="B51" s="253" t="s">
        <v>533</v>
      </c>
      <c r="C51" s="363">
        <v>23105</v>
      </c>
      <c r="D51" s="254" t="s">
        <v>538</v>
      </c>
      <c r="E51" s="363">
        <v>24</v>
      </c>
      <c r="F51" s="255">
        <v>23</v>
      </c>
      <c r="G51" s="363">
        <v>59</v>
      </c>
      <c r="H51" s="255">
        <v>113</v>
      </c>
      <c r="I51" s="363">
        <v>53</v>
      </c>
      <c r="J51" s="527">
        <f>G51/E51</f>
        <v>2.4583333333333335</v>
      </c>
      <c r="K51" s="310"/>
    </row>
    <row r="52" spans="1:11" ht="8.25" customHeight="1" x14ac:dyDescent="0.2">
      <c r="A52" s="256"/>
      <c r="B52" s="256"/>
      <c r="C52" s="274"/>
      <c r="D52" s="257"/>
      <c r="E52" s="274"/>
      <c r="F52" s="274"/>
      <c r="G52" s="274"/>
      <c r="H52" s="274"/>
      <c r="I52" s="274"/>
      <c r="J52" s="262"/>
      <c r="K52" s="310"/>
    </row>
    <row r="53" spans="1:11" ht="12.75" customHeight="1" x14ac:dyDescent="0.2">
      <c r="A53" s="252" t="s">
        <v>506</v>
      </c>
      <c r="B53" s="253" t="s">
        <v>13</v>
      </c>
      <c r="C53" s="363">
        <v>23409</v>
      </c>
      <c r="D53" s="273" t="s">
        <v>539</v>
      </c>
      <c r="E53" s="363">
        <v>24</v>
      </c>
      <c r="F53" s="255">
        <v>23</v>
      </c>
      <c r="G53" s="363">
        <v>46</v>
      </c>
      <c r="H53" s="255">
        <v>54</v>
      </c>
      <c r="I53" s="363">
        <v>26</v>
      </c>
      <c r="J53" s="527">
        <f>G53/E53</f>
        <v>1.9166666666666667</v>
      </c>
      <c r="K53" s="310"/>
    </row>
    <row r="54" spans="1:11" ht="8.25" customHeight="1" x14ac:dyDescent="0.2">
      <c r="A54" s="256"/>
      <c r="B54" s="256"/>
      <c r="C54" s="274"/>
      <c r="D54" s="349"/>
      <c r="E54" s="274"/>
      <c r="F54" s="274"/>
      <c r="G54" s="274"/>
      <c r="H54" s="274"/>
      <c r="I54" s="274"/>
      <c r="J54" s="262"/>
      <c r="K54" s="310"/>
    </row>
    <row r="55" spans="1:11" ht="12.75" customHeight="1" x14ac:dyDescent="0.2">
      <c r="A55" s="252" t="s">
        <v>540</v>
      </c>
      <c r="B55" s="253" t="s">
        <v>13</v>
      </c>
      <c r="C55" s="363">
        <v>24001</v>
      </c>
      <c r="D55" s="254" t="s">
        <v>541</v>
      </c>
      <c r="E55" s="363">
        <v>24</v>
      </c>
      <c r="F55" s="255">
        <v>29</v>
      </c>
      <c r="G55" s="363">
        <v>61</v>
      </c>
      <c r="H55" s="255">
        <v>68</v>
      </c>
      <c r="I55" s="363">
        <v>29</v>
      </c>
      <c r="J55" s="527">
        <f>G55/E55</f>
        <v>2.5416666666666665</v>
      </c>
      <c r="K55" s="310"/>
    </row>
    <row r="56" spans="1:11" ht="8.25" customHeight="1" x14ac:dyDescent="0.2">
      <c r="A56" s="256"/>
      <c r="B56" s="256"/>
      <c r="C56" s="274"/>
      <c r="D56" s="257"/>
      <c r="E56" s="274"/>
      <c r="F56" s="274"/>
      <c r="G56" s="274"/>
      <c r="H56" s="274"/>
      <c r="I56" s="274"/>
      <c r="J56" s="262"/>
      <c r="K56" s="310"/>
    </row>
    <row r="57" spans="1:11" ht="12.75" customHeight="1" x14ac:dyDescent="0.2">
      <c r="A57" s="252" t="s">
        <v>542</v>
      </c>
      <c r="B57" s="253" t="s">
        <v>19</v>
      </c>
      <c r="C57" s="363">
        <v>24108</v>
      </c>
      <c r="D57" s="254" t="s">
        <v>543</v>
      </c>
      <c r="E57" s="363">
        <v>15</v>
      </c>
      <c r="F57" s="255">
        <v>6</v>
      </c>
      <c r="G57" s="363">
        <v>12</v>
      </c>
      <c r="H57" s="255">
        <v>32</v>
      </c>
      <c r="I57" s="363">
        <v>15</v>
      </c>
      <c r="J57" s="527">
        <f>G57/E57</f>
        <v>0.8</v>
      </c>
      <c r="K57" s="310"/>
    </row>
    <row r="58" spans="1:11" ht="8.25" customHeight="1" x14ac:dyDescent="0.2">
      <c r="A58" s="256"/>
      <c r="B58" s="256"/>
      <c r="C58" s="274"/>
      <c r="D58" s="257"/>
      <c r="E58" s="274"/>
      <c r="F58" s="274"/>
      <c r="G58" s="274"/>
      <c r="H58" s="274"/>
      <c r="I58" s="274"/>
      <c r="J58" s="262"/>
      <c r="K58" s="310"/>
    </row>
    <row r="59" spans="1:11" ht="12.75" customHeight="1" x14ac:dyDescent="0.2">
      <c r="A59" s="252" t="s">
        <v>544</v>
      </c>
      <c r="B59" s="253" t="s">
        <v>19</v>
      </c>
      <c r="C59" s="363">
        <v>25001</v>
      </c>
      <c r="D59" s="254" t="s">
        <v>545</v>
      </c>
      <c r="E59" s="363">
        <v>18</v>
      </c>
      <c r="F59" s="255">
        <v>24</v>
      </c>
      <c r="G59" s="363">
        <v>55</v>
      </c>
      <c r="H59" s="255">
        <v>110</v>
      </c>
      <c r="I59" s="363">
        <v>30</v>
      </c>
      <c r="J59" s="527">
        <f>G59/E59</f>
        <v>3.0555555555555554</v>
      </c>
      <c r="K59" s="310"/>
    </row>
    <row r="60" spans="1:11" ht="8.25" customHeight="1" x14ac:dyDescent="0.2">
      <c r="A60" s="256"/>
      <c r="B60" s="256"/>
      <c r="C60" s="274"/>
      <c r="D60" s="257"/>
      <c r="E60" s="274"/>
      <c r="F60" s="274"/>
      <c r="G60" s="274"/>
      <c r="H60" s="274"/>
      <c r="I60" s="274"/>
      <c r="J60" s="262"/>
      <c r="K60" s="310"/>
    </row>
    <row r="61" spans="1:11" ht="12.75" customHeight="1" x14ac:dyDescent="0.2">
      <c r="A61" s="239" t="s">
        <v>546</v>
      </c>
      <c r="B61" s="258" t="s">
        <v>224</v>
      </c>
      <c r="C61" s="335">
        <v>25003</v>
      </c>
      <c r="D61" s="244" t="s">
        <v>547</v>
      </c>
      <c r="E61" s="335">
        <v>24</v>
      </c>
      <c r="F61" s="259">
        <v>27</v>
      </c>
      <c r="G61" s="335">
        <v>42</v>
      </c>
      <c r="H61" s="259">
        <v>114</v>
      </c>
      <c r="I61" s="335">
        <v>30</v>
      </c>
      <c r="J61" s="470">
        <f>G61/E61</f>
        <v>1.75</v>
      </c>
      <c r="K61" s="310"/>
    </row>
    <row r="62" spans="1:11" ht="12.75" customHeight="1" x14ac:dyDescent="0.2">
      <c r="A62" s="240" t="s">
        <v>548</v>
      </c>
      <c r="B62" s="256" t="s">
        <v>15</v>
      </c>
      <c r="C62" s="334">
        <v>25003</v>
      </c>
      <c r="D62" s="257" t="s">
        <v>547</v>
      </c>
      <c r="E62" s="334">
        <v>24</v>
      </c>
      <c r="F62" s="274">
        <v>26</v>
      </c>
      <c r="G62" s="334">
        <v>61</v>
      </c>
      <c r="H62" s="274">
        <v>124</v>
      </c>
      <c r="I62" s="334">
        <v>36</v>
      </c>
      <c r="J62" s="466">
        <f>G62/E62</f>
        <v>2.5416666666666665</v>
      </c>
      <c r="K62" s="310"/>
    </row>
    <row r="63" spans="1:11" ht="12.75" customHeight="1" x14ac:dyDescent="0.2">
      <c r="A63" s="240" t="s">
        <v>508</v>
      </c>
      <c r="B63" s="256" t="s">
        <v>20</v>
      </c>
      <c r="C63" s="334">
        <v>25003</v>
      </c>
      <c r="D63" s="257" t="s">
        <v>547</v>
      </c>
      <c r="E63" s="334">
        <v>24</v>
      </c>
      <c r="F63" s="274">
        <v>20</v>
      </c>
      <c r="G63" s="334">
        <v>19</v>
      </c>
      <c r="H63" s="274">
        <v>78</v>
      </c>
      <c r="I63" s="334">
        <v>28</v>
      </c>
      <c r="J63" s="466">
        <f>G63/E63</f>
        <v>0.79166666666666663</v>
      </c>
      <c r="K63" s="310"/>
    </row>
    <row r="64" spans="1:11" ht="12.75" customHeight="1" x14ac:dyDescent="0.2">
      <c r="A64" s="241"/>
      <c r="B64" s="260"/>
      <c r="C64" s="348"/>
      <c r="D64" s="261"/>
      <c r="E64" s="507">
        <f>SUM(E61:E63)</f>
        <v>72</v>
      </c>
      <c r="F64" s="507">
        <f>SUM(F61:F63)</f>
        <v>73</v>
      </c>
      <c r="G64" s="507">
        <f>SUM(G61:G63)</f>
        <v>122</v>
      </c>
      <c r="H64" s="507">
        <f>SUM(H61:H63)</f>
        <v>316</v>
      </c>
      <c r="I64" s="507">
        <f>SUM(I61:I63)</f>
        <v>94</v>
      </c>
      <c r="J64" s="478">
        <f>G64/E64</f>
        <v>1.6944444444444444</v>
      </c>
      <c r="K64" s="310"/>
    </row>
    <row r="65" spans="1:11" ht="8.25" customHeight="1" x14ac:dyDescent="0.2">
      <c r="A65" s="256"/>
      <c r="B65" s="256"/>
      <c r="C65" s="274"/>
      <c r="D65" s="257"/>
      <c r="E65" s="274"/>
      <c r="F65" s="274"/>
      <c r="G65" s="274"/>
      <c r="H65" s="274"/>
      <c r="I65" s="274"/>
      <c r="J65" s="262"/>
      <c r="K65" s="310"/>
    </row>
    <row r="66" spans="1:11" ht="12.75" customHeight="1" x14ac:dyDescent="0.2">
      <c r="A66" s="239" t="s">
        <v>506</v>
      </c>
      <c r="B66" s="258" t="s">
        <v>13</v>
      </c>
      <c r="C66" s="335">
        <v>25004</v>
      </c>
      <c r="D66" s="244" t="s">
        <v>549</v>
      </c>
      <c r="E66" s="335">
        <v>30</v>
      </c>
      <c r="F66" s="259">
        <v>30</v>
      </c>
      <c r="G66" s="335">
        <v>58</v>
      </c>
      <c r="H66" s="259">
        <v>113</v>
      </c>
      <c r="I66" s="335">
        <v>37</v>
      </c>
      <c r="J66" s="470">
        <f>G66/E66</f>
        <v>1.9333333333333333</v>
      </c>
      <c r="K66" s="310"/>
    </row>
    <row r="67" spans="1:11" ht="12.75" customHeight="1" x14ac:dyDescent="0.2">
      <c r="A67" s="240" t="s">
        <v>550</v>
      </c>
      <c r="B67" s="256" t="s">
        <v>551</v>
      </c>
      <c r="C67" s="334">
        <v>25004</v>
      </c>
      <c r="D67" s="257" t="s">
        <v>549</v>
      </c>
      <c r="E67" s="334">
        <v>30</v>
      </c>
      <c r="F67" s="274">
        <v>26</v>
      </c>
      <c r="G67" s="334">
        <v>48</v>
      </c>
      <c r="H67" s="274">
        <v>85</v>
      </c>
      <c r="I67" s="334">
        <v>37</v>
      </c>
      <c r="J67" s="466">
        <f>G67/E67</f>
        <v>1.6</v>
      </c>
      <c r="K67" s="310"/>
    </row>
    <row r="68" spans="1:11" ht="12.75" customHeight="1" x14ac:dyDescent="0.2">
      <c r="A68" s="240" t="s">
        <v>552</v>
      </c>
      <c r="B68" s="256" t="s">
        <v>224</v>
      </c>
      <c r="C68" s="334">
        <v>25004</v>
      </c>
      <c r="D68" s="257" t="s">
        <v>549</v>
      </c>
      <c r="E68" s="334">
        <v>12</v>
      </c>
      <c r="F68" s="274">
        <v>12</v>
      </c>
      <c r="G68" s="334">
        <v>3</v>
      </c>
      <c r="H68" s="274">
        <v>8</v>
      </c>
      <c r="I68" s="334">
        <v>3</v>
      </c>
      <c r="J68" s="466">
        <f>G68/E68</f>
        <v>0.25</v>
      </c>
      <c r="K68" s="310"/>
    </row>
    <row r="69" spans="1:11" ht="12.75" customHeight="1" x14ac:dyDescent="0.2">
      <c r="A69" s="240" t="s">
        <v>544</v>
      </c>
      <c r="B69" s="256" t="s">
        <v>19</v>
      </c>
      <c r="C69" s="334">
        <v>25004</v>
      </c>
      <c r="D69" s="257" t="s">
        <v>549</v>
      </c>
      <c r="E69" s="334">
        <v>15</v>
      </c>
      <c r="F69" s="274">
        <v>18</v>
      </c>
      <c r="G69" s="334">
        <v>30</v>
      </c>
      <c r="H69" s="274">
        <v>88</v>
      </c>
      <c r="I69" s="334">
        <v>34</v>
      </c>
      <c r="J69" s="466">
        <f>G69/E69</f>
        <v>2</v>
      </c>
      <c r="K69" s="310"/>
    </row>
    <row r="70" spans="1:11" ht="12.75" customHeight="1" x14ac:dyDescent="0.2">
      <c r="A70" s="241"/>
      <c r="B70" s="260"/>
      <c r="C70" s="348"/>
      <c r="D70" s="261"/>
      <c r="E70" s="494">
        <f>SUM(E66:E69)</f>
        <v>87</v>
      </c>
      <c r="F70" s="494">
        <f>SUM(F66:F69)</f>
        <v>86</v>
      </c>
      <c r="G70" s="494">
        <f>SUM(G66:G69)</f>
        <v>139</v>
      </c>
      <c r="H70" s="494">
        <f>SUM(H66:H69)</f>
        <v>294</v>
      </c>
      <c r="I70" s="494">
        <f>SUM(I66:I69)</f>
        <v>111</v>
      </c>
      <c r="J70" s="478">
        <f>G70/E70</f>
        <v>1.5977011494252873</v>
      </c>
      <c r="K70" s="310"/>
    </row>
    <row r="71" spans="1:11" ht="8.25" customHeight="1" x14ac:dyDescent="0.2">
      <c r="A71" s="256"/>
      <c r="B71" s="256"/>
      <c r="C71" s="274"/>
      <c r="D71" s="257"/>
      <c r="E71" s="274"/>
      <c r="F71" s="274"/>
      <c r="G71" s="274"/>
      <c r="H71" s="274"/>
      <c r="I71" s="274"/>
      <c r="J71" s="262"/>
      <c r="K71" s="310"/>
    </row>
    <row r="72" spans="1:11" ht="12.75" customHeight="1" x14ac:dyDescent="0.2">
      <c r="A72" s="252" t="s">
        <v>529</v>
      </c>
      <c r="B72" s="253" t="s">
        <v>12</v>
      </c>
      <c r="C72" s="363">
        <v>25104</v>
      </c>
      <c r="D72" s="254" t="s">
        <v>553</v>
      </c>
      <c r="E72" s="363">
        <v>30</v>
      </c>
      <c r="F72" s="255">
        <v>29</v>
      </c>
      <c r="G72" s="363">
        <v>34</v>
      </c>
      <c r="H72" s="255">
        <v>64</v>
      </c>
      <c r="I72" s="363">
        <v>30</v>
      </c>
      <c r="J72" s="527">
        <f>G72/E72</f>
        <v>1.1333333333333333</v>
      </c>
      <c r="K72" s="310"/>
    </row>
    <row r="73" spans="1:11" ht="8.25" customHeight="1" x14ac:dyDescent="0.2">
      <c r="A73" s="256"/>
      <c r="B73" s="256"/>
      <c r="C73" s="274"/>
      <c r="D73" s="257"/>
      <c r="E73" s="274"/>
      <c r="F73" s="274"/>
      <c r="G73" s="274"/>
      <c r="H73" s="274"/>
      <c r="I73" s="274"/>
      <c r="J73" s="262"/>
      <c r="K73" s="310"/>
    </row>
    <row r="74" spans="1:11" ht="12.75" customHeight="1" x14ac:dyDescent="0.2">
      <c r="A74" s="252" t="s">
        <v>554</v>
      </c>
      <c r="B74" s="253" t="s">
        <v>104</v>
      </c>
      <c r="C74" s="363">
        <v>25205</v>
      </c>
      <c r="D74" s="254" t="s">
        <v>555</v>
      </c>
      <c r="E74" s="363">
        <v>30</v>
      </c>
      <c r="F74" s="255">
        <v>26</v>
      </c>
      <c r="G74" s="363">
        <v>72</v>
      </c>
      <c r="H74" s="255">
        <v>91</v>
      </c>
      <c r="I74" s="363">
        <v>34</v>
      </c>
      <c r="J74" s="527">
        <f>G74/E74</f>
        <v>2.4</v>
      </c>
      <c r="K74" s="310"/>
    </row>
    <row r="75" spans="1:11" ht="8.25" customHeight="1" x14ac:dyDescent="0.2">
      <c r="A75" s="256"/>
      <c r="B75" s="256"/>
      <c r="C75" s="274"/>
      <c r="D75" s="257"/>
      <c r="E75" s="274"/>
      <c r="F75" s="274"/>
      <c r="G75" s="274"/>
      <c r="H75" s="274"/>
      <c r="I75" s="274"/>
      <c r="J75" s="262"/>
      <c r="K75" s="310"/>
    </row>
    <row r="76" spans="1:11" ht="12.75" customHeight="1" x14ac:dyDescent="0.2">
      <c r="A76" s="252" t="s">
        <v>556</v>
      </c>
      <c r="B76" s="253" t="s">
        <v>108</v>
      </c>
      <c r="C76" s="363">
        <v>25401</v>
      </c>
      <c r="D76" s="254" t="s">
        <v>557</v>
      </c>
      <c r="E76" s="363">
        <v>18</v>
      </c>
      <c r="F76" s="255">
        <v>18</v>
      </c>
      <c r="G76" s="363">
        <v>25</v>
      </c>
      <c r="H76" s="255">
        <v>44</v>
      </c>
      <c r="I76" s="363">
        <v>19</v>
      </c>
      <c r="J76" s="527">
        <f>G76/E76</f>
        <v>1.3888888888888888</v>
      </c>
      <c r="K76" s="310"/>
    </row>
    <row r="77" spans="1:11" ht="9" customHeight="1" x14ac:dyDescent="0.2">
      <c r="A77" s="256"/>
      <c r="B77" s="256"/>
      <c r="C77" s="274"/>
      <c r="D77" s="257"/>
      <c r="E77" s="274"/>
      <c r="F77" s="274"/>
      <c r="G77" s="274"/>
      <c r="H77" s="274"/>
      <c r="I77" s="274"/>
      <c r="J77" s="262"/>
      <c r="K77" s="310"/>
    </row>
    <row r="78" spans="1:11" ht="12.75" customHeight="1" x14ac:dyDescent="0.2">
      <c r="A78" s="252" t="s">
        <v>558</v>
      </c>
      <c r="B78" s="253" t="s">
        <v>249</v>
      </c>
      <c r="C78" s="363">
        <v>25408</v>
      </c>
      <c r="D78" s="254" t="s">
        <v>559</v>
      </c>
      <c r="E78" s="363">
        <v>18</v>
      </c>
      <c r="F78" s="255">
        <v>16</v>
      </c>
      <c r="G78" s="363">
        <v>23</v>
      </c>
      <c r="H78" s="255">
        <v>37</v>
      </c>
      <c r="I78" s="363">
        <v>15</v>
      </c>
      <c r="J78" s="527">
        <f>G78/E78</f>
        <v>1.2777777777777777</v>
      </c>
      <c r="K78" s="310"/>
    </row>
    <row r="79" spans="1:11" ht="8.25" customHeight="1" x14ac:dyDescent="0.2">
      <c r="A79" s="256"/>
      <c r="B79" s="256"/>
      <c r="C79" s="274"/>
      <c r="D79" s="257"/>
      <c r="E79" s="274"/>
      <c r="F79" s="274"/>
      <c r="G79" s="274"/>
      <c r="H79" s="274"/>
      <c r="I79" s="274"/>
      <c r="J79" s="262"/>
      <c r="K79" s="310"/>
    </row>
    <row r="80" spans="1:11" ht="12.75" customHeight="1" x14ac:dyDescent="0.2">
      <c r="A80" s="239" t="s">
        <v>506</v>
      </c>
      <c r="B80" s="258" t="s">
        <v>13</v>
      </c>
      <c r="C80" s="335">
        <v>25509</v>
      </c>
      <c r="D80" s="244" t="s">
        <v>560</v>
      </c>
      <c r="E80" s="275">
        <v>54</v>
      </c>
      <c r="F80" s="335">
        <v>52</v>
      </c>
      <c r="G80" s="335">
        <v>126</v>
      </c>
      <c r="H80" s="259">
        <v>207</v>
      </c>
      <c r="I80" s="335">
        <v>80</v>
      </c>
      <c r="J80" s="470">
        <f>G80/E80</f>
        <v>2.3333333333333335</v>
      </c>
      <c r="K80" s="310"/>
    </row>
    <row r="81" spans="1:11" ht="12.75" customHeight="1" x14ac:dyDescent="0.2">
      <c r="A81" s="240" t="s">
        <v>511</v>
      </c>
      <c r="B81" s="256" t="s">
        <v>18</v>
      </c>
      <c r="C81" s="334">
        <v>25509</v>
      </c>
      <c r="D81" s="257" t="s">
        <v>560</v>
      </c>
      <c r="E81" s="263">
        <v>24</v>
      </c>
      <c r="F81" s="334">
        <v>19</v>
      </c>
      <c r="G81" s="334">
        <v>33</v>
      </c>
      <c r="H81" s="274">
        <v>95</v>
      </c>
      <c r="I81" s="334">
        <v>35</v>
      </c>
      <c r="J81" s="466">
        <f>G81/E81</f>
        <v>1.375</v>
      </c>
      <c r="K81" s="310"/>
    </row>
    <row r="82" spans="1:11" ht="12.75" customHeight="1" x14ac:dyDescent="0.2">
      <c r="A82" s="240" t="s">
        <v>561</v>
      </c>
      <c r="B82" s="256" t="s">
        <v>524</v>
      </c>
      <c r="C82" s="334">
        <v>25509</v>
      </c>
      <c r="D82" s="257" t="s">
        <v>560</v>
      </c>
      <c r="E82" s="263">
        <v>24</v>
      </c>
      <c r="F82" s="334">
        <v>23</v>
      </c>
      <c r="G82" s="334">
        <v>30</v>
      </c>
      <c r="H82" s="274">
        <v>111</v>
      </c>
      <c r="I82" s="334">
        <v>35</v>
      </c>
      <c r="J82" s="466">
        <f>G82/E82</f>
        <v>1.25</v>
      </c>
      <c r="K82" s="310"/>
    </row>
    <row r="83" spans="1:11" ht="12.75" customHeight="1" x14ac:dyDescent="0.2">
      <c r="A83" s="241"/>
      <c r="B83" s="260"/>
      <c r="C83" s="348"/>
      <c r="D83" s="261"/>
      <c r="E83" s="612">
        <f>SUM(E80:E82)</f>
        <v>102</v>
      </c>
      <c r="F83" s="612">
        <f>SUM(F80:F82)</f>
        <v>94</v>
      </c>
      <c r="G83" s="612">
        <f>SUM(G80:G82)</f>
        <v>189</v>
      </c>
      <c r="H83" s="612">
        <f>SUM(H80:H82)</f>
        <v>413</v>
      </c>
      <c r="I83" s="612">
        <f>SUM(I80:I82)</f>
        <v>150</v>
      </c>
      <c r="J83" s="478">
        <f>G83/E83</f>
        <v>1.8529411764705883</v>
      </c>
      <c r="K83" s="310"/>
    </row>
    <row r="84" spans="1:11" ht="8.25" customHeight="1" x14ac:dyDescent="0.2">
      <c r="A84" s="256"/>
      <c r="B84" s="256"/>
      <c r="C84" s="274"/>
      <c r="D84" s="257"/>
      <c r="E84" s="274"/>
      <c r="F84" s="274"/>
      <c r="G84" s="274"/>
      <c r="H84" s="274"/>
      <c r="I84" s="274"/>
      <c r="J84" s="262"/>
      <c r="K84" s="310"/>
    </row>
    <row r="85" spans="1:11" ht="12.75" customHeight="1" x14ac:dyDescent="0.2">
      <c r="A85" s="252" t="s">
        <v>562</v>
      </c>
      <c r="B85" s="253" t="s">
        <v>20</v>
      </c>
      <c r="C85" s="363">
        <v>25511</v>
      </c>
      <c r="D85" s="254" t="s">
        <v>563</v>
      </c>
      <c r="E85" s="363">
        <v>24</v>
      </c>
      <c r="F85" s="255">
        <v>17</v>
      </c>
      <c r="G85" s="363">
        <v>50</v>
      </c>
      <c r="H85" s="255">
        <v>81</v>
      </c>
      <c r="I85" s="363">
        <v>46</v>
      </c>
      <c r="J85" s="527">
        <f>G85/E85</f>
        <v>2.0833333333333335</v>
      </c>
      <c r="K85" s="310"/>
    </row>
    <row r="86" spans="1:11" ht="8.25" customHeight="1" x14ac:dyDescent="0.2">
      <c r="A86" s="256"/>
      <c r="B86" s="256"/>
      <c r="C86" s="274"/>
      <c r="D86" s="257"/>
      <c r="E86" s="274"/>
      <c r="F86" s="274"/>
      <c r="G86" s="274"/>
      <c r="H86" s="274"/>
      <c r="I86" s="274"/>
      <c r="J86" s="262"/>
      <c r="K86" s="310"/>
    </row>
    <row r="87" spans="1:11" ht="12.75" customHeight="1" x14ac:dyDescent="0.2">
      <c r="A87" s="239" t="s">
        <v>506</v>
      </c>
      <c r="B87" s="258" t="s">
        <v>13</v>
      </c>
      <c r="C87" s="335">
        <v>25513</v>
      </c>
      <c r="D87" s="244" t="s">
        <v>564</v>
      </c>
      <c r="E87" s="335">
        <v>48</v>
      </c>
      <c r="F87" s="259">
        <v>27</v>
      </c>
      <c r="G87" s="335">
        <v>79</v>
      </c>
      <c r="H87" s="259">
        <v>143</v>
      </c>
      <c r="I87" s="335">
        <v>60</v>
      </c>
      <c r="J87" s="470">
        <f>G87/E87</f>
        <v>1.6458333333333333</v>
      </c>
      <c r="K87" s="310"/>
    </row>
    <row r="88" spans="1:11" ht="12.75" customHeight="1" x14ac:dyDescent="0.2">
      <c r="A88" s="240" t="s">
        <v>509</v>
      </c>
      <c r="B88" s="256" t="s">
        <v>15</v>
      </c>
      <c r="C88" s="334">
        <v>25513</v>
      </c>
      <c r="D88" s="257" t="s">
        <v>564</v>
      </c>
      <c r="E88" s="334">
        <v>24</v>
      </c>
      <c r="F88" s="274">
        <v>16</v>
      </c>
      <c r="G88" s="334">
        <v>24</v>
      </c>
      <c r="H88" s="274">
        <v>52</v>
      </c>
      <c r="I88" s="334">
        <v>30</v>
      </c>
      <c r="J88" s="466">
        <f>G88/E88</f>
        <v>1</v>
      </c>
      <c r="K88" s="310"/>
    </row>
    <row r="89" spans="1:11" ht="12.75" customHeight="1" x14ac:dyDescent="0.2">
      <c r="A89" s="240" t="s">
        <v>544</v>
      </c>
      <c r="B89" s="256" t="s">
        <v>19</v>
      </c>
      <c r="C89" s="334">
        <v>25513</v>
      </c>
      <c r="D89" s="257" t="s">
        <v>564</v>
      </c>
      <c r="E89" s="334">
        <v>24</v>
      </c>
      <c r="F89" s="274">
        <v>17</v>
      </c>
      <c r="G89" s="334">
        <v>42</v>
      </c>
      <c r="H89" s="274">
        <v>95</v>
      </c>
      <c r="I89" s="334">
        <v>30</v>
      </c>
      <c r="J89" s="466">
        <f>G89/E89</f>
        <v>1.75</v>
      </c>
      <c r="K89" s="310"/>
    </row>
    <row r="90" spans="1:11" ht="12.75" customHeight="1" x14ac:dyDescent="0.2">
      <c r="A90" s="241"/>
      <c r="B90" s="260"/>
      <c r="C90" s="348"/>
      <c r="D90" s="261"/>
      <c r="E90" s="519">
        <f>SUM(E87:E89)</f>
        <v>96</v>
      </c>
      <c r="F90" s="519">
        <f>SUM(F87:F89)</f>
        <v>60</v>
      </c>
      <c r="G90" s="519">
        <f>SUM(G87:G89)</f>
        <v>145</v>
      </c>
      <c r="H90" s="519">
        <f>SUM(H87:H89)</f>
        <v>290</v>
      </c>
      <c r="I90" s="519">
        <f>SUM(I87:I89)</f>
        <v>120</v>
      </c>
      <c r="J90" s="478">
        <f>G90/E90</f>
        <v>1.5104166666666667</v>
      </c>
      <c r="K90" s="310"/>
    </row>
    <row r="91" spans="1:11" ht="8.25" customHeight="1" x14ac:dyDescent="0.2">
      <c r="A91" s="256"/>
      <c r="B91" s="256"/>
      <c r="C91" s="274"/>
      <c r="D91" s="257"/>
      <c r="E91" s="274"/>
      <c r="F91" s="274"/>
      <c r="G91" s="274"/>
      <c r="H91" s="274"/>
      <c r="I91" s="274"/>
      <c r="J91" s="262"/>
      <c r="K91" s="310"/>
    </row>
    <row r="92" spans="1:11" ht="12.75" customHeight="1" x14ac:dyDescent="0.2">
      <c r="A92" s="256"/>
      <c r="B92" s="256"/>
      <c r="C92" s="274"/>
      <c r="D92" s="359" t="s">
        <v>118</v>
      </c>
      <c r="E92" s="613">
        <f>E90+E85+E83+E78+E76+E74+E72+E70+E64+E59+E57+E55+E53+E51+E48+E46+E50+E44+E40+E38+E36+E34+E32+E30+E28+E21+E17+E26+E13+E9+E5</f>
        <v>1154</v>
      </c>
      <c r="F92" s="613">
        <f>F90+F85+F83+F78+F76+F74+F72+F70+F64+F59+F57+F55+F53+F51+F48+F46+F50+F44+F40+F38+F36+F34+F32+F30+F28+F21+F17+F26+F13+F9+F5</f>
        <v>1042</v>
      </c>
      <c r="G92" s="613">
        <f>G90+G85+G83+G78+G76+G74+G72+G70+G64+G59+G57+G55+G53+G51+G48+G46+G50+G44+G40+G38+G36+G34+G32+G30+G28+G21+G17+G26+G13+G9+G5</f>
        <v>2491</v>
      </c>
      <c r="H92" s="613">
        <f>H90+H85+H83+H78+H76+H74+H72+H70+H64+H59+H57+H55+H53+H51+H48+H46+H50+H44+H40+H38+H36+H34+H32+H30+H28+H21+H17+H26+H13+H9+H5</f>
        <v>4776</v>
      </c>
      <c r="I92" s="613">
        <f>I90+I85+I83+I78+I76+I74+I72+I70+I64+I59+I57+I55+I53+I51+I48+I46+I50+I44+I40+I38+I36+I34+I32+I30+I28+I21+I17+I26+I13+I9+I5</f>
        <v>1551</v>
      </c>
      <c r="J92" s="527">
        <f>G92/E92</f>
        <v>2.1585788561525132</v>
      </c>
      <c r="K92" s="310"/>
    </row>
    <row r="93" spans="1:11" ht="8.25" customHeight="1" x14ac:dyDescent="0.2">
      <c r="A93" s="256"/>
      <c r="B93" s="256"/>
      <c r="C93" s="274"/>
      <c r="D93" s="257"/>
      <c r="E93" s="274"/>
      <c r="F93" s="274"/>
      <c r="G93" s="274"/>
      <c r="H93" s="274"/>
      <c r="I93" s="274"/>
      <c r="J93" s="262"/>
      <c r="K93" s="310"/>
    </row>
    <row r="94" spans="1:11" ht="12.75" customHeight="1" x14ac:dyDescent="0.2">
      <c r="A94" s="252" t="s">
        <v>565</v>
      </c>
      <c r="B94" s="253" t="s">
        <v>13</v>
      </c>
      <c r="C94" s="363">
        <v>31101</v>
      </c>
      <c r="D94" s="273" t="s">
        <v>566</v>
      </c>
      <c r="E94" s="363">
        <v>35</v>
      </c>
      <c r="F94" s="255">
        <v>32</v>
      </c>
      <c r="G94" s="363">
        <v>81</v>
      </c>
      <c r="H94" s="255">
        <v>180</v>
      </c>
      <c r="I94" s="363">
        <v>50</v>
      </c>
      <c r="J94" s="527">
        <f>G94/E94</f>
        <v>2.3142857142857145</v>
      </c>
      <c r="K94" s="310"/>
    </row>
    <row r="95" spans="1:11" ht="8.25" customHeight="1" x14ac:dyDescent="0.2">
      <c r="A95" s="256"/>
      <c r="B95" s="256"/>
      <c r="C95" s="274"/>
      <c r="D95" s="349"/>
      <c r="E95" s="274"/>
      <c r="F95" s="274"/>
      <c r="G95" s="274"/>
      <c r="H95" s="274"/>
      <c r="I95" s="274"/>
      <c r="J95" s="262"/>
      <c r="K95" s="310"/>
    </row>
    <row r="96" spans="1:11" ht="12.75" customHeight="1" x14ac:dyDescent="0.2">
      <c r="A96" s="239" t="s">
        <v>565</v>
      </c>
      <c r="B96" s="258" t="s">
        <v>13</v>
      </c>
      <c r="C96" s="335">
        <v>31203</v>
      </c>
      <c r="D96" s="244" t="s">
        <v>567</v>
      </c>
      <c r="E96" s="335">
        <v>35</v>
      </c>
      <c r="F96" s="259">
        <v>34</v>
      </c>
      <c r="G96" s="335">
        <v>263</v>
      </c>
      <c r="H96" s="259">
        <v>444</v>
      </c>
      <c r="I96" s="335">
        <v>35</v>
      </c>
      <c r="J96" s="470">
        <f>G96/E96</f>
        <v>7.5142857142857142</v>
      </c>
      <c r="K96" s="310"/>
    </row>
    <row r="97" spans="1:11" ht="12.75" customHeight="1" x14ac:dyDescent="0.2">
      <c r="A97" s="240" t="s">
        <v>568</v>
      </c>
      <c r="B97" s="256" t="s">
        <v>19</v>
      </c>
      <c r="C97" s="334">
        <v>31203</v>
      </c>
      <c r="D97" s="257" t="s">
        <v>567</v>
      </c>
      <c r="E97" s="334">
        <v>24</v>
      </c>
      <c r="F97" s="274">
        <v>27</v>
      </c>
      <c r="G97" s="334">
        <v>109</v>
      </c>
      <c r="H97" s="274">
        <v>202</v>
      </c>
      <c r="I97" s="334">
        <v>61</v>
      </c>
      <c r="J97" s="466">
        <f>G97/E97</f>
        <v>4.541666666666667</v>
      </c>
      <c r="K97" s="310"/>
    </row>
    <row r="98" spans="1:11" ht="12.75" customHeight="1" x14ac:dyDescent="0.2">
      <c r="A98" s="241"/>
      <c r="B98" s="260"/>
      <c r="C98" s="348"/>
      <c r="D98" s="261"/>
      <c r="E98" s="509">
        <f>SUM(E96:E97)</f>
        <v>59</v>
      </c>
      <c r="F98" s="509">
        <f>SUM(F96:F97)</f>
        <v>61</v>
      </c>
      <c r="G98" s="509">
        <f>SUM(G96:G97)</f>
        <v>372</v>
      </c>
      <c r="H98" s="509">
        <f>SUM(H96:H97)</f>
        <v>646</v>
      </c>
      <c r="I98" s="509">
        <f>SUM(I96:I97)</f>
        <v>96</v>
      </c>
      <c r="J98" s="478">
        <f>G98/E98</f>
        <v>6.3050847457627119</v>
      </c>
      <c r="K98" s="310"/>
    </row>
    <row r="99" spans="1:11" ht="9" customHeight="1" x14ac:dyDescent="0.2">
      <c r="A99" s="256"/>
      <c r="B99" s="256"/>
      <c r="C99" s="274"/>
      <c r="D99" s="257"/>
      <c r="E99" s="274"/>
      <c r="F99" s="274"/>
      <c r="G99" s="274"/>
      <c r="H99" s="274"/>
      <c r="I99" s="274"/>
      <c r="J99" s="262"/>
      <c r="K99" s="310"/>
    </row>
    <row r="100" spans="1:11" ht="12.75" customHeight="1" x14ac:dyDescent="0.2">
      <c r="A100" s="239" t="s">
        <v>569</v>
      </c>
      <c r="B100" s="258" t="s">
        <v>11</v>
      </c>
      <c r="C100" s="335">
        <v>31206</v>
      </c>
      <c r="D100" s="244" t="s">
        <v>570</v>
      </c>
      <c r="E100" s="335">
        <v>35</v>
      </c>
      <c r="F100" s="259">
        <v>28</v>
      </c>
      <c r="G100" s="335">
        <v>119</v>
      </c>
      <c r="H100" s="259">
        <v>219</v>
      </c>
      <c r="I100" s="335">
        <v>37</v>
      </c>
      <c r="J100" s="470">
        <f>G100/E100</f>
        <v>3.4</v>
      </c>
      <c r="K100" s="310"/>
    </row>
    <row r="101" spans="1:11" ht="12.75" customHeight="1" x14ac:dyDescent="0.2">
      <c r="A101" s="240" t="s">
        <v>565</v>
      </c>
      <c r="B101" s="256" t="s">
        <v>13</v>
      </c>
      <c r="C101" s="334">
        <v>31206</v>
      </c>
      <c r="D101" s="257" t="s">
        <v>570</v>
      </c>
      <c r="E101" s="334">
        <v>35</v>
      </c>
      <c r="F101" s="274">
        <v>33</v>
      </c>
      <c r="G101" s="334">
        <v>325</v>
      </c>
      <c r="H101" s="274">
        <v>753</v>
      </c>
      <c r="I101" s="334">
        <v>35</v>
      </c>
      <c r="J101" s="466">
        <f>G101/E101</f>
        <v>9.2857142857142865</v>
      </c>
      <c r="K101" s="310"/>
    </row>
    <row r="102" spans="1:11" ht="12.75" customHeight="1" x14ac:dyDescent="0.2">
      <c r="A102" s="240" t="s">
        <v>571</v>
      </c>
      <c r="B102" s="256" t="s">
        <v>17</v>
      </c>
      <c r="C102" s="334">
        <v>31206</v>
      </c>
      <c r="D102" s="257" t="s">
        <v>570</v>
      </c>
      <c r="E102" s="334">
        <v>32</v>
      </c>
      <c r="F102" s="274">
        <v>30</v>
      </c>
      <c r="G102" s="334">
        <v>212</v>
      </c>
      <c r="H102" s="274">
        <v>411</v>
      </c>
      <c r="I102" s="334">
        <v>41</v>
      </c>
      <c r="J102" s="466">
        <f>G102/E102</f>
        <v>6.625</v>
      </c>
      <c r="K102" s="310"/>
    </row>
    <row r="103" spans="1:11" ht="12.75" customHeight="1" x14ac:dyDescent="0.2">
      <c r="A103" s="241"/>
      <c r="B103" s="260"/>
      <c r="C103" s="348"/>
      <c r="D103" s="261"/>
      <c r="E103" s="479">
        <f>SUM(E100:E102)</f>
        <v>102</v>
      </c>
      <c r="F103" s="479">
        <f>SUM(F100:F102)</f>
        <v>91</v>
      </c>
      <c r="G103" s="479">
        <f>SUM(G100:G102)</f>
        <v>656</v>
      </c>
      <c r="H103" s="479">
        <f>SUM(H100:H102)</f>
        <v>1383</v>
      </c>
      <c r="I103" s="479">
        <f>SUM(I100:I102)</f>
        <v>113</v>
      </c>
      <c r="J103" s="478">
        <f>G103/E103</f>
        <v>6.4313725490196081</v>
      </c>
      <c r="K103" s="310"/>
    </row>
    <row r="104" spans="1:11" ht="9" customHeight="1" x14ac:dyDescent="0.2">
      <c r="A104" s="256"/>
      <c r="B104" s="256"/>
      <c r="C104" s="274"/>
      <c r="D104" s="257"/>
      <c r="E104" s="274"/>
      <c r="F104" s="274"/>
      <c r="G104" s="274"/>
      <c r="H104" s="274"/>
      <c r="I104" s="274"/>
      <c r="J104" s="262"/>
      <c r="K104" s="310"/>
    </row>
    <row r="105" spans="1:11" ht="12.75" customHeight="1" x14ac:dyDescent="0.2">
      <c r="A105" s="239" t="s">
        <v>572</v>
      </c>
      <c r="B105" s="258" t="s">
        <v>15</v>
      </c>
      <c r="C105" s="335">
        <v>31207</v>
      </c>
      <c r="D105" s="244" t="s">
        <v>573</v>
      </c>
      <c r="E105" s="335">
        <v>24</v>
      </c>
      <c r="F105" s="259">
        <v>21</v>
      </c>
      <c r="G105" s="335">
        <v>31</v>
      </c>
      <c r="H105" s="259">
        <v>79</v>
      </c>
      <c r="I105" s="335">
        <v>30</v>
      </c>
      <c r="J105" s="470">
        <f>G105/E105</f>
        <v>1.2916666666666667</v>
      </c>
      <c r="K105" s="310"/>
    </row>
    <row r="106" spans="1:11" ht="12.75" customHeight="1" x14ac:dyDescent="0.2">
      <c r="A106" s="240" t="s">
        <v>574</v>
      </c>
      <c r="B106" s="256" t="s">
        <v>13</v>
      </c>
      <c r="C106" s="334">
        <v>31207</v>
      </c>
      <c r="D106" s="257" t="s">
        <v>573</v>
      </c>
      <c r="E106" s="334">
        <v>35</v>
      </c>
      <c r="F106" s="274">
        <v>33</v>
      </c>
      <c r="G106" s="334">
        <v>86</v>
      </c>
      <c r="H106" s="274">
        <v>297</v>
      </c>
      <c r="I106" s="334">
        <v>34</v>
      </c>
      <c r="J106" s="466">
        <f>G106/E106</f>
        <v>2.4571428571428573</v>
      </c>
      <c r="K106" s="310"/>
    </row>
    <row r="107" spans="1:11" ht="12.75" customHeight="1" x14ac:dyDescent="0.2">
      <c r="A107" s="240" t="s">
        <v>575</v>
      </c>
      <c r="B107" s="256" t="s">
        <v>18</v>
      </c>
      <c r="C107" s="334">
        <v>31207</v>
      </c>
      <c r="D107" s="257" t="s">
        <v>573</v>
      </c>
      <c r="E107" s="334">
        <v>24</v>
      </c>
      <c r="F107" s="274">
        <v>24</v>
      </c>
      <c r="G107" s="334">
        <v>27</v>
      </c>
      <c r="H107" s="274">
        <v>86</v>
      </c>
      <c r="I107" s="334">
        <v>30</v>
      </c>
      <c r="J107" s="466">
        <f>G107/E107</f>
        <v>1.125</v>
      </c>
      <c r="K107" s="310"/>
    </row>
    <row r="108" spans="1:11" ht="12.75" customHeight="1" x14ac:dyDescent="0.2">
      <c r="A108" s="240" t="s">
        <v>568</v>
      </c>
      <c r="B108" s="256" t="s">
        <v>19</v>
      </c>
      <c r="C108" s="334">
        <v>31207</v>
      </c>
      <c r="D108" s="257" t="s">
        <v>573</v>
      </c>
      <c r="E108" s="334">
        <v>35</v>
      </c>
      <c r="F108" s="274">
        <v>31</v>
      </c>
      <c r="G108" s="334">
        <v>118</v>
      </c>
      <c r="H108" s="274">
        <v>243</v>
      </c>
      <c r="I108" s="334">
        <v>64</v>
      </c>
      <c r="J108" s="466">
        <f>G108/E108</f>
        <v>3.3714285714285714</v>
      </c>
      <c r="K108" s="310"/>
    </row>
    <row r="109" spans="1:11" ht="12.75" customHeight="1" x14ac:dyDescent="0.2">
      <c r="A109" s="241"/>
      <c r="B109" s="260"/>
      <c r="C109" s="348"/>
      <c r="D109" s="261"/>
      <c r="E109" s="477">
        <f>SUM(E105:E108)</f>
        <v>118</v>
      </c>
      <c r="F109" s="477">
        <f>SUM(F105:F108)</f>
        <v>109</v>
      </c>
      <c r="G109" s="477">
        <f>SUM(G105:G108)</f>
        <v>262</v>
      </c>
      <c r="H109" s="477">
        <f>SUM(H105:H108)</f>
        <v>705</v>
      </c>
      <c r="I109" s="477">
        <f>SUM(I105:I108)</f>
        <v>158</v>
      </c>
      <c r="J109" s="614">
        <f>G108/E108</f>
        <v>3.3714285714285714</v>
      </c>
      <c r="K109" s="310"/>
    </row>
    <row r="110" spans="1:11" ht="9" customHeight="1" x14ac:dyDescent="0.2">
      <c r="A110" s="256"/>
      <c r="B110" s="256"/>
      <c r="C110" s="274"/>
      <c r="D110" s="257"/>
      <c r="E110" s="274"/>
      <c r="F110" s="274"/>
      <c r="G110" s="274"/>
      <c r="H110" s="274"/>
      <c r="I110" s="274"/>
      <c r="J110" s="262"/>
      <c r="K110" s="310"/>
    </row>
    <row r="111" spans="1:11" ht="12.75" customHeight="1" x14ac:dyDescent="0.2">
      <c r="A111" s="252" t="s">
        <v>576</v>
      </c>
      <c r="B111" s="253" t="s">
        <v>17</v>
      </c>
      <c r="C111" s="363">
        <v>31303</v>
      </c>
      <c r="D111" s="254" t="s">
        <v>577</v>
      </c>
      <c r="E111" s="363">
        <v>24</v>
      </c>
      <c r="F111" s="255">
        <v>24</v>
      </c>
      <c r="G111" s="363">
        <v>100</v>
      </c>
      <c r="H111" s="255">
        <v>226</v>
      </c>
      <c r="I111" s="363">
        <v>45</v>
      </c>
      <c r="J111" s="527">
        <f>G111/E111</f>
        <v>4.166666666666667</v>
      </c>
      <c r="K111" s="310"/>
    </row>
    <row r="112" spans="1:11" ht="9" customHeight="1" x14ac:dyDescent="0.2">
      <c r="A112" s="256"/>
      <c r="B112" s="256"/>
      <c r="C112" s="274"/>
      <c r="D112" s="257"/>
      <c r="E112" s="274"/>
      <c r="F112" s="274"/>
      <c r="G112" s="274"/>
      <c r="H112" s="274"/>
      <c r="I112" s="274"/>
      <c r="J112" s="262"/>
      <c r="K112" s="310"/>
    </row>
    <row r="113" spans="1:11" ht="12.75" customHeight="1" x14ac:dyDescent="0.2">
      <c r="A113" s="252" t="s">
        <v>508</v>
      </c>
      <c r="B113" s="253" t="s">
        <v>20</v>
      </c>
      <c r="C113" s="363">
        <v>31304</v>
      </c>
      <c r="D113" s="254" t="s">
        <v>578</v>
      </c>
      <c r="E113" s="363">
        <v>24</v>
      </c>
      <c r="F113" s="255">
        <v>29</v>
      </c>
      <c r="G113" s="363">
        <v>73</v>
      </c>
      <c r="H113" s="255">
        <v>176</v>
      </c>
      <c r="I113" s="363">
        <v>48</v>
      </c>
      <c r="J113" s="527">
        <f>G113/E113</f>
        <v>3.0416666666666665</v>
      </c>
      <c r="K113" s="310"/>
    </row>
    <row r="114" spans="1:11" ht="9" customHeight="1" x14ac:dyDescent="0.2">
      <c r="A114" s="256"/>
      <c r="B114" s="256"/>
      <c r="C114" s="274"/>
      <c r="D114" s="257"/>
      <c r="E114" s="274"/>
      <c r="F114" s="274"/>
      <c r="G114" s="274"/>
      <c r="H114" s="274"/>
      <c r="I114" s="274"/>
      <c r="J114" s="262"/>
      <c r="K114" s="310"/>
    </row>
    <row r="115" spans="1:11" ht="12.75" customHeight="1" x14ac:dyDescent="0.2">
      <c r="A115" s="239" t="s">
        <v>574</v>
      </c>
      <c r="B115" s="258" t="s">
        <v>13</v>
      </c>
      <c r="C115" s="335">
        <v>31401</v>
      </c>
      <c r="D115" s="244" t="s">
        <v>579</v>
      </c>
      <c r="E115" s="335">
        <v>24</v>
      </c>
      <c r="F115" s="259">
        <v>16</v>
      </c>
      <c r="G115" s="335">
        <v>58</v>
      </c>
      <c r="H115" s="259">
        <v>96</v>
      </c>
      <c r="I115" s="335">
        <v>24</v>
      </c>
      <c r="J115" s="470">
        <f>G115/E115</f>
        <v>2.4166666666666665</v>
      </c>
      <c r="K115" s="310"/>
    </row>
    <row r="116" spans="1:11" ht="12.75" customHeight="1" x14ac:dyDescent="0.2">
      <c r="A116" s="240" t="s">
        <v>571</v>
      </c>
      <c r="B116" s="256" t="s">
        <v>17</v>
      </c>
      <c r="C116" s="334">
        <v>31401</v>
      </c>
      <c r="D116" s="257" t="s">
        <v>579</v>
      </c>
      <c r="E116" s="334">
        <v>24</v>
      </c>
      <c r="F116" s="274">
        <v>18</v>
      </c>
      <c r="G116" s="334">
        <v>50</v>
      </c>
      <c r="H116" s="274">
        <v>77</v>
      </c>
      <c r="I116" s="334">
        <v>24</v>
      </c>
      <c r="J116" s="466">
        <f>G116/E116</f>
        <v>2.0833333333333335</v>
      </c>
      <c r="K116" s="310"/>
    </row>
    <row r="117" spans="1:11" ht="12.75" customHeight="1" x14ac:dyDescent="0.2">
      <c r="A117" s="241"/>
      <c r="B117" s="260"/>
      <c r="C117" s="348"/>
      <c r="D117" s="261"/>
      <c r="E117" s="472">
        <f>SUM(E115:E116)</f>
        <v>48</v>
      </c>
      <c r="F117" s="472">
        <f>SUM(F115:F116)</f>
        <v>34</v>
      </c>
      <c r="G117" s="472">
        <f>SUM(G115:G116)</f>
        <v>108</v>
      </c>
      <c r="H117" s="472">
        <f>SUM(H115:H116)</f>
        <v>173</v>
      </c>
      <c r="I117" s="472">
        <f>SUM(I115:I116)</f>
        <v>48</v>
      </c>
      <c r="J117" s="478">
        <f>G117/E117</f>
        <v>2.25</v>
      </c>
      <c r="K117" s="310"/>
    </row>
    <row r="118" spans="1:11" ht="9" customHeight="1" x14ac:dyDescent="0.2">
      <c r="A118" s="256"/>
      <c r="B118" s="256"/>
      <c r="C118" s="274"/>
      <c r="D118" s="257"/>
      <c r="E118" s="271"/>
      <c r="F118" s="271"/>
      <c r="G118" s="271"/>
      <c r="H118" s="271"/>
      <c r="I118" s="271"/>
      <c r="J118" s="272"/>
      <c r="K118" s="310"/>
    </row>
    <row r="119" spans="1:11" ht="12.75" customHeight="1" x14ac:dyDescent="0.2">
      <c r="A119" s="265" t="s">
        <v>580</v>
      </c>
      <c r="B119" s="239" t="s">
        <v>221</v>
      </c>
      <c r="C119" s="259">
        <v>31405</v>
      </c>
      <c r="D119" s="243" t="s">
        <v>581</v>
      </c>
      <c r="E119" s="259">
        <v>24</v>
      </c>
      <c r="F119" s="335">
        <v>23</v>
      </c>
      <c r="G119" s="259">
        <v>30</v>
      </c>
      <c r="H119" s="335">
        <v>97</v>
      </c>
      <c r="I119" s="259">
        <v>34</v>
      </c>
      <c r="J119" s="470">
        <f>G119/E119</f>
        <v>1.25</v>
      </c>
      <c r="K119" s="310"/>
    </row>
    <row r="120" spans="1:11" ht="12.75" customHeight="1" x14ac:dyDescent="0.2">
      <c r="A120" s="266" t="s">
        <v>565</v>
      </c>
      <c r="B120" s="240" t="s">
        <v>13</v>
      </c>
      <c r="C120" s="274">
        <v>31405</v>
      </c>
      <c r="D120" s="267" t="s">
        <v>581</v>
      </c>
      <c r="E120" s="274">
        <v>35</v>
      </c>
      <c r="F120" s="334">
        <v>34</v>
      </c>
      <c r="G120" s="274">
        <v>153</v>
      </c>
      <c r="H120" s="334">
        <v>363</v>
      </c>
      <c r="I120" s="274">
        <v>36</v>
      </c>
      <c r="J120" s="466">
        <f>G120/E120</f>
        <v>4.371428571428571</v>
      </c>
      <c r="K120" s="310"/>
    </row>
    <row r="121" spans="1:11" ht="12.75" customHeight="1" x14ac:dyDescent="0.2">
      <c r="A121" s="266" t="s">
        <v>582</v>
      </c>
      <c r="B121" s="240" t="s">
        <v>117</v>
      </c>
      <c r="C121" s="274">
        <v>31405</v>
      </c>
      <c r="D121" s="267" t="s">
        <v>581</v>
      </c>
      <c r="E121" s="274">
        <v>18</v>
      </c>
      <c r="F121" s="334">
        <v>12</v>
      </c>
      <c r="G121" s="274">
        <v>30</v>
      </c>
      <c r="H121" s="334">
        <v>71</v>
      </c>
      <c r="I121" s="274">
        <v>25</v>
      </c>
      <c r="J121" s="466">
        <f>G121/E121</f>
        <v>1.6666666666666667</v>
      </c>
      <c r="K121" s="310"/>
    </row>
    <row r="122" spans="1:11" ht="12.75" customHeight="1" x14ac:dyDescent="0.2">
      <c r="A122" s="268"/>
      <c r="B122" s="241"/>
      <c r="C122" s="269"/>
      <c r="D122" s="270"/>
      <c r="E122" s="615">
        <f>SUM(E119:E121)</f>
        <v>77</v>
      </c>
      <c r="F122" s="503">
        <f>SUM(F119:F121)</f>
        <v>69</v>
      </c>
      <c r="G122" s="615">
        <f>SUM(G119:G121)</f>
        <v>213</v>
      </c>
      <c r="H122" s="503">
        <f>SUM(H119:H121)</f>
        <v>531</v>
      </c>
      <c r="I122" s="615">
        <f>SUM(I119:I121)</f>
        <v>95</v>
      </c>
      <c r="J122" s="478">
        <f>G122/E122</f>
        <v>2.7662337662337664</v>
      </c>
      <c r="K122" s="310"/>
    </row>
    <row r="123" spans="1:11" ht="9" customHeight="1" x14ac:dyDescent="0.2">
      <c r="A123" s="256"/>
      <c r="B123" s="256"/>
      <c r="C123" s="274"/>
      <c r="D123" s="257"/>
      <c r="E123" s="274"/>
      <c r="F123" s="274"/>
      <c r="G123" s="274"/>
      <c r="H123" s="274"/>
      <c r="I123" s="274"/>
      <c r="J123" s="262"/>
      <c r="K123" s="310"/>
    </row>
    <row r="124" spans="1:11" ht="12.75" customHeight="1" x14ac:dyDescent="0.2">
      <c r="A124" s="239" t="s">
        <v>569</v>
      </c>
      <c r="B124" s="258" t="s">
        <v>11</v>
      </c>
      <c r="C124" s="335">
        <v>31406</v>
      </c>
      <c r="D124" s="244" t="s">
        <v>583</v>
      </c>
      <c r="E124" s="335">
        <v>35</v>
      </c>
      <c r="F124" s="259">
        <v>28</v>
      </c>
      <c r="G124" s="335">
        <v>52</v>
      </c>
      <c r="H124" s="259">
        <v>89</v>
      </c>
      <c r="I124" s="335">
        <v>37</v>
      </c>
      <c r="J124" s="470">
        <f t="shared" ref="J124:J133" si="0">G124/E124</f>
        <v>1.4857142857142858</v>
      </c>
      <c r="K124" s="310"/>
    </row>
    <row r="125" spans="1:11" ht="12.75" customHeight="1" x14ac:dyDescent="0.2">
      <c r="A125" s="240" t="s">
        <v>584</v>
      </c>
      <c r="B125" s="256" t="s">
        <v>12</v>
      </c>
      <c r="C125" s="334">
        <v>31406</v>
      </c>
      <c r="D125" s="257" t="s">
        <v>583</v>
      </c>
      <c r="E125" s="334">
        <v>24</v>
      </c>
      <c r="F125" s="274">
        <v>21</v>
      </c>
      <c r="G125" s="334">
        <v>21</v>
      </c>
      <c r="H125" s="274">
        <v>45</v>
      </c>
      <c r="I125" s="334">
        <v>30</v>
      </c>
      <c r="J125" s="466">
        <f t="shared" si="0"/>
        <v>0.875</v>
      </c>
      <c r="K125" s="310"/>
    </row>
    <row r="126" spans="1:11" ht="12.75" customHeight="1" x14ac:dyDescent="0.2">
      <c r="A126" s="240" t="s">
        <v>572</v>
      </c>
      <c r="B126" s="256" t="s">
        <v>15</v>
      </c>
      <c r="C126" s="334">
        <v>31406</v>
      </c>
      <c r="D126" s="257" t="s">
        <v>583</v>
      </c>
      <c r="E126" s="334">
        <v>35</v>
      </c>
      <c r="F126" s="274">
        <v>28</v>
      </c>
      <c r="G126" s="334">
        <v>28</v>
      </c>
      <c r="H126" s="274">
        <v>55</v>
      </c>
      <c r="I126" s="334">
        <v>32</v>
      </c>
      <c r="J126" s="466">
        <f t="shared" si="0"/>
        <v>0.8</v>
      </c>
      <c r="K126" s="310"/>
    </row>
    <row r="127" spans="1:11" ht="12.75" customHeight="1" x14ac:dyDescent="0.2">
      <c r="A127" s="240" t="s">
        <v>574</v>
      </c>
      <c r="B127" s="256" t="s">
        <v>13</v>
      </c>
      <c r="C127" s="334">
        <v>31406</v>
      </c>
      <c r="D127" s="257" t="s">
        <v>583</v>
      </c>
      <c r="E127" s="334">
        <v>35</v>
      </c>
      <c r="F127" s="274">
        <v>26</v>
      </c>
      <c r="G127" s="334">
        <v>72</v>
      </c>
      <c r="H127" s="274">
        <v>218</v>
      </c>
      <c r="I127" s="334">
        <v>35</v>
      </c>
      <c r="J127" s="466">
        <f t="shared" si="0"/>
        <v>2.0571428571428569</v>
      </c>
      <c r="K127" s="310"/>
    </row>
    <row r="128" spans="1:11" ht="12.75" customHeight="1" x14ac:dyDescent="0.2">
      <c r="A128" s="240" t="s">
        <v>565</v>
      </c>
      <c r="B128" s="256" t="s">
        <v>13</v>
      </c>
      <c r="C128" s="334">
        <v>31406</v>
      </c>
      <c r="D128" s="257" t="s">
        <v>583</v>
      </c>
      <c r="E128" s="334">
        <v>59</v>
      </c>
      <c r="F128" s="274">
        <v>67</v>
      </c>
      <c r="G128" s="334">
        <v>151</v>
      </c>
      <c r="H128" s="274">
        <v>338</v>
      </c>
      <c r="I128" s="334">
        <v>72</v>
      </c>
      <c r="J128" s="466">
        <f t="shared" si="0"/>
        <v>2.5593220338983049</v>
      </c>
      <c r="K128" s="310"/>
    </row>
    <row r="129" spans="1:11" ht="12.75" customHeight="1" x14ac:dyDescent="0.2">
      <c r="A129" s="240" t="s">
        <v>585</v>
      </c>
      <c r="B129" s="256" t="s">
        <v>21</v>
      </c>
      <c r="C129" s="334">
        <v>31406</v>
      </c>
      <c r="D129" s="257" t="s">
        <v>583</v>
      </c>
      <c r="E129" s="334">
        <v>24</v>
      </c>
      <c r="F129" s="274">
        <v>17</v>
      </c>
      <c r="G129" s="334">
        <v>30</v>
      </c>
      <c r="H129" s="274">
        <v>57</v>
      </c>
      <c r="I129" s="334">
        <v>30</v>
      </c>
      <c r="J129" s="466">
        <f t="shared" si="0"/>
        <v>1.25</v>
      </c>
      <c r="K129" s="310"/>
    </row>
    <row r="130" spans="1:11" ht="12.75" customHeight="1" x14ac:dyDescent="0.2">
      <c r="A130" s="240" t="s">
        <v>571</v>
      </c>
      <c r="B130" s="256" t="s">
        <v>17</v>
      </c>
      <c r="C130" s="334">
        <v>31406</v>
      </c>
      <c r="D130" s="257" t="s">
        <v>583</v>
      </c>
      <c r="E130" s="334">
        <v>24</v>
      </c>
      <c r="F130" s="274">
        <v>25</v>
      </c>
      <c r="G130" s="334">
        <v>61</v>
      </c>
      <c r="H130" s="274">
        <v>145</v>
      </c>
      <c r="I130" s="334">
        <v>30</v>
      </c>
      <c r="J130" s="466">
        <f t="shared" si="0"/>
        <v>2.5416666666666665</v>
      </c>
      <c r="K130" s="310"/>
    </row>
    <row r="131" spans="1:11" ht="12.75" customHeight="1" x14ac:dyDescent="0.2">
      <c r="A131" s="240" t="s">
        <v>575</v>
      </c>
      <c r="B131" s="256" t="s">
        <v>18</v>
      </c>
      <c r="C131" s="334">
        <v>31406</v>
      </c>
      <c r="D131" s="257" t="s">
        <v>583</v>
      </c>
      <c r="E131" s="334">
        <v>24</v>
      </c>
      <c r="F131" s="274">
        <v>22</v>
      </c>
      <c r="G131" s="334">
        <v>50</v>
      </c>
      <c r="H131" s="274">
        <v>91</v>
      </c>
      <c r="I131" s="334">
        <v>25</v>
      </c>
      <c r="J131" s="466">
        <f t="shared" si="0"/>
        <v>2.0833333333333335</v>
      </c>
      <c r="K131" s="310"/>
    </row>
    <row r="132" spans="1:11" ht="12.75" customHeight="1" x14ac:dyDescent="0.2">
      <c r="A132" s="240" t="s">
        <v>508</v>
      </c>
      <c r="B132" s="256" t="s">
        <v>20</v>
      </c>
      <c r="C132" s="334">
        <v>31406</v>
      </c>
      <c r="D132" s="257" t="s">
        <v>583</v>
      </c>
      <c r="E132" s="334">
        <v>24</v>
      </c>
      <c r="F132" s="274">
        <v>29</v>
      </c>
      <c r="G132" s="334">
        <v>33</v>
      </c>
      <c r="H132" s="274">
        <v>66</v>
      </c>
      <c r="I132" s="334">
        <v>44</v>
      </c>
      <c r="J132" s="466">
        <f t="shared" si="0"/>
        <v>1.375</v>
      </c>
      <c r="K132" s="310"/>
    </row>
    <row r="133" spans="1:11" ht="12.75" customHeight="1" x14ac:dyDescent="0.2">
      <c r="A133" s="241"/>
      <c r="B133" s="260"/>
      <c r="C133" s="348"/>
      <c r="D133" s="261"/>
      <c r="E133" s="480">
        <f>SUM(E124:E132)</f>
        <v>284</v>
      </c>
      <c r="F133" s="480">
        <f>SUM(F124:F132)</f>
        <v>263</v>
      </c>
      <c r="G133" s="480">
        <f>SUM(G124:G132)</f>
        <v>498</v>
      </c>
      <c r="H133" s="480">
        <f>SUM(H124:H132)</f>
        <v>1104</v>
      </c>
      <c r="I133" s="480">
        <f>SUM(I124:I132)</f>
        <v>335</v>
      </c>
      <c r="J133" s="478">
        <f t="shared" si="0"/>
        <v>1.7535211267605635</v>
      </c>
      <c r="K133" s="310"/>
    </row>
    <row r="134" spans="1:11" ht="9" customHeight="1" x14ac:dyDescent="0.2">
      <c r="A134" s="256"/>
      <c r="B134" s="256"/>
      <c r="C134" s="274"/>
      <c r="D134" s="257"/>
      <c r="E134" s="274"/>
      <c r="F134" s="274"/>
      <c r="G134" s="274"/>
      <c r="H134" s="274"/>
      <c r="I134" s="274"/>
      <c r="J134" s="262"/>
      <c r="K134" s="310"/>
    </row>
    <row r="135" spans="1:11" ht="12.75" customHeight="1" x14ac:dyDescent="0.2">
      <c r="A135" s="252" t="s">
        <v>565</v>
      </c>
      <c r="B135" s="253" t="s">
        <v>13</v>
      </c>
      <c r="C135" s="363">
        <v>32001</v>
      </c>
      <c r="D135" s="254" t="s">
        <v>586</v>
      </c>
      <c r="E135" s="363">
        <v>35</v>
      </c>
      <c r="F135" s="255">
        <v>33</v>
      </c>
      <c r="G135" s="363">
        <v>322</v>
      </c>
      <c r="H135" s="255">
        <v>572</v>
      </c>
      <c r="I135" s="363">
        <v>35</v>
      </c>
      <c r="J135" s="527">
        <f>G135/E135</f>
        <v>9.1999999999999993</v>
      </c>
      <c r="K135" s="310"/>
    </row>
    <row r="136" spans="1:11" ht="9" customHeight="1" x14ac:dyDescent="0.2">
      <c r="A136" s="256"/>
      <c r="B136" s="256"/>
      <c r="C136" s="274"/>
      <c r="D136" s="257"/>
      <c r="E136" s="274"/>
      <c r="F136" s="274"/>
      <c r="G136" s="274"/>
      <c r="H136" s="274"/>
      <c r="I136" s="274"/>
      <c r="J136" s="262"/>
      <c r="K136" s="310"/>
    </row>
    <row r="137" spans="1:11" ht="12.75" customHeight="1" x14ac:dyDescent="0.2">
      <c r="A137" s="252" t="s">
        <v>587</v>
      </c>
      <c r="B137" s="253" t="s">
        <v>178</v>
      </c>
      <c r="C137" s="363">
        <v>32201</v>
      </c>
      <c r="D137" s="273" t="s">
        <v>588</v>
      </c>
      <c r="E137" s="363">
        <v>15</v>
      </c>
      <c r="F137" s="255">
        <v>15</v>
      </c>
      <c r="G137" s="363">
        <v>27</v>
      </c>
      <c r="H137" s="255">
        <v>60</v>
      </c>
      <c r="I137" s="363">
        <v>15</v>
      </c>
      <c r="J137" s="527">
        <f>G137/E137</f>
        <v>1.8</v>
      </c>
      <c r="K137" s="310"/>
    </row>
    <row r="138" spans="1:11" ht="9" customHeight="1" x14ac:dyDescent="0.2">
      <c r="A138" s="256" t="s">
        <v>589</v>
      </c>
      <c r="B138" s="256"/>
      <c r="C138" s="274"/>
      <c r="D138" s="349"/>
      <c r="E138" s="274"/>
      <c r="F138" s="274"/>
      <c r="G138" s="274"/>
      <c r="H138" s="274"/>
      <c r="I138" s="274"/>
      <c r="J138" s="262"/>
      <c r="K138" s="310"/>
    </row>
    <row r="139" spans="1:11" ht="12.75" customHeight="1" x14ac:dyDescent="0.2">
      <c r="A139" s="252" t="s">
        <v>587</v>
      </c>
      <c r="B139" s="253" t="s">
        <v>178</v>
      </c>
      <c r="C139" s="363">
        <v>32202</v>
      </c>
      <c r="D139" s="273" t="s">
        <v>590</v>
      </c>
      <c r="E139" s="363">
        <v>15</v>
      </c>
      <c r="F139" s="255">
        <v>12</v>
      </c>
      <c r="G139" s="363">
        <v>94</v>
      </c>
      <c r="H139" s="255">
        <v>124</v>
      </c>
      <c r="I139" s="363">
        <v>15</v>
      </c>
      <c r="J139" s="527">
        <f>G139/E139</f>
        <v>6.2666666666666666</v>
      </c>
      <c r="K139" s="310"/>
    </row>
    <row r="140" spans="1:11" ht="9" customHeight="1" x14ac:dyDescent="0.2">
      <c r="A140" s="256" t="s">
        <v>589</v>
      </c>
      <c r="B140" s="256"/>
      <c r="C140" s="274"/>
      <c r="D140" s="349"/>
      <c r="E140" s="274"/>
      <c r="F140" s="274"/>
      <c r="G140" s="274"/>
      <c r="H140" s="274"/>
      <c r="I140" s="274"/>
      <c r="J140" s="262"/>
      <c r="K140" s="310"/>
    </row>
    <row r="141" spans="1:11" ht="12.75" customHeight="1" x14ac:dyDescent="0.2">
      <c r="A141" s="239" t="s">
        <v>569</v>
      </c>
      <c r="B141" s="258" t="s">
        <v>11</v>
      </c>
      <c r="C141" s="335">
        <v>32405</v>
      </c>
      <c r="D141" s="278" t="s">
        <v>591</v>
      </c>
      <c r="E141" s="335">
        <v>24</v>
      </c>
      <c r="F141" s="259">
        <v>27</v>
      </c>
      <c r="G141" s="335">
        <v>62</v>
      </c>
      <c r="H141" s="259">
        <v>143</v>
      </c>
      <c r="I141" s="335">
        <v>29</v>
      </c>
      <c r="J141" s="470">
        <f t="shared" ref="J141:J148" si="1">G141/E141</f>
        <v>2.5833333333333335</v>
      </c>
      <c r="K141" s="310"/>
    </row>
    <row r="142" spans="1:11" ht="12.75" customHeight="1" x14ac:dyDescent="0.2">
      <c r="A142" s="240" t="s">
        <v>592</v>
      </c>
      <c r="B142" s="256" t="s">
        <v>224</v>
      </c>
      <c r="C142" s="334">
        <v>32405</v>
      </c>
      <c r="D142" s="349" t="s">
        <v>591</v>
      </c>
      <c r="E142" s="334">
        <v>24</v>
      </c>
      <c r="F142" s="274">
        <v>31</v>
      </c>
      <c r="G142" s="334">
        <v>34</v>
      </c>
      <c r="H142" s="274">
        <v>93</v>
      </c>
      <c r="I142" s="334">
        <v>35</v>
      </c>
      <c r="J142" s="466">
        <f t="shared" si="1"/>
        <v>1.4166666666666667</v>
      </c>
      <c r="K142" s="310"/>
    </row>
    <row r="143" spans="1:11" ht="12.75" customHeight="1" x14ac:dyDescent="0.2">
      <c r="A143" s="240" t="s">
        <v>572</v>
      </c>
      <c r="B143" s="256" t="s">
        <v>15</v>
      </c>
      <c r="C143" s="334">
        <v>32405</v>
      </c>
      <c r="D143" s="349" t="s">
        <v>591</v>
      </c>
      <c r="E143" s="334">
        <v>30</v>
      </c>
      <c r="F143" s="274">
        <v>28</v>
      </c>
      <c r="G143" s="334">
        <v>47</v>
      </c>
      <c r="H143" s="274">
        <v>88</v>
      </c>
      <c r="I143" s="334">
        <v>39</v>
      </c>
      <c r="J143" s="466">
        <f t="shared" si="1"/>
        <v>1.5666666666666667</v>
      </c>
      <c r="K143" s="310"/>
    </row>
    <row r="144" spans="1:11" ht="12.75" customHeight="1" x14ac:dyDescent="0.2">
      <c r="A144" s="240" t="s">
        <v>565</v>
      </c>
      <c r="B144" s="256" t="s">
        <v>13</v>
      </c>
      <c r="C144" s="334">
        <v>32405</v>
      </c>
      <c r="D144" s="349" t="s">
        <v>591</v>
      </c>
      <c r="E144" s="334">
        <v>35</v>
      </c>
      <c r="F144" s="274">
        <v>33</v>
      </c>
      <c r="G144" s="334">
        <v>122</v>
      </c>
      <c r="H144" s="274">
        <v>335</v>
      </c>
      <c r="I144" s="334">
        <v>43</v>
      </c>
      <c r="J144" s="466">
        <f t="shared" si="1"/>
        <v>3.4857142857142858</v>
      </c>
      <c r="K144" s="310"/>
    </row>
    <row r="145" spans="1:11" ht="12.75" customHeight="1" x14ac:dyDescent="0.2">
      <c r="A145" s="241" t="s">
        <v>593</v>
      </c>
      <c r="B145" s="260" t="s">
        <v>17</v>
      </c>
      <c r="C145" s="348">
        <v>32405</v>
      </c>
      <c r="D145" s="279" t="s">
        <v>591</v>
      </c>
      <c r="E145" s="348">
        <v>34</v>
      </c>
      <c r="F145" s="269">
        <v>31</v>
      </c>
      <c r="G145" s="348">
        <v>67</v>
      </c>
      <c r="H145" s="269">
        <v>166</v>
      </c>
      <c r="I145" s="348">
        <v>45</v>
      </c>
      <c r="J145" s="492">
        <f t="shared" si="1"/>
        <v>1.9705882352941178</v>
      </c>
      <c r="K145" s="310"/>
    </row>
    <row r="146" spans="1:11" ht="12.75" customHeight="1" x14ac:dyDescent="0.2">
      <c r="A146" s="240" t="s">
        <v>568</v>
      </c>
      <c r="B146" s="256" t="s">
        <v>19</v>
      </c>
      <c r="C146" s="334">
        <v>32405</v>
      </c>
      <c r="D146" s="349" t="s">
        <v>591</v>
      </c>
      <c r="E146" s="334">
        <v>35</v>
      </c>
      <c r="F146" s="274">
        <v>30</v>
      </c>
      <c r="G146" s="334">
        <v>115</v>
      </c>
      <c r="H146" s="274">
        <v>233</v>
      </c>
      <c r="I146" s="334">
        <v>64</v>
      </c>
      <c r="J146" s="466">
        <f t="shared" si="1"/>
        <v>3.2857142857142856</v>
      </c>
      <c r="K146" s="310"/>
    </row>
    <row r="147" spans="1:11" ht="12.75" customHeight="1" x14ac:dyDescent="0.2">
      <c r="A147" s="240" t="s">
        <v>594</v>
      </c>
      <c r="B147" s="256" t="s">
        <v>22</v>
      </c>
      <c r="C147" s="334">
        <v>32405</v>
      </c>
      <c r="D147" s="349" t="s">
        <v>591</v>
      </c>
      <c r="E147" s="334">
        <v>24</v>
      </c>
      <c r="F147" s="274">
        <v>19</v>
      </c>
      <c r="G147" s="334">
        <v>26</v>
      </c>
      <c r="H147" s="274">
        <v>68</v>
      </c>
      <c r="I147" s="334">
        <v>24</v>
      </c>
      <c r="J147" s="466">
        <f t="shared" si="1"/>
        <v>1.0833333333333333</v>
      </c>
      <c r="K147" s="310"/>
    </row>
    <row r="148" spans="1:11" ht="12.75" customHeight="1" x14ac:dyDescent="0.2">
      <c r="A148" s="241"/>
      <c r="B148" s="260"/>
      <c r="C148" s="348"/>
      <c r="D148" s="279"/>
      <c r="E148" s="498">
        <f>SUM(E141:E147)</f>
        <v>206</v>
      </c>
      <c r="F148" s="498">
        <f>SUM(F141:F147)</f>
        <v>199</v>
      </c>
      <c r="G148" s="498">
        <f>SUM(G141:G147)</f>
        <v>473</v>
      </c>
      <c r="H148" s="498">
        <f>SUM(H141:H147)</f>
        <v>1126</v>
      </c>
      <c r="I148" s="498">
        <f>SUM(I141:I147)</f>
        <v>279</v>
      </c>
      <c r="J148" s="478">
        <f t="shared" si="1"/>
        <v>2.296116504854369</v>
      </c>
      <c r="K148" s="310"/>
    </row>
    <row r="149" spans="1:11" ht="9" customHeight="1" x14ac:dyDescent="0.2">
      <c r="A149" s="256"/>
      <c r="B149" s="256"/>
      <c r="C149" s="274"/>
      <c r="D149" s="349"/>
      <c r="E149" s="274"/>
      <c r="F149" s="274"/>
      <c r="G149" s="274"/>
      <c r="H149" s="274"/>
      <c r="I149" s="274"/>
      <c r="J149" s="262"/>
      <c r="K149" s="310"/>
    </row>
    <row r="150" spans="1:11" ht="12.75" customHeight="1" x14ac:dyDescent="0.2">
      <c r="A150" s="239" t="s">
        <v>565</v>
      </c>
      <c r="B150" s="258" t="s">
        <v>13</v>
      </c>
      <c r="C150" s="335">
        <v>32406</v>
      </c>
      <c r="D150" s="278" t="s">
        <v>595</v>
      </c>
      <c r="E150" s="335">
        <v>35</v>
      </c>
      <c r="F150" s="259">
        <v>32</v>
      </c>
      <c r="G150" s="335">
        <v>39</v>
      </c>
      <c r="H150" s="259">
        <v>92</v>
      </c>
      <c r="I150" s="335">
        <v>40</v>
      </c>
      <c r="J150" s="470">
        <f>G150/E150</f>
        <v>1.1142857142857143</v>
      </c>
      <c r="K150" s="310"/>
    </row>
    <row r="151" spans="1:11" ht="12.75" customHeight="1" x14ac:dyDescent="0.2">
      <c r="A151" s="240" t="s">
        <v>568</v>
      </c>
      <c r="B151" s="256" t="s">
        <v>19</v>
      </c>
      <c r="C151" s="334">
        <v>32406</v>
      </c>
      <c r="D151" s="349" t="s">
        <v>595</v>
      </c>
      <c r="E151" s="334">
        <v>24</v>
      </c>
      <c r="F151" s="274">
        <v>20</v>
      </c>
      <c r="G151" s="334">
        <v>33</v>
      </c>
      <c r="H151" s="274">
        <v>70</v>
      </c>
      <c r="I151" s="334">
        <v>24</v>
      </c>
      <c r="J151" s="466">
        <f>G151/E151</f>
        <v>1.375</v>
      </c>
      <c r="K151" s="310"/>
    </row>
    <row r="152" spans="1:11" ht="12.75" customHeight="1" x14ac:dyDescent="0.2">
      <c r="A152" s="241"/>
      <c r="B152" s="260"/>
      <c r="C152" s="348"/>
      <c r="D152" s="279"/>
      <c r="E152" s="502">
        <f>SUM(E150:E151)</f>
        <v>59</v>
      </c>
      <c r="F152" s="502">
        <f>SUM(F150:F151)</f>
        <v>52</v>
      </c>
      <c r="G152" s="502">
        <f>SUM(G150:G151)</f>
        <v>72</v>
      </c>
      <c r="H152" s="502">
        <f>SUM(H150:H151)</f>
        <v>162</v>
      </c>
      <c r="I152" s="502">
        <f>SUM(I150:I151)</f>
        <v>64</v>
      </c>
      <c r="J152" s="478">
        <f>G152/E152</f>
        <v>1.2203389830508475</v>
      </c>
      <c r="K152" s="310"/>
    </row>
    <row r="153" spans="1:11" ht="9" customHeight="1" x14ac:dyDescent="0.2">
      <c r="A153" s="256"/>
      <c r="B153" s="256"/>
      <c r="C153" s="274"/>
      <c r="D153" s="349"/>
      <c r="E153" s="274"/>
      <c r="F153" s="274"/>
      <c r="G153" s="274"/>
      <c r="H153" s="274"/>
      <c r="I153" s="274"/>
      <c r="J153" s="262"/>
      <c r="K153" s="310"/>
    </row>
    <row r="154" spans="1:11" ht="12.75" customHeight="1" x14ac:dyDescent="0.2">
      <c r="A154" s="239" t="s">
        <v>565</v>
      </c>
      <c r="B154" s="258" t="s">
        <v>13</v>
      </c>
      <c r="C154" s="335">
        <v>32605</v>
      </c>
      <c r="D154" s="244" t="s">
        <v>596</v>
      </c>
      <c r="E154" s="335">
        <v>64</v>
      </c>
      <c r="F154" s="259">
        <v>59</v>
      </c>
      <c r="G154" s="335">
        <v>244</v>
      </c>
      <c r="H154" s="259">
        <v>392</v>
      </c>
      <c r="I154" s="335">
        <v>68</v>
      </c>
      <c r="J154" s="470">
        <f>G154/E154</f>
        <v>3.8125</v>
      </c>
      <c r="K154" s="310"/>
    </row>
    <row r="155" spans="1:11" ht="12.75" customHeight="1" x14ac:dyDescent="0.2">
      <c r="A155" s="240" t="s">
        <v>571</v>
      </c>
      <c r="B155" s="256" t="s">
        <v>17</v>
      </c>
      <c r="C155" s="334">
        <v>32605</v>
      </c>
      <c r="D155" s="257" t="s">
        <v>596</v>
      </c>
      <c r="E155" s="334">
        <v>32</v>
      </c>
      <c r="F155" s="274">
        <v>32</v>
      </c>
      <c r="G155" s="334">
        <v>100</v>
      </c>
      <c r="H155" s="274">
        <v>199</v>
      </c>
      <c r="I155" s="334">
        <v>34</v>
      </c>
      <c r="J155" s="466">
        <f>G155/E155</f>
        <v>3.125</v>
      </c>
      <c r="K155" s="310"/>
    </row>
    <row r="156" spans="1:11" ht="12.75" customHeight="1" x14ac:dyDescent="0.2">
      <c r="A156" s="241"/>
      <c r="B156" s="260"/>
      <c r="C156" s="348"/>
      <c r="D156" s="261"/>
      <c r="E156" s="518">
        <f>SUM(E154:E155)</f>
        <v>96</v>
      </c>
      <c r="F156" s="518">
        <f>SUM(F154:F155)</f>
        <v>91</v>
      </c>
      <c r="G156" s="518">
        <f>SUM(G154:G155)</f>
        <v>344</v>
      </c>
      <c r="H156" s="518">
        <f>SUM(H154:H155)</f>
        <v>591</v>
      </c>
      <c r="I156" s="518">
        <f>SUM(I154:I155)</f>
        <v>102</v>
      </c>
      <c r="J156" s="478">
        <f>G156/E156</f>
        <v>3.5833333333333335</v>
      </c>
      <c r="K156" s="310"/>
    </row>
    <row r="157" spans="1:11" ht="9" customHeight="1" x14ac:dyDescent="0.2">
      <c r="A157" s="256"/>
      <c r="B157" s="256"/>
      <c r="C157" s="274"/>
      <c r="D157" s="257"/>
      <c r="E157" s="274"/>
      <c r="F157" s="274"/>
      <c r="G157" s="274"/>
      <c r="H157" s="274"/>
      <c r="I157" s="274"/>
      <c r="J157" s="262"/>
      <c r="K157" s="310"/>
    </row>
    <row r="158" spans="1:11" ht="12.75" customHeight="1" x14ac:dyDescent="0.2">
      <c r="A158" s="239" t="s">
        <v>518</v>
      </c>
      <c r="B158" s="258" t="s">
        <v>13</v>
      </c>
      <c r="C158" s="335">
        <v>33102</v>
      </c>
      <c r="D158" s="278" t="s">
        <v>597</v>
      </c>
      <c r="E158" s="335">
        <v>30</v>
      </c>
      <c r="F158" s="259">
        <v>31</v>
      </c>
      <c r="G158" s="335">
        <v>177</v>
      </c>
      <c r="H158" s="259">
        <v>364</v>
      </c>
      <c r="I158" s="335">
        <v>32</v>
      </c>
      <c r="J158" s="470">
        <f>G158/E158</f>
        <v>5.9</v>
      </c>
      <c r="K158" s="310"/>
    </row>
    <row r="159" spans="1:11" ht="12.75" customHeight="1" x14ac:dyDescent="0.2">
      <c r="A159" s="240" t="s">
        <v>598</v>
      </c>
      <c r="B159" s="256" t="s">
        <v>19</v>
      </c>
      <c r="C159" s="334">
        <v>33102</v>
      </c>
      <c r="D159" s="349" t="s">
        <v>597</v>
      </c>
      <c r="E159" s="334">
        <v>30</v>
      </c>
      <c r="F159" s="274">
        <v>29</v>
      </c>
      <c r="G159" s="334">
        <v>116</v>
      </c>
      <c r="H159" s="274">
        <v>200</v>
      </c>
      <c r="I159" s="334">
        <v>30</v>
      </c>
      <c r="J159" s="466">
        <f>G159/E159</f>
        <v>3.8666666666666667</v>
      </c>
      <c r="K159" s="310"/>
    </row>
    <row r="160" spans="1:11" ht="12.75" customHeight="1" x14ac:dyDescent="0.2">
      <c r="A160" s="241"/>
      <c r="B160" s="260"/>
      <c r="C160" s="348"/>
      <c r="D160" s="279"/>
      <c r="E160" s="467">
        <f>SUM(E158:E159)</f>
        <v>60</v>
      </c>
      <c r="F160" s="467">
        <f>SUM(F158:F159)</f>
        <v>60</v>
      </c>
      <c r="G160" s="467">
        <f>SUM(G158:G159)</f>
        <v>293</v>
      </c>
      <c r="H160" s="467">
        <f>SUM(H158:H159)</f>
        <v>564</v>
      </c>
      <c r="I160" s="467">
        <f>SUM(I158:I159)</f>
        <v>62</v>
      </c>
      <c r="J160" s="478">
        <f>G160/E160</f>
        <v>4.8833333333333337</v>
      </c>
      <c r="K160" s="310"/>
    </row>
    <row r="161" spans="1:11" ht="9" customHeight="1" x14ac:dyDescent="0.2">
      <c r="A161" s="256"/>
      <c r="B161" s="256"/>
      <c r="C161" s="274"/>
      <c r="D161" s="349"/>
      <c r="E161" s="274"/>
      <c r="F161" s="274"/>
      <c r="G161" s="274"/>
      <c r="H161" s="274"/>
      <c r="I161" s="274"/>
      <c r="J161" s="262"/>
      <c r="K161" s="310"/>
    </row>
    <row r="162" spans="1:11" ht="12.75" customHeight="1" x14ac:dyDescent="0.2">
      <c r="A162" s="252" t="s">
        <v>518</v>
      </c>
      <c r="B162" s="253" t="s">
        <v>13</v>
      </c>
      <c r="C162" s="363">
        <v>33103</v>
      </c>
      <c r="D162" s="273" t="s">
        <v>599</v>
      </c>
      <c r="E162" s="363">
        <v>30</v>
      </c>
      <c r="F162" s="255">
        <v>31</v>
      </c>
      <c r="G162" s="363">
        <v>266</v>
      </c>
      <c r="H162" s="255">
        <v>383</v>
      </c>
      <c r="I162" s="363">
        <v>32</v>
      </c>
      <c r="J162" s="527">
        <f>G162/E162</f>
        <v>8.8666666666666671</v>
      </c>
      <c r="K162" s="310"/>
    </row>
    <row r="163" spans="1:11" ht="9" customHeight="1" x14ac:dyDescent="0.2">
      <c r="A163" s="256"/>
      <c r="B163" s="256"/>
      <c r="C163" s="274"/>
      <c r="D163" s="349"/>
      <c r="E163" s="274"/>
      <c r="F163" s="274"/>
      <c r="G163" s="274"/>
      <c r="H163" s="274"/>
      <c r="I163" s="274"/>
      <c r="J163" s="262"/>
      <c r="K163" s="310"/>
    </row>
    <row r="164" spans="1:11" ht="12.75" customHeight="1" x14ac:dyDescent="0.2">
      <c r="A164" s="252" t="s">
        <v>518</v>
      </c>
      <c r="B164" s="253" t="s">
        <v>13</v>
      </c>
      <c r="C164" s="363">
        <v>33107</v>
      </c>
      <c r="D164" s="273" t="s">
        <v>600</v>
      </c>
      <c r="E164" s="363">
        <v>30</v>
      </c>
      <c r="F164" s="255">
        <v>36</v>
      </c>
      <c r="G164" s="363">
        <v>202</v>
      </c>
      <c r="H164" s="255">
        <v>297</v>
      </c>
      <c r="I164" s="363">
        <v>36</v>
      </c>
      <c r="J164" s="527">
        <f>G164/E164</f>
        <v>6.7333333333333334</v>
      </c>
      <c r="K164" s="310"/>
    </row>
    <row r="165" spans="1:11" ht="9" customHeight="1" x14ac:dyDescent="0.2">
      <c r="A165" s="256" t="s">
        <v>589</v>
      </c>
      <c r="B165" s="256"/>
      <c r="C165" s="274"/>
      <c r="D165" s="349"/>
      <c r="E165" s="274"/>
      <c r="F165" s="274"/>
      <c r="G165" s="274"/>
      <c r="H165" s="274"/>
      <c r="I165" s="274"/>
      <c r="J165" s="262"/>
      <c r="K165" s="310"/>
    </row>
    <row r="166" spans="1:11" ht="12.75" customHeight="1" x14ac:dyDescent="0.2">
      <c r="A166" s="252" t="s">
        <v>518</v>
      </c>
      <c r="B166" s="253" t="s">
        <v>13</v>
      </c>
      <c r="C166" s="363">
        <v>33203</v>
      </c>
      <c r="D166" s="273" t="s">
        <v>601</v>
      </c>
      <c r="E166" s="363">
        <v>35</v>
      </c>
      <c r="F166" s="255">
        <v>37</v>
      </c>
      <c r="G166" s="363">
        <v>301</v>
      </c>
      <c r="H166" s="255">
        <v>406</v>
      </c>
      <c r="I166" s="363">
        <v>36</v>
      </c>
      <c r="J166" s="527">
        <f>G166/E166</f>
        <v>8.6</v>
      </c>
      <c r="K166" s="310"/>
    </row>
    <row r="167" spans="1:11" ht="9" customHeight="1" x14ac:dyDescent="0.2">
      <c r="A167" s="256" t="s">
        <v>589</v>
      </c>
      <c r="B167" s="256"/>
      <c r="C167" s="274"/>
      <c r="D167" s="349"/>
      <c r="E167" s="274"/>
      <c r="F167" s="274"/>
      <c r="G167" s="274"/>
      <c r="H167" s="274"/>
      <c r="I167" s="274"/>
      <c r="J167" s="262"/>
      <c r="K167" s="310"/>
    </row>
    <row r="168" spans="1:11" ht="12.75" customHeight="1" x14ac:dyDescent="0.2">
      <c r="A168" s="252" t="s">
        <v>602</v>
      </c>
      <c r="B168" s="253" t="s">
        <v>178</v>
      </c>
      <c r="C168" s="363">
        <v>33405</v>
      </c>
      <c r="D168" s="273" t="s">
        <v>603</v>
      </c>
      <c r="E168" s="363">
        <v>84</v>
      </c>
      <c r="F168" s="255">
        <v>76</v>
      </c>
      <c r="G168" s="363">
        <v>128</v>
      </c>
      <c r="H168" s="255">
        <v>159</v>
      </c>
      <c r="I168" s="363">
        <v>82</v>
      </c>
      <c r="J168" s="527">
        <f>G168/E168</f>
        <v>1.5238095238095237</v>
      </c>
      <c r="K168" s="310"/>
    </row>
    <row r="169" spans="1:11" ht="9" customHeight="1" x14ac:dyDescent="0.2">
      <c r="A169" s="256" t="s">
        <v>589</v>
      </c>
      <c r="B169" s="256"/>
      <c r="C169" s="274"/>
      <c r="D169" s="349"/>
      <c r="E169" s="274"/>
      <c r="F169" s="274"/>
      <c r="G169" s="274"/>
      <c r="H169" s="274"/>
      <c r="I169" s="274"/>
      <c r="J169" s="262"/>
      <c r="K169" s="310"/>
    </row>
    <row r="170" spans="1:11" ht="12.75" customHeight="1" x14ac:dyDescent="0.2">
      <c r="A170" s="239" t="s">
        <v>602</v>
      </c>
      <c r="B170" s="258" t="s">
        <v>178</v>
      </c>
      <c r="C170" s="335">
        <v>33406</v>
      </c>
      <c r="D170" s="278" t="s">
        <v>604</v>
      </c>
      <c r="E170" s="335">
        <v>120</v>
      </c>
      <c r="F170" s="259">
        <v>120</v>
      </c>
      <c r="G170" s="335">
        <v>139</v>
      </c>
      <c r="H170" s="259">
        <v>178</v>
      </c>
      <c r="I170" s="335">
        <v>120</v>
      </c>
      <c r="J170" s="470">
        <f>G170/E170</f>
        <v>1.1583333333333334</v>
      </c>
      <c r="K170" s="310"/>
    </row>
    <row r="171" spans="1:11" ht="12.75" customHeight="1" x14ac:dyDescent="0.2">
      <c r="A171" s="240" t="s">
        <v>605</v>
      </c>
      <c r="B171" s="256" t="s">
        <v>18</v>
      </c>
      <c r="C171" s="334">
        <v>33406</v>
      </c>
      <c r="D171" s="349" t="s">
        <v>604</v>
      </c>
      <c r="E171" s="334">
        <v>24</v>
      </c>
      <c r="F171" s="274">
        <v>23</v>
      </c>
      <c r="G171" s="334">
        <v>37</v>
      </c>
      <c r="H171" s="274">
        <v>73</v>
      </c>
      <c r="I171" s="334">
        <v>24</v>
      </c>
      <c r="J171" s="466">
        <f>G171/E171</f>
        <v>1.5416666666666667</v>
      </c>
      <c r="K171" s="310"/>
    </row>
    <row r="172" spans="1:11" ht="12.75" customHeight="1" x14ac:dyDescent="0.2">
      <c r="A172" s="241"/>
      <c r="B172" s="260"/>
      <c r="C172" s="348"/>
      <c r="D172" s="279"/>
      <c r="E172" s="481">
        <f>SUM(E170:E171)</f>
        <v>144</v>
      </c>
      <c r="F172" s="481">
        <f>SUM(F170:F171)</f>
        <v>143</v>
      </c>
      <c r="G172" s="481">
        <f>SUM(G170:G171)</f>
        <v>176</v>
      </c>
      <c r="H172" s="481">
        <f>SUM(H170:H171)</f>
        <v>251</v>
      </c>
      <c r="I172" s="481">
        <f>SUM(I170:I171)</f>
        <v>144</v>
      </c>
      <c r="J172" s="478">
        <f>G172/E172</f>
        <v>1.2222222222222223</v>
      </c>
      <c r="K172" s="310"/>
    </row>
    <row r="173" spans="1:11" ht="9" customHeight="1" x14ac:dyDescent="0.2">
      <c r="A173" s="256"/>
      <c r="B173" s="256"/>
      <c r="C173" s="274"/>
      <c r="D173" s="349"/>
      <c r="E173" s="274"/>
      <c r="F173" s="274"/>
      <c r="G173" s="274"/>
      <c r="H173" s="274"/>
      <c r="I173" s="274"/>
      <c r="J173" s="262"/>
      <c r="K173" s="310"/>
    </row>
    <row r="174" spans="1:11" ht="12.75" customHeight="1" x14ac:dyDescent="0.2">
      <c r="A174" s="252" t="s">
        <v>602</v>
      </c>
      <c r="B174" s="253" t="s">
        <v>178</v>
      </c>
      <c r="C174" s="363">
        <v>33417</v>
      </c>
      <c r="D174" s="254" t="s">
        <v>606</v>
      </c>
      <c r="E174" s="363">
        <v>64</v>
      </c>
      <c r="F174" s="255">
        <v>57</v>
      </c>
      <c r="G174" s="363">
        <v>200</v>
      </c>
      <c r="H174" s="255">
        <v>318</v>
      </c>
      <c r="I174" s="363">
        <v>64</v>
      </c>
      <c r="J174" s="527">
        <f>G174/E174</f>
        <v>3.125</v>
      </c>
      <c r="K174" s="310"/>
    </row>
    <row r="175" spans="1:11" ht="9" customHeight="1" x14ac:dyDescent="0.2">
      <c r="A175" s="256" t="s">
        <v>607</v>
      </c>
      <c r="B175" s="256"/>
      <c r="C175" s="274"/>
      <c r="D175" s="257"/>
      <c r="E175" s="274"/>
      <c r="F175" s="274"/>
      <c r="G175" s="274"/>
      <c r="H175" s="274"/>
      <c r="I175" s="274"/>
      <c r="J175" s="262"/>
      <c r="K175" s="310"/>
    </row>
    <row r="176" spans="1:11" ht="12.75" customHeight="1" x14ac:dyDescent="0.2">
      <c r="A176" s="252" t="s">
        <v>602</v>
      </c>
      <c r="B176" s="253" t="s">
        <v>178</v>
      </c>
      <c r="C176" s="363">
        <v>33418</v>
      </c>
      <c r="D176" s="254" t="s">
        <v>608</v>
      </c>
      <c r="E176" s="363">
        <v>32</v>
      </c>
      <c r="F176" s="255">
        <v>30</v>
      </c>
      <c r="G176" s="363">
        <v>158</v>
      </c>
      <c r="H176" s="255">
        <v>279</v>
      </c>
      <c r="I176" s="363">
        <v>32</v>
      </c>
      <c r="J176" s="527">
        <f>G176/E176</f>
        <v>4.9375</v>
      </c>
      <c r="K176" s="310"/>
    </row>
    <row r="177" spans="1:11" ht="9" customHeight="1" x14ac:dyDescent="0.2">
      <c r="A177" s="256" t="s">
        <v>609</v>
      </c>
      <c r="B177" s="256"/>
      <c r="C177" s="274"/>
      <c r="D177" s="257"/>
      <c r="E177" s="274"/>
      <c r="F177" s="274"/>
      <c r="G177" s="274"/>
      <c r="H177" s="274"/>
      <c r="I177" s="274"/>
      <c r="J177" s="262"/>
      <c r="K177" s="310"/>
    </row>
    <row r="178" spans="1:11" ht="12.75" customHeight="1" x14ac:dyDescent="0.2">
      <c r="A178" s="252" t="s">
        <v>518</v>
      </c>
      <c r="B178" s="253" t="s">
        <v>13</v>
      </c>
      <c r="C178" s="363">
        <v>33602</v>
      </c>
      <c r="D178" s="273" t="s">
        <v>610</v>
      </c>
      <c r="E178" s="363">
        <v>30</v>
      </c>
      <c r="F178" s="255">
        <v>28</v>
      </c>
      <c r="G178" s="363">
        <v>178</v>
      </c>
      <c r="H178" s="255">
        <v>269</v>
      </c>
      <c r="I178" s="363">
        <v>32</v>
      </c>
      <c r="J178" s="527">
        <f>G178/E178</f>
        <v>5.9333333333333336</v>
      </c>
      <c r="K178" s="310"/>
    </row>
    <row r="179" spans="1:11" ht="9" customHeight="1" x14ac:dyDescent="0.2">
      <c r="A179" s="256"/>
      <c r="B179" s="256"/>
      <c r="C179" s="274"/>
      <c r="D179" s="349"/>
      <c r="E179" s="274"/>
      <c r="F179" s="274"/>
      <c r="G179" s="274"/>
      <c r="H179" s="274"/>
      <c r="I179" s="274"/>
      <c r="J179" s="262"/>
      <c r="K179" s="310"/>
    </row>
    <row r="180" spans="1:11" ht="12.75" customHeight="1" x14ac:dyDescent="0.2">
      <c r="A180" s="14"/>
      <c r="B180" s="14"/>
      <c r="C180" s="284"/>
      <c r="D180" s="280" t="s">
        <v>144</v>
      </c>
      <c r="E180" s="616">
        <f>E178+E176+E174+E172+E168+E166+E164+E162+E160+E156+E152+E148+E139+E137+E135+E133+E122+E117+E113+E111+E109+E103+E98+E94</f>
        <v>1706</v>
      </c>
      <c r="F180" s="617">
        <f>F178+F176+F174+F172+F168+F166+F164+F162+F160+F156+F152+F148+F139+F137+F135+F133+F122+F117+F113+F111+F109+F103+F98+F94</f>
        <v>1612</v>
      </c>
      <c r="G180" s="616">
        <f>G178+G176+G174+G172+G168+G166+G164+G162+G160+G156+G152+G148+G139+G137+G135+G133+G122+G117+G113+G111+G109+G103+G98+G94</f>
        <v>5597</v>
      </c>
      <c r="H180" s="617">
        <f>H178+H176+H174+H172+H168+H166+H164+H162+H160+H156+H152+H148+H139+H137+H135+H133+H122+H117+H113+H111+H109+H103+H98+H94</f>
        <v>10685</v>
      </c>
      <c r="I180" s="617">
        <f>I178+I176+I174+I172+I168+I166+I164+I162+I160+I156+I152+I148+I139+I137+I135+I133+I122+I117+I113+I111+I109+I103+I98+I94</f>
        <v>2018</v>
      </c>
      <c r="J180" s="618">
        <f>G180/E180</f>
        <v>3.2807737397420866</v>
      </c>
      <c r="K180" s="310"/>
    </row>
    <row r="181" spans="1:11" ht="12.75" customHeight="1" x14ac:dyDescent="0.2">
      <c r="A181" s="14"/>
      <c r="B181" s="14"/>
      <c r="C181" s="284"/>
      <c r="D181" s="281" t="s">
        <v>118</v>
      </c>
      <c r="E181" s="271">
        <v>1154</v>
      </c>
      <c r="F181" s="282">
        <v>1042</v>
      </c>
      <c r="G181" s="271">
        <v>2491</v>
      </c>
      <c r="H181" s="282">
        <v>4776</v>
      </c>
      <c r="I181" s="282">
        <v>1551</v>
      </c>
      <c r="J181" s="468">
        <f>G181/E181</f>
        <v>2.1585788561525132</v>
      </c>
      <c r="K181" s="310"/>
    </row>
    <row r="182" spans="1:11" ht="12.75" customHeight="1" x14ac:dyDescent="0.2">
      <c r="A182" s="14"/>
      <c r="B182" s="14"/>
      <c r="C182" s="284"/>
      <c r="D182" s="248" t="s">
        <v>486</v>
      </c>
      <c r="E182" s="619">
        <f>SUM(E180:E181)</f>
        <v>2860</v>
      </c>
      <c r="F182" s="517">
        <f>SUM(F180:F181)</f>
        <v>2654</v>
      </c>
      <c r="G182" s="517">
        <f>SUM(G180:G181)</f>
        <v>8088</v>
      </c>
      <c r="H182" s="517">
        <f>SUM(H180:H181)</f>
        <v>15461</v>
      </c>
      <c r="I182" s="517">
        <f>SUM(I180:I181)</f>
        <v>3569</v>
      </c>
      <c r="J182" s="478">
        <f>G182/E182</f>
        <v>2.8279720279720282</v>
      </c>
      <c r="K182" s="310"/>
    </row>
    <row r="183" spans="1:11" ht="12.75" customHeight="1" x14ac:dyDescent="0.2">
      <c r="A183" s="14"/>
      <c r="B183" s="14"/>
      <c r="C183" s="283" t="s">
        <v>611</v>
      </c>
      <c r="D183" s="310"/>
      <c r="E183" s="120"/>
      <c r="F183" s="120"/>
      <c r="G183" s="120"/>
      <c r="H183" s="120"/>
      <c r="I183" s="120"/>
      <c r="J183" s="310"/>
      <c r="K183" s="310"/>
    </row>
    <row r="184" spans="1:11" ht="12.75" customHeight="1" x14ac:dyDescent="0.2">
      <c r="A184" s="310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</row>
    <row r="185" spans="1:11" ht="12.75" customHeight="1" x14ac:dyDescent="0.2">
      <c r="A185" t="s">
        <v>612</v>
      </c>
    </row>
    <row r="186" spans="1:11" ht="12.75" customHeight="1" x14ac:dyDescent="0.2"/>
    <row r="187" spans="1:11" ht="12.75" customHeight="1" x14ac:dyDescent="0.2"/>
    <row r="188" spans="1:11" ht="12.75" customHeight="1" x14ac:dyDescent="0.2"/>
    <row r="189" spans="1:11" ht="12.75" customHeight="1" x14ac:dyDescent="0.2"/>
    <row r="190" spans="1:11" ht="12.75" customHeight="1" x14ac:dyDescent="0.2"/>
    <row r="191" spans="1:11" ht="12.75" customHeight="1" x14ac:dyDescent="0.2"/>
    <row r="192" spans="1:11" ht="12.75" customHeight="1" x14ac:dyDescent="0.2"/>
    <row r="193" ht="12.75" customHeight="1" x14ac:dyDescent="0.2"/>
    <row r="194" ht="12.75" customHeight="1" x14ac:dyDescent="0.2"/>
  </sheetData>
  <phoneticPr fontId="24" type="noConversion"/>
  <printOptions horizontalCentered="1" verticalCentered="1"/>
  <pageMargins left="0.70866141732283472" right="0.6692913385826772" top="0.62992125984251968" bottom="0.59055118110236227" header="0.35433070866141742" footer="0.27559055118110237"/>
  <pageSetup paperSize="9" scale="90" firstPageNumber="27" fitToHeight="4" orientation="landscape" useFirstPageNumber="1"/>
  <headerFooter alignWithMargins="0">
    <oddFooter>&amp;L&amp;8 Rectorat - SAIO&amp;C&amp;P&amp;R&amp;8 Tableaux doc références 2002 - STS/sections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16</vt:i4>
      </vt:variant>
    </vt:vector>
  </HeadingPairs>
  <TitlesOfParts>
    <vt:vector size="28" baseType="lpstr">
      <vt:lpstr>données fin 3e par district</vt:lpstr>
      <vt:lpstr>fin seconde</vt:lpstr>
      <vt:lpstr>affectation bep</vt:lpstr>
      <vt:lpstr>affectation cap nmp</vt:lpstr>
      <vt:lpstr>récap. post 3è</vt:lpstr>
      <vt:lpstr>affectation 1ere adaptation</vt:lpstr>
      <vt:lpstr>affectation 1ere profes.</vt:lpstr>
      <vt:lpstr>recap. post bep</vt:lpstr>
      <vt:lpstr>BTS par section</vt:lpstr>
      <vt:lpstr>BTS par bac d'origine</vt:lpstr>
      <vt:lpstr>BTS par secteur</vt:lpstr>
      <vt:lpstr>STS par district</vt:lpstr>
      <vt:lpstr>'affectation 1ere adaptation'!Print_Area</vt:lpstr>
      <vt:lpstr>'affectation 1ere profes.'!Print_Area</vt:lpstr>
      <vt:lpstr>'affectation bep'!Print_Area</vt:lpstr>
      <vt:lpstr>'affectation cap nmp'!Print_Area</vt:lpstr>
      <vt:lpstr>'BTS par bac d''origine'!Print_Area</vt:lpstr>
      <vt:lpstr>'BTS par secteur'!Print_Area</vt:lpstr>
      <vt:lpstr>'BTS par section'!Print_Area</vt:lpstr>
      <vt:lpstr>'fin seconde'!Print_Area</vt:lpstr>
      <vt:lpstr>'recap. post bep'!Print_Area</vt:lpstr>
      <vt:lpstr>'STS par district'!Print_Area</vt:lpstr>
      <vt:lpstr>'affectation 1ere adaptation'!Print_Titles</vt:lpstr>
      <vt:lpstr>'affectation 1ere profes.'!Print_Titles</vt:lpstr>
      <vt:lpstr>'affectation bep'!Print_Titles</vt:lpstr>
      <vt:lpstr>'affectation cap nmp'!Print_Titles</vt:lpstr>
      <vt:lpstr>'BTS par section'!Print_Titles</vt:lpstr>
      <vt:lpstr>'fin seconde'!Print_Titles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Denis</dc:creator>
  <cp:lastModifiedBy>xbany</cp:lastModifiedBy>
  <cp:lastPrinted>2003-03-10T15:09:51Z</cp:lastPrinted>
  <dcterms:created xsi:type="dcterms:W3CDTF">2002-01-14T21:09:43Z</dcterms:created>
  <dcterms:modified xsi:type="dcterms:W3CDTF">2020-11-25T11:20:01Z</dcterms:modified>
</cp:coreProperties>
</file>