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D0E5512D-6F8F-4B04-B2F8-F40C9F4358AB}" xr6:coauthVersionLast="45" xr6:coauthVersionMax="45" xr10:uidLastSave="{00000000-0000-0000-0000-000000000000}"/>
  <bookViews>
    <workbookView xWindow="-120" yWindow="-120" windowWidth="29040" windowHeight="15990" tabRatio="601" activeTab="7" xr2:uid="{00000000-000D-0000-FFFF-FFFF00000000}"/>
  </bookViews>
  <sheets>
    <sheet name="Summary" sheetId="1" r:id="rId1"/>
    <sheet name="Crime" sheetId="2" r:id="rId2"/>
    <sheet name="Comm Devt" sheetId="3" r:id="rId3"/>
    <sheet name="ETE" sheetId="4" r:id="rId4"/>
    <sheet name="Envt" sheetId="5" r:id="rId5"/>
    <sheet name="Health" sheetId="6" r:id="rId6"/>
    <sheet name="cross panel" sheetId="7" r:id="rId7"/>
    <sheet name="Road Safety" sheetId="8" r:id="rId8"/>
    <sheet name="Codes" sheetId="9" state="hidden" r:id="rId9"/>
  </sheets>
  <definedNames>
    <definedName name="_Toc53907745" localSheetId="3">ETE!#REF!</definedName>
    <definedName name="CommDev_Summary">'Comm Devt'!$E$83:$S$90</definedName>
    <definedName name="Crime_Summary">Crime!$E$124:$S$131</definedName>
    <definedName name="Decision">Codes!$A$2:$A$7</definedName>
    <definedName name="Env_Summary">Envt!$E$119:$S$126</definedName>
    <definedName name="ETE_Summary">ETE!$E$48:$S$55</definedName>
    <definedName name="Funding">Codes!$D$2:$D$3</definedName>
    <definedName name="Health_Summary">Health!$E$108:$S$115</definedName>
    <definedName name="Joint">Codes!$E$2:$E$6</definedName>
    <definedName name="_xlnm.Print_Area" localSheetId="2">'Comm Devt'!$A$1:$AB$26</definedName>
    <definedName name="_xlnm.Print_Area" localSheetId="1">Crime!$A$1:$V$29</definedName>
    <definedName name="_xlnm.Print_Area" localSheetId="4">Envt!$A$1:$X$22</definedName>
    <definedName name="_xlnm.Print_Area" localSheetId="3">ETE!$A$1:$AA$31</definedName>
    <definedName name="_xlnm.Print_Area" localSheetId="5">Health!$A$1:$U$28</definedName>
    <definedName name="_xlnm.Print_Area" localSheetId="7">'Road Safety'!$A$1:$Z$6</definedName>
    <definedName name="_xlnm.Print_Titles" localSheetId="2">'Comm Devt'!$1:$1</definedName>
    <definedName name="_xlnm.Print_Titles" localSheetId="1">Crime!$3:$3</definedName>
    <definedName name="_xlnm.Print_Titles" localSheetId="4">Envt!$1:$1</definedName>
    <definedName name="_xlnm.Print_Titles" localSheetId="3">ETE!$1:$1</definedName>
    <definedName name="_xlnm.Print_Titles" localSheetId="5">Health!$1:$1</definedName>
    <definedName name="Referral">Codes!$B$2:$B$4</definedName>
    <definedName name="Type">Codes!$C$2:$C$3</definedName>
  </definedNames>
  <calcPr calcId="181029"/>
</workbook>
</file>

<file path=xl/calcChain.xml><?xml version="1.0" encoding="utf-8"?>
<calcChain xmlns="http://schemas.openxmlformats.org/spreadsheetml/2006/main">
  <c r="T2" i="8" l="1"/>
  <c r="R2" i="8"/>
  <c r="Q2" i="8"/>
  <c r="P2" i="8"/>
  <c r="L2" i="8"/>
  <c r="S2" i="8" s="1"/>
  <c r="L9" i="7"/>
  <c r="K9" i="7"/>
  <c r="M9" i="7" s="1"/>
  <c r="L8" i="7"/>
  <c r="M8" i="7" s="1"/>
  <c r="M7" i="7"/>
  <c r="M6" i="7"/>
  <c r="L6" i="7"/>
  <c r="K6" i="7"/>
  <c r="K11" i="7" s="1"/>
  <c r="P115" i="6"/>
  <c r="O115" i="6"/>
  <c r="N115" i="6"/>
  <c r="L115" i="6"/>
  <c r="K115" i="6"/>
  <c r="J115" i="6"/>
  <c r="F115" i="6"/>
  <c r="Q114" i="6"/>
  <c r="P114" i="6"/>
  <c r="O114" i="6"/>
  <c r="N114" i="6"/>
  <c r="L114" i="6"/>
  <c r="S114" i="6" s="1"/>
  <c r="K114" i="6"/>
  <c r="R114" i="6" s="1"/>
  <c r="J114" i="6"/>
  <c r="F114" i="6"/>
  <c r="R113" i="6"/>
  <c r="P113" i="6"/>
  <c r="O113" i="6"/>
  <c r="N113" i="6"/>
  <c r="L113" i="6"/>
  <c r="S113" i="6" s="1"/>
  <c r="K113" i="6"/>
  <c r="J113" i="6"/>
  <c r="Q113" i="6" s="1"/>
  <c r="F113" i="6"/>
  <c r="P112" i="6"/>
  <c r="O112" i="6"/>
  <c r="N112" i="6"/>
  <c r="L112" i="6"/>
  <c r="S112" i="6" s="1"/>
  <c r="K112" i="6"/>
  <c r="R112" i="6" s="1"/>
  <c r="J112" i="6"/>
  <c r="Q112" i="6" s="1"/>
  <c r="F112" i="6"/>
  <c r="P111" i="6"/>
  <c r="O111" i="6"/>
  <c r="N111" i="6"/>
  <c r="L111" i="6"/>
  <c r="S111" i="6" s="1"/>
  <c r="K111" i="6"/>
  <c r="R111" i="6" s="1"/>
  <c r="J111" i="6"/>
  <c r="Q111" i="6" s="1"/>
  <c r="F111" i="6"/>
  <c r="P110" i="6"/>
  <c r="O110" i="6"/>
  <c r="N110" i="6"/>
  <c r="K110" i="6"/>
  <c r="R110" i="6" s="1"/>
  <c r="J110" i="6"/>
  <c r="Q110" i="6" s="1"/>
  <c r="F110" i="6"/>
  <c r="F116" i="6" s="1"/>
  <c r="R28" i="6"/>
  <c r="Q28" i="6"/>
  <c r="P28" i="6"/>
  <c r="K28" i="6"/>
  <c r="J28" i="6"/>
  <c r="R27" i="6"/>
  <c r="Q27" i="6"/>
  <c r="P27" i="6"/>
  <c r="L27" i="6"/>
  <c r="S27" i="6" s="1"/>
  <c r="R26" i="6"/>
  <c r="Q26" i="6"/>
  <c r="P26" i="6"/>
  <c r="S26" i="6" s="1"/>
  <c r="L26" i="6"/>
  <c r="S25" i="6"/>
  <c r="R25" i="6"/>
  <c r="Q25" i="6"/>
  <c r="P25" i="6"/>
  <c r="L25" i="6"/>
  <c r="R24" i="6"/>
  <c r="Q24" i="6"/>
  <c r="P24" i="6"/>
  <c r="L24" i="6"/>
  <c r="S24" i="6" s="1"/>
  <c r="S23" i="6"/>
  <c r="R23" i="6"/>
  <c r="Q23" i="6"/>
  <c r="P23" i="6"/>
  <c r="L23" i="6"/>
  <c r="R22" i="6"/>
  <c r="Q22" i="6"/>
  <c r="P22" i="6"/>
  <c r="L22" i="6"/>
  <c r="S22" i="6" s="1"/>
  <c r="R21" i="6"/>
  <c r="Q21" i="6"/>
  <c r="P21" i="6"/>
  <c r="L21" i="6"/>
  <c r="S21" i="6" s="1"/>
  <c r="R20" i="6"/>
  <c r="Q20" i="6"/>
  <c r="P20" i="6"/>
  <c r="S20" i="6" s="1"/>
  <c r="L20" i="6"/>
  <c r="R19" i="6"/>
  <c r="Q19" i="6"/>
  <c r="P19" i="6"/>
  <c r="L19" i="6"/>
  <c r="S19" i="6" s="1"/>
  <c r="R18" i="6"/>
  <c r="Q18" i="6"/>
  <c r="P18" i="6"/>
  <c r="S18" i="6" s="1"/>
  <c r="L18" i="6"/>
  <c r="S17" i="6"/>
  <c r="R17" i="6"/>
  <c r="Q17" i="6"/>
  <c r="P17" i="6"/>
  <c r="L17" i="6"/>
  <c r="R16" i="6"/>
  <c r="Q16" i="6"/>
  <c r="P16" i="6"/>
  <c r="L16" i="6"/>
  <c r="S16" i="6" s="1"/>
  <c r="S15" i="6"/>
  <c r="R15" i="6"/>
  <c r="Q15" i="6"/>
  <c r="P15" i="6"/>
  <c r="L15" i="6"/>
  <c r="R14" i="6"/>
  <c r="Q14" i="6"/>
  <c r="P14" i="6"/>
  <c r="L14" i="6"/>
  <c r="S14" i="6" s="1"/>
  <c r="R13" i="6"/>
  <c r="Q13" i="6"/>
  <c r="P13" i="6"/>
  <c r="L13" i="6"/>
  <c r="S13" i="6" s="1"/>
  <c r="R12" i="6"/>
  <c r="Q12" i="6"/>
  <c r="P12" i="6"/>
  <c r="S12" i="6" s="1"/>
  <c r="L12" i="6"/>
  <c r="R11" i="6"/>
  <c r="Q11" i="6"/>
  <c r="P11" i="6"/>
  <c r="L11" i="6"/>
  <c r="S11" i="6" s="1"/>
  <c r="R10" i="6"/>
  <c r="Q10" i="6"/>
  <c r="P10" i="6"/>
  <c r="S10" i="6" s="1"/>
  <c r="L10" i="6"/>
  <c r="S9" i="6"/>
  <c r="R9" i="6"/>
  <c r="Q9" i="6"/>
  <c r="P9" i="6"/>
  <c r="L9" i="6"/>
  <c r="R8" i="6"/>
  <c r="Q8" i="6"/>
  <c r="P8" i="6"/>
  <c r="L8" i="6"/>
  <c r="S8" i="6" s="1"/>
  <c r="S7" i="6"/>
  <c r="R7" i="6"/>
  <c r="Q7" i="6"/>
  <c r="P7" i="6"/>
  <c r="L7" i="6"/>
  <c r="R6" i="6"/>
  <c r="Q6" i="6"/>
  <c r="P6" i="6"/>
  <c r="L6" i="6"/>
  <c r="S6" i="6" s="1"/>
  <c r="R5" i="6"/>
  <c r="Q5" i="6"/>
  <c r="P5" i="6"/>
  <c r="L5" i="6"/>
  <c r="S5" i="6" s="1"/>
  <c r="R4" i="6"/>
  <c r="Q4" i="6"/>
  <c r="P4" i="6"/>
  <c r="S4" i="6" s="1"/>
  <c r="L4" i="6"/>
  <c r="R3" i="6"/>
  <c r="Q3" i="6"/>
  <c r="P3" i="6"/>
  <c r="L3" i="6"/>
  <c r="L110" i="6" s="1"/>
  <c r="S110" i="6" s="1"/>
  <c r="L2" i="6"/>
  <c r="L28" i="6" s="1"/>
  <c r="S28" i="6" s="1"/>
  <c r="P126" i="5"/>
  <c r="O126" i="5"/>
  <c r="N126" i="5"/>
  <c r="L126" i="5"/>
  <c r="K126" i="5"/>
  <c r="J126" i="5"/>
  <c r="F126" i="5"/>
  <c r="Q125" i="5"/>
  <c r="P125" i="5"/>
  <c r="O125" i="5"/>
  <c r="N125" i="5"/>
  <c r="L125" i="5"/>
  <c r="S125" i="5" s="1"/>
  <c r="K125" i="5"/>
  <c r="R125" i="5" s="1"/>
  <c r="J125" i="5"/>
  <c r="F125" i="5"/>
  <c r="Q124" i="5"/>
  <c r="P124" i="5"/>
  <c r="O124" i="5"/>
  <c r="N124" i="5"/>
  <c r="L124" i="5"/>
  <c r="S124" i="5" s="1"/>
  <c r="K124" i="5"/>
  <c r="R124" i="5" s="1"/>
  <c r="J124" i="5"/>
  <c r="F124" i="5"/>
  <c r="S123" i="5"/>
  <c r="Q123" i="5"/>
  <c r="P123" i="5"/>
  <c r="O123" i="5"/>
  <c r="N123" i="5"/>
  <c r="L123" i="5"/>
  <c r="K123" i="5"/>
  <c r="R123" i="5" s="1"/>
  <c r="J123" i="5"/>
  <c r="F123" i="5"/>
  <c r="S122" i="5"/>
  <c r="P122" i="5"/>
  <c r="O122" i="5"/>
  <c r="N122" i="5"/>
  <c r="L122" i="5"/>
  <c r="K122" i="5"/>
  <c r="R122" i="5" s="1"/>
  <c r="J122" i="5"/>
  <c r="Q122" i="5" s="1"/>
  <c r="F122" i="5"/>
  <c r="O121" i="5"/>
  <c r="F10" i="1" s="1"/>
  <c r="G10" i="1" s="1"/>
  <c r="N121" i="5"/>
  <c r="K121" i="5"/>
  <c r="R121" i="5" s="1"/>
  <c r="F121" i="5"/>
  <c r="F127" i="5" s="1"/>
  <c r="P22" i="5"/>
  <c r="R21" i="5"/>
  <c r="Q21" i="5"/>
  <c r="P21" i="5"/>
  <c r="S21" i="5" s="1"/>
  <c r="L21" i="5"/>
  <c r="R20" i="5"/>
  <c r="Q20" i="5"/>
  <c r="P20" i="5"/>
  <c r="S19" i="5"/>
  <c r="R19" i="5"/>
  <c r="Q19" i="5"/>
  <c r="P19" i="5"/>
  <c r="L19" i="5"/>
  <c r="T18" i="5"/>
  <c r="R18" i="5"/>
  <c r="Q18" i="5"/>
  <c r="P18" i="5"/>
  <c r="S18" i="5" s="1"/>
  <c r="L18" i="5"/>
  <c r="T17" i="5"/>
  <c r="S17" i="5"/>
  <c r="R17" i="5"/>
  <c r="Q17" i="5"/>
  <c r="P17" i="5"/>
  <c r="J17" i="5"/>
  <c r="J121" i="5" s="1"/>
  <c r="Q121" i="5" s="1"/>
  <c r="T16" i="5"/>
  <c r="S16" i="5"/>
  <c r="R16" i="5"/>
  <c r="Q16" i="5"/>
  <c r="P16" i="5"/>
  <c r="T15" i="5"/>
  <c r="S15" i="5"/>
  <c r="R15" i="5"/>
  <c r="Q15" i="5"/>
  <c r="P15" i="5"/>
  <c r="L15" i="5"/>
  <c r="T14" i="5"/>
  <c r="R14" i="5"/>
  <c r="Q14" i="5"/>
  <c r="P14" i="5"/>
  <c r="L14" i="5"/>
  <c r="S14" i="5" s="1"/>
  <c r="T13" i="5"/>
  <c r="R13" i="5"/>
  <c r="Q13" i="5"/>
  <c r="P13" i="5"/>
  <c r="L13" i="5"/>
  <c r="S13" i="5" s="1"/>
  <c r="T12" i="5"/>
  <c r="S12" i="5"/>
  <c r="R12" i="5"/>
  <c r="Q12" i="5"/>
  <c r="P12" i="5"/>
  <c r="L12" i="5"/>
  <c r="T11" i="5"/>
  <c r="S11" i="5"/>
  <c r="R11" i="5"/>
  <c r="Q11" i="5"/>
  <c r="P11" i="5"/>
  <c r="L11" i="5"/>
  <c r="T10" i="5"/>
  <c r="R10" i="5"/>
  <c r="Q10" i="5"/>
  <c r="P10" i="5"/>
  <c r="L10" i="5"/>
  <c r="S10" i="5" s="1"/>
  <c r="T9" i="5"/>
  <c r="R9" i="5"/>
  <c r="Q9" i="5"/>
  <c r="P9" i="5"/>
  <c r="L9" i="5"/>
  <c r="S9" i="5" s="1"/>
  <c r="T8" i="5"/>
  <c r="S8" i="5"/>
  <c r="R8" i="5"/>
  <c r="Q8" i="5"/>
  <c r="P8" i="5"/>
  <c r="L8" i="5"/>
  <c r="T7" i="5"/>
  <c r="S7" i="5"/>
  <c r="R7" i="5"/>
  <c r="Q7" i="5"/>
  <c r="P7" i="5"/>
  <c r="L7" i="5"/>
  <c r="T6" i="5"/>
  <c r="R6" i="5"/>
  <c r="Q6" i="5"/>
  <c r="P6" i="5"/>
  <c r="L6" i="5"/>
  <c r="S6" i="5" s="1"/>
  <c r="T5" i="5"/>
  <c r="R5" i="5"/>
  <c r="Q5" i="5"/>
  <c r="P5" i="5"/>
  <c r="P121" i="5" s="1"/>
  <c r="L5" i="5"/>
  <c r="L20" i="5" s="1"/>
  <c r="S20" i="5" s="1"/>
  <c r="T4" i="5"/>
  <c r="S4" i="5"/>
  <c r="R4" i="5"/>
  <c r="Q4" i="5"/>
  <c r="P4" i="5"/>
  <c r="L4" i="5"/>
  <c r="T3" i="5"/>
  <c r="S3" i="5"/>
  <c r="R3" i="5"/>
  <c r="Q3" i="5"/>
  <c r="P3" i="5"/>
  <c r="L3" i="5"/>
  <c r="T2" i="5"/>
  <c r="R2" i="5"/>
  <c r="Q2" i="5"/>
  <c r="P2" i="5"/>
  <c r="L2" i="5"/>
  <c r="S2" i="5" s="1"/>
  <c r="P55" i="4"/>
  <c r="O55" i="4"/>
  <c r="N55" i="4"/>
  <c r="L55" i="4"/>
  <c r="K55" i="4"/>
  <c r="J55" i="4"/>
  <c r="F55" i="4"/>
  <c r="D17" i="1" s="1"/>
  <c r="P54" i="4"/>
  <c r="O54" i="4"/>
  <c r="N54" i="4"/>
  <c r="L54" i="4"/>
  <c r="S54" i="4" s="1"/>
  <c r="K54" i="4"/>
  <c r="R54" i="4" s="1"/>
  <c r="J54" i="4"/>
  <c r="Q54" i="4" s="1"/>
  <c r="F54" i="4"/>
  <c r="Q53" i="4"/>
  <c r="P53" i="4"/>
  <c r="O53" i="4"/>
  <c r="N53" i="4"/>
  <c r="L53" i="4"/>
  <c r="S53" i="4" s="1"/>
  <c r="K53" i="4"/>
  <c r="R53" i="4" s="1"/>
  <c r="J53" i="4"/>
  <c r="F53" i="4"/>
  <c r="S52" i="4"/>
  <c r="R52" i="4"/>
  <c r="P52" i="4"/>
  <c r="O52" i="4"/>
  <c r="N52" i="4"/>
  <c r="L52" i="4"/>
  <c r="K52" i="4"/>
  <c r="J52" i="4"/>
  <c r="Q52" i="4" s="1"/>
  <c r="F52" i="4"/>
  <c r="R51" i="4"/>
  <c r="P51" i="4"/>
  <c r="O51" i="4"/>
  <c r="N51" i="4"/>
  <c r="L51" i="4"/>
  <c r="S51" i="4" s="1"/>
  <c r="K51" i="4"/>
  <c r="J51" i="4"/>
  <c r="Q51" i="4" s="1"/>
  <c r="F51" i="4"/>
  <c r="D16" i="1" s="1"/>
  <c r="O50" i="4"/>
  <c r="N50" i="4"/>
  <c r="C8" i="1" s="1"/>
  <c r="K50" i="4"/>
  <c r="R50" i="4" s="1"/>
  <c r="J50" i="4"/>
  <c r="Q50" i="4" s="1"/>
  <c r="F50" i="4"/>
  <c r="F56" i="4" s="1"/>
  <c r="P31" i="4"/>
  <c r="Y30" i="4"/>
  <c r="W30" i="4"/>
  <c r="U30" i="4"/>
  <c r="R30" i="4"/>
  <c r="Q30" i="4"/>
  <c r="P30" i="4"/>
  <c r="S30" i="4" s="1"/>
  <c r="L30" i="4"/>
  <c r="Y29" i="4"/>
  <c r="W29" i="4"/>
  <c r="U29" i="4"/>
  <c r="R29" i="4"/>
  <c r="Q29" i="4"/>
  <c r="P29" i="4"/>
  <c r="S29" i="4" s="1"/>
  <c r="L29" i="4"/>
  <c r="Y28" i="4"/>
  <c r="W28" i="4"/>
  <c r="U28" i="4"/>
  <c r="R28" i="4"/>
  <c r="Q28" i="4"/>
  <c r="P28" i="4"/>
  <c r="S28" i="4" s="1"/>
  <c r="L28" i="4"/>
  <c r="Y27" i="4"/>
  <c r="W27" i="4"/>
  <c r="U27" i="4"/>
  <c r="R27" i="4"/>
  <c r="Q27" i="4"/>
  <c r="P27" i="4"/>
  <c r="S27" i="4" s="1"/>
  <c r="L27" i="4"/>
  <c r="Y26" i="4"/>
  <c r="W26" i="4"/>
  <c r="U26" i="4"/>
  <c r="R26" i="4"/>
  <c r="Q26" i="4"/>
  <c r="P26" i="4"/>
  <c r="S26" i="4" s="1"/>
  <c r="L26" i="4"/>
  <c r="Y25" i="4"/>
  <c r="W25" i="4"/>
  <c r="U25" i="4"/>
  <c r="R25" i="4"/>
  <c r="Q25" i="4"/>
  <c r="P25" i="4"/>
  <c r="S25" i="4" s="1"/>
  <c r="L25" i="4"/>
  <c r="Y24" i="4"/>
  <c r="W24" i="4"/>
  <c r="U24" i="4"/>
  <c r="R24" i="4"/>
  <c r="Q24" i="4"/>
  <c r="P24" i="4"/>
  <c r="S24" i="4" s="1"/>
  <c r="L24" i="4"/>
  <c r="Y23" i="4"/>
  <c r="W23" i="4"/>
  <c r="U23" i="4"/>
  <c r="R23" i="4"/>
  <c r="Q23" i="4"/>
  <c r="P23" i="4"/>
  <c r="S23" i="4" s="1"/>
  <c r="L23" i="4"/>
  <c r="Y22" i="4"/>
  <c r="W22" i="4"/>
  <c r="R22" i="4"/>
  <c r="Q22" i="4"/>
  <c r="P22" i="4"/>
  <c r="Y21" i="4"/>
  <c r="W21" i="4"/>
  <c r="U21" i="4"/>
  <c r="R21" i="4"/>
  <c r="Q21" i="4"/>
  <c r="P21" i="4"/>
  <c r="S21" i="4" s="1"/>
  <c r="L21" i="4"/>
  <c r="Y20" i="4"/>
  <c r="W20" i="4"/>
  <c r="U20" i="4"/>
  <c r="R20" i="4"/>
  <c r="Q20" i="4"/>
  <c r="P20" i="4"/>
  <c r="S20" i="4" s="1"/>
  <c r="L20" i="4"/>
  <c r="R19" i="4"/>
  <c r="Q19" i="4"/>
  <c r="P19" i="4"/>
  <c r="L19" i="4"/>
  <c r="S19" i="4" s="1"/>
  <c r="W18" i="4"/>
  <c r="R18" i="4"/>
  <c r="Q18" i="4"/>
  <c r="P18" i="4"/>
  <c r="L18" i="4"/>
  <c r="S18" i="4" s="1"/>
  <c r="Y17" i="4"/>
  <c r="W17" i="4"/>
  <c r="R17" i="4"/>
  <c r="Q17" i="4"/>
  <c r="P17" i="4"/>
  <c r="L17" i="4"/>
  <c r="U17" i="4" s="1"/>
  <c r="Y16" i="4"/>
  <c r="W16" i="4"/>
  <c r="R16" i="4"/>
  <c r="Q16" i="4"/>
  <c r="P16" i="4"/>
  <c r="L16" i="4"/>
  <c r="U16" i="4" s="1"/>
  <c r="Y15" i="4"/>
  <c r="W15" i="4"/>
  <c r="R15" i="4"/>
  <c r="Q15" i="4"/>
  <c r="P15" i="4"/>
  <c r="L15" i="4"/>
  <c r="U15" i="4" s="1"/>
  <c r="Y14" i="4"/>
  <c r="W14" i="4"/>
  <c r="R14" i="4"/>
  <c r="Q14" i="4"/>
  <c r="P14" i="4"/>
  <c r="L14" i="4"/>
  <c r="U14" i="4" s="1"/>
  <c r="R13" i="4"/>
  <c r="Q13" i="4"/>
  <c r="P13" i="4"/>
  <c r="L13" i="4"/>
  <c r="S13" i="4" s="1"/>
  <c r="Y12" i="4"/>
  <c r="W12" i="4"/>
  <c r="U12" i="4"/>
  <c r="R12" i="4"/>
  <c r="Q12" i="4"/>
  <c r="P12" i="4"/>
  <c r="L12" i="4"/>
  <c r="S12" i="4" s="1"/>
  <c r="Y11" i="4"/>
  <c r="W11" i="4"/>
  <c r="U11" i="4"/>
  <c r="R11" i="4"/>
  <c r="Q11" i="4"/>
  <c r="P11" i="4"/>
  <c r="L11" i="4"/>
  <c r="S11" i="4" s="1"/>
  <c r="Y10" i="4"/>
  <c r="W10" i="4"/>
  <c r="U10" i="4"/>
  <c r="R10" i="4"/>
  <c r="Q10" i="4"/>
  <c r="P10" i="4"/>
  <c r="L10" i="4"/>
  <c r="S10" i="4" s="1"/>
  <c r="Y9" i="4"/>
  <c r="W9" i="4"/>
  <c r="U9" i="4"/>
  <c r="R9" i="4"/>
  <c r="Q9" i="4"/>
  <c r="P9" i="4"/>
  <c r="L9" i="4"/>
  <c r="S9" i="4" s="1"/>
  <c r="Y8" i="4"/>
  <c r="W8" i="4"/>
  <c r="U8" i="4"/>
  <c r="R8" i="4"/>
  <c r="Q8" i="4"/>
  <c r="P8" i="4"/>
  <c r="L8" i="4"/>
  <c r="S8" i="4" s="1"/>
  <c r="Y7" i="4"/>
  <c r="W7" i="4"/>
  <c r="U7" i="4"/>
  <c r="R7" i="4"/>
  <c r="Q7" i="4"/>
  <c r="P7" i="4"/>
  <c r="L7" i="4"/>
  <c r="S7" i="4" s="1"/>
  <c r="Y6" i="4"/>
  <c r="W6" i="4"/>
  <c r="U6" i="4"/>
  <c r="R6" i="4"/>
  <c r="Q6" i="4"/>
  <c r="P6" i="4"/>
  <c r="L6" i="4"/>
  <c r="S6" i="4" s="1"/>
  <c r="Y5" i="4"/>
  <c r="W5" i="4"/>
  <c r="U5" i="4"/>
  <c r="R5" i="4"/>
  <c r="Q5" i="4"/>
  <c r="P5" i="4"/>
  <c r="L5" i="4"/>
  <c r="S5" i="4" s="1"/>
  <c r="Y4" i="4"/>
  <c r="W4" i="4"/>
  <c r="U4" i="4"/>
  <c r="R4" i="4"/>
  <c r="Q4" i="4"/>
  <c r="P4" i="4"/>
  <c r="L4" i="4"/>
  <c r="S4" i="4" s="1"/>
  <c r="Y3" i="4"/>
  <c r="W3" i="4"/>
  <c r="U3" i="4"/>
  <c r="R3" i="4"/>
  <c r="Q3" i="4"/>
  <c r="P3" i="4"/>
  <c r="L3" i="4"/>
  <c r="S3" i="4" s="1"/>
  <c r="Y2" i="4"/>
  <c r="Y18" i="4" s="1"/>
  <c r="W2" i="4"/>
  <c r="U2" i="4"/>
  <c r="U18" i="4" s="1"/>
  <c r="R2" i="4"/>
  <c r="Q2" i="4"/>
  <c r="P2" i="4"/>
  <c r="P50" i="4" s="1"/>
  <c r="L2" i="4"/>
  <c r="S2" i="4" s="1"/>
  <c r="F91" i="3"/>
  <c r="P90" i="3"/>
  <c r="O90" i="3"/>
  <c r="N90" i="3"/>
  <c r="L90" i="3"/>
  <c r="K90" i="3"/>
  <c r="J90" i="3"/>
  <c r="F90" i="3"/>
  <c r="C17" i="1" s="1"/>
  <c r="S89" i="3"/>
  <c r="Q89" i="3"/>
  <c r="P89" i="3"/>
  <c r="O89" i="3"/>
  <c r="N89" i="3"/>
  <c r="L89" i="3"/>
  <c r="K89" i="3"/>
  <c r="R89" i="3" s="1"/>
  <c r="J89" i="3"/>
  <c r="F89" i="3"/>
  <c r="S88" i="3"/>
  <c r="P88" i="3"/>
  <c r="O88" i="3"/>
  <c r="N88" i="3"/>
  <c r="L88" i="3"/>
  <c r="K88" i="3"/>
  <c r="R88" i="3" s="1"/>
  <c r="J88" i="3"/>
  <c r="Q88" i="3" s="1"/>
  <c r="F88" i="3"/>
  <c r="P87" i="3"/>
  <c r="O87" i="3"/>
  <c r="N87" i="3"/>
  <c r="L87" i="3"/>
  <c r="S87" i="3" s="1"/>
  <c r="K87" i="3"/>
  <c r="R87" i="3" s="1"/>
  <c r="J87" i="3"/>
  <c r="Q87" i="3" s="1"/>
  <c r="F87" i="3"/>
  <c r="R86" i="3"/>
  <c r="Q86" i="3"/>
  <c r="P86" i="3"/>
  <c r="O86" i="3"/>
  <c r="N86" i="3"/>
  <c r="L86" i="3"/>
  <c r="S86" i="3" s="1"/>
  <c r="K86" i="3"/>
  <c r="J86" i="3"/>
  <c r="F86" i="3"/>
  <c r="C16" i="1" s="1"/>
  <c r="Q85" i="3"/>
  <c r="O85" i="3"/>
  <c r="N85" i="3"/>
  <c r="K85" i="3"/>
  <c r="R85" i="3" s="1"/>
  <c r="J85" i="3"/>
  <c r="F85" i="3"/>
  <c r="O30" i="3"/>
  <c r="N30" i="3"/>
  <c r="P26" i="3"/>
  <c r="R25" i="3"/>
  <c r="Q25" i="3"/>
  <c r="P25" i="3"/>
  <c r="L25" i="3"/>
  <c r="S25" i="3" s="1"/>
  <c r="Y24" i="3"/>
  <c r="R24" i="3"/>
  <c r="Q24" i="3"/>
  <c r="P24" i="3"/>
  <c r="L24" i="3"/>
  <c r="S24" i="3" s="1"/>
  <c r="S23" i="3"/>
  <c r="R23" i="3"/>
  <c r="Q23" i="3"/>
  <c r="P23" i="3"/>
  <c r="L23" i="3"/>
  <c r="R22" i="3"/>
  <c r="Q22" i="3"/>
  <c r="P22" i="3"/>
  <c r="S22" i="3" s="1"/>
  <c r="L22" i="3"/>
  <c r="W21" i="3"/>
  <c r="R21" i="3"/>
  <c r="Q21" i="3"/>
  <c r="P21" i="3"/>
  <c r="L21" i="3"/>
  <c r="U21" i="3" s="1"/>
  <c r="W20" i="3"/>
  <c r="U20" i="3"/>
  <c r="R20" i="3"/>
  <c r="Q20" i="3"/>
  <c r="P20" i="3"/>
  <c r="L20" i="3"/>
  <c r="S20" i="3" s="1"/>
  <c r="W19" i="3"/>
  <c r="R19" i="3"/>
  <c r="Q19" i="3"/>
  <c r="P19" i="3"/>
  <c r="L19" i="3"/>
  <c r="U19" i="3" s="1"/>
  <c r="W18" i="3"/>
  <c r="U18" i="3"/>
  <c r="R18" i="3"/>
  <c r="Q18" i="3"/>
  <c r="P18" i="3"/>
  <c r="L18" i="3"/>
  <c r="S18" i="3" s="1"/>
  <c r="W17" i="3"/>
  <c r="U17" i="3"/>
  <c r="S17" i="3"/>
  <c r="R17" i="3"/>
  <c r="Q17" i="3"/>
  <c r="P17" i="3"/>
  <c r="L17" i="3"/>
  <c r="W16" i="3"/>
  <c r="U16" i="3"/>
  <c r="R16" i="3"/>
  <c r="Q16" i="3"/>
  <c r="P16" i="3"/>
  <c r="S16" i="3" s="1"/>
  <c r="L16" i="3"/>
  <c r="W15" i="3"/>
  <c r="U15" i="3"/>
  <c r="S15" i="3"/>
  <c r="R15" i="3"/>
  <c r="Q15" i="3"/>
  <c r="P15" i="3"/>
  <c r="L15" i="3"/>
  <c r="W14" i="3"/>
  <c r="R14" i="3"/>
  <c r="Q14" i="3"/>
  <c r="P14" i="3"/>
  <c r="S14" i="3" s="1"/>
  <c r="L14" i="3"/>
  <c r="U14" i="3" s="1"/>
  <c r="W13" i="3"/>
  <c r="R13" i="3"/>
  <c r="Q13" i="3"/>
  <c r="P13" i="3"/>
  <c r="L13" i="3"/>
  <c r="U13" i="3" s="1"/>
  <c r="W12" i="3"/>
  <c r="U12" i="3"/>
  <c r="R12" i="3"/>
  <c r="Q12" i="3"/>
  <c r="P12" i="3"/>
  <c r="L12" i="3"/>
  <c r="S12" i="3" s="1"/>
  <c r="W11" i="3"/>
  <c r="R11" i="3"/>
  <c r="Q11" i="3"/>
  <c r="P11" i="3"/>
  <c r="L11" i="3"/>
  <c r="U11" i="3" s="1"/>
  <c r="W10" i="3"/>
  <c r="U10" i="3"/>
  <c r="R10" i="3"/>
  <c r="Q10" i="3"/>
  <c r="P10" i="3"/>
  <c r="L10" i="3"/>
  <c r="S10" i="3" s="1"/>
  <c r="W9" i="3"/>
  <c r="U9" i="3"/>
  <c r="S9" i="3"/>
  <c r="R9" i="3"/>
  <c r="Q9" i="3"/>
  <c r="P9" i="3"/>
  <c r="L9" i="3"/>
  <c r="W8" i="3"/>
  <c r="U8" i="3"/>
  <c r="R8" i="3"/>
  <c r="Q8" i="3"/>
  <c r="P8" i="3"/>
  <c r="S8" i="3" s="1"/>
  <c r="L8" i="3"/>
  <c r="W7" i="3"/>
  <c r="U7" i="3"/>
  <c r="S7" i="3"/>
  <c r="R7" i="3"/>
  <c r="Q7" i="3"/>
  <c r="P7" i="3"/>
  <c r="L7" i="3"/>
  <c r="W6" i="3"/>
  <c r="R6" i="3"/>
  <c r="Q6" i="3"/>
  <c r="P6" i="3"/>
  <c r="S6" i="3" s="1"/>
  <c r="L6" i="3"/>
  <c r="U6" i="3" s="1"/>
  <c r="W5" i="3"/>
  <c r="R5" i="3"/>
  <c r="Q5" i="3"/>
  <c r="P5" i="3"/>
  <c r="L5" i="3"/>
  <c r="U5" i="3" s="1"/>
  <c r="W4" i="3"/>
  <c r="U4" i="3"/>
  <c r="R4" i="3"/>
  <c r="Q4" i="3"/>
  <c r="P4" i="3"/>
  <c r="L4" i="3"/>
  <c r="S4" i="3" s="1"/>
  <c r="W3" i="3"/>
  <c r="R3" i="3"/>
  <c r="Q3" i="3"/>
  <c r="P3" i="3"/>
  <c r="L3" i="3"/>
  <c r="U3" i="3" s="1"/>
  <c r="W2" i="3"/>
  <c r="W24" i="3" s="1"/>
  <c r="U2" i="3"/>
  <c r="R2" i="3"/>
  <c r="Q2" i="3"/>
  <c r="P2" i="3"/>
  <c r="P85" i="3" s="1"/>
  <c r="L2" i="3"/>
  <c r="S2" i="3" s="1"/>
  <c r="F132" i="2"/>
  <c r="O131" i="2"/>
  <c r="N131" i="2"/>
  <c r="K131" i="2"/>
  <c r="J131" i="2"/>
  <c r="F131" i="2"/>
  <c r="B17" i="1" s="1"/>
  <c r="H17" i="1" s="1"/>
  <c r="S130" i="2"/>
  <c r="Q130" i="2"/>
  <c r="P130" i="2"/>
  <c r="O130" i="2"/>
  <c r="N130" i="2"/>
  <c r="L130" i="2"/>
  <c r="K130" i="2"/>
  <c r="R130" i="2" s="1"/>
  <c r="J130" i="2"/>
  <c r="F130" i="2"/>
  <c r="S129" i="2"/>
  <c r="P129" i="2"/>
  <c r="O129" i="2"/>
  <c r="N129" i="2"/>
  <c r="L129" i="2"/>
  <c r="K129" i="2"/>
  <c r="R129" i="2" s="1"/>
  <c r="J129" i="2"/>
  <c r="Q129" i="2" s="1"/>
  <c r="F129" i="2"/>
  <c r="P128" i="2"/>
  <c r="O128" i="2"/>
  <c r="N128" i="2"/>
  <c r="L128" i="2"/>
  <c r="S128" i="2" s="1"/>
  <c r="K128" i="2"/>
  <c r="R128" i="2" s="1"/>
  <c r="J128" i="2"/>
  <c r="Q128" i="2" s="1"/>
  <c r="F128" i="2"/>
  <c r="R127" i="2"/>
  <c r="Q127" i="2"/>
  <c r="P127" i="2"/>
  <c r="O127" i="2"/>
  <c r="N127" i="2"/>
  <c r="L127" i="2"/>
  <c r="S127" i="2" s="1"/>
  <c r="K127" i="2"/>
  <c r="J127" i="2"/>
  <c r="F127" i="2"/>
  <c r="B16" i="1" s="1"/>
  <c r="Q126" i="2"/>
  <c r="O126" i="2"/>
  <c r="F7" i="1" s="1"/>
  <c r="N126" i="2"/>
  <c r="K126" i="2"/>
  <c r="R126" i="2" s="1"/>
  <c r="J126" i="2"/>
  <c r="F126" i="2"/>
  <c r="P29" i="2"/>
  <c r="P28" i="2"/>
  <c r="P27" i="2"/>
  <c r="R26" i="2"/>
  <c r="Q26" i="2"/>
  <c r="P26" i="2"/>
  <c r="L26" i="2"/>
  <c r="S26" i="2" s="1"/>
  <c r="S25" i="2"/>
  <c r="R25" i="2"/>
  <c r="Q25" i="2"/>
  <c r="P25" i="2"/>
  <c r="L25" i="2"/>
  <c r="R24" i="2"/>
  <c r="Q24" i="2"/>
  <c r="P24" i="2"/>
  <c r="S24" i="2" s="1"/>
  <c r="L24" i="2"/>
  <c r="R23" i="2"/>
  <c r="Q23" i="2"/>
  <c r="P23" i="2"/>
  <c r="L23" i="2"/>
  <c r="S23" i="2" s="1"/>
  <c r="R22" i="2"/>
  <c r="Q22" i="2"/>
  <c r="P22" i="2"/>
  <c r="S22" i="2" s="1"/>
  <c r="L22" i="2"/>
  <c r="R21" i="2"/>
  <c r="Q21" i="2"/>
  <c r="P21" i="2"/>
  <c r="L21" i="2"/>
  <c r="S21" i="2" s="1"/>
  <c r="R20" i="2"/>
  <c r="Q20" i="2"/>
  <c r="P20" i="2"/>
  <c r="L20" i="2"/>
  <c r="S20" i="2" s="1"/>
  <c r="S19" i="2"/>
  <c r="R19" i="2"/>
  <c r="Q19" i="2"/>
  <c r="P19" i="2"/>
  <c r="L19" i="2"/>
  <c r="R18" i="2"/>
  <c r="Q18" i="2"/>
  <c r="P18" i="2"/>
  <c r="L18" i="2"/>
  <c r="S18" i="2" s="1"/>
  <c r="S17" i="2"/>
  <c r="R17" i="2"/>
  <c r="Q17" i="2"/>
  <c r="P17" i="2"/>
  <c r="L17" i="2"/>
  <c r="R16" i="2"/>
  <c r="Q16" i="2"/>
  <c r="P16" i="2"/>
  <c r="R15" i="2"/>
  <c r="Q15" i="2"/>
  <c r="P15" i="2"/>
  <c r="L15" i="2"/>
  <c r="S15" i="2" s="1"/>
  <c r="R14" i="2"/>
  <c r="Q14" i="2"/>
  <c r="P14" i="2"/>
  <c r="S14" i="2" s="1"/>
  <c r="L14" i="2"/>
  <c r="R13" i="2"/>
  <c r="Q13" i="2"/>
  <c r="P13" i="2"/>
  <c r="L13" i="2"/>
  <c r="S13" i="2" s="1"/>
  <c r="R12" i="2"/>
  <c r="Q12" i="2"/>
  <c r="P12" i="2"/>
  <c r="L12" i="2"/>
  <c r="S12" i="2" s="1"/>
  <c r="S11" i="2"/>
  <c r="R11" i="2"/>
  <c r="Q11" i="2"/>
  <c r="P11" i="2"/>
  <c r="L11" i="2"/>
  <c r="R10" i="2"/>
  <c r="Q10" i="2"/>
  <c r="L10" i="2"/>
  <c r="S10" i="2" s="1"/>
  <c r="R9" i="2"/>
  <c r="Q9" i="2"/>
  <c r="P9" i="2"/>
  <c r="S9" i="2" s="1"/>
  <c r="L9" i="2"/>
  <c r="R8" i="2"/>
  <c r="Q8" i="2"/>
  <c r="P8" i="2"/>
  <c r="P131" i="2" s="1"/>
  <c r="L8" i="2"/>
  <c r="L131" i="2" s="1"/>
  <c r="R7" i="2"/>
  <c r="Q7" i="2"/>
  <c r="P7" i="2"/>
  <c r="L7" i="2"/>
  <c r="S7" i="2" s="1"/>
  <c r="S6" i="2"/>
  <c r="R6" i="2"/>
  <c r="Q6" i="2"/>
  <c r="P6" i="2"/>
  <c r="L6" i="2"/>
  <c r="R5" i="2"/>
  <c r="Q5" i="2"/>
  <c r="P5" i="2"/>
  <c r="L5" i="2"/>
  <c r="S5" i="2" s="1"/>
  <c r="S4" i="2"/>
  <c r="R4" i="2"/>
  <c r="Q4" i="2"/>
  <c r="P4" i="2"/>
  <c r="L4" i="2"/>
  <c r="R3" i="2"/>
  <c r="Q3" i="2"/>
  <c r="P3" i="2"/>
  <c r="S3" i="2" s="1"/>
  <c r="L3" i="2"/>
  <c r="R2" i="2"/>
  <c r="Q2" i="2"/>
  <c r="P2" i="2"/>
  <c r="P126" i="2" s="1"/>
  <c r="L2" i="2"/>
  <c r="L16" i="2" s="1"/>
  <c r="S16" i="2" s="1"/>
  <c r="G18" i="1"/>
  <c r="G17" i="1"/>
  <c r="F17" i="1"/>
  <c r="E17" i="1"/>
  <c r="G16" i="1"/>
  <c r="F16" i="1"/>
  <c r="E16" i="1"/>
  <c r="E18" i="1" s="1"/>
  <c r="G15" i="1"/>
  <c r="F15" i="1"/>
  <c r="F18" i="1" s="1"/>
  <c r="E15" i="1"/>
  <c r="D15" i="1"/>
  <c r="D18" i="1" s="1"/>
  <c r="C15" i="1"/>
  <c r="C18" i="1" s="1"/>
  <c r="B15" i="1"/>
  <c r="H15" i="1" s="1"/>
  <c r="E12" i="1"/>
  <c r="H12" i="1" s="1"/>
  <c r="B12" i="1"/>
  <c r="H11" i="1"/>
  <c r="F11" i="1"/>
  <c r="I11" i="1" s="1"/>
  <c r="C11" i="1"/>
  <c r="D11" i="1" s="1"/>
  <c r="H10" i="1"/>
  <c r="D10" i="1"/>
  <c r="J10" i="1" s="1"/>
  <c r="C10" i="1"/>
  <c r="I10" i="1" s="1"/>
  <c r="H9" i="1"/>
  <c r="F9" i="1"/>
  <c r="G9" i="1" s="1"/>
  <c r="C9" i="1"/>
  <c r="I9" i="1" s="1"/>
  <c r="H8" i="1"/>
  <c r="F8" i="1"/>
  <c r="G8" i="1" s="1"/>
  <c r="H7" i="1"/>
  <c r="C7" i="1"/>
  <c r="I7" i="1" s="1"/>
  <c r="I6" i="1"/>
  <c r="H6" i="1"/>
  <c r="G6" i="1"/>
  <c r="F6" i="1"/>
  <c r="C6" i="1"/>
  <c r="C12" i="1" l="1"/>
  <c r="G7" i="1"/>
  <c r="F12" i="1"/>
  <c r="B18" i="1"/>
  <c r="H18" i="1" s="1"/>
  <c r="H16" i="1"/>
  <c r="I8" i="1"/>
  <c r="D8" i="1"/>
  <c r="J8" i="1" s="1"/>
  <c r="M11" i="7"/>
  <c r="U24" i="3"/>
  <c r="L121" i="5"/>
  <c r="S121" i="5" s="1"/>
  <c r="L11" i="7"/>
  <c r="D9" i="1"/>
  <c r="J9" i="1" s="1"/>
  <c r="G11" i="1"/>
  <c r="J11" i="1" s="1"/>
  <c r="L50" i="4"/>
  <c r="S50" i="4" s="1"/>
  <c r="D7" i="1"/>
  <c r="J7" i="1" s="1"/>
  <c r="D6" i="1"/>
  <c r="S8" i="2"/>
  <c r="L126" i="2"/>
  <c r="S126" i="2" s="1"/>
  <c r="S5" i="3"/>
  <c r="S13" i="3"/>
  <c r="S21" i="3"/>
  <c r="L85" i="3"/>
  <c r="S85" i="3" s="1"/>
  <c r="S14" i="4"/>
  <c r="S15" i="4"/>
  <c r="S16" i="4"/>
  <c r="S17" i="4"/>
  <c r="S3" i="6"/>
  <c r="L22" i="4"/>
  <c r="S3" i="3"/>
  <c r="S11" i="3"/>
  <c r="S19" i="3"/>
  <c r="S5" i="5"/>
  <c r="S2" i="2"/>
  <c r="U22" i="4" l="1"/>
  <c r="S22" i="4"/>
  <c r="G12" i="1"/>
  <c r="D12" i="1"/>
  <c r="J12" i="1" s="1"/>
  <c r="J6" i="1"/>
  <c r="I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6" authorId="0" shapeId="0" xr:uid="{00000000-0006-0000-0000-000001000000}">
      <text>
        <r>
          <rPr>
            <sz val="10"/>
            <rFont val="Arial"/>
            <family val="2"/>
          </rPr>
          <t>reference:B6,C6
mrs:(B6,+,10.0000)  (C6,+,-10.0000)  
Rotate:True</t>
        </r>
      </text>
    </comment>
    <comment ref="G6" authorId="0" shapeId="0" xr:uid="{00000000-0006-0000-0000-000002000000}">
      <text>
        <r>
          <rPr>
            <sz val="10"/>
            <rFont val="Arial"/>
            <family val="2"/>
          </rPr>
          <t>reference:E6,F6
mrs:(E6,+,10.0000)  (F6,+,-10.0000)  
Rotate:True</t>
        </r>
      </text>
    </comment>
    <comment ref="H6" authorId="0" shapeId="0" xr:uid="{00000000-0006-0000-0000-000003000000}">
      <text>
        <r>
          <rPr>
            <sz val="10"/>
            <rFont val="Arial"/>
            <family val="2"/>
          </rPr>
          <t>reference:B6,E6
mrs:(B6,+,10.0000)  (E6,+,10.0000)  
Rotate:True</t>
        </r>
      </text>
    </comment>
    <comment ref="I6" authorId="0" shapeId="0" xr:uid="{00000000-0006-0000-0000-000004000000}">
      <text>
        <r>
          <rPr>
            <sz val="10"/>
            <rFont val="Arial"/>
            <family val="2"/>
          </rPr>
          <t>reference:C6,F6
mrs:(C6,+,10.0000)  (F6,+,10.0000)  
Rotate:True</t>
        </r>
      </text>
    </comment>
    <comment ref="J6" authorId="0" shapeId="0" xr:uid="{00000000-0006-0000-0000-000005000000}">
      <text>
        <r>
          <rPr>
            <sz val="10"/>
            <rFont val="Arial"/>
            <family val="2"/>
          </rPr>
          <t>reference:D6,G6
mrs:(D6,+,10.0000)  (G6,+,10.0000)  
Rotate:True</t>
        </r>
      </text>
    </comment>
    <comment ref="D7" authorId="0" shapeId="0" xr:uid="{00000000-0006-0000-0000-000006000000}">
      <text>
        <r>
          <rPr>
            <sz val="10"/>
            <rFont val="Arial"/>
            <family val="2"/>
          </rPr>
          <t>reference:B7,C7
mrs:(B7,+,10.0000)  (C7,+,-10.0000)  
Rotate:True</t>
        </r>
      </text>
    </comment>
    <comment ref="G7" authorId="0" shapeId="0" xr:uid="{00000000-0006-0000-0000-000007000000}">
      <text>
        <r>
          <rPr>
            <sz val="10"/>
            <rFont val="Arial"/>
            <family val="2"/>
          </rPr>
          <t>reference:E7,F7
mrs:(E7,+,10.0000)  (F7,+,-10.0000)  
Rotate:True</t>
        </r>
      </text>
    </comment>
    <comment ref="H7" authorId="0" shapeId="0" xr:uid="{00000000-0006-0000-0000-000008000000}">
      <text>
        <r>
          <rPr>
            <sz val="10"/>
            <rFont val="Arial"/>
            <family val="2"/>
          </rPr>
          <t>reference:B7,E7
mrs:(B7,+,10.0000)  (E7,+,10.0000)  
Rotate:True</t>
        </r>
      </text>
    </comment>
    <comment ref="I7" authorId="0" shapeId="0" xr:uid="{00000000-0006-0000-0000-000009000000}">
      <text>
        <r>
          <rPr>
            <sz val="10"/>
            <rFont val="Arial"/>
            <family val="2"/>
          </rPr>
          <t>reference:C7,F7
mrs:(C7,+,10.0000)  (F7,+,10.0000)  
Rotate:True</t>
        </r>
      </text>
    </comment>
    <comment ref="J7" authorId="0" shapeId="0" xr:uid="{00000000-0006-0000-0000-00000A000000}">
      <text>
        <r>
          <rPr>
            <sz val="10"/>
            <rFont val="Arial"/>
            <family val="2"/>
          </rPr>
          <t>reference:D7,G7
mrs:(D7,+,10.0000)  (G7,+,10.0000)  
Rotate:True</t>
        </r>
      </text>
    </comment>
    <comment ref="D8" authorId="0" shapeId="0" xr:uid="{00000000-0006-0000-0000-00000B000000}">
      <text>
        <r>
          <rPr>
            <sz val="10"/>
            <rFont val="Arial"/>
            <family val="2"/>
          </rPr>
          <t>reference:B8,C8
mrs:(B8,+,10.0000)  (C8,+,-10.0000)  
Rotate:True</t>
        </r>
      </text>
    </comment>
    <comment ref="G8" authorId="0" shapeId="0" xr:uid="{00000000-0006-0000-0000-00000C000000}">
      <text>
        <r>
          <rPr>
            <sz val="10"/>
            <rFont val="Arial"/>
            <family val="2"/>
          </rPr>
          <t>reference:E8,F8
mrs:(E8,+,10.0000)  (F8,+,-10.0000)  
Rotate:True</t>
        </r>
      </text>
    </comment>
    <comment ref="H8" authorId="0" shapeId="0" xr:uid="{00000000-0006-0000-0000-00000D000000}">
      <text>
        <r>
          <rPr>
            <sz val="10"/>
            <rFont val="Arial"/>
            <family val="2"/>
          </rPr>
          <t>reference:B8,E8
mrs:(B8,+,10.0000)  (E8,+,10.0000)  
Rotate:True</t>
        </r>
      </text>
    </comment>
    <comment ref="I8" authorId="0" shapeId="0" xr:uid="{00000000-0006-0000-0000-00000E000000}">
      <text>
        <r>
          <rPr>
            <sz val="10"/>
            <rFont val="Arial"/>
            <family val="2"/>
          </rPr>
          <t>reference:C8,F8
mrs:(C8,+,10.0000)  (F8,+,10.0000)  
Rotate:True</t>
        </r>
      </text>
    </comment>
    <comment ref="J8" authorId="0" shapeId="0" xr:uid="{00000000-0006-0000-0000-00000F000000}">
      <text>
        <r>
          <rPr>
            <sz val="10"/>
            <rFont val="Arial"/>
            <family val="2"/>
          </rPr>
          <t>reference:D8,G8
mrs:(D8,+,10.0000)  (G8,+,10.0000)  
Rotate:True</t>
        </r>
      </text>
    </comment>
    <comment ref="D9" authorId="0" shapeId="0" xr:uid="{00000000-0006-0000-0000-000010000000}">
      <text>
        <r>
          <rPr>
            <sz val="10"/>
            <rFont val="Arial"/>
            <family val="2"/>
          </rPr>
          <t>reference:B9,C9
mrs:(B9,+,10.0000)  (C9,+,-10.0000)  
Rotate:True</t>
        </r>
      </text>
    </comment>
    <comment ref="G9" authorId="0" shapeId="0" xr:uid="{00000000-0006-0000-0000-000011000000}">
      <text>
        <r>
          <rPr>
            <sz val="10"/>
            <rFont val="Arial"/>
            <family val="2"/>
          </rPr>
          <t>reference:E9,F9
mrs:(E9,+,10.0000)  (F9,+,-10.0000)  
Rotate:True</t>
        </r>
      </text>
    </comment>
    <comment ref="H9" authorId="0" shapeId="0" xr:uid="{00000000-0006-0000-0000-000012000000}">
      <text>
        <r>
          <rPr>
            <sz val="10"/>
            <rFont val="Arial"/>
            <family val="2"/>
          </rPr>
          <t>reference:B9,E9
mrs:(B9,+,10.0000)  (E9,+,10.0000)  
Rotate:True</t>
        </r>
      </text>
    </comment>
    <comment ref="I9" authorId="0" shapeId="0" xr:uid="{00000000-0006-0000-0000-000013000000}">
      <text>
        <r>
          <rPr>
            <sz val="10"/>
            <rFont val="Arial"/>
            <family val="2"/>
          </rPr>
          <t>reference:C9,F9
mrs:(C9,+,10.0000)  (F9,+,10.0000)  
Rotate:True</t>
        </r>
      </text>
    </comment>
    <comment ref="J9" authorId="0" shapeId="0" xr:uid="{00000000-0006-0000-0000-000014000000}">
      <text>
        <r>
          <rPr>
            <sz val="10"/>
            <rFont val="Arial"/>
            <family val="2"/>
          </rPr>
          <t>reference:D9,G9
mrs:(D9,+,10.0000)  (G9,+,10.0000)  
Rotate:True</t>
        </r>
      </text>
    </comment>
    <comment ref="D10" authorId="0" shapeId="0" xr:uid="{00000000-0006-0000-0000-000015000000}">
      <text>
        <r>
          <rPr>
            <sz val="10"/>
            <rFont val="Arial"/>
            <family val="2"/>
          </rPr>
          <t>reference:B10,C10
mrs:(B10,+,10.0000)  (C10,+,-10.0000)  
Rotate:True</t>
        </r>
      </text>
    </comment>
    <comment ref="G10" authorId="0" shapeId="0" xr:uid="{00000000-0006-0000-0000-000016000000}">
      <text>
        <r>
          <rPr>
            <sz val="10"/>
            <rFont val="Arial"/>
            <family val="2"/>
          </rPr>
          <t>reference:E10,F10
mrs:(E10,+,10.0000)  (F10,+,-10.0000)  
Rotate:True</t>
        </r>
      </text>
    </comment>
    <comment ref="H10" authorId="0" shapeId="0" xr:uid="{00000000-0006-0000-0000-000017000000}">
      <text>
        <r>
          <rPr>
            <sz val="10"/>
            <rFont val="Arial"/>
            <family val="2"/>
          </rPr>
          <t>reference:B10,E10
mrs:(B10,+,10.0000)  (E10,+,10.0000)  
Rotate:True</t>
        </r>
      </text>
    </comment>
    <comment ref="I10" authorId="0" shapeId="0" xr:uid="{00000000-0006-0000-0000-000018000000}">
      <text>
        <r>
          <rPr>
            <sz val="10"/>
            <rFont val="Arial"/>
            <family val="2"/>
          </rPr>
          <t>reference:C10,F10
mrs:(C10,+,10.0000)  (F10,+,10.0000)  
Rotate:True</t>
        </r>
      </text>
    </comment>
    <comment ref="J10" authorId="0" shapeId="0" xr:uid="{00000000-0006-0000-0000-000019000000}">
      <text>
        <r>
          <rPr>
            <sz val="10"/>
            <rFont val="Arial"/>
            <family val="2"/>
          </rPr>
          <t>reference:D10,G10
mrs:(D10,+,10.0000)  (G10,+,10.0000)  
Rotate:True</t>
        </r>
      </text>
    </comment>
    <comment ref="D11" authorId="0" shapeId="0" xr:uid="{00000000-0006-0000-0000-00001A000000}">
      <text>
        <r>
          <rPr>
            <sz val="10"/>
            <rFont val="Arial"/>
            <family val="2"/>
          </rPr>
          <t>reference:B11,C11
mrs:(B11,+,10.0000)  (C11,+,-10.0000)  
Rotate:True</t>
        </r>
      </text>
    </comment>
    <comment ref="G11" authorId="0" shapeId="0" xr:uid="{00000000-0006-0000-0000-00001B000000}">
      <text>
        <r>
          <rPr>
            <sz val="10"/>
            <rFont val="Arial"/>
            <family val="2"/>
          </rPr>
          <t>reference:E11,F11
mrs:(E11,+,10.0000)  (F11,+,-10.0000)  
Rotate:True</t>
        </r>
      </text>
    </comment>
    <comment ref="H11" authorId="0" shapeId="0" xr:uid="{00000000-0006-0000-0000-00001C000000}">
      <text>
        <r>
          <rPr>
            <sz val="10"/>
            <rFont val="Arial"/>
            <family val="2"/>
          </rPr>
          <t>reference:B11,E11
mrs:(B11,+,10.0000)  (E11,+,10.0000)  
Rotate:True</t>
        </r>
      </text>
    </comment>
    <comment ref="I11" authorId="0" shapeId="0" xr:uid="{00000000-0006-0000-0000-00001D000000}">
      <text>
        <r>
          <rPr>
            <sz val="10"/>
            <rFont val="Arial"/>
            <family val="2"/>
          </rPr>
          <t>reference:C11,F11
mrs:(C11,+,10.0000)  (F11,+,10.0000)  
Rotate:True</t>
        </r>
      </text>
    </comment>
    <comment ref="J11" authorId="0" shapeId="0" xr:uid="{00000000-0006-0000-0000-00001E000000}">
      <text>
        <r>
          <rPr>
            <sz val="10"/>
            <rFont val="Arial"/>
            <family val="2"/>
          </rPr>
          <t>reference:D11,G11
mrs:(D11,+,10.0000)  (G11,+,10.0000)  
Rotate:True</t>
        </r>
      </text>
    </comment>
    <comment ref="B12" authorId="0" shapeId="0" xr:uid="{00000000-0006-0000-0000-00001F000000}">
      <text>
        <r>
          <rPr>
            <sz val="10"/>
            <rFont val="Arial"/>
            <family val="2"/>
          </rPr>
          <t>reference:B6,B7,B8,B9,B10,B11
mrs:(B6,+,10.0000)  (B7,+,10.0000)  (B8,+,10.0000)  (B9,+,10.0000)  (B10,+,10.0000)  (B11,+,10.0000)  
Rotate:True</t>
        </r>
      </text>
    </comment>
    <comment ref="C12" authorId="0" shapeId="0" xr:uid="{00000000-0006-0000-0000-000020000000}">
      <text>
        <r>
          <rPr>
            <sz val="10"/>
            <rFont val="Arial"/>
            <family val="2"/>
          </rPr>
          <t>reference:C6,C7,C8,C9,C10,C11
mrs:(C6,+,10.0000)  (C7,+,10.0000)  (C8,+,10.0000)  (C9,+,10.0000)  (C10,+,10.0000)  (C11,+,10.0000)  
Rotate:True</t>
        </r>
      </text>
    </comment>
    <comment ref="D12" authorId="0" shapeId="0" xr:uid="{00000000-0006-0000-0000-000021000000}">
      <text>
        <r>
          <rPr>
            <sz val="10"/>
            <rFont val="Arial"/>
            <family val="2"/>
          </rPr>
          <t>reference:D6,D7,D8,D9,D10,D11
mrs:(D6,+,10.0000)  (D7,+,10.0000)  (D8,+,10.0000)  (D9,+,10.0000)  (D10,+,10.0000)  (D11,+,10.0000)  
Rotate:True</t>
        </r>
      </text>
    </comment>
    <comment ref="E12" authorId="0" shapeId="0" xr:uid="{00000000-0006-0000-0000-000022000000}">
      <text>
        <r>
          <rPr>
            <sz val="10"/>
            <rFont val="Arial"/>
            <family val="2"/>
          </rPr>
          <t>reference:E6,E7,E8,E9,E10,E11
mrs:(E6,+,10.0000)  (E7,+,10.0000)  (E8,+,10.0000)  (E9,+,10.0000)  (E10,+,10.0000)  (E11,+,10.0000)  
Rotate:True</t>
        </r>
      </text>
    </comment>
    <comment ref="F12" authorId="0" shapeId="0" xr:uid="{00000000-0006-0000-0000-000023000000}">
      <text>
        <r>
          <rPr>
            <sz val="10"/>
            <rFont val="Arial"/>
            <family val="2"/>
          </rPr>
          <t>reference:F6,F7,F8,F9,F10,F11
mrs:(F6,+,10.0000)  (F7,+,10.0000)  (F8,+,10.0000)  (F9,+,10.0000)  (F10,+,10.0000)  (F11,+,10.0000)  
Rotate:True</t>
        </r>
      </text>
    </comment>
    <comment ref="G12" authorId="0" shapeId="0" xr:uid="{00000000-0006-0000-0000-000024000000}">
      <text>
        <r>
          <rPr>
            <sz val="10"/>
            <rFont val="Arial"/>
            <family val="2"/>
          </rPr>
          <t>reference:G6,G7,G8,G9,G10,G11
mrs:(G6,+,10.0000)  (G7,+,10.0000)  (G8,+,10.0000)  (G9,+,10.0000)  (G10,+,10.0000)  (G11,+,10.0000)  
Rotate:True</t>
        </r>
      </text>
    </comment>
    <comment ref="H12" authorId="0" shapeId="0" xr:uid="{00000000-0006-0000-0000-000025000000}">
      <text>
        <r>
          <rPr>
            <sz val="10"/>
            <rFont val="Arial"/>
            <family val="2"/>
          </rPr>
          <t>reference:B12,E12
mrs:(B12,+,10.0000)  (E12,+,10.0000)  
Rotate:True</t>
        </r>
      </text>
    </comment>
    <comment ref="I12" authorId="0" shapeId="0" xr:uid="{00000000-0006-0000-0000-000026000000}">
      <text>
        <r>
          <rPr>
            <sz val="10"/>
            <rFont val="Arial"/>
            <family val="2"/>
          </rPr>
          <t>reference:C12,F12
mrs:(C12,+,10.0000)  (F12,+,10.0000)  
Rotate:True</t>
        </r>
      </text>
    </comment>
    <comment ref="J12" authorId="0" shapeId="0" xr:uid="{00000000-0006-0000-0000-000027000000}">
      <text>
        <r>
          <rPr>
            <sz val="10"/>
            <rFont val="Arial"/>
            <family val="2"/>
          </rPr>
          <t>reference:D12,G12
mrs:(D12,+,10.0000)  (G12,+,10.0000)  
Rotate:True</t>
        </r>
      </text>
    </comment>
    <comment ref="H15" authorId="0" shapeId="0" xr:uid="{00000000-0006-0000-0000-000028000000}">
      <text>
        <r>
          <rPr>
            <sz val="10"/>
            <rFont val="Arial"/>
            <family val="2"/>
          </rPr>
          <t>reference:B15,C15,D15,E15,F15,G15
mrs:(B15,+,10.0000)  (C15,+,10.0000)  (D15,+,10.0000)  (E15,+,10.0000)  (F15,+,10.0000)  (G15,+,10.0000)  
Rotate:True</t>
        </r>
      </text>
    </comment>
    <comment ref="H16" authorId="0" shapeId="0" xr:uid="{00000000-0006-0000-0000-000029000000}">
      <text>
        <r>
          <rPr>
            <sz val="10"/>
            <rFont val="Arial"/>
            <family val="2"/>
          </rPr>
          <t>reference:B16,C16,D16,E16,F16,G16
mrs:(B16,+,10.0000)  (C16,+,10.0000)  (D16,+,10.0000)  (E16,+,10.0000)  (F16,+,10.0000)  (G16,+,10.0000)  
Rotate:True</t>
        </r>
      </text>
    </comment>
    <comment ref="H17" authorId="0" shapeId="0" xr:uid="{00000000-0006-0000-0000-00002A000000}">
      <text>
        <r>
          <rPr>
            <sz val="10"/>
            <rFont val="Arial"/>
            <family val="2"/>
          </rPr>
          <t>reference:B17,C17,D17,E17,F17,G17
mrs:(B17,+,10.0000)  (C17,+,10.0000)  (D17,+,10.0000)  (E17,+,10.0000)  (F17,+,10.0000)  (G17,+,10.0000)  
Rotate:True</t>
        </r>
      </text>
    </comment>
    <comment ref="B18" authorId="0" shapeId="0" xr:uid="{00000000-0006-0000-0000-00002B000000}">
      <text>
        <r>
          <rPr>
            <sz val="10"/>
            <rFont val="Arial"/>
            <family val="2"/>
          </rPr>
          <t>reference:B15,B16,B17
mrs:(B15,+,10.0000)  (B16,+,10.0000)  (B17,+,10.0000)  
Rotate:True</t>
        </r>
      </text>
    </comment>
    <comment ref="C18" authorId="0" shapeId="0" xr:uid="{00000000-0006-0000-0000-00002C000000}">
      <text>
        <r>
          <rPr>
            <sz val="10"/>
            <rFont val="Arial"/>
            <family val="2"/>
          </rPr>
          <t>reference:C15,C16,C17
mrs:(C15,+,10.0000)  (C16,+,10.0000)  (C17,+,10.0000)  
Rotate:True</t>
        </r>
      </text>
    </comment>
    <comment ref="D18" authorId="0" shapeId="0" xr:uid="{00000000-0006-0000-0000-00002D000000}">
      <text>
        <r>
          <rPr>
            <sz val="10"/>
            <rFont val="Arial"/>
            <family val="2"/>
          </rPr>
          <t>reference:D15,D16,D17
mrs:(D15,+,10.0000)  (D16,+,10.0000)  (D17,+,10.0000)  
Rotate:True</t>
        </r>
      </text>
    </comment>
    <comment ref="E18" authorId="0" shapeId="0" xr:uid="{00000000-0006-0000-0000-00002E000000}">
      <text>
        <r>
          <rPr>
            <sz val="10"/>
            <rFont val="Arial"/>
            <family val="2"/>
          </rPr>
          <t>reference:E15,E16,E17
mrs:(E15,+,10.0000)  (E16,+,10.0000)  (E17,+,10.0000)  
Rotate:True</t>
        </r>
      </text>
    </comment>
    <comment ref="F18" authorId="0" shapeId="0" xr:uid="{00000000-0006-0000-0000-00002F000000}">
      <text>
        <r>
          <rPr>
            <sz val="10"/>
            <rFont val="Arial"/>
            <family val="2"/>
          </rPr>
          <t>reference:F15,F16,F17
mrs:(F15,+,10.0000)  (F16,+,10.0000)  (F17,+,10.0000)  
Rotate:True</t>
        </r>
      </text>
    </comment>
    <comment ref="G18" authorId="0" shapeId="0" xr:uid="{00000000-0006-0000-0000-000030000000}">
      <text>
        <r>
          <rPr>
            <sz val="10"/>
            <rFont val="Arial"/>
            <family val="2"/>
          </rPr>
          <t>reference:G15,G16,G17
mrs:(G15,+,10.0000)  (G16,+,10.0000)  (G17,+,10.0000)  
Rotate:True</t>
        </r>
      </text>
    </comment>
    <comment ref="H18" authorId="0" shapeId="0" xr:uid="{00000000-0006-0000-0000-000031000000}">
      <text>
        <r>
          <rPr>
            <sz val="10"/>
            <rFont val="Arial"/>
            <family val="2"/>
          </rPr>
          <t>reference:B18,C18,D18,E18,F18,G18
mrs:(B18,+,10.0000)  (C18,+,10.0000)  (D18,+,10.0000)  (E18,+,10.0000)  (F18,+,10.0000)  (G18,+,10.0000)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2" authorId="0" shapeId="0" xr:uid="{00000000-0006-0000-0100-000001000000}">
      <text>
        <r>
          <rPr>
            <sz val="10"/>
            <rFont val="Arial"/>
            <family val="2"/>
          </rPr>
          <t>reference:J2,K2
mrs:(J2,+,10.0000)  (K2,+,10.0000)  
Rotate:True</t>
        </r>
      </text>
    </comment>
    <comment ref="P2" authorId="0" shapeId="0" xr:uid="{00000000-0006-0000-0100-000002000000}">
      <text>
        <r>
          <rPr>
            <sz val="10"/>
            <rFont val="Arial"/>
            <family val="2"/>
          </rPr>
          <t>reference:N2,O2
mrs:(N2,+,10.0000)  (O2,+,10.0000)  
Rotate:True</t>
        </r>
      </text>
    </comment>
    <comment ref="Q2" authorId="0" shapeId="0" xr:uid="{00000000-0006-0000-0100-000003000000}">
      <text>
        <r>
          <rPr>
            <sz val="10"/>
            <rFont val="Arial"/>
            <family val="2"/>
          </rPr>
          <t>reference:J2,J2,N2
mrs:
Rotate:True</t>
        </r>
      </text>
    </comment>
    <comment ref="R2" authorId="0" shapeId="0" xr:uid="{00000000-0006-0000-0100-000004000000}">
      <text>
        <r>
          <rPr>
            <sz val="10"/>
            <rFont val="Arial"/>
            <family val="2"/>
          </rPr>
          <t>reference:K2,K2,O2
mrs:
Rotate:True</t>
        </r>
      </text>
    </comment>
    <comment ref="S2" authorId="0" shapeId="0" xr:uid="{00000000-0006-0000-0100-000005000000}">
      <text>
        <r>
          <rPr>
            <sz val="10"/>
            <rFont val="Arial"/>
            <family val="2"/>
          </rPr>
          <t>reference:L2,L2,P2
mrs:
Rotate:True</t>
        </r>
      </text>
    </comment>
    <comment ref="L3" authorId="0" shapeId="0" xr:uid="{00000000-0006-0000-0100-000006000000}">
      <text>
        <r>
          <rPr>
            <sz val="10"/>
            <rFont val="Arial"/>
            <family val="2"/>
          </rPr>
          <t>reference:J3,K3
mrs:(J3,+,10.0000)  (K3,+,10.0000)  
Rotate:True</t>
        </r>
      </text>
    </comment>
    <comment ref="P3" authorId="0" shapeId="0" xr:uid="{00000000-0006-0000-0100-000007000000}">
      <text>
        <r>
          <rPr>
            <sz val="10"/>
            <rFont val="Arial"/>
            <family val="2"/>
          </rPr>
          <t>reference:N3,O3
mrs:(N3,+,10.0000)  (O3,+,10.0000)  
Rotate:True</t>
        </r>
      </text>
    </comment>
    <comment ref="Q3" authorId="0" shapeId="0" xr:uid="{00000000-0006-0000-0100-000008000000}">
      <text>
        <r>
          <rPr>
            <sz val="10"/>
            <rFont val="Arial"/>
            <family val="2"/>
          </rPr>
          <t>reference:J3,J3,N3
mrs:
Rotate:True</t>
        </r>
      </text>
    </comment>
    <comment ref="R3" authorId="0" shapeId="0" xr:uid="{00000000-0006-0000-0100-000009000000}">
      <text>
        <r>
          <rPr>
            <sz val="10"/>
            <rFont val="Arial"/>
            <family val="2"/>
          </rPr>
          <t>reference:K3,K3,O3
mrs:
Rotate:True</t>
        </r>
      </text>
    </comment>
    <comment ref="S3" authorId="0" shapeId="0" xr:uid="{00000000-0006-0000-0100-00000A000000}">
      <text>
        <r>
          <rPr>
            <sz val="10"/>
            <rFont val="Arial"/>
            <family val="2"/>
          </rPr>
          <t>reference:L3,L3,P3
mrs:
Rotate:True</t>
        </r>
      </text>
    </comment>
    <comment ref="L4" authorId="0" shapeId="0" xr:uid="{00000000-0006-0000-0100-00000B000000}">
      <text>
        <r>
          <rPr>
            <sz val="10"/>
            <rFont val="Arial"/>
            <family val="2"/>
          </rPr>
          <t>reference:J4,K4
mrs:(J4,+,10.0000)  (K4,+,10.0000)  
Rotate:True</t>
        </r>
      </text>
    </comment>
    <comment ref="P4" authorId="0" shapeId="0" xr:uid="{00000000-0006-0000-0100-00000C000000}">
      <text>
        <r>
          <rPr>
            <sz val="10"/>
            <rFont val="Arial"/>
            <family val="2"/>
          </rPr>
          <t>reference:N4,O4
mrs:(N4,+,10.0000)  (O4,+,10.0000)  
Rotate:True</t>
        </r>
      </text>
    </comment>
    <comment ref="Q4" authorId="0" shapeId="0" xr:uid="{00000000-0006-0000-0100-00000D000000}">
      <text>
        <r>
          <rPr>
            <sz val="10"/>
            <rFont val="Arial"/>
            <family val="2"/>
          </rPr>
          <t>reference:J4,J4,N4
mrs:
Rotate:True</t>
        </r>
      </text>
    </comment>
    <comment ref="R4" authorId="0" shapeId="0" xr:uid="{00000000-0006-0000-0100-00000E000000}">
      <text>
        <r>
          <rPr>
            <sz val="10"/>
            <rFont val="Arial"/>
            <family val="2"/>
          </rPr>
          <t>reference:K4,K4,O4
mrs:
Rotate:True</t>
        </r>
      </text>
    </comment>
    <comment ref="S4" authorId="0" shapeId="0" xr:uid="{00000000-0006-0000-0100-00000F000000}">
      <text>
        <r>
          <rPr>
            <sz val="10"/>
            <rFont val="Arial"/>
            <family val="2"/>
          </rPr>
          <t>reference:L4,L4,P4
mrs:
Rotate:True</t>
        </r>
      </text>
    </comment>
    <comment ref="L5" authorId="0" shapeId="0" xr:uid="{00000000-0006-0000-0100-000010000000}">
      <text>
        <r>
          <rPr>
            <sz val="10"/>
            <rFont val="Arial"/>
            <family val="2"/>
          </rPr>
          <t>reference:J5,K5
mrs:(J5,+,10.0000)  (K5,+,10.0000)  
Rotate:True</t>
        </r>
      </text>
    </comment>
    <comment ref="P5" authorId="0" shapeId="0" xr:uid="{00000000-0006-0000-0100-000011000000}">
      <text>
        <r>
          <rPr>
            <sz val="10"/>
            <rFont val="Arial"/>
            <family val="2"/>
          </rPr>
          <t>reference:N5,O5
mrs:(N5,+,10.0000)  (O5,+,10.0000)  
Rotate:True</t>
        </r>
      </text>
    </comment>
    <comment ref="Q5" authorId="0" shapeId="0" xr:uid="{00000000-0006-0000-0100-000012000000}">
      <text>
        <r>
          <rPr>
            <sz val="10"/>
            <rFont val="Arial"/>
            <family val="2"/>
          </rPr>
          <t>reference:J5,J5,N5
mrs:
Rotate:True</t>
        </r>
      </text>
    </comment>
    <comment ref="R5" authorId="0" shapeId="0" xr:uid="{00000000-0006-0000-0100-000013000000}">
      <text>
        <r>
          <rPr>
            <sz val="10"/>
            <rFont val="Arial"/>
            <family val="2"/>
          </rPr>
          <t>reference:K5,K5,O5
mrs:
Rotate:True</t>
        </r>
      </text>
    </comment>
    <comment ref="S5" authorId="0" shapeId="0" xr:uid="{00000000-0006-0000-0100-000014000000}">
      <text>
        <r>
          <rPr>
            <sz val="10"/>
            <rFont val="Arial"/>
            <family val="2"/>
          </rPr>
          <t>reference:L5,L5,P5
mrs:
Rotate:True</t>
        </r>
      </text>
    </comment>
    <comment ref="L6" authorId="0" shapeId="0" xr:uid="{00000000-0006-0000-0100-000015000000}">
      <text>
        <r>
          <rPr>
            <sz val="10"/>
            <rFont val="Arial"/>
            <family val="2"/>
          </rPr>
          <t>reference:J6,K6
mrs:(J6,+,10.0000)  (K6,+,10.0000)  
Rotate:True</t>
        </r>
      </text>
    </comment>
    <comment ref="P6" authorId="0" shapeId="0" xr:uid="{00000000-0006-0000-0100-000016000000}">
      <text>
        <r>
          <rPr>
            <sz val="10"/>
            <rFont val="Arial"/>
            <family val="2"/>
          </rPr>
          <t>reference:N6,O6
mrs:(N6,+,10.0000)  (O6,+,10.0000)  
Rotate:True</t>
        </r>
      </text>
    </comment>
    <comment ref="Q6" authorId="0" shapeId="0" xr:uid="{00000000-0006-0000-0100-000017000000}">
      <text>
        <r>
          <rPr>
            <sz val="10"/>
            <rFont val="Arial"/>
            <family val="2"/>
          </rPr>
          <t>reference:J6,J6,N6
mrs:
Rotate:True</t>
        </r>
      </text>
    </comment>
    <comment ref="R6" authorId="0" shapeId="0" xr:uid="{00000000-0006-0000-0100-000018000000}">
      <text>
        <r>
          <rPr>
            <sz val="10"/>
            <rFont val="Arial"/>
            <family val="2"/>
          </rPr>
          <t>reference:K6,K6,O6
mrs:
Rotate:True</t>
        </r>
      </text>
    </comment>
    <comment ref="S6" authorId="0" shapeId="0" xr:uid="{00000000-0006-0000-0100-000019000000}">
      <text>
        <r>
          <rPr>
            <sz val="10"/>
            <rFont val="Arial"/>
            <family val="2"/>
          </rPr>
          <t>reference:L6,L6,P6
mrs:
Rotate:True</t>
        </r>
      </text>
    </comment>
    <comment ref="L7" authorId="0" shapeId="0" xr:uid="{00000000-0006-0000-0100-00001A000000}">
      <text>
        <r>
          <rPr>
            <sz val="10"/>
            <rFont val="Arial"/>
            <family val="2"/>
          </rPr>
          <t>reference:J7,K7
mrs:(J7,+,10.0000)  (K7,+,10.0000)  
Rotate:True</t>
        </r>
      </text>
    </comment>
    <comment ref="P7" authorId="0" shapeId="0" xr:uid="{00000000-0006-0000-0100-00001B000000}">
      <text>
        <r>
          <rPr>
            <sz val="10"/>
            <rFont val="Arial"/>
            <family val="2"/>
          </rPr>
          <t>reference:N7,O7
mrs:(N7,+,10.0000)  (O7,+,10.0000)  
Rotate:True</t>
        </r>
      </text>
    </comment>
    <comment ref="Q7" authorId="0" shapeId="0" xr:uid="{00000000-0006-0000-0100-00001C000000}">
      <text>
        <r>
          <rPr>
            <sz val="10"/>
            <rFont val="Arial"/>
            <family val="2"/>
          </rPr>
          <t>reference:J7,J7,N7
mrs:
Rotate:True</t>
        </r>
      </text>
    </comment>
    <comment ref="R7" authorId="0" shapeId="0" xr:uid="{00000000-0006-0000-0100-00001D000000}">
      <text>
        <r>
          <rPr>
            <sz val="10"/>
            <rFont val="Arial"/>
            <family val="2"/>
          </rPr>
          <t>reference:K7,K7,O7
mrs:
Rotate:True</t>
        </r>
      </text>
    </comment>
    <comment ref="S7" authorId="0" shapeId="0" xr:uid="{00000000-0006-0000-0100-00001E000000}">
      <text>
        <r>
          <rPr>
            <sz val="10"/>
            <rFont val="Arial"/>
            <family val="2"/>
          </rPr>
          <t>reference:L7,L7,P7
mrs:
Rotate:True</t>
        </r>
      </text>
    </comment>
    <comment ref="L8" authorId="0" shapeId="0" xr:uid="{00000000-0006-0000-0100-00001F000000}">
      <text>
        <r>
          <rPr>
            <sz val="10"/>
            <rFont val="Arial"/>
            <family val="2"/>
          </rPr>
          <t>reference:J8,K8
mrs:(J8,+,10.0000)  (K8,+,10.0000)  
Rotate:True</t>
        </r>
      </text>
    </comment>
    <comment ref="P8" authorId="0" shapeId="0" xr:uid="{00000000-0006-0000-0100-000020000000}">
      <text>
        <r>
          <rPr>
            <sz val="10"/>
            <rFont val="Arial"/>
            <family val="2"/>
          </rPr>
          <t>reference:N8,O8
mrs:(N8,+,10.0000)  (O8,+,10.0000)  
Rotate:True</t>
        </r>
      </text>
    </comment>
    <comment ref="Q8" authorId="0" shapeId="0" xr:uid="{00000000-0006-0000-0100-000021000000}">
      <text>
        <r>
          <rPr>
            <sz val="10"/>
            <rFont val="Arial"/>
            <family val="2"/>
          </rPr>
          <t>reference:J8,J8,N8
mrs:
Rotate:True</t>
        </r>
      </text>
    </comment>
    <comment ref="R8" authorId="0" shapeId="0" xr:uid="{00000000-0006-0000-0100-000022000000}">
      <text>
        <r>
          <rPr>
            <sz val="10"/>
            <rFont val="Arial"/>
            <family val="2"/>
          </rPr>
          <t>reference:K8,K8,O8
mrs:
Rotate:True</t>
        </r>
      </text>
    </comment>
    <comment ref="S8" authorId="0" shapeId="0" xr:uid="{00000000-0006-0000-0100-000023000000}">
      <text>
        <r>
          <rPr>
            <sz val="10"/>
            <rFont val="Arial"/>
            <family val="2"/>
          </rPr>
          <t>reference:L8,L8,P8
mrs:
Rotate:True</t>
        </r>
      </text>
    </comment>
    <comment ref="L9" authorId="0" shapeId="0" xr:uid="{00000000-0006-0000-0100-000024000000}">
      <text>
        <r>
          <rPr>
            <sz val="10"/>
            <rFont val="Arial"/>
            <family val="2"/>
          </rPr>
          <t>reference:J9,K9
mrs:(J9,+,10.0000)  (K9,+,10.0000)  
Rotate:True</t>
        </r>
      </text>
    </comment>
    <comment ref="P9" authorId="0" shapeId="0" xr:uid="{00000000-0006-0000-0100-000025000000}">
      <text>
        <r>
          <rPr>
            <sz val="10"/>
            <rFont val="Arial"/>
            <family val="2"/>
          </rPr>
          <t>reference:N9,O9
mrs:(N9,+,10.0000)  (O9,+,10.0000)  
Rotate:True</t>
        </r>
      </text>
    </comment>
    <comment ref="Q9" authorId="0" shapeId="0" xr:uid="{00000000-0006-0000-0100-000026000000}">
      <text>
        <r>
          <rPr>
            <sz val="10"/>
            <rFont val="Arial"/>
            <family val="2"/>
          </rPr>
          <t>reference:J9,J9,N9
mrs:
Rotate:True</t>
        </r>
      </text>
    </comment>
    <comment ref="R9" authorId="0" shapeId="0" xr:uid="{00000000-0006-0000-0100-000027000000}">
      <text>
        <r>
          <rPr>
            <sz val="10"/>
            <rFont val="Arial"/>
            <family val="2"/>
          </rPr>
          <t>reference:K9,K9,O9
mrs:
Rotate:True</t>
        </r>
      </text>
    </comment>
    <comment ref="S9" authorId="0" shapeId="0" xr:uid="{00000000-0006-0000-0100-000028000000}">
      <text>
        <r>
          <rPr>
            <sz val="10"/>
            <rFont val="Arial"/>
            <family val="2"/>
          </rPr>
          <t>reference:L9,L9,P9
mrs:
Rotate:True</t>
        </r>
      </text>
    </comment>
    <comment ref="L10" authorId="0" shapeId="0" xr:uid="{00000000-0006-0000-0100-000029000000}">
      <text>
        <r>
          <rPr>
            <sz val="10"/>
            <rFont val="Arial"/>
            <family val="2"/>
          </rPr>
          <t>reference:J10,K10
mrs:(J10,+,10.0000)  (K10,+,10.0000)  
Rotate:True</t>
        </r>
      </text>
    </comment>
    <comment ref="Q10" authorId="0" shapeId="0" xr:uid="{00000000-0006-0000-0100-00002A000000}">
      <text>
        <r>
          <rPr>
            <sz val="10"/>
            <rFont val="Arial"/>
            <family val="2"/>
          </rPr>
          <t>reference:J10,J10,N10
mrs:
Rotate:True</t>
        </r>
      </text>
    </comment>
    <comment ref="R10" authorId="0" shapeId="0" xr:uid="{00000000-0006-0000-0100-00002B000000}">
      <text>
        <r>
          <rPr>
            <sz val="10"/>
            <rFont val="Arial"/>
            <family val="2"/>
          </rPr>
          <t>reference:K10,K10,O10
mrs:
Rotate:True</t>
        </r>
      </text>
    </comment>
    <comment ref="S10" authorId="0" shapeId="0" xr:uid="{00000000-0006-0000-0100-00002C000000}">
      <text>
        <r>
          <rPr>
            <sz val="10"/>
            <rFont val="Arial"/>
            <family val="2"/>
          </rPr>
          <t>reference:L10,L10,P10
mrs:
Rotate:True</t>
        </r>
      </text>
    </comment>
    <comment ref="L11" authorId="0" shapeId="0" xr:uid="{00000000-0006-0000-0100-00002D000000}">
      <text>
        <r>
          <rPr>
            <sz val="10"/>
            <rFont val="Arial"/>
            <family val="2"/>
          </rPr>
          <t>reference:J11,K11
mrs:(J11,+,10.0000)  (K11,+,10.0000)  
Rotate:True</t>
        </r>
      </text>
    </comment>
    <comment ref="P11" authorId="0" shapeId="0" xr:uid="{00000000-0006-0000-0100-00002E000000}">
      <text>
        <r>
          <rPr>
            <sz val="10"/>
            <rFont val="Arial"/>
            <family val="2"/>
          </rPr>
          <t>reference:N11,O11
mrs:(N11,+,10.0000)  (O11,+,10.0000)  
Rotate:True</t>
        </r>
      </text>
    </comment>
    <comment ref="Q11" authorId="0" shapeId="0" xr:uid="{00000000-0006-0000-0100-00002F000000}">
      <text>
        <r>
          <rPr>
            <sz val="10"/>
            <rFont val="Arial"/>
            <family val="2"/>
          </rPr>
          <t>reference:J11,J11,N11
mrs:
Rotate:True</t>
        </r>
      </text>
    </comment>
    <comment ref="R11" authorId="0" shapeId="0" xr:uid="{00000000-0006-0000-0100-000030000000}">
      <text>
        <r>
          <rPr>
            <sz val="10"/>
            <rFont val="Arial"/>
            <family val="2"/>
          </rPr>
          <t>reference:K11,K11,O11
mrs:
Rotate:True</t>
        </r>
      </text>
    </comment>
    <comment ref="S11" authorId="0" shapeId="0" xr:uid="{00000000-0006-0000-0100-000031000000}">
      <text>
        <r>
          <rPr>
            <sz val="10"/>
            <rFont val="Arial"/>
            <family val="2"/>
          </rPr>
          <t>reference:L11,L11,P11
mrs:
Rotate:True</t>
        </r>
      </text>
    </comment>
    <comment ref="L12" authorId="0" shapeId="0" xr:uid="{00000000-0006-0000-0100-000032000000}">
      <text>
        <r>
          <rPr>
            <sz val="10"/>
            <rFont val="Arial"/>
            <family val="2"/>
          </rPr>
          <t>reference:J12,K12
mrs:(J12,+,10.0000)  (K12,+,10.0000)  
Rotate:True</t>
        </r>
      </text>
    </comment>
    <comment ref="P12" authorId="0" shapeId="0" xr:uid="{00000000-0006-0000-0100-000033000000}">
      <text>
        <r>
          <rPr>
            <sz val="10"/>
            <rFont val="Arial"/>
            <family val="2"/>
          </rPr>
          <t>reference:N12,O12
mrs:(N12,+,10.0000)  (O12,+,10.0000)  
Rotate:True</t>
        </r>
      </text>
    </comment>
    <comment ref="Q12" authorId="0" shapeId="0" xr:uid="{00000000-0006-0000-0100-000034000000}">
      <text>
        <r>
          <rPr>
            <sz val="10"/>
            <rFont val="Arial"/>
            <family val="2"/>
          </rPr>
          <t>reference:J12,J12,N12
mrs:
Rotate:True</t>
        </r>
      </text>
    </comment>
    <comment ref="R12" authorId="0" shapeId="0" xr:uid="{00000000-0006-0000-0100-000035000000}">
      <text>
        <r>
          <rPr>
            <sz val="10"/>
            <rFont val="Arial"/>
            <family val="2"/>
          </rPr>
          <t>reference:K12,K12,O12
mrs:
Rotate:True</t>
        </r>
      </text>
    </comment>
    <comment ref="S12" authorId="0" shapeId="0" xr:uid="{00000000-0006-0000-0100-000036000000}">
      <text>
        <r>
          <rPr>
            <sz val="10"/>
            <rFont val="Arial"/>
            <family val="2"/>
          </rPr>
          <t>reference:L12,L12,P12
mrs:
Rotate:True</t>
        </r>
      </text>
    </comment>
    <comment ref="L13" authorId="0" shapeId="0" xr:uid="{00000000-0006-0000-0100-000037000000}">
      <text>
        <r>
          <rPr>
            <sz val="10"/>
            <rFont val="Arial"/>
            <family val="2"/>
          </rPr>
          <t>reference:J13,K13
mrs:(J13,+,10.0000)  (K13,+,10.0000)  
Rotate:True</t>
        </r>
      </text>
    </comment>
    <comment ref="P13" authorId="0" shapeId="0" xr:uid="{00000000-0006-0000-0100-000038000000}">
      <text>
        <r>
          <rPr>
            <sz val="10"/>
            <rFont val="Arial"/>
            <family val="2"/>
          </rPr>
          <t>reference:N13,O13
mrs:(N13,+,10.0000)  (O13,+,10.0000)  
Rotate:True</t>
        </r>
      </text>
    </comment>
    <comment ref="Q13" authorId="0" shapeId="0" xr:uid="{00000000-0006-0000-0100-000039000000}">
      <text>
        <r>
          <rPr>
            <sz val="10"/>
            <rFont val="Arial"/>
            <family val="2"/>
          </rPr>
          <t>reference:J13,J13,N13
mrs:
Rotate:True</t>
        </r>
      </text>
    </comment>
    <comment ref="R13" authorId="0" shapeId="0" xr:uid="{00000000-0006-0000-0100-00003A000000}">
      <text>
        <r>
          <rPr>
            <sz val="10"/>
            <rFont val="Arial"/>
            <family val="2"/>
          </rPr>
          <t>reference:K13,K13,O13
mrs:
Rotate:True</t>
        </r>
      </text>
    </comment>
    <comment ref="S13" authorId="0" shapeId="0" xr:uid="{00000000-0006-0000-0100-00003B000000}">
      <text>
        <r>
          <rPr>
            <sz val="10"/>
            <rFont val="Arial"/>
            <family val="2"/>
          </rPr>
          <t>reference:L13,L13,P13
mrs:
Rotate:True</t>
        </r>
      </text>
    </comment>
    <comment ref="L14" authorId="0" shapeId="0" xr:uid="{00000000-0006-0000-0100-00003C000000}">
      <text>
        <r>
          <rPr>
            <sz val="10"/>
            <rFont val="Arial"/>
            <family val="2"/>
          </rPr>
          <t>reference:J14,K14
mrs:(J14,+,10.0000)  (K14,+,10.0000)  
Rotate:True</t>
        </r>
      </text>
    </comment>
    <comment ref="P14" authorId="0" shapeId="0" xr:uid="{00000000-0006-0000-0100-00003D000000}">
      <text>
        <r>
          <rPr>
            <sz val="10"/>
            <rFont val="Arial"/>
            <family val="2"/>
          </rPr>
          <t>reference:N14,O14
mrs:(N14,+,10.0000)  (O14,+,10.0000)  
Rotate:True</t>
        </r>
      </text>
    </comment>
    <comment ref="Q14" authorId="0" shapeId="0" xr:uid="{00000000-0006-0000-0100-00003E000000}">
      <text>
        <r>
          <rPr>
            <sz val="10"/>
            <rFont val="Arial"/>
            <family val="2"/>
          </rPr>
          <t>reference:J14,J14,N14
mrs:
Rotate:True</t>
        </r>
      </text>
    </comment>
    <comment ref="R14" authorId="0" shapeId="0" xr:uid="{00000000-0006-0000-0100-00003F000000}">
      <text>
        <r>
          <rPr>
            <sz val="10"/>
            <rFont val="Arial"/>
            <family val="2"/>
          </rPr>
          <t>reference:K14,K14,O14
mrs:
Rotate:True</t>
        </r>
      </text>
    </comment>
    <comment ref="S14" authorId="0" shapeId="0" xr:uid="{00000000-0006-0000-0100-000040000000}">
      <text>
        <r>
          <rPr>
            <sz val="10"/>
            <rFont val="Arial"/>
            <family val="2"/>
          </rPr>
          <t>reference:L14,L14,P14
mrs:
Rotate:True</t>
        </r>
      </text>
    </comment>
    <comment ref="L15" authorId="0" shapeId="0" xr:uid="{00000000-0006-0000-0100-000041000000}">
      <text>
        <r>
          <rPr>
            <sz val="10"/>
            <rFont val="Arial"/>
            <family val="2"/>
          </rPr>
          <t>reference:J15,K15
mrs:(J15,+,10.0000)  (K15,+,10.0000)  
Rotate:True</t>
        </r>
      </text>
    </comment>
    <comment ref="P15" authorId="0" shapeId="0" xr:uid="{00000000-0006-0000-0100-000042000000}">
      <text>
        <r>
          <rPr>
            <sz val="10"/>
            <rFont val="Arial"/>
            <family val="2"/>
          </rPr>
          <t>reference:N15,O15
mrs:(N15,+,10.0000)  (O15,+,10.0000)  
Rotate:True</t>
        </r>
      </text>
    </comment>
    <comment ref="Q15" authorId="0" shapeId="0" xr:uid="{00000000-0006-0000-0100-000043000000}">
      <text>
        <r>
          <rPr>
            <sz val="10"/>
            <rFont val="Arial"/>
            <family val="2"/>
          </rPr>
          <t>reference:J15,J15,N15
mrs:
Rotate:True</t>
        </r>
      </text>
    </comment>
    <comment ref="R15" authorId="0" shapeId="0" xr:uid="{00000000-0006-0000-0100-000044000000}">
      <text>
        <r>
          <rPr>
            <sz val="10"/>
            <rFont val="Arial"/>
            <family val="2"/>
          </rPr>
          <t>reference:K15,K15,O15
mrs:
Rotate:True</t>
        </r>
      </text>
    </comment>
    <comment ref="S15" authorId="0" shapeId="0" xr:uid="{00000000-0006-0000-0100-000045000000}">
      <text>
        <r>
          <rPr>
            <sz val="10"/>
            <rFont val="Arial"/>
            <family val="2"/>
          </rPr>
          <t>reference:L15,L15,P15
mrs:
Rotate:True</t>
        </r>
      </text>
    </comment>
    <comment ref="L16" authorId="0" shapeId="0" xr:uid="{00000000-0006-0000-0100-000046000000}">
      <text>
        <r>
          <rPr>
            <sz val="10"/>
            <rFont val="Arial"/>
            <family val="2"/>
          </rPr>
          <t>reference:L2,L3,L4,L5,L6,L7,L8,L9,L10,L11,L12,L13,L14,L15
mrs:
forward:True
2.0:(L2:L15,)
add:L2:L15:14.0
Rotate:True</t>
        </r>
      </text>
    </comment>
    <comment ref="P16" authorId="0" shapeId="0" xr:uid="{00000000-0006-0000-0100-000047000000}">
      <text>
        <r>
          <rPr>
            <sz val="10"/>
            <rFont val="Arial"/>
            <family val="2"/>
          </rPr>
          <t>reference:N16,O16
mrs:(N16,+,10.0000)  (O16,+,10.0000)  
Rotate:True</t>
        </r>
      </text>
    </comment>
    <comment ref="Q16" authorId="0" shapeId="0" xr:uid="{00000000-0006-0000-0100-000048000000}">
      <text>
        <r>
          <rPr>
            <sz val="10"/>
            <rFont val="Arial"/>
            <family val="2"/>
          </rPr>
          <t>reference:J16,J16,N16
mrs:
Rotate:True</t>
        </r>
      </text>
    </comment>
    <comment ref="R16" authorId="0" shapeId="0" xr:uid="{00000000-0006-0000-0100-000049000000}">
      <text>
        <r>
          <rPr>
            <sz val="10"/>
            <rFont val="Arial"/>
            <family val="2"/>
          </rPr>
          <t>reference:K16,K16,O16
mrs:
Rotate:True</t>
        </r>
      </text>
    </comment>
    <comment ref="S16" authorId="0" shapeId="0" xr:uid="{00000000-0006-0000-0100-00004A000000}">
      <text>
        <r>
          <rPr>
            <sz val="10"/>
            <rFont val="Arial"/>
            <family val="2"/>
          </rPr>
          <t>reference:L16,L16,P16
mrs:
Rotate:True</t>
        </r>
      </text>
    </comment>
    <comment ref="L17" authorId="0" shapeId="0" xr:uid="{00000000-0006-0000-0100-00004B000000}">
      <text>
        <r>
          <rPr>
            <sz val="10"/>
            <rFont val="Arial"/>
            <family val="2"/>
          </rPr>
          <t>reference:J17,K17
mrs:(J17,+,10.0000)  (K17,+,10.0000)  
Rotate:True</t>
        </r>
      </text>
    </comment>
    <comment ref="P17" authorId="0" shapeId="0" xr:uid="{00000000-0006-0000-0100-00004C000000}">
      <text>
        <r>
          <rPr>
            <sz val="10"/>
            <rFont val="Arial"/>
            <family val="2"/>
          </rPr>
          <t>reference:N17,O17
mrs:(N17,+,10.0000)  (O17,+,10.0000)  
Rotate:True</t>
        </r>
      </text>
    </comment>
    <comment ref="Q17" authorId="0" shapeId="0" xr:uid="{00000000-0006-0000-0100-00004D000000}">
      <text>
        <r>
          <rPr>
            <sz val="10"/>
            <rFont val="Arial"/>
            <family val="2"/>
          </rPr>
          <t>reference:J17,J17,N17
mrs:
Rotate:True</t>
        </r>
      </text>
    </comment>
    <comment ref="R17" authorId="0" shapeId="0" xr:uid="{00000000-0006-0000-0100-00004E000000}">
      <text>
        <r>
          <rPr>
            <sz val="10"/>
            <rFont val="Arial"/>
            <family val="2"/>
          </rPr>
          <t>reference:K17,K17,O17
mrs:
Rotate:True</t>
        </r>
      </text>
    </comment>
    <comment ref="S17" authorId="0" shapeId="0" xr:uid="{00000000-0006-0000-0100-00004F000000}">
      <text>
        <r>
          <rPr>
            <sz val="10"/>
            <rFont val="Arial"/>
            <family val="2"/>
          </rPr>
          <t>reference:L17,L17,P17
mrs:
Rotate:True</t>
        </r>
      </text>
    </comment>
    <comment ref="L18" authorId="0" shapeId="0" xr:uid="{00000000-0006-0000-0100-000050000000}">
      <text>
        <r>
          <rPr>
            <sz val="10"/>
            <rFont val="Arial"/>
            <family val="2"/>
          </rPr>
          <t>reference:J18,K18
mrs:(J18,+,10.0000)  (K18,+,10.0000)  
Rotate:True</t>
        </r>
      </text>
    </comment>
    <comment ref="P18" authorId="0" shapeId="0" xr:uid="{00000000-0006-0000-0100-000051000000}">
      <text>
        <r>
          <rPr>
            <sz val="10"/>
            <rFont val="Arial"/>
            <family val="2"/>
          </rPr>
          <t>reference:N18,O18
mrs:(N18,+,10.0000)  (O18,+,10.0000)  
Rotate:True</t>
        </r>
      </text>
    </comment>
    <comment ref="Q18" authorId="0" shapeId="0" xr:uid="{00000000-0006-0000-0100-000052000000}">
      <text>
        <r>
          <rPr>
            <sz val="10"/>
            <rFont val="Arial"/>
            <family val="2"/>
          </rPr>
          <t>reference:J18,J18,N18
mrs:
Rotate:True</t>
        </r>
      </text>
    </comment>
    <comment ref="R18" authorId="0" shapeId="0" xr:uid="{00000000-0006-0000-0100-000053000000}">
      <text>
        <r>
          <rPr>
            <sz val="10"/>
            <rFont val="Arial"/>
            <family val="2"/>
          </rPr>
          <t>reference:K18,K18,O18
mrs:
Rotate:True</t>
        </r>
      </text>
    </comment>
    <comment ref="S18" authorId="0" shapeId="0" xr:uid="{00000000-0006-0000-0100-000054000000}">
      <text>
        <r>
          <rPr>
            <sz val="10"/>
            <rFont val="Arial"/>
            <family val="2"/>
          </rPr>
          <t>reference:L18,L18,P18
mrs:
Rotate:True</t>
        </r>
      </text>
    </comment>
    <comment ref="L19" authorId="0" shapeId="0" xr:uid="{00000000-0006-0000-0100-000055000000}">
      <text>
        <r>
          <rPr>
            <sz val="10"/>
            <rFont val="Arial"/>
            <family val="2"/>
          </rPr>
          <t>reference:J19,K19
mrs:(J19,+,10.0000)  (K19,+,10.0000)  
Rotate:True</t>
        </r>
      </text>
    </comment>
    <comment ref="P19" authorId="0" shapeId="0" xr:uid="{00000000-0006-0000-0100-000056000000}">
      <text>
        <r>
          <rPr>
            <sz val="10"/>
            <rFont val="Arial"/>
            <family val="2"/>
          </rPr>
          <t>reference:N19,O19
mrs:(N19,+,10.0000)  (O19,+,10.0000)  
Rotate:True</t>
        </r>
      </text>
    </comment>
    <comment ref="Q19" authorId="0" shapeId="0" xr:uid="{00000000-0006-0000-0100-000057000000}">
      <text>
        <r>
          <rPr>
            <sz val="10"/>
            <rFont val="Arial"/>
            <family val="2"/>
          </rPr>
          <t>reference:J19,J19,N19
mrs:
Rotate:True</t>
        </r>
      </text>
    </comment>
    <comment ref="R19" authorId="0" shapeId="0" xr:uid="{00000000-0006-0000-0100-000058000000}">
      <text>
        <r>
          <rPr>
            <sz val="10"/>
            <rFont val="Arial"/>
            <family val="2"/>
          </rPr>
          <t>reference:K19,K19,O19
mrs:
Rotate:True</t>
        </r>
      </text>
    </comment>
    <comment ref="S19" authorId="0" shapeId="0" xr:uid="{00000000-0006-0000-0100-000059000000}">
      <text>
        <r>
          <rPr>
            <sz val="10"/>
            <rFont val="Arial"/>
            <family val="2"/>
          </rPr>
          <t>reference:L19,L19,P19
mrs:
Rotate:True</t>
        </r>
      </text>
    </comment>
    <comment ref="L20" authorId="0" shapeId="0" xr:uid="{00000000-0006-0000-0100-00005A000000}">
      <text>
        <r>
          <rPr>
            <sz val="10"/>
            <rFont val="Arial"/>
            <family val="2"/>
          </rPr>
          <t>reference:J20,K20
mrs:(J20,+,10.0000)  (K20,+,10.0000)  
Rotate:True</t>
        </r>
      </text>
    </comment>
    <comment ref="P20" authorId="0" shapeId="0" xr:uid="{00000000-0006-0000-0100-00005B000000}">
      <text>
        <r>
          <rPr>
            <sz val="10"/>
            <rFont val="Arial"/>
            <family val="2"/>
          </rPr>
          <t>reference:N20,O20
mrs:(N20,+,10.0000)  (O20,+,10.0000)  
Rotate:True</t>
        </r>
      </text>
    </comment>
    <comment ref="Q20" authorId="0" shapeId="0" xr:uid="{00000000-0006-0000-0100-00005C000000}">
      <text>
        <r>
          <rPr>
            <sz val="10"/>
            <rFont val="Arial"/>
            <family val="2"/>
          </rPr>
          <t>reference:J20,J20,N20
mrs:
Rotate:True</t>
        </r>
      </text>
    </comment>
    <comment ref="R20" authorId="0" shapeId="0" xr:uid="{00000000-0006-0000-0100-00005D000000}">
      <text>
        <r>
          <rPr>
            <sz val="10"/>
            <rFont val="Arial"/>
            <family val="2"/>
          </rPr>
          <t>reference:K20,K20,O20
mrs:
Rotate:True</t>
        </r>
      </text>
    </comment>
    <comment ref="S20" authorId="0" shapeId="0" xr:uid="{00000000-0006-0000-0100-00005E000000}">
      <text>
        <r>
          <rPr>
            <sz val="10"/>
            <rFont val="Arial"/>
            <family val="2"/>
          </rPr>
          <t>reference:L20,L20,P20
mrs:
Rotate:True</t>
        </r>
      </text>
    </comment>
    <comment ref="L21" authorId="0" shapeId="0" xr:uid="{00000000-0006-0000-0100-00005F000000}">
      <text>
        <r>
          <rPr>
            <sz val="10"/>
            <rFont val="Arial"/>
            <family val="2"/>
          </rPr>
          <t>reference:J21,K21
mrs:(J21,+,10.0000)  (K21,+,10.0000)  
Rotate:True</t>
        </r>
      </text>
    </comment>
    <comment ref="P21" authorId="0" shapeId="0" xr:uid="{00000000-0006-0000-0100-000060000000}">
      <text>
        <r>
          <rPr>
            <sz val="10"/>
            <rFont val="Arial"/>
            <family val="2"/>
          </rPr>
          <t>reference:N21,O21
mrs:(N21,+,10.0000)  (O21,+,10.0000)  
Rotate:True</t>
        </r>
      </text>
    </comment>
    <comment ref="Q21" authorId="0" shapeId="0" xr:uid="{00000000-0006-0000-0100-000061000000}">
      <text>
        <r>
          <rPr>
            <sz val="10"/>
            <rFont val="Arial"/>
            <family val="2"/>
          </rPr>
          <t>reference:J21,J21,N21
mrs:
Rotate:True</t>
        </r>
      </text>
    </comment>
    <comment ref="R21" authorId="0" shapeId="0" xr:uid="{00000000-0006-0000-0100-000062000000}">
      <text>
        <r>
          <rPr>
            <sz val="10"/>
            <rFont val="Arial"/>
            <family val="2"/>
          </rPr>
          <t>reference:K21,K21,O21
mrs:
Rotate:True</t>
        </r>
      </text>
    </comment>
    <comment ref="S21" authorId="0" shapeId="0" xr:uid="{00000000-0006-0000-0100-000063000000}">
      <text>
        <r>
          <rPr>
            <sz val="10"/>
            <rFont val="Arial"/>
            <family val="2"/>
          </rPr>
          <t>reference:L21,L21,P21
mrs:
Rotate:True</t>
        </r>
      </text>
    </comment>
    <comment ref="L22" authorId="0" shapeId="0" xr:uid="{00000000-0006-0000-0100-000064000000}">
      <text>
        <r>
          <rPr>
            <sz val="10"/>
            <rFont val="Arial"/>
            <family val="2"/>
          </rPr>
          <t>reference:J22,K22
mrs:(J22,+,10.0000)  (K22,+,10.0000)  
Rotate:True</t>
        </r>
      </text>
    </comment>
    <comment ref="P22" authorId="0" shapeId="0" xr:uid="{00000000-0006-0000-0100-000065000000}">
      <text>
        <r>
          <rPr>
            <sz val="10"/>
            <rFont val="Arial"/>
            <family val="2"/>
          </rPr>
          <t>reference:N22,O22
mrs:(N22,+,10.0000)  (O22,+,10.0000)  
Rotate:True</t>
        </r>
      </text>
    </comment>
    <comment ref="Q22" authorId="0" shapeId="0" xr:uid="{00000000-0006-0000-0100-000066000000}">
      <text>
        <r>
          <rPr>
            <sz val="10"/>
            <rFont val="Arial"/>
            <family val="2"/>
          </rPr>
          <t>reference:J22,J22,N22
mrs:
Rotate:True</t>
        </r>
      </text>
    </comment>
    <comment ref="R22" authorId="0" shapeId="0" xr:uid="{00000000-0006-0000-0100-000067000000}">
      <text>
        <r>
          <rPr>
            <sz val="10"/>
            <rFont val="Arial"/>
            <family val="2"/>
          </rPr>
          <t>reference:K22,K22,O22
mrs:
Rotate:True</t>
        </r>
      </text>
    </comment>
    <comment ref="S22" authorId="0" shapeId="0" xr:uid="{00000000-0006-0000-0100-000068000000}">
      <text>
        <r>
          <rPr>
            <sz val="10"/>
            <rFont val="Arial"/>
            <family val="2"/>
          </rPr>
          <t>reference:L22,L22,P22
mrs:
Rotate:True</t>
        </r>
      </text>
    </comment>
    <comment ref="L23" authorId="0" shapeId="0" xr:uid="{00000000-0006-0000-0100-000069000000}">
      <text>
        <r>
          <rPr>
            <sz val="10"/>
            <rFont val="Arial"/>
            <family val="2"/>
          </rPr>
          <t>reference:J23,K23
mrs:(J23,+,10.0000)  (K23,+,10.0000)  
Rotate:True</t>
        </r>
      </text>
    </comment>
    <comment ref="P23" authorId="0" shapeId="0" xr:uid="{00000000-0006-0000-0100-00006A000000}">
      <text>
        <r>
          <rPr>
            <sz val="10"/>
            <rFont val="Arial"/>
            <family val="2"/>
          </rPr>
          <t>reference:N23,O23
mrs:(N23,+,10.0000)  (O23,+,10.0000)  
Rotate:True</t>
        </r>
      </text>
    </comment>
    <comment ref="Q23" authorId="0" shapeId="0" xr:uid="{00000000-0006-0000-0100-00006B000000}">
      <text>
        <r>
          <rPr>
            <sz val="10"/>
            <rFont val="Arial"/>
            <family val="2"/>
          </rPr>
          <t>reference:J23,J23,N23
mrs:
Rotate:True</t>
        </r>
      </text>
    </comment>
    <comment ref="R23" authorId="0" shapeId="0" xr:uid="{00000000-0006-0000-0100-00006C000000}">
      <text>
        <r>
          <rPr>
            <sz val="10"/>
            <rFont val="Arial"/>
            <family val="2"/>
          </rPr>
          <t>reference:K23,K23,O23
mrs:
Rotate:True</t>
        </r>
      </text>
    </comment>
    <comment ref="S23" authorId="0" shapeId="0" xr:uid="{00000000-0006-0000-0100-00006D000000}">
      <text>
        <r>
          <rPr>
            <sz val="10"/>
            <rFont val="Arial"/>
            <family val="2"/>
          </rPr>
          <t>reference:L23,L23,P23
mrs:
Rotate:True</t>
        </r>
      </text>
    </comment>
    <comment ref="L24" authorId="0" shapeId="0" xr:uid="{00000000-0006-0000-0100-00006E000000}">
      <text>
        <r>
          <rPr>
            <sz val="10"/>
            <rFont val="Arial"/>
            <family val="2"/>
          </rPr>
          <t>reference:J24,K24
mrs:(J24,+,10.0000)  (K24,+,10.0000)  
Rotate:True</t>
        </r>
      </text>
    </comment>
    <comment ref="P24" authorId="0" shapeId="0" xr:uid="{00000000-0006-0000-0100-00006F000000}">
      <text>
        <r>
          <rPr>
            <sz val="10"/>
            <rFont val="Arial"/>
            <family val="2"/>
          </rPr>
          <t>reference:N24,O24
mrs:(N24,+,10.0000)  (O24,+,10.0000)  
Rotate:True</t>
        </r>
      </text>
    </comment>
    <comment ref="Q24" authorId="0" shapeId="0" xr:uid="{00000000-0006-0000-0100-000070000000}">
      <text>
        <r>
          <rPr>
            <sz val="10"/>
            <rFont val="Arial"/>
            <family val="2"/>
          </rPr>
          <t>reference:J24,J24,N24
mrs:
Rotate:True</t>
        </r>
      </text>
    </comment>
    <comment ref="R24" authorId="0" shapeId="0" xr:uid="{00000000-0006-0000-0100-000071000000}">
      <text>
        <r>
          <rPr>
            <sz val="10"/>
            <rFont val="Arial"/>
            <family val="2"/>
          </rPr>
          <t>reference:K24,K24,O24
mrs:
Rotate:True</t>
        </r>
      </text>
    </comment>
    <comment ref="S24" authorId="0" shapeId="0" xr:uid="{00000000-0006-0000-0100-000072000000}">
      <text>
        <r>
          <rPr>
            <sz val="10"/>
            <rFont val="Arial"/>
            <family val="2"/>
          </rPr>
          <t>reference:L24,L24,P24
mrs:
Rotate:True</t>
        </r>
      </text>
    </comment>
    <comment ref="L25" authorId="0" shapeId="0" xr:uid="{00000000-0006-0000-0100-000073000000}">
      <text>
        <r>
          <rPr>
            <sz val="10"/>
            <rFont val="Arial"/>
            <family val="2"/>
          </rPr>
          <t>reference:J25,K25
mrs:(J25,+,10.0000)  (K25,+,10.0000)  
Rotate:True</t>
        </r>
      </text>
    </comment>
    <comment ref="P25" authorId="0" shapeId="0" xr:uid="{00000000-0006-0000-0100-000074000000}">
      <text>
        <r>
          <rPr>
            <sz val="10"/>
            <rFont val="Arial"/>
            <family val="2"/>
          </rPr>
          <t>reference:N25,O25
mrs:(N25,+,10.0000)  (O25,+,10.0000)  
Rotate:True</t>
        </r>
      </text>
    </comment>
    <comment ref="Q25" authorId="0" shapeId="0" xr:uid="{00000000-0006-0000-0100-000075000000}">
      <text>
        <r>
          <rPr>
            <sz val="10"/>
            <rFont val="Arial"/>
            <family val="2"/>
          </rPr>
          <t>reference:J25,J25,N25
mrs:
Rotate:True</t>
        </r>
      </text>
    </comment>
    <comment ref="R25" authorId="0" shapeId="0" xr:uid="{00000000-0006-0000-0100-000076000000}">
      <text>
        <r>
          <rPr>
            <sz val="10"/>
            <rFont val="Arial"/>
            <family val="2"/>
          </rPr>
          <t>reference:K25,K25,O25
mrs:
Rotate:True</t>
        </r>
      </text>
    </comment>
    <comment ref="S25" authorId="0" shapeId="0" xr:uid="{00000000-0006-0000-0100-000077000000}">
      <text>
        <r>
          <rPr>
            <sz val="10"/>
            <rFont val="Arial"/>
            <family val="2"/>
          </rPr>
          <t>reference:L25,L25,P25
mrs:
Rotate:True</t>
        </r>
      </text>
    </comment>
    <comment ref="L26" authorId="0" shapeId="0" xr:uid="{00000000-0006-0000-0100-000078000000}">
      <text>
        <r>
          <rPr>
            <sz val="10"/>
            <rFont val="Arial"/>
            <family val="2"/>
          </rPr>
          <t>reference:J26,K26
mrs:(J26,+,10.0000)  (K26,+,10.0000)  
Rotate:True</t>
        </r>
      </text>
    </comment>
    <comment ref="P26" authorId="0" shapeId="0" xr:uid="{00000000-0006-0000-0100-000079000000}">
      <text>
        <r>
          <rPr>
            <sz val="10"/>
            <rFont val="Arial"/>
            <family val="2"/>
          </rPr>
          <t>reference:N26,O26
mrs:(N26,+,10.0000)  (O26,+,10.0000)  
Rotate:True</t>
        </r>
      </text>
    </comment>
    <comment ref="Q26" authorId="0" shapeId="0" xr:uid="{00000000-0006-0000-0100-00007A000000}">
      <text>
        <r>
          <rPr>
            <sz val="10"/>
            <rFont val="Arial"/>
            <family val="2"/>
          </rPr>
          <t>reference:J26,J26,N26
mrs:
Rotate:True</t>
        </r>
      </text>
    </comment>
    <comment ref="R26" authorId="0" shapeId="0" xr:uid="{00000000-0006-0000-0100-00007B000000}">
      <text>
        <r>
          <rPr>
            <sz val="10"/>
            <rFont val="Arial"/>
            <family val="2"/>
          </rPr>
          <t>reference:K26,K26,O26
mrs:
Rotate:True</t>
        </r>
      </text>
    </comment>
    <comment ref="S26" authorId="0" shapeId="0" xr:uid="{00000000-0006-0000-0100-00007C000000}">
      <text>
        <r>
          <rPr>
            <sz val="10"/>
            <rFont val="Arial"/>
            <family val="2"/>
          </rPr>
          <t>reference:L26,L26,P26
mrs:
Rotate:True</t>
        </r>
      </text>
    </comment>
    <comment ref="P27" authorId="0" shapeId="0" xr:uid="{00000000-0006-0000-0100-00007D000000}">
      <text>
        <r>
          <rPr>
            <sz val="10"/>
            <rFont val="Arial"/>
            <family val="2"/>
          </rPr>
          <t>reference:N27,O27
mrs:(N27,+,10.0000)  (O27,+,10.0000)  
Rotate:True</t>
        </r>
      </text>
    </comment>
    <comment ref="P28" authorId="0" shapeId="0" xr:uid="{00000000-0006-0000-0100-00007E000000}">
      <text>
        <r>
          <rPr>
            <sz val="10"/>
            <rFont val="Arial"/>
            <family val="2"/>
          </rPr>
          <t>reference:N28,O28
mrs:(N28,+,10.0000)  (O28,+,10.0000)  
Rotate:True</t>
        </r>
      </text>
    </comment>
    <comment ref="P29" authorId="0" shapeId="0" xr:uid="{00000000-0006-0000-0100-00007F000000}">
      <text>
        <r>
          <rPr>
            <sz val="10"/>
            <rFont val="Arial"/>
            <family val="2"/>
          </rPr>
          <t>reference:N29,O29
mrs:(N29,+,10.0000)  (O29,+,10.0000)  
Rotate:True</t>
        </r>
      </text>
    </comment>
    <comment ref="F126" authorId="0" shapeId="0" xr:uid="{00000000-0006-0000-0100-000080000000}">
      <text>
        <r>
          <rPr>
            <sz val="10"/>
            <rFont val="Arial"/>
            <family val="2"/>
          </rPr>
          <t>reference:E126,E2,E123
mrs:
Rotate:True</t>
        </r>
      </text>
    </comment>
    <comment ref="J126" authorId="0" shapeId="0" xr:uid="{00000000-0006-0000-0100-000081000000}">
      <text>
        <r>
          <rPr>
            <sz val="10"/>
            <rFont val="Arial"/>
            <family val="2"/>
          </rPr>
          <t>reference:E2,E125,E126,J2,J125
mrs:
Rotate:True</t>
        </r>
      </text>
    </comment>
    <comment ref="K126" authorId="0" shapeId="0" xr:uid="{00000000-0006-0000-0100-000082000000}">
      <text>
        <r>
          <rPr>
            <sz val="10"/>
            <rFont val="Arial"/>
            <family val="2"/>
          </rPr>
          <t>reference:E2,E125,E126,K2,K125
mrs:
Rotate:True</t>
        </r>
      </text>
    </comment>
    <comment ref="L126" authorId="0" shapeId="0" xr:uid="{00000000-0006-0000-0100-000083000000}">
      <text>
        <r>
          <rPr>
            <sz val="10"/>
            <rFont val="Arial"/>
            <family val="2"/>
          </rPr>
          <t>reference:E2,E125,E126,L2,L125
mrs:
Rotate:True</t>
        </r>
      </text>
    </comment>
    <comment ref="N126" authorId="0" shapeId="0" xr:uid="{00000000-0006-0000-0100-000084000000}">
      <text>
        <r>
          <rPr>
            <sz val="10"/>
            <rFont val="Arial"/>
            <family val="2"/>
          </rPr>
          <t>reference:E2,E125,E126,N2,N125
mrs:
Rotate:True</t>
        </r>
      </text>
    </comment>
    <comment ref="O126" authorId="0" shapeId="0" xr:uid="{00000000-0006-0000-0100-000085000000}">
      <text>
        <r>
          <rPr>
            <sz val="10"/>
            <rFont val="Arial"/>
            <family val="2"/>
          </rPr>
          <t>reference:E2,E125,E126,O2,O125
mrs:
Rotate:True</t>
        </r>
      </text>
    </comment>
    <comment ref="P126" authorId="0" shapeId="0" xr:uid="{00000000-0006-0000-0100-000086000000}">
      <text>
        <r>
          <rPr>
            <sz val="10"/>
            <rFont val="Arial"/>
            <family val="2"/>
          </rPr>
          <t>reference:E2,E125,E126,P2,P125
mrs:
Rotate:True</t>
        </r>
      </text>
    </comment>
    <comment ref="Q126" authorId="0" shapeId="0" xr:uid="{00000000-0006-0000-0100-000087000000}">
      <text>
        <r>
          <rPr>
            <sz val="10"/>
            <rFont val="Arial"/>
            <family val="2"/>
          </rPr>
          <t>reference:J126,J126,N126
mrs:
Rotate:True</t>
        </r>
      </text>
    </comment>
    <comment ref="R126" authorId="0" shapeId="0" xr:uid="{00000000-0006-0000-0100-000088000000}">
      <text>
        <r>
          <rPr>
            <sz val="10"/>
            <rFont val="Arial"/>
            <family val="2"/>
          </rPr>
          <t>reference:K126,K126,O126
mrs:
Rotate:True</t>
        </r>
      </text>
    </comment>
    <comment ref="S126" authorId="0" shapeId="0" xr:uid="{00000000-0006-0000-0100-000089000000}">
      <text>
        <r>
          <rPr>
            <sz val="10"/>
            <rFont val="Arial"/>
            <family val="2"/>
          </rPr>
          <t>reference:L126,L126,P126
mrs:
Rotate:True</t>
        </r>
      </text>
    </comment>
    <comment ref="F127" authorId="0" shapeId="0" xr:uid="{00000000-0006-0000-0100-00008A000000}">
      <text>
        <r>
          <rPr>
            <sz val="10"/>
            <rFont val="Arial"/>
            <family val="2"/>
          </rPr>
          <t>reference:E127,E2,E123
mrs:
Rotate:True</t>
        </r>
      </text>
    </comment>
    <comment ref="J127" authorId="0" shapeId="0" xr:uid="{00000000-0006-0000-0100-00008B000000}">
      <text>
        <r>
          <rPr>
            <sz val="10"/>
            <rFont val="Arial"/>
            <family val="2"/>
          </rPr>
          <t>reference:E2,E125,E127,J2,J125
mrs:
Rotate:True</t>
        </r>
      </text>
    </comment>
    <comment ref="K127" authorId="0" shapeId="0" xr:uid="{00000000-0006-0000-0100-00008C000000}">
      <text>
        <r>
          <rPr>
            <sz val="10"/>
            <rFont val="Arial"/>
            <family val="2"/>
          </rPr>
          <t>reference:E2,E125,E127,K2,K125
mrs:
Rotate:True</t>
        </r>
      </text>
    </comment>
    <comment ref="L127" authorId="0" shapeId="0" xr:uid="{00000000-0006-0000-0100-00008D000000}">
      <text>
        <r>
          <rPr>
            <sz val="10"/>
            <rFont val="Arial"/>
            <family val="2"/>
          </rPr>
          <t>reference:E2,E125,E127,L2,L125
mrs:
Rotate:True</t>
        </r>
      </text>
    </comment>
    <comment ref="N127" authorId="0" shapeId="0" xr:uid="{00000000-0006-0000-0100-00008E000000}">
      <text>
        <r>
          <rPr>
            <sz val="10"/>
            <rFont val="Arial"/>
            <family val="2"/>
          </rPr>
          <t>reference:E2,E125,E127,N2,N125
mrs:
Rotate:True</t>
        </r>
      </text>
    </comment>
    <comment ref="O127" authorId="0" shapeId="0" xr:uid="{00000000-0006-0000-0100-00008F000000}">
      <text>
        <r>
          <rPr>
            <sz val="10"/>
            <rFont val="Arial"/>
            <family val="2"/>
          </rPr>
          <t>reference:E2,E125,E127,O2,O125
mrs:
Rotate:True</t>
        </r>
      </text>
    </comment>
    <comment ref="P127" authorId="0" shapeId="0" xr:uid="{00000000-0006-0000-0100-000090000000}">
      <text>
        <r>
          <rPr>
            <sz val="10"/>
            <rFont val="Arial"/>
            <family val="2"/>
          </rPr>
          <t>reference:E2,E125,E127,P2,P125
mrs:
Rotate:True</t>
        </r>
      </text>
    </comment>
    <comment ref="Q127" authorId="0" shapeId="0" xr:uid="{00000000-0006-0000-0100-000091000000}">
      <text>
        <r>
          <rPr>
            <sz val="10"/>
            <rFont val="Arial"/>
            <family val="2"/>
          </rPr>
          <t>reference:J127,J127,N127
mrs:
Rotate:True</t>
        </r>
      </text>
    </comment>
    <comment ref="R127" authorId="0" shapeId="0" xr:uid="{00000000-0006-0000-0100-000092000000}">
      <text>
        <r>
          <rPr>
            <sz val="10"/>
            <rFont val="Arial"/>
            <family val="2"/>
          </rPr>
          <t>reference:K127,K127,O127
mrs:
Rotate:True</t>
        </r>
      </text>
    </comment>
    <comment ref="S127" authorId="0" shapeId="0" xr:uid="{00000000-0006-0000-0100-000093000000}">
      <text>
        <r>
          <rPr>
            <sz val="10"/>
            <rFont val="Arial"/>
            <family val="2"/>
          </rPr>
          <t>reference:L127,L127,P127
mrs:
Rotate:True</t>
        </r>
      </text>
    </comment>
    <comment ref="F128" authorId="0" shapeId="0" xr:uid="{00000000-0006-0000-0100-000094000000}">
      <text>
        <r>
          <rPr>
            <sz val="10"/>
            <rFont val="Arial"/>
            <family val="2"/>
          </rPr>
          <t>reference:E128,E2,E123
mrs:
Rotate:True</t>
        </r>
      </text>
    </comment>
    <comment ref="J128" authorId="0" shapeId="0" xr:uid="{00000000-0006-0000-0100-000095000000}">
      <text>
        <r>
          <rPr>
            <sz val="10"/>
            <rFont val="Arial"/>
            <family val="2"/>
          </rPr>
          <t>reference:E2,E125,E128,J2,J125
mrs:
Rotate:True</t>
        </r>
      </text>
    </comment>
    <comment ref="K128" authorId="0" shapeId="0" xr:uid="{00000000-0006-0000-0100-000096000000}">
      <text>
        <r>
          <rPr>
            <sz val="10"/>
            <rFont val="Arial"/>
            <family val="2"/>
          </rPr>
          <t>reference:E2,E125,E128,K2,K125
mrs:
Rotate:True</t>
        </r>
      </text>
    </comment>
    <comment ref="L128" authorId="0" shapeId="0" xr:uid="{00000000-0006-0000-0100-000097000000}">
      <text>
        <r>
          <rPr>
            <sz val="10"/>
            <rFont val="Arial"/>
            <family val="2"/>
          </rPr>
          <t>reference:E2,E125,E128,L2,L125
mrs:
Rotate:True</t>
        </r>
      </text>
    </comment>
    <comment ref="N128" authorId="0" shapeId="0" xr:uid="{00000000-0006-0000-0100-000098000000}">
      <text>
        <r>
          <rPr>
            <sz val="10"/>
            <rFont val="Arial"/>
            <family val="2"/>
          </rPr>
          <t>reference:E2,E125,E128,N2,N125
mrs:
Rotate:True</t>
        </r>
      </text>
    </comment>
    <comment ref="O128" authorId="0" shapeId="0" xr:uid="{00000000-0006-0000-0100-000099000000}">
      <text>
        <r>
          <rPr>
            <sz val="10"/>
            <rFont val="Arial"/>
            <family val="2"/>
          </rPr>
          <t>reference:E2,E125,E128,O2,O125
mrs:
Rotate:True</t>
        </r>
      </text>
    </comment>
    <comment ref="P128" authorId="0" shapeId="0" xr:uid="{00000000-0006-0000-0100-00009A000000}">
      <text>
        <r>
          <rPr>
            <sz val="10"/>
            <rFont val="Arial"/>
            <family val="2"/>
          </rPr>
          <t>reference:E2,E125,E128,P2,P125
mrs:
Rotate:True</t>
        </r>
      </text>
    </comment>
    <comment ref="Q128" authorId="0" shapeId="0" xr:uid="{00000000-0006-0000-0100-00009B000000}">
      <text>
        <r>
          <rPr>
            <sz val="10"/>
            <rFont val="Arial"/>
            <family val="2"/>
          </rPr>
          <t>reference:J128,J128,N128
mrs:
Rotate:True</t>
        </r>
      </text>
    </comment>
    <comment ref="R128" authorId="0" shapeId="0" xr:uid="{00000000-0006-0000-0100-00009C000000}">
      <text>
        <r>
          <rPr>
            <sz val="10"/>
            <rFont val="Arial"/>
            <family val="2"/>
          </rPr>
          <t>reference:K128,K128,O128
mrs:
Rotate:True</t>
        </r>
      </text>
    </comment>
    <comment ref="S128" authorId="0" shapeId="0" xr:uid="{00000000-0006-0000-0100-00009D000000}">
      <text>
        <r>
          <rPr>
            <sz val="10"/>
            <rFont val="Arial"/>
            <family val="2"/>
          </rPr>
          <t>reference:L128,L128,P128
mrs:
Rotate:True</t>
        </r>
      </text>
    </comment>
    <comment ref="F129" authorId="0" shapeId="0" xr:uid="{00000000-0006-0000-0100-00009E000000}">
      <text>
        <r>
          <rPr>
            <sz val="10"/>
            <rFont val="Arial"/>
            <family val="2"/>
          </rPr>
          <t>reference:E129,E2,E123
mrs:
Rotate:True</t>
        </r>
      </text>
    </comment>
    <comment ref="J129" authorId="0" shapeId="0" xr:uid="{00000000-0006-0000-0100-00009F000000}">
      <text>
        <r>
          <rPr>
            <sz val="10"/>
            <rFont val="Arial"/>
            <family val="2"/>
          </rPr>
          <t>reference:E2,E125,E129,J2,J125
mrs:
Rotate:True</t>
        </r>
      </text>
    </comment>
    <comment ref="K129" authorId="0" shapeId="0" xr:uid="{00000000-0006-0000-0100-0000A0000000}">
      <text>
        <r>
          <rPr>
            <sz val="10"/>
            <rFont val="Arial"/>
            <family val="2"/>
          </rPr>
          <t>reference:E2,E125,E129,K2,K125
mrs:
Rotate:True</t>
        </r>
      </text>
    </comment>
    <comment ref="L129" authorId="0" shapeId="0" xr:uid="{00000000-0006-0000-0100-0000A1000000}">
      <text>
        <r>
          <rPr>
            <sz val="10"/>
            <rFont val="Arial"/>
            <family val="2"/>
          </rPr>
          <t>reference:E2,E125,E129,L2,L125
mrs:
Rotate:True</t>
        </r>
      </text>
    </comment>
    <comment ref="N129" authorId="0" shapeId="0" xr:uid="{00000000-0006-0000-0100-0000A2000000}">
      <text>
        <r>
          <rPr>
            <sz val="10"/>
            <rFont val="Arial"/>
            <family val="2"/>
          </rPr>
          <t>reference:E2,E125,E129,N2,N125
mrs:
Rotate:True</t>
        </r>
      </text>
    </comment>
    <comment ref="O129" authorId="0" shapeId="0" xr:uid="{00000000-0006-0000-0100-0000A3000000}">
      <text>
        <r>
          <rPr>
            <sz val="10"/>
            <rFont val="Arial"/>
            <family val="2"/>
          </rPr>
          <t>reference:E2,E125,E129,O2,O125
mrs:
Rotate:True</t>
        </r>
      </text>
    </comment>
    <comment ref="P129" authorId="0" shapeId="0" xr:uid="{00000000-0006-0000-0100-0000A4000000}">
      <text>
        <r>
          <rPr>
            <sz val="10"/>
            <rFont val="Arial"/>
            <family val="2"/>
          </rPr>
          <t>reference:E2,E125,E129,P2,P125
mrs:
Rotate:True</t>
        </r>
      </text>
    </comment>
    <comment ref="Q129" authorId="0" shapeId="0" xr:uid="{00000000-0006-0000-0100-0000A5000000}">
      <text>
        <r>
          <rPr>
            <sz val="10"/>
            <rFont val="Arial"/>
            <family val="2"/>
          </rPr>
          <t>reference:J129,J129,N129
mrs:
Rotate:True</t>
        </r>
      </text>
    </comment>
    <comment ref="R129" authorId="0" shapeId="0" xr:uid="{00000000-0006-0000-0100-0000A6000000}">
      <text>
        <r>
          <rPr>
            <sz val="10"/>
            <rFont val="Arial"/>
            <family val="2"/>
          </rPr>
          <t>reference:K129,K129,O129
mrs:
Rotate:True</t>
        </r>
      </text>
    </comment>
    <comment ref="S129" authorId="0" shapeId="0" xr:uid="{00000000-0006-0000-0100-0000A7000000}">
      <text>
        <r>
          <rPr>
            <sz val="10"/>
            <rFont val="Arial"/>
            <family val="2"/>
          </rPr>
          <t>reference:L129,L129,P129
mrs:
Rotate:True</t>
        </r>
      </text>
    </comment>
    <comment ref="F130" authorId="0" shapeId="0" xr:uid="{00000000-0006-0000-0100-0000A8000000}">
      <text>
        <r>
          <rPr>
            <sz val="10"/>
            <rFont val="Arial"/>
            <family val="2"/>
          </rPr>
          <t>reference:E130,E2,E123
mrs:
Rotate:True</t>
        </r>
      </text>
    </comment>
    <comment ref="J130" authorId="0" shapeId="0" xr:uid="{00000000-0006-0000-0100-0000A9000000}">
      <text>
        <r>
          <rPr>
            <sz val="10"/>
            <rFont val="Arial"/>
            <family val="2"/>
          </rPr>
          <t>reference:E2,E125,E130,J2,J125
mrs:
Rotate:True</t>
        </r>
      </text>
    </comment>
    <comment ref="K130" authorId="0" shapeId="0" xr:uid="{00000000-0006-0000-0100-0000AA000000}">
      <text>
        <r>
          <rPr>
            <sz val="10"/>
            <rFont val="Arial"/>
            <family val="2"/>
          </rPr>
          <t>reference:E2,E125,E130,K2,K125
mrs:
Rotate:True</t>
        </r>
      </text>
    </comment>
    <comment ref="L130" authorId="0" shapeId="0" xr:uid="{00000000-0006-0000-0100-0000AB000000}">
      <text>
        <r>
          <rPr>
            <sz val="10"/>
            <rFont val="Arial"/>
            <family val="2"/>
          </rPr>
          <t>reference:E2,E125,E130,L2,L125
mrs:
Rotate:True</t>
        </r>
      </text>
    </comment>
    <comment ref="N130" authorId="0" shapeId="0" xr:uid="{00000000-0006-0000-0100-0000AC000000}">
      <text>
        <r>
          <rPr>
            <sz val="10"/>
            <rFont val="Arial"/>
            <family val="2"/>
          </rPr>
          <t>reference:E2,E125,E130,N2,N125
mrs:
Rotate:True</t>
        </r>
      </text>
    </comment>
    <comment ref="O130" authorId="0" shapeId="0" xr:uid="{00000000-0006-0000-0100-0000AD000000}">
      <text>
        <r>
          <rPr>
            <sz val="10"/>
            <rFont val="Arial"/>
            <family val="2"/>
          </rPr>
          <t>reference:E2,E125,E130,O2,O125
mrs:
Rotate:True</t>
        </r>
      </text>
    </comment>
    <comment ref="P130" authorId="0" shapeId="0" xr:uid="{00000000-0006-0000-0100-0000AE000000}">
      <text>
        <r>
          <rPr>
            <sz val="10"/>
            <rFont val="Arial"/>
            <family val="2"/>
          </rPr>
          <t>reference:E2,E125,E130,P2,P125
mrs:
Rotate:True</t>
        </r>
      </text>
    </comment>
    <comment ref="Q130" authorId="0" shapeId="0" xr:uid="{00000000-0006-0000-0100-0000AF000000}">
      <text>
        <r>
          <rPr>
            <sz val="10"/>
            <rFont val="Arial"/>
            <family val="2"/>
          </rPr>
          <t>reference:J130,J130,N130
mrs:
Rotate:True</t>
        </r>
      </text>
    </comment>
    <comment ref="R130" authorId="0" shapeId="0" xr:uid="{00000000-0006-0000-0100-0000B0000000}">
      <text>
        <r>
          <rPr>
            <sz val="10"/>
            <rFont val="Arial"/>
            <family val="2"/>
          </rPr>
          <t>reference:K130,K130,O130
mrs:
Rotate:True</t>
        </r>
      </text>
    </comment>
    <comment ref="S130" authorId="0" shapeId="0" xr:uid="{00000000-0006-0000-0100-0000B1000000}">
      <text>
        <r>
          <rPr>
            <sz val="10"/>
            <rFont val="Arial"/>
            <family val="2"/>
          </rPr>
          <t>reference:L130,L130,P130
mrs:
Rotate:True</t>
        </r>
      </text>
    </comment>
    <comment ref="F131" authorId="0" shapeId="0" xr:uid="{00000000-0006-0000-0100-0000B2000000}">
      <text>
        <r>
          <rPr>
            <sz val="10"/>
            <rFont val="Arial"/>
            <family val="2"/>
          </rPr>
          <t>reference:E131,E2,E123
mrs:
Rotate:True</t>
        </r>
      </text>
    </comment>
    <comment ref="J131" authorId="0" shapeId="0" xr:uid="{00000000-0006-0000-0100-0000B3000000}">
      <text>
        <r>
          <rPr>
            <sz val="10"/>
            <rFont val="Arial"/>
            <family val="2"/>
          </rPr>
          <t>reference:E2,E125,E131,J2,J125
mrs:
Rotate:True</t>
        </r>
      </text>
    </comment>
    <comment ref="K131" authorId="0" shapeId="0" xr:uid="{00000000-0006-0000-0100-0000B4000000}">
      <text>
        <r>
          <rPr>
            <sz val="10"/>
            <rFont val="Arial"/>
            <family val="2"/>
          </rPr>
          <t>reference:E2,E125,E131,K2,K125
mrs:
Rotate:True</t>
        </r>
      </text>
    </comment>
    <comment ref="L131" authorId="0" shapeId="0" xr:uid="{00000000-0006-0000-0100-0000B5000000}">
      <text>
        <r>
          <rPr>
            <sz val="10"/>
            <rFont val="Arial"/>
            <family val="2"/>
          </rPr>
          <t>reference:E2,E125,E131,L2,L125
mrs:
Rotate:True</t>
        </r>
      </text>
    </comment>
    <comment ref="N131" authorId="0" shapeId="0" xr:uid="{00000000-0006-0000-0100-0000B6000000}">
      <text>
        <r>
          <rPr>
            <sz val="10"/>
            <rFont val="Arial"/>
            <family val="2"/>
          </rPr>
          <t>reference:E2,E125,E131,N2,N125
mrs:
Rotate:True</t>
        </r>
      </text>
    </comment>
    <comment ref="O131" authorId="0" shapeId="0" xr:uid="{00000000-0006-0000-0100-0000B7000000}">
      <text>
        <r>
          <rPr>
            <sz val="10"/>
            <rFont val="Arial"/>
            <family val="2"/>
          </rPr>
          <t>reference:E2,E125,E131,O2,O125
mrs:
Rotate:True</t>
        </r>
      </text>
    </comment>
    <comment ref="P131" authorId="0" shapeId="0" xr:uid="{00000000-0006-0000-0100-0000B8000000}">
      <text>
        <r>
          <rPr>
            <sz val="10"/>
            <rFont val="Arial"/>
            <family val="2"/>
          </rPr>
          <t>reference:E2,E125,E131,P2,P125
mrs:
Rotate:True</t>
        </r>
      </text>
    </comment>
    <comment ref="F132" authorId="0" shapeId="0" xr:uid="{00000000-0006-0000-0100-0000B9000000}">
      <text>
        <r>
          <rPr>
            <sz val="10"/>
            <rFont val="Arial"/>
            <family val="2"/>
          </rPr>
          <t>reference:F126,F127,F128,F129,F130,F131
mrs:(F126,+,10.0000)  (F127,+,10.0000)  (F128,+,10.0000)  (F129,+,10.0000)  (F130,+,10.0000)  (F131,+,10.0000)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2" authorId="0" shapeId="0" xr:uid="{00000000-0006-0000-0200-000001000000}">
      <text>
        <r>
          <rPr>
            <sz val="10"/>
            <rFont val="Arial"/>
            <family val="2"/>
          </rPr>
          <t>reference:J2,K2
mrs:(J2,+,10.0000)  (K2,+,10.0000)  
Rotate:True</t>
        </r>
      </text>
    </comment>
    <comment ref="P2" authorId="0" shapeId="0" xr:uid="{00000000-0006-0000-0200-000002000000}">
      <text>
        <r>
          <rPr>
            <sz val="10"/>
            <rFont val="Arial"/>
            <family val="2"/>
          </rPr>
          <t>reference:N2,O2
mrs:(N2,+,10.0000)  (O2,+,10.0000)  
Rotate:True</t>
        </r>
      </text>
    </comment>
    <comment ref="Q2" authorId="0" shapeId="0" xr:uid="{00000000-0006-0000-0200-000003000000}">
      <text>
        <r>
          <rPr>
            <sz val="10"/>
            <rFont val="Arial"/>
            <family val="2"/>
          </rPr>
          <t>reference:J2,J2,N2
mrs:
Rotate:True</t>
        </r>
      </text>
    </comment>
    <comment ref="R2" authorId="0" shapeId="0" xr:uid="{00000000-0006-0000-0200-000004000000}">
      <text>
        <r>
          <rPr>
            <sz val="10"/>
            <rFont val="Arial"/>
            <family val="2"/>
          </rPr>
          <t>reference:K2,K2,O2
mrs:
Rotate:True</t>
        </r>
      </text>
    </comment>
    <comment ref="S2" authorId="0" shapeId="0" xr:uid="{00000000-0006-0000-0200-000005000000}">
      <text>
        <r>
          <rPr>
            <sz val="10"/>
            <rFont val="Arial"/>
            <family val="2"/>
          </rPr>
          <t>reference:L2,L2,P2
mrs:
Rotate:True</t>
        </r>
      </text>
    </comment>
    <comment ref="U2" authorId="0" shapeId="0" xr:uid="{00000000-0006-0000-0200-000006000000}">
      <text>
        <r>
          <rPr>
            <sz val="10"/>
            <rFont val="Arial"/>
            <family val="2"/>
          </rPr>
          <t>reference:L2,V2
mrs:
Rotate:True</t>
        </r>
      </text>
    </comment>
    <comment ref="W2" authorId="0" shapeId="0" xr:uid="{00000000-0006-0000-0200-000007000000}">
      <text>
        <r>
          <rPr>
            <sz val="10"/>
            <rFont val="Arial"/>
            <family val="2"/>
          </rPr>
          <t>reference:J2,X2
mrs:
Rotate:True</t>
        </r>
      </text>
    </comment>
    <comment ref="L3" authorId="0" shapeId="0" xr:uid="{00000000-0006-0000-0200-000008000000}">
      <text>
        <r>
          <rPr>
            <sz val="10"/>
            <rFont val="Arial"/>
            <family val="2"/>
          </rPr>
          <t>reference:J3,K3
mrs:(J3,+,10.0000)  (K3,+,10.0000)  
Rotate:True</t>
        </r>
      </text>
    </comment>
    <comment ref="P3" authorId="0" shapeId="0" xr:uid="{00000000-0006-0000-0200-000009000000}">
      <text>
        <r>
          <rPr>
            <sz val="10"/>
            <rFont val="Arial"/>
            <family val="2"/>
          </rPr>
          <t>reference:N3,O3
mrs:(N3,+,10.0000)  (O3,+,10.0000)  
Rotate:True</t>
        </r>
      </text>
    </comment>
    <comment ref="Q3" authorId="0" shapeId="0" xr:uid="{00000000-0006-0000-0200-00000A000000}">
      <text>
        <r>
          <rPr>
            <sz val="10"/>
            <rFont val="Arial"/>
            <family val="2"/>
          </rPr>
          <t>reference:J3,J3,N3
mrs:
Rotate:True</t>
        </r>
      </text>
    </comment>
    <comment ref="R3" authorId="0" shapeId="0" xr:uid="{00000000-0006-0000-0200-00000B000000}">
      <text>
        <r>
          <rPr>
            <sz val="10"/>
            <rFont val="Arial"/>
            <family val="2"/>
          </rPr>
          <t>reference:K3,K3,O3
mrs:
Rotate:True</t>
        </r>
      </text>
    </comment>
    <comment ref="S3" authorId="0" shapeId="0" xr:uid="{00000000-0006-0000-0200-00000C000000}">
      <text>
        <r>
          <rPr>
            <sz val="10"/>
            <rFont val="Arial"/>
            <family val="2"/>
          </rPr>
          <t>reference:L3,L3,P3
mrs:
Rotate:True</t>
        </r>
      </text>
    </comment>
    <comment ref="U3" authorId="0" shapeId="0" xr:uid="{00000000-0006-0000-0200-00000D000000}">
      <text>
        <r>
          <rPr>
            <sz val="10"/>
            <rFont val="Arial"/>
            <family val="2"/>
          </rPr>
          <t>reference:L3,V3
mrs:
Rotate:True</t>
        </r>
      </text>
    </comment>
    <comment ref="W3" authorId="0" shapeId="0" xr:uid="{00000000-0006-0000-0200-00000E000000}">
      <text>
        <r>
          <rPr>
            <sz val="10"/>
            <rFont val="Arial"/>
            <family val="2"/>
          </rPr>
          <t>reference:J3,X3
mrs:
Rotate:True</t>
        </r>
      </text>
    </comment>
    <comment ref="L4" authorId="0" shapeId="0" xr:uid="{00000000-0006-0000-0200-00000F000000}">
      <text>
        <r>
          <rPr>
            <sz val="10"/>
            <rFont val="Arial"/>
            <family val="2"/>
          </rPr>
          <t>reference:J4,K4
mrs:(J4,+,10.0000)  (K4,+,10.0000)  
Rotate:True</t>
        </r>
      </text>
    </comment>
    <comment ref="P4" authorId="0" shapeId="0" xr:uid="{00000000-0006-0000-0200-000010000000}">
      <text>
        <r>
          <rPr>
            <sz val="10"/>
            <rFont val="Arial"/>
            <family val="2"/>
          </rPr>
          <t>reference:N4,O4
mrs:(N4,+,10.0000)  (O4,+,10.0000)  
Rotate:True</t>
        </r>
      </text>
    </comment>
    <comment ref="Q4" authorId="0" shapeId="0" xr:uid="{00000000-0006-0000-0200-000011000000}">
      <text>
        <r>
          <rPr>
            <sz val="10"/>
            <rFont val="Arial"/>
            <family val="2"/>
          </rPr>
          <t>reference:J4,J4,N4
mrs:
Rotate:True</t>
        </r>
      </text>
    </comment>
    <comment ref="R4" authorId="0" shapeId="0" xr:uid="{00000000-0006-0000-0200-000012000000}">
      <text>
        <r>
          <rPr>
            <sz val="10"/>
            <rFont val="Arial"/>
            <family val="2"/>
          </rPr>
          <t>reference:K4,K4,O4
mrs:
Rotate:True</t>
        </r>
      </text>
    </comment>
    <comment ref="S4" authorId="0" shapeId="0" xr:uid="{00000000-0006-0000-0200-000013000000}">
      <text>
        <r>
          <rPr>
            <sz val="10"/>
            <rFont val="Arial"/>
            <family val="2"/>
          </rPr>
          <t>reference:L4,L4,P4
mrs:
Rotate:True</t>
        </r>
      </text>
    </comment>
    <comment ref="U4" authorId="0" shapeId="0" xr:uid="{00000000-0006-0000-0200-000014000000}">
      <text>
        <r>
          <rPr>
            <sz val="10"/>
            <rFont val="Arial"/>
            <family val="2"/>
          </rPr>
          <t>reference:L4,V4
mrs:
Rotate:True</t>
        </r>
      </text>
    </comment>
    <comment ref="W4" authorId="0" shapeId="0" xr:uid="{00000000-0006-0000-0200-000015000000}">
      <text>
        <r>
          <rPr>
            <sz val="10"/>
            <rFont val="Arial"/>
            <family val="2"/>
          </rPr>
          <t>reference:J4,X4
mrs:
Rotate:True</t>
        </r>
      </text>
    </comment>
    <comment ref="L5" authorId="0" shapeId="0" xr:uid="{00000000-0006-0000-0200-000016000000}">
      <text>
        <r>
          <rPr>
            <sz val="10"/>
            <rFont val="Arial"/>
            <family val="2"/>
          </rPr>
          <t>reference:J5,K5
mrs:(J5,+,10.0000)  (K5,+,10.0000)  
Rotate:True</t>
        </r>
      </text>
    </comment>
    <comment ref="P5" authorId="0" shapeId="0" xr:uid="{00000000-0006-0000-0200-000017000000}">
      <text>
        <r>
          <rPr>
            <sz val="10"/>
            <rFont val="Arial"/>
            <family val="2"/>
          </rPr>
          <t>reference:N5,O5
mrs:(N5,+,10.0000)  (O5,+,10.0000)  
Rotate:True</t>
        </r>
      </text>
    </comment>
    <comment ref="Q5" authorId="0" shapeId="0" xr:uid="{00000000-0006-0000-0200-000018000000}">
      <text>
        <r>
          <rPr>
            <sz val="10"/>
            <rFont val="Arial"/>
            <family val="2"/>
          </rPr>
          <t>reference:J5,J5,N5
mrs:
Rotate:True</t>
        </r>
      </text>
    </comment>
    <comment ref="R5" authorId="0" shapeId="0" xr:uid="{00000000-0006-0000-0200-000019000000}">
      <text>
        <r>
          <rPr>
            <sz val="10"/>
            <rFont val="Arial"/>
            <family val="2"/>
          </rPr>
          <t>reference:K5,K5,O5
mrs:
Rotate:True</t>
        </r>
      </text>
    </comment>
    <comment ref="S5" authorId="0" shapeId="0" xr:uid="{00000000-0006-0000-0200-00001A000000}">
      <text>
        <r>
          <rPr>
            <sz val="10"/>
            <rFont val="Arial"/>
            <family val="2"/>
          </rPr>
          <t>reference:L5,L5,P5
mrs:
Rotate:True</t>
        </r>
      </text>
    </comment>
    <comment ref="U5" authorId="0" shapeId="0" xr:uid="{00000000-0006-0000-0200-00001B000000}">
      <text>
        <r>
          <rPr>
            <sz val="10"/>
            <rFont val="Arial"/>
            <family val="2"/>
          </rPr>
          <t>reference:L5,V5
mrs:
Rotate:True</t>
        </r>
      </text>
    </comment>
    <comment ref="W5" authorId="0" shapeId="0" xr:uid="{00000000-0006-0000-0200-00001C000000}">
      <text>
        <r>
          <rPr>
            <sz val="10"/>
            <rFont val="Arial"/>
            <family val="2"/>
          </rPr>
          <t>reference:J5,X5
mrs:
Rotate:True</t>
        </r>
      </text>
    </comment>
    <comment ref="L6" authorId="0" shapeId="0" xr:uid="{00000000-0006-0000-0200-00001D000000}">
      <text>
        <r>
          <rPr>
            <sz val="10"/>
            <rFont val="Arial"/>
            <family val="2"/>
          </rPr>
          <t>reference:J6,K6
mrs:(J6,+,10.0000)  (K6,+,10.0000)  
Rotate:True</t>
        </r>
      </text>
    </comment>
    <comment ref="P6" authorId="0" shapeId="0" xr:uid="{00000000-0006-0000-0200-00001E000000}">
      <text>
        <r>
          <rPr>
            <sz val="10"/>
            <rFont val="Arial"/>
            <family val="2"/>
          </rPr>
          <t>reference:N6,O6
mrs:(N6,+,10.0000)  (O6,+,10.0000)  
Rotate:True</t>
        </r>
      </text>
    </comment>
    <comment ref="Q6" authorId="0" shapeId="0" xr:uid="{00000000-0006-0000-0200-00001F000000}">
      <text>
        <r>
          <rPr>
            <sz val="10"/>
            <rFont val="Arial"/>
            <family val="2"/>
          </rPr>
          <t>reference:J6,J6,N6
mrs:
Rotate:True</t>
        </r>
      </text>
    </comment>
    <comment ref="R6" authorId="0" shapeId="0" xr:uid="{00000000-0006-0000-0200-000020000000}">
      <text>
        <r>
          <rPr>
            <sz val="10"/>
            <rFont val="Arial"/>
            <family val="2"/>
          </rPr>
          <t>reference:K6,K6,O6
mrs:
Rotate:True</t>
        </r>
      </text>
    </comment>
    <comment ref="S6" authorId="0" shapeId="0" xr:uid="{00000000-0006-0000-0200-000021000000}">
      <text>
        <r>
          <rPr>
            <sz val="10"/>
            <rFont val="Arial"/>
            <family val="2"/>
          </rPr>
          <t>reference:L6,L6,P6
mrs:
Rotate:True</t>
        </r>
      </text>
    </comment>
    <comment ref="U6" authorId="0" shapeId="0" xr:uid="{00000000-0006-0000-0200-000022000000}">
      <text>
        <r>
          <rPr>
            <sz val="10"/>
            <rFont val="Arial"/>
            <family val="2"/>
          </rPr>
          <t>reference:L6,V6
mrs:
Rotate:True</t>
        </r>
      </text>
    </comment>
    <comment ref="W6" authorId="0" shapeId="0" xr:uid="{00000000-0006-0000-0200-000023000000}">
      <text>
        <r>
          <rPr>
            <sz val="10"/>
            <rFont val="Arial"/>
            <family val="2"/>
          </rPr>
          <t>reference:J6,X6
mrs:
Rotate:True</t>
        </r>
      </text>
    </comment>
    <comment ref="L7" authorId="0" shapeId="0" xr:uid="{00000000-0006-0000-0200-000024000000}">
      <text>
        <r>
          <rPr>
            <sz val="10"/>
            <rFont val="Arial"/>
            <family val="2"/>
          </rPr>
          <t>reference:J7,K7
mrs:(J7,+,10.0000)  (K7,+,10.0000)  
Rotate:True</t>
        </r>
      </text>
    </comment>
    <comment ref="P7" authorId="0" shapeId="0" xr:uid="{00000000-0006-0000-0200-000025000000}">
      <text>
        <r>
          <rPr>
            <sz val="10"/>
            <rFont val="Arial"/>
            <family val="2"/>
          </rPr>
          <t>reference:N7,O7
mrs:(N7,+,10.0000)  (O7,+,10.0000)  
Rotate:True</t>
        </r>
      </text>
    </comment>
    <comment ref="Q7" authorId="0" shapeId="0" xr:uid="{00000000-0006-0000-0200-000026000000}">
      <text>
        <r>
          <rPr>
            <sz val="10"/>
            <rFont val="Arial"/>
            <family val="2"/>
          </rPr>
          <t>reference:J7,J7,N7
mrs:
Rotate:True</t>
        </r>
      </text>
    </comment>
    <comment ref="R7" authorId="0" shapeId="0" xr:uid="{00000000-0006-0000-0200-000027000000}">
      <text>
        <r>
          <rPr>
            <sz val="10"/>
            <rFont val="Arial"/>
            <family val="2"/>
          </rPr>
          <t>reference:K7,K7,O7
mrs:
Rotate:True</t>
        </r>
      </text>
    </comment>
    <comment ref="S7" authorId="0" shapeId="0" xr:uid="{00000000-0006-0000-0200-000028000000}">
      <text>
        <r>
          <rPr>
            <sz val="10"/>
            <rFont val="Arial"/>
            <family val="2"/>
          </rPr>
          <t>reference:L7,L7,P7
mrs:
Rotate:True</t>
        </r>
      </text>
    </comment>
    <comment ref="U7" authorId="0" shapeId="0" xr:uid="{00000000-0006-0000-0200-000029000000}">
      <text>
        <r>
          <rPr>
            <sz val="10"/>
            <rFont val="Arial"/>
            <family val="2"/>
          </rPr>
          <t>reference:L7,V7
mrs:
Rotate:True</t>
        </r>
      </text>
    </comment>
    <comment ref="W7" authorId="0" shapeId="0" xr:uid="{00000000-0006-0000-0200-00002A000000}">
      <text>
        <r>
          <rPr>
            <sz val="10"/>
            <rFont val="Arial"/>
            <family val="2"/>
          </rPr>
          <t>reference:J7,X7
mrs:
Rotate:True</t>
        </r>
      </text>
    </comment>
    <comment ref="L8" authorId="0" shapeId="0" xr:uid="{00000000-0006-0000-0200-00002B000000}">
      <text>
        <r>
          <rPr>
            <sz val="10"/>
            <rFont val="Arial"/>
            <family val="2"/>
          </rPr>
          <t>reference:J8,K8
mrs:(J8,+,10.0000)  (K8,+,10.0000)  
Rotate:True</t>
        </r>
      </text>
    </comment>
    <comment ref="P8" authorId="0" shapeId="0" xr:uid="{00000000-0006-0000-0200-00002C000000}">
      <text>
        <r>
          <rPr>
            <sz val="10"/>
            <rFont val="Arial"/>
            <family val="2"/>
          </rPr>
          <t>reference:N8,O8
mrs:(N8,+,10.0000)  (O8,+,10.0000)  
Rotate:True</t>
        </r>
      </text>
    </comment>
    <comment ref="Q8" authorId="0" shapeId="0" xr:uid="{00000000-0006-0000-0200-00002D000000}">
      <text>
        <r>
          <rPr>
            <sz val="10"/>
            <rFont val="Arial"/>
            <family val="2"/>
          </rPr>
          <t>reference:J8,J8,N8
mrs:
Rotate:True</t>
        </r>
      </text>
    </comment>
    <comment ref="R8" authorId="0" shapeId="0" xr:uid="{00000000-0006-0000-0200-00002E000000}">
      <text>
        <r>
          <rPr>
            <sz val="10"/>
            <rFont val="Arial"/>
            <family val="2"/>
          </rPr>
          <t>reference:K8,K8,O8
mrs:
Rotate:True</t>
        </r>
      </text>
    </comment>
    <comment ref="S8" authorId="0" shapeId="0" xr:uid="{00000000-0006-0000-0200-00002F000000}">
      <text>
        <r>
          <rPr>
            <sz val="10"/>
            <rFont val="Arial"/>
            <family val="2"/>
          </rPr>
          <t>reference:L8,L8,P8
mrs:
Rotate:True</t>
        </r>
      </text>
    </comment>
    <comment ref="U8" authorId="0" shapeId="0" xr:uid="{00000000-0006-0000-0200-000030000000}">
      <text>
        <r>
          <rPr>
            <sz val="10"/>
            <rFont val="Arial"/>
            <family val="2"/>
          </rPr>
          <t>reference:L8,V8
mrs:
Rotate:True</t>
        </r>
      </text>
    </comment>
    <comment ref="W8" authorId="0" shapeId="0" xr:uid="{00000000-0006-0000-0200-000031000000}">
      <text>
        <r>
          <rPr>
            <sz val="10"/>
            <rFont val="Arial"/>
            <family val="2"/>
          </rPr>
          <t>reference:J8,X8
mrs:
Rotate:True</t>
        </r>
      </text>
    </comment>
    <comment ref="L9" authorId="0" shapeId="0" xr:uid="{00000000-0006-0000-0200-000032000000}">
      <text>
        <r>
          <rPr>
            <sz val="10"/>
            <rFont val="Arial"/>
            <family val="2"/>
          </rPr>
          <t>reference:J9,K9
mrs:(J9,+,10.0000)  (K9,+,10.0000)  
Rotate:True</t>
        </r>
      </text>
    </comment>
    <comment ref="P9" authorId="0" shapeId="0" xr:uid="{00000000-0006-0000-0200-000033000000}">
      <text>
        <r>
          <rPr>
            <sz val="10"/>
            <rFont val="Arial"/>
            <family val="2"/>
          </rPr>
          <t>reference:N9,O9
mrs:(N9,+,10.0000)  (O9,+,10.0000)  
Rotate:True</t>
        </r>
      </text>
    </comment>
    <comment ref="Q9" authorId="0" shapeId="0" xr:uid="{00000000-0006-0000-0200-000034000000}">
      <text>
        <r>
          <rPr>
            <sz val="10"/>
            <rFont val="Arial"/>
            <family val="2"/>
          </rPr>
          <t>reference:J9,J9,N9
mrs:
Rotate:True</t>
        </r>
      </text>
    </comment>
    <comment ref="R9" authorId="0" shapeId="0" xr:uid="{00000000-0006-0000-0200-000035000000}">
      <text>
        <r>
          <rPr>
            <sz val="10"/>
            <rFont val="Arial"/>
            <family val="2"/>
          </rPr>
          <t>reference:K9,K9,O9
mrs:
Rotate:True</t>
        </r>
      </text>
    </comment>
    <comment ref="S9" authorId="0" shapeId="0" xr:uid="{00000000-0006-0000-0200-000036000000}">
      <text>
        <r>
          <rPr>
            <sz val="10"/>
            <rFont val="Arial"/>
            <family val="2"/>
          </rPr>
          <t>reference:L9,L9,P9
mrs:
Rotate:True</t>
        </r>
      </text>
    </comment>
    <comment ref="U9" authorId="0" shapeId="0" xr:uid="{00000000-0006-0000-0200-000037000000}">
      <text>
        <r>
          <rPr>
            <sz val="10"/>
            <rFont val="Arial"/>
            <family val="2"/>
          </rPr>
          <t>reference:L9,V9
mrs:
Rotate:True</t>
        </r>
      </text>
    </comment>
    <comment ref="W9" authorId="0" shapeId="0" xr:uid="{00000000-0006-0000-0200-000038000000}">
      <text>
        <r>
          <rPr>
            <sz val="10"/>
            <rFont val="Arial"/>
            <family val="2"/>
          </rPr>
          <t>reference:J9,X9
mrs:
Rotate:True</t>
        </r>
      </text>
    </comment>
    <comment ref="L10" authorId="0" shapeId="0" xr:uid="{00000000-0006-0000-0200-000039000000}">
      <text>
        <r>
          <rPr>
            <sz val="10"/>
            <rFont val="Arial"/>
            <family val="2"/>
          </rPr>
          <t>reference:J10,K10
mrs:(J10,+,10.0000)  (K10,+,10.0000)  
Rotate:True</t>
        </r>
      </text>
    </comment>
    <comment ref="P10" authorId="0" shapeId="0" xr:uid="{00000000-0006-0000-0200-00003A000000}">
      <text>
        <r>
          <rPr>
            <sz val="10"/>
            <rFont val="Arial"/>
            <family val="2"/>
          </rPr>
          <t>reference:N10,O10
mrs:(N10,+,10.0000)  (O10,+,10.0000)  
Rotate:True</t>
        </r>
      </text>
    </comment>
    <comment ref="Q10" authorId="0" shapeId="0" xr:uid="{00000000-0006-0000-0200-00003B000000}">
      <text>
        <r>
          <rPr>
            <sz val="10"/>
            <rFont val="Arial"/>
            <family val="2"/>
          </rPr>
          <t>reference:J10,J10,N10
mrs:
Rotate:True</t>
        </r>
      </text>
    </comment>
    <comment ref="R10" authorId="0" shapeId="0" xr:uid="{00000000-0006-0000-0200-00003C000000}">
      <text>
        <r>
          <rPr>
            <sz val="10"/>
            <rFont val="Arial"/>
            <family val="2"/>
          </rPr>
          <t>reference:K10,K10,O10
mrs:
Rotate:True</t>
        </r>
      </text>
    </comment>
    <comment ref="S10" authorId="0" shapeId="0" xr:uid="{00000000-0006-0000-0200-00003D000000}">
      <text>
        <r>
          <rPr>
            <sz val="10"/>
            <rFont val="Arial"/>
            <family val="2"/>
          </rPr>
          <t>reference:L10,L10,P10
mrs:
Rotate:True</t>
        </r>
      </text>
    </comment>
    <comment ref="U10" authorId="0" shapeId="0" xr:uid="{00000000-0006-0000-0200-00003E000000}">
      <text>
        <r>
          <rPr>
            <sz val="10"/>
            <rFont val="Arial"/>
            <family val="2"/>
          </rPr>
          <t>reference:L10,V10
mrs:
Rotate:True</t>
        </r>
      </text>
    </comment>
    <comment ref="W10" authorId="0" shapeId="0" xr:uid="{00000000-0006-0000-0200-00003F000000}">
      <text>
        <r>
          <rPr>
            <sz val="10"/>
            <rFont val="Arial"/>
            <family val="2"/>
          </rPr>
          <t>reference:J10,X10
mrs:
Rotate:True</t>
        </r>
      </text>
    </comment>
    <comment ref="L11" authorId="0" shapeId="0" xr:uid="{00000000-0006-0000-0200-000040000000}">
      <text>
        <r>
          <rPr>
            <sz val="10"/>
            <rFont val="Arial"/>
            <family val="2"/>
          </rPr>
          <t>reference:J11,K11
mrs:(J11,+,10.0000)  (K11,+,10.0000)  
Rotate:True</t>
        </r>
      </text>
    </comment>
    <comment ref="P11" authorId="0" shapeId="0" xr:uid="{00000000-0006-0000-0200-000041000000}">
      <text>
        <r>
          <rPr>
            <sz val="10"/>
            <rFont val="Arial"/>
            <family val="2"/>
          </rPr>
          <t>reference:N11,O11
mrs:(N11,+,10.0000)  (O11,+,10.0000)  
Rotate:True</t>
        </r>
      </text>
    </comment>
    <comment ref="Q11" authorId="0" shapeId="0" xr:uid="{00000000-0006-0000-0200-000042000000}">
      <text>
        <r>
          <rPr>
            <sz val="10"/>
            <rFont val="Arial"/>
            <family val="2"/>
          </rPr>
          <t>reference:J11,J11,N11
mrs:
Rotate:True</t>
        </r>
      </text>
    </comment>
    <comment ref="R11" authorId="0" shapeId="0" xr:uid="{00000000-0006-0000-0200-000043000000}">
      <text>
        <r>
          <rPr>
            <sz val="10"/>
            <rFont val="Arial"/>
            <family val="2"/>
          </rPr>
          <t>reference:K11,K11,O11
mrs:
Rotate:True</t>
        </r>
      </text>
    </comment>
    <comment ref="S11" authorId="0" shapeId="0" xr:uid="{00000000-0006-0000-0200-000044000000}">
      <text>
        <r>
          <rPr>
            <sz val="10"/>
            <rFont val="Arial"/>
            <family val="2"/>
          </rPr>
          <t>reference:L11,L11,P11
mrs:
Rotate:True</t>
        </r>
      </text>
    </comment>
    <comment ref="U11" authorId="0" shapeId="0" xr:uid="{00000000-0006-0000-0200-000045000000}">
      <text>
        <r>
          <rPr>
            <sz val="10"/>
            <rFont val="Arial"/>
            <family val="2"/>
          </rPr>
          <t>reference:L11,V11
mrs:
Rotate:True</t>
        </r>
      </text>
    </comment>
    <comment ref="W11" authorId="0" shapeId="0" xr:uid="{00000000-0006-0000-0200-000046000000}">
      <text>
        <r>
          <rPr>
            <sz val="10"/>
            <rFont val="Arial"/>
            <family val="2"/>
          </rPr>
          <t>reference:J11,X11
mrs:
Rotate:True</t>
        </r>
      </text>
    </comment>
    <comment ref="L12" authorId="0" shapeId="0" xr:uid="{00000000-0006-0000-0200-000047000000}">
      <text>
        <r>
          <rPr>
            <sz val="10"/>
            <rFont val="Arial"/>
            <family val="2"/>
          </rPr>
          <t>reference:J12,K12
mrs:(J12,+,10.0000)  (K12,+,10.0000)  
Rotate:True</t>
        </r>
      </text>
    </comment>
    <comment ref="P12" authorId="0" shapeId="0" xr:uid="{00000000-0006-0000-0200-000048000000}">
      <text>
        <r>
          <rPr>
            <sz val="10"/>
            <rFont val="Arial"/>
            <family val="2"/>
          </rPr>
          <t>reference:N12,O12
mrs:(N12,+,10.0000)  (O12,+,10.0000)  
Rotate:True</t>
        </r>
      </text>
    </comment>
    <comment ref="Q12" authorId="0" shapeId="0" xr:uid="{00000000-0006-0000-0200-000049000000}">
      <text>
        <r>
          <rPr>
            <sz val="10"/>
            <rFont val="Arial"/>
            <family val="2"/>
          </rPr>
          <t>reference:J12,J12,N12
mrs:
Rotate:True</t>
        </r>
      </text>
    </comment>
    <comment ref="R12" authorId="0" shapeId="0" xr:uid="{00000000-0006-0000-0200-00004A000000}">
      <text>
        <r>
          <rPr>
            <sz val="10"/>
            <rFont val="Arial"/>
            <family val="2"/>
          </rPr>
          <t>reference:K12,K12,O12
mrs:
Rotate:True</t>
        </r>
      </text>
    </comment>
    <comment ref="S12" authorId="0" shapeId="0" xr:uid="{00000000-0006-0000-0200-00004B000000}">
      <text>
        <r>
          <rPr>
            <sz val="10"/>
            <rFont val="Arial"/>
            <family val="2"/>
          </rPr>
          <t>reference:L12,L12,P12
mrs:
Rotate:True</t>
        </r>
      </text>
    </comment>
    <comment ref="U12" authorId="0" shapeId="0" xr:uid="{00000000-0006-0000-0200-00004C000000}">
      <text>
        <r>
          <rPr>
            <sz val="10"/>
            <rFont val="Arial"/>
            <family val="2"/>
          </rPr>
          <t>reference:L12,V12
mrs:
Rotate:True</t>
        </r>
      </text>
    </comment>
    <comment ref="W12" authorId="0" shapeId="0" xr:uid="{00000000-0006-0000-0200-00004D000000}">
      <text>
        <r>
          <rPr>
            <sz val="10"/>
            <rFont val="Arial"/>
            <family val="2"/>
          </rPr>
          <t>reference:J12,X12
mrs:
Rotate:True</t>
        </r>
      </text>
    </comment>
    <comment ref="L13" authorId="0" shapeId="0" xr:uid="{00000000-0006-0000-0200-00004E000000}">
      <text>
        <r>
          <rPr>
            <sz val="10"/>
            <rFont val="Arial"/>
            <family val="2"/>
          </rPr>
          <t>reference:J13,K13
mrs:(J13,+,10.0000)  (K13,+,10.0000)  
Rotate:True</t>
        </r>
      </text>
    </comment>
    <comment ref="P13" authorId="0" shapeId="0" xr:uid="{00000000-0006-0000-0200-00004F000000}">
      <text>
        <r>
          <rPr>
            <sz val="10"/>
            <rFont val="Arial"/>
            <family val="2"/>
          </rPr>
          <t>reference:N13,O13
mrs:(N13,+,10.0000)  (O13,+,10.0000)  
Rotate:True</t>
        </r>
      </text>
    </comment>
    <comment ref="Q13" authorId="0" shapeId="0" xr:uid="{00000000-0006-0000-0200-000050000000}">
      <text>
        <r>
          <rPr>
            <sz val="10"/>
            <rFont val="Arial"/>
            <family val="2"/>
          </rPr>
          <t>reference:J13,J13,N13
mrs:
Rotate:True</t>
        </r>
      </text>
    </comment>
    <comment ref="R13" authorId="0" shapeId="0" xr:uid="{00000000-0006-0000-0200-000051000000}">
      <text>
        <r>
          <rPr>
            <sz val="10"/>
            <rFont val="Arial"/>
            <family val="2"/>
          </rPr>
          <t>reference:K13,K13,O13
mrs:
Rotate:True</t>
        </r>
      </text>
    </comment>
    <comment ref="S13" authorId="0" shapeId="0" xr:uid="{00000000-0006-0000-0200-000052000000}">
      <text>
        <r>
          <rPr>
            <sz val="10"/>
            <rFont val="Arial"/>
            <family val="2"/>
          </rPr>
          <t>reference:L13,L13,P13
mrs:
Rotate:True</t>
        </r>
      </text>
    </comment>
    <comment ref="U13" authorId="0" shapeId="0" xr:uid="{00000000-0006-0000-0200-000053000000}">
      <text>
        <r>
          <rPr>
            <sz val="10"/>
            <rFont val="Arial"/>
            <family val="2"/>
          </rPr>
          <t>reference:L13,V13
mrs:
Rotate:True</t>
        </r>
      </text>
    </comment>
    <comment ref="W13" authorId="0" shapeId="0" xr:uid="{00000000-0006-0000-0200-000054000000}">
      <text>
        <r>
          <rPr>
            <sz val="10"/>
            <rFont val="Arial"/>
            <family val="2"/>
          </rPr>
          <t>reference:J13,X13
mrs:
Rotate:True</t>
        </r>
      </text>
    </comment>
    <comment ref="L14" authorId="0" shapeId="0" xr:uid="{00000000-0006-0000-0200-000055000000}">
      <text>
        <r>
          <rPr>
            <sz val="10"/>
            <rFont val="Arial"/>
            <family val="2"/>
          </rPr>
          <t>reference:J14,K14
mrs:(J14,+,10.0000)  (K14,+,10.0000)  
Rotate:True</t>
        </r>
      </text>
    </comment>
    <comment ref="P14" authorId="0" shapeId="0" xr:uid="{00000000-0006-0000-0200-000056000000}">
      <text>
        <r>
          <rPr>
            <sz val="10"/>
            <rFont val="Arial"/>
            <family val="2"/>
          </rPr>
          <t>reference:N14,O14
mrs:(N14,+,10.0000)  (O14,+,10.0000)  
Rotate:True</t>
        </r>
      </text>
    </comment>
    <comment ref="Q14" authorId="0" shapeId="0" xr:uid="{00000000-0006-0000-0200-000057000000}">
      <text>
        <r>
          <rPr>
            <sz val="10"/>
            <rFont val="Arial"/>
            <family val="2"/>
          </rPr>
          <t>reference:J14,J14,N14
mrs:
Rotate:True</t>
        </r>
      </text>
    </comment>
    <comment ref="R14" authorId="0" shapeId="0" xr:uid="{00000000-0006-0000-0200-000058000000}">
      <text>
        <r>
          <rPr>
            <sz val="10"/>
            <rFont val="Arial"/>
            <family val="2"/>
          </rPr>
          <t>reference:K14,K14,O14
mrs:
Rotate:True</t>
        </r>
      </text>
    </comment>
    <comment ref="S14" authorId="0" shapeId="0" xr:uid="{00000000-0006-0000-0200-000059000000}">
      <text>
        <r>
          <rPr>
            <sz val="10"/>
            <rFont val="Arial"/>
            <family val="2"/>
          </rPr>
          <t>reference:L14,L14,P14
mrs:
Rotate:True</t>
        </r>
      </text>
    </comment>
    <comment ref="U14" authorId="0" shapeId="0" xr:uid="{00000000-0006-0000-0200-00005A000000}">
      <text>
        <r>
          <rPr>
            <sz val="10"/>
            <rFont val="Arial"/>
            <family val="2"/>
          </rPr>
          <t>reference:L14,V14
mrs:
Rotate:True</t>
        </r>
      </text>
    </comment>
    <comment ref="W14" authorId="0" shapeId="0" xr:uid="{00000000-0006-0000-0200-00005B000000}">
      <text>
        <r>
          <rPr>
            <sz val="10"/>
            <rFont val="Arial"/>
            <family val="2"/>
          </rPr>
          <t>reference:J14,X14
mrs:
Rotate:True</t>
        </r>
      </text>
    </comment>
    <comment ref="L15" authorId="0" shapeId="0" xr:uid="{00000000-0006-0000-0200-00005C000000}">
      <text>
        <r>
          <rPr>
            <sz val="10"/>
            <rFont val="Arial"/>
            <family val="2"/>
          </rPr>
          <t>reference:J15,K15
mrs:(J15,+,10.0000)  (K15,+,10.0000)  
Rotate:True</t>
        </r>
      </text>
    </comment>
    <comment ref="P15" authorId="0" shapeId="0" xr:uid="{00000000-0006-0000-0200-00005D000000}">
      <text>
        <r>
          <rPr>
            <sz val="10"/>
            <rFont val="Arial"/>
            <family val="2"/>
          </rPr>
          <t>reference:N15,O15
mrs:(N15,+,10.0000)  (O15,+,10.0000)  
Rotate:True</t>
        </r>
      </text>
    </comment>
    <comment ref="Q15" authorId="0" shapeId="0" xr:uid="{00000000-0006-0000-0200-00005E000000}">
      <text>
        <r>
          <rPr>
            <sz val="10"/>
            <rFont val="Arial"/>
            <family val="2"/>
          </rPr>
          <t>reference:J15,J15,N15
mrs:
Rotate:True</t>
        </r>
      </text>
    </comment>
    <comment ref="R15" authorId="0" shapeId="0" xr:uid="{00000000-0006-0000-0200-00005F000000}">
      <text>
        <r>
          <rPr>
            <sz val="10"/>
            <rFont val="Arial"/>
            <family val="2"/>
          </rPr>
          <t>reference:K15,K15,O15
mrs:
Rotate:True</t>
        </r>
      </text>
    </comment>
    <comment ref="S15" authorId="0" shapeId="0" xr:uid="{00000000-0006-0000-0200-000060000000}">
      <text>
        <r>
          <rPr>
            <sz val="10"/>
            <rFont val="Arial"/>
            <family val="2"/>
          </rPr>
          <t>reference:L15,L15,P15
mrs:
Rotate:True</t>
        </r>
      </text>
    </comment>
    <comment ref="U15" authorId="0" shapeId="0" xr:uid="{00000000-0006-0000-0200-000061000000}">
      <text>
        <r>
          <rPr>
            <sz val="10"/>
            <rFont val="Arial"/>
            <family val="2"/>
          </rPr>
          <t>reference:L15,V15
mrs:
Rotate:True</t>
        </r>
      </text>
    </comment>
    <comment ref="W15" authorId="0" shapeId="0" xr:uid="{00000000-0006-0000-0200-000062000000}">
      <text>
        <r>
          <rPr>
            <sz val="10"/>
            <rFont val="Arial"/>
            <family val="2"/>
          </rPr>
          <t>reference:J15,X15
mrs:
Rotate:True</t>
        </r>
      </text>
    </comment>
    <comment ref="L16" authorId="0" shapeId="0" xr:uid="{00000000-0006-0000-0200-000063000000}">
      <text>
        <r>
          <rPr>
            <sz val="10"/>
            <rFont val="Arial"/>
            <family val="2"/>
          </rPr>
          <t>reference:J16,K16
mrs:(J16,+,10.0000)  (K16,+,10.0000)  
Rotate:True</t>
        </r>
      </text>
    </comment>
    <comment ref="P16" authorId="0" shapeId="0" xr:uid="{00000000-0006-0000-0200-000064000000}">
      <text>
        <r>
          <rPr>
            <sz val="10"/>
            <rFont val="Arial"/>
            <family val="2"/>
          </rPr>
          <t>reference:N16,O16
mrs:(N16,+,10.0000)  (O16,+,10.0000)  
Rotate:True</t>
        </r>
      </text>
    </comment>
    <comment ref="Q16" authorId="0" shapeId="0" xr:uid="{00000000-0006-0000-0200-000065000000}">
      <text>
        <r>
          <rPr>
            <sz val="10"/>
            <rFont val="Arial"/>
            <family val="2"/>
          </rPr>
          <t>reference:J16,J16,N16
mrs:
Rotate:True</t>
        </r>
      </text>
    </comment>
    <comment ref="R16" authorId="0" shapeId="0" xr:uid="{00000000-0006-0000-0200-000066000000}">
      <text>
        <r>
          <rPr>
            <sz val="10"/>
            <rFont val="Arial"/>
            <family val="2"/>
          </rPr>
          <t>reference:K16,K16,O16
mrs:
Rotate:True</t>
        </r>
      </text>
    </comment>
    <comment ref="S16" authorId="0" shapeId="0" xr:uid="{00000000-0006-0000-0200-000067000000}">
      <text>
        <r>
          <rPr>
            <sz val="10"/>
            <rFont val="Arial"/>
            <family val="2"/>
          </rPr>
          <t>reference:L16,L16,P16
mrs:
Rotate:True</t>
        </r>
      </text>
    </comment>
    <comment ref="U16" authorId="0" shapeId="0" xr:uid="{00000000-0006-0000-0200-000068000000}">
      <text>
        <r>
          <rPr>
            <sz val="10"/>
            <rFont val="Arial"/>
            <family val="2"/>
          </rPr>
          <t>reference:L16,V16
mrs:
Rotate:True</t>
        </r>
      </text>
    </comment>
    <comment ref="W16" authorId="0" shapeId="0" xr:uid="{00000000-0006-0000-0200-000069000000}">
      <text>
        <r>
          <rPr>
            <sz val="10"/>
            <rFont val="Arial"/>
            <family val="2"/>
          </rPr>
          <t>reference:J16,X16
mrs:
Rotate:True</t>
        </r>
      </text>
    </comment>
    <comment ref="L17" authorId="0" shapeId="0" xr:uid="{00000000-0006-0000-0200-00006A000000}">
      <text>
        <r>
          <rPr>
            <sz val="10"/>
            <rFont val="Arial"/>
            <family val="2"/>
          </rPr>
          <t>reference:J17,K17
mrs:(J17,+,10.0000)  (K17,+,10.0000)  
Rotate:True</t>
        </r>
      </text>
    </comment>
    <comment ref="P17" authorId="0" shapeId="0" xr:uid="{00000000-0006-0000-0200-00006B000000}">
      <text>
        <r>
          <rPr>
            <sz val="10"/>
            <rFont val="Arial"/>
            <family val="2"/>
          </rPr>
          <t>reference:N17,O17
mrs:(N17,+,10.0000)  (O17,+,10.0000)  
Rotate:True</t>
        </r>
      </text>
    </comment>
    <comment ref="Q17" authorId="0" shapeId="0" xr:uid="{00000000-0006-0000-0200-00006C000000}">
      <text>
        <r>
          <rPr>
            <sz val="10"/>
            <rFont val="Arial"/>
            <family val="2"/>
          </rPr>
          <t>reference:J17,J17,N17
mrs:
Rotate:True</t>
        </r>
      </text>
    </comment>
    <comment ref="R17" authorId="0" shapeId="0" xr:uid="{00000000-0006-0000-0200-00006D000000}">
      <text>
        <r>
          <rPr>
            <sz val="10"/>
            <rFont val="Arial"/>
            <family val="2"/>
          </rPr>
          <t>reference:K17,K17,O17
mrs:
Rotate:True</t>
        </r>
      </text>
    </comment>
    <comment ref="S17" authorId="0" shapeId="0" xr:uid="{00000000-0006-0000-0200-00006E000000}">
      <text>
        <r>
          <rPr>
            <sz val="10"/>
            <rFont val="Arial"/>
            <family val="2"/>
          </rPr>
          <t>reference:L17,L17,P17
mrs:
Rotate:True</t>
        </r>
      </text>
    </comment>
    <comment ref="U17" authorId="0" shapeId="0" xr:uid="{00000000-0006-0000-0200-00006F000000}">
      <text>
        <r>
          <rPr>
            <sz val="10"/>
            <rFont val="Arial"/>
            <family val="2"/>
          </rPr>
          <t>reference:L17,V17
mrs:
Rotate:True</t>
        </r>
      </text>
    </comment>
    <comment ref="W17" authorId="0" shapeId="0" xr:uid="{00000000-0006-0000-0200-000070000000}">
      <text>
        <r>
          <rPr>
            <sz val="10"/>
            <rFont val="Arial"/>
            <family val="2"/>
          </rPr>
          <t>reference:J17,X17
mrs:
Rotate:True</t>
        </r>
      </text>
    </comment>
    <comment ref="L18" authorId="0" shapeId="0" xr:uid="{00000000-0006-0000-0200-000071000000}">
      <text>
        <r>
          <rPr>
            <sz val="10"/>
            <rFont val="Arial"/>
            <family val="2"/>
          </rPr>
          <t>reference:J18,K18
mrs:(J18,+,10.0000)  (K18,+,10.0000)  
Rotate:True</t>
        </r>
      </text>
    </comment>
    <comment ref="P18" authorId="0" shapeId="0" xr:uid="{00000000-0006-0000-0200-000072000000}">
      <text>
        <r>
          <rPr>
            <sz val="10"/>
            <rFont val="Arial"/>
            <family val="2"/>
          </rPr>
          <t>reference:N18,O18
mrs:(N18,+,10.0000)  (O18,+,10.0000)  
Rotate:True</t>
        </r>
      </text>
    </comment>
    <comment ref="Q18" authorId="0" shapeId="0" xr:uid="{00000000-0006-0000-0200-000073000000}">
      <text>
        <r>
          <rPr>
            <sz val="10"/>
            <rFont val="Arial"/>
            <family val="2"/>
          </rPr>
          <t>reference:J18,J18,N18
mrs:
Rotate:True</t>
        </r>
      </text>
    </comment>
    <comment ref="R18" authorId="0" shapeId="0" xr:uid="{00000000-0006-0000-0200-000074000000}">
      <text>
        <r>
          <rPr>
            <sz val="10"/>
            <rFont val="Arial"/>
            <family val="2"/>
          </rPr>
          <t>reference:K18,K18,O18
mrs:
Rotate:True</t>
        </r>
      </text>
    </comment>
    <comment ref="S18" authorId="0" shapeId="0" xr:uid="{00000000-0006-0000-0200-000075000000}">
      <text>
        <r>
          <rPr>
            <sz val="10"/>
            <rFont val="Arial"/>
            <family val="2"/>
          </rPr>
          <t>reference:L18,L18,P18
mrs:
Rotate:True</t>
        </r>
      </text>
    </comment>
    <comment ref="U18" authorId="0" shapeId="0" xr:uid="{00000000-0006-0000-0200-000076000000}">
      <text>
        <r>
          <rPr>
            <sz val="10"/>
            <rFont val="Arial"/>
            <family val="2"/>
          </rPr>
          <t>reference:L18,V18
mrs:
Rotate:True</t>
        </r>
      </text>
    </comment>
    <comment ref="W18" authorId="0" shapeId="0" xr:uid="{00000000-0006-0000-0200-000077000000}">
      <text>
        <r>
          <rPr>
            <sz val="10"/>
            <rFont val="Arial"/>
            <family val="2"/>
          </rPr>
          <t>reference:J18,X18
mrs:
Rotate:True</t>
        </r>
      </text>
    </comment>
    <comment ref="L19" authorId="0" shapeId="0" xr:uid="{00000000-0006-0000-0200-000078000000}">
      <text>
        <r>
          <rPr>
            <sz val="10"/>
            <rFont val="Arial"/>
            <family val="2"/>
          </rPr>
          <t>reference:J19,K19
mrs:(J19,+,10.0000)  (K19,+,10.0000)  
Rotate:True</t>
        </r>
      </text>
    </comment>
    <comment ref="P19" authorId="0" shapeId="0" xr:uid="{00000000-0006-0000-0200-000079000000}">
      <text>
        <r>
          <rPr>
            <sz val="10"/>
            <rFont val="Arial"/>
            <family val="2"/>
          </rPr>
          <t>reference:N19,O19
mrs:(N19,+,10.0000)  (O19,+,10.0000)  
Rotate:True</t>
        </r>
      </text>
    </comment>
    <comment ref="Q19" authorId="0" shapeId="0" xr:uid="{00000000-0006-0000-0200-00007A000000}">
      <text>
        <r>
          <rPr>
            <sz val="10"/>
            <rFont val="Arial"/>
            <family val="2"/>
          </rPr>
          <t>reference:J19,J19,N19
mrs:
Rotate:True</t>
        </r>
      </text>
    </comment>
    <comment ref="R19" authorId="0" shapeId="0" xr:uid="{00000000-0006-0000-0200-00007B000000}">
      <text>
        <r>
          <rPr>
            <sz val="10"/>
            <rFont val="Arial"/>
            <family val="2"/>
          </rPr>
          <t>reference:K19,K19,O19
mrs:
Rotate:True</t>
        </r>
      </text>
    </comment>
    <comment ref="S19" authorId="0" shapeId="0" xr:uid="{00000000-0006-0000-0200-00007C000000}">
      <text>
        <r>
          <rPr>
            <sz val="10"/>
            <rFont val="Arial"/>
            <family val="2"/>
          </rPr>
          <t>reference:L19,L19,P19
mrs:
Rotate:True</t>
        </r>
      </text>
    </comment>
    <comment ref="U19" authorId="0" shapeId="0" xr:uid="{00000000-0006-0000-0200-00007D000000}">
      <text>
        <r>
          <rPr>
            <sz val="10"/>
            <rFont val="Arial"/>
            <family val="2"/>
          </rPr>
          <t>reference:L19,V19
mrs:
Rotate:True</t>
        </r>
      </text>
    </comment>
    <comment ref="W19" authorId="0" shapeId="0" xr:uid="{00000000-0006-0000-0200-00007E000000}">
      <text>
        <r>
          <rPr>
            <sz val="10"/>
            <rFont val="Arial"/>
            <family val="2"/>
          </rPr>
          <t>reference:J19,X19
mrs:
Rotate:True</t>
        </r>
      </text>
    </comment>
    <comment ref="L20" authorId="0" shapeId="0" xr:uid="{00000000-0006-0000-0200-00007F000000}">
      <text>
        <r>
          <rPr>
            <sz val="10"/>
            <rFont val="Arial"/>
            <family val="2"/>
          </rPr>
          <t>reference:J20,K20
mrs:(J20,+,10.0000)  (K20,+,10.0000)  
Rotate:True</t>
        </r>
      </text>
    </comment>
    <comment ref="P20" authorId="0" shapeId="0" xr:uid="{00000000-0006-0000-0200-000080000000}">
      <text>
        <r>
          <rPr>
            <sz val="10"/>
            <rFont val="Arial"/>
            <family val="2"/>
          </rPr>
          <t>reference:N20,O20
mrs:(N20,+,10.0000)  (O20,+,10.0000)  
Rotate:True</t>
        </r>
      </text>
    </comment>
    <comment ref="Q20" authorId="0" shapeId="0" xr:uid="{00000000-0006-0000-0200-000081000000}">
      <text>
        <r>
          <rPr>
            <sz val="10"/>
            <rFont val="Arial"/>
            <family val="2"/>
          </rPr>
          <t>reference:J20,J20,N20
mrs:
Rotate:True</t>
        </r>
      </text>
    </comment>
    <comment ref="R20" authorId="0" shapeId="0" xr:uid="{00000000-0006-0000-0200-000082000000}">
      <text>
        <r>
          <rPr>
            <sz val="10"/>
            <rFont val="Arial"/>
            <family val="2"/>
          </rPr>
          <t>reference:K20,K20,O20
mrs:
Rotate:True</t>
        </r>
      </text>
    </comment>
    <comment ref="S20" authorId="0" shapeId="0" xr:uid="{00000000-0006-0000-0200-000083000000}">
      <text>
        <r>
          <rPr>
            <sz val="10"/>
            <rFont val="Arial"/>
            <family val="2"/>
          </rPr>
          <t>reference:L20,L20,P20
mrs:
Rotate:True</t>
        </r>
      </text>
    </comment>
    <comment ref="U20" authorId="0" shapeId="0" xr:uid="{00000000-0006-0000-0200-000084000000}">
      <text>
        <r>
          <rPr>
            <sz val="10"/>
            <rFont val="Arial"/>
            <family val="2"/>
          </rPr>
          <t>reference:L20,V20
mrs:
Rotate:True</t>
        </r>
      </text>
    </comment>
    <comment ref="W20" authorId="0" shapeId="0" xr:uid="{00000000-0006-0000-0200-000085000000}">
      <text>
        <r>
          <rPr>
            <sz val="10"/>
            <rFont val="Arial"/>
            <family val="2"/>
          </rPr>
          <t>reference:J20,X20
mrs:
Rotate:True</t>
        </r>
      </text>
    </comment>
    <comment ref="L21" authorId="0" shapeId="0" xr:uid="{00000000-0006-0000-0200-000086000000}">
      <text>
        <r>
          <rPr>
            <sz val="10"/>
            <rFont val="Arial"/>
            <family val="2"/>
          </rPr>
          <t>reference:J21,K21
mrs:(J21,+,10.0000)  (K21,+,10.0000)  
Rotate:True</t>
        </r>
      </text>
    </comment>
    <comment ref="P21" authorId="0" shapeId="0" xr:uid="{00000000-0006-0000-0200-000087000000}">
      <text>
        <r>
          <rPr>
            <sz val="10"/>
            <rFont val="Arial"/>
            <family val="2"/>
          </rPr>
          <t>reference:N21,O21
mrs:(N21,+,10.0000)  (O21,+,10.0000)  
Rotate:True</t>
        </r>
      </text>
    </comment>
    <comment ref="Q21" authorId="0" shapeId="0" xr:uid="{00000000-0006-0000-0200-000088000000}">
      <text>
        <r>
          <rPr>
            <sz val="10"/>
            <rFont val="Arial"/>
            <family val="2"/>
          </rPr>
          <t>reference:J21,J21,N21
mrs:
Rotate:True</t>
        </r>
      </text>
    </comment>
    <comment ref="R21" authorId="0" shapeId="0" xr:uid="{00000000-0006-0000-0200-000089000000}">
      <text>
        <r>
          <rPr>
            <sz val="10"/>
            <rFont val="Arial"/>
            <family val="2"/>
          </rPr>
          <t>reference:K21,K21,O21
mrs:
Rotate:True</t>
        </r>
      </text>
    </comment>
    <comment ref="S21" authorId="0" shapeId="0" xr:uid="{00000000-0006-0000-0200-00008A000000}">
      <text>
        <r>
          <rPr>
            <sz val="10"/>
            <rFont val="Arial"/>
            <family val="2"/>
          </rPr>
          <t>reference:L21,L21,P21
mrs:
Rotate:True</t>
        </r>
      </text>
    </comment>
    <comment ref="U21" authorId="0" shapeId="0" xr:uid="{00000000-0006-0000-0200-00008B000000}">
      <text>
        <r>
          <rPr>
            <sz val="10"/>
            <rFont val="Arial"/>
            <family val="2"/>
          </rPr>
          <t>reference:L21,V21
mrs:
Rotate:True</t>
        </r>
      </text>
    </comment>
    <comment ref="W21" authorId="0" shapeId="0" xr:uid="{00000000-0006-0000-0200-00008C000000}">
      <text>
        <r>
          <rPr>
            <sz val="10"/>
            <rFont val="Arial"/>
            <family val="2"/>
          </rPr>
          <t>reference:J21,X21
mrs:
Rotate:True</t>
        </r>
      </text>
    </comment>
    <comment ref="L22" authorId="0" shapeId="0" xr:uid="{00000000-0006-0000-0200-00008D000000}">
      <text>
        <r>
          <rPr>
            <sz val="10"/>
            <rFont val="Arial"/>
            <family val="2"/>
          </rPr>
          <t>reference:J22,K22
mrs:(J22,+,10.0000)  (K22,+,10.0000)  
Rotate:True</t>
        </r>
      </text>
    </comment>
    <comment ref="P22" authorId="0" shapeId="0" xr:uid="{00000000-0006-0000-0200-00008E000000}">
      <text>
        <r>
          <rPr>
            <sz val="10"/>
            <rFont val="Arial"/>
            <family val="2"/>
          </rPr>
          <t>reference:N22,O22
mrs:(N22,+,10.0000)  (O22,+,10.0000)  
Rotate:True</t>
        </r>
      </text>
    </comment>
    <comment ref="Q22" authorId="0" shapeId="0" xr:uid="{00000000-0006-0000-0200-00008F000000}">
      <text>
        <r>
          <rPr>
            <sz val="10"/>
            <rFont val="Arial"/>
            <family val="2"/>
          </rPr>
          <t>reference:J22,J22,N22
mrs:
Rotate:True</t>
        </r>
      </text>
    </comment>
    <comment ref="R22" authorId="0" shapeId="0" xr:uid="{00000000-0006-0000-0200-000090000000}">
      <text>
        <r>
          <rPr>
            <sz val="10"/>
            <rFont val="Arial"/>
            <family val="2"/>
          </rPr>
          <t>reference:K22,K22,O22
mrs:
Rotate:True</t>
        </r>
      </text>
    </comment>
    <comment ref="S22" authorId="0" shapeId="0" xr:uid="{00000000-0006-0000-0200-000091000000}">
      <text>
        <r>
          <rPr>
            <sz val="10"/>
            <rFont val="Arial"/>
            <family val="2"/>
          </rPr>
          <t>reference:L22,L22,P22
mrs:
Rotate:True</t>
        </r>
      </text>
    </comment>
    <comment ref="L23" authorId="0" shapeId="0" xr:uid="{00000000-0006-0000-0200-000092000000}">
      <text>
        <r>
          <rPr>
            <sz val="10"/>
            <rFont val="Arial"/>
            <family val="2"/>
          </rPr>
          <t>reference:J23,K23
mrs:(J23,+,10.0000)  (K23,+,10.0000)  
Rotate:True</t>
        </r>
      </text>
    </comment>
    <comment ref="P23" authorId="0" shapeId="0" xr:uid="{00000000-0006-0000-0200-000093000000}">
      <text>
        <r>
          <rPr>
            <sz val="10"/>
            <rFont val="Arial"/>
            <family val="2"/>
          </rPr>
          <t>reference:N23,O23
mrs:(N23,+,10.0000)  (O23,+,10.0000)  
Rotate:True</t>
        </r>
      </text>
    </comment>
    <comment ref="Q23" authorId="0" shapeId="0" xr:uid="{00000000-0006-0000-0200-000094000000}">
      <text>
        <r>
          <rPr>
            <sz val="10"/>
            <rFont val="Arial"/>
            <family val="2"/>
          </rPr>
          <t>reference:J23,J23,N23
mrs:
Rotate:True</t>
        </r>
      </text>
    </comment>
    <comment ref="R23" authorId="0" shapeId="0" xr:uid="{00000000-0006-0000-0200-000095000000}">
      <text>
        <r>
          <rPr>
            <sz val="10"/>
            <rFont val="Arial"/>
            <family val="2"/>
          </rPr>
          <t>reference:K23,K23,O23
mrs:
Rotate:True</t>
        </r>
      </text>
    </comment>
    <comment ref="S23" authorId="0" shapeId="0" xr:uid="{00000000-0006-0000-0200-000096000000}">
      <text>
        <r>
          <rPr>
            <sz val="10"/>
            <rFont val="Arial"/>
            <family val="2"/>
          </rPr>
          <t>reference:L23,L23,P23
mrs:
Rotate:True</t>
        </r>
      </text>
    </comment>
    <comment ref="L24" authorId="0" shapeId="0" xr:uid="{00000000-0006-0000-0200-000097000000}">
      <text>
        <r>
          <rPr>
            <sz val="10"/>
            <rFont val="Arial"/>
            <family val="2"/>
          </rPr>
          <t>reference:J24,K24
mrs:(J24,+,10.0000)  (K24,+,10.0000)  
Rotate:True</t>
        </r>
      </text>
    </comment>
    <comment ref="P24" authorId="0" shapeId="0" xr:uid="{00000000-0006-0000-0200-000098000000}">
      <text>
        <r>
          <rPr>
            <sz val="10"/>
            <rFont val="Arial"/>
            <family val="2"/>
          </rPr>
          <t>reference:N24,O24
mrs:(N24,+,10.0000)  (O24,+,10.0000)  
Rotate:True</t>
        </r>
      </text>
    </comment>
    <comment ref="Q24" authorId="0" shapeId="0" xr:uid="{00000000-0006-0000-0200-000099000000}">
      <text>
        <r>
          <rPr>
            <sz val="10"/>
            <rFont val="Arial"/>
            <family val="2"/>
          </rPr>
          <t>reference:J24,J24,N24
mrs:
Rotate:True</t>
        </r>
      </text>
    </comment>
    <comment ref="R24" authorId="0" shapeId="0" xr:uid="{00000000-0006-0000-0200-00009A000000}">
      <text>
        <r>
          <rPr>
            <sz val="10"/>
            <rFont val="Arial"/>
            <family val="2"/>
          </rPr>
          <t>reference:K24,K24,O24
mrs:
Rotate:True</t>
        </r>
      </text>
    </comment>
    <comment ref="S24" authorId="0" shapeId="0" xr:uid="{00000000-0006-0000-0200-00009B000000}">
      <text>
        <r>
          <rPr>
            <sz val="10"/>
            <rFont val="Arial"/>
            <family val="2"/>
          </rPr>
          <t>reference:L24,L24,P24
mrs:
Rotate:True</t>
        </r>
      </text>
    </comment>
    <comment ref="U24" authorId="0" shapeId="0" xr:uid="{00000000-0006-0000-0200-00009C000000}">
      <text>
        <r>
          <rPr>
            <sz val="10"/>
            <rFont val="Arial"/>
            <family val="2"/>
          </rPr>
          <t>reference:U2,U3,U4,U5,U6,U7,U8,U9,U10,U11,U12,U13,U14,U15,U16,U17,U18,U19,U20,U21
mrs:(U2,+,10.0000)  (U3,+,10.0000)  (U4,+,10.0000)  (U5,+,10.0000)  (U6,+,10.0000)  (U7,+,10.0000)  (U8,+,10.0000)  (U9,+,10.0000)  (U10,+,10.0000)  (U11,+,10.0000)  (U12,+,10.0000)  (U13,+,10.0000)  (U14,+,10.0000)  (U15,+,10.0000)  (U16,+,10.0000)  (U17,+,10.0000)  (U18,+,10.0000)  (U19,+,10.0000)  (U20,+,10.0000)  (U21,+,10.0000)  
Rotate:True</t>
        </r>
      </text>
    </comment>
    <comment ref="W24" authorId="0" shapeId="0" xr:uid="{00000000-0006-0000-0200-00009D000000}">
      <text>
        <r>
          <rPr>
            <sz val="10"/>
            <rFont val="Arial"/>
            <family val="2"/>
          </rPr>
          <t>reference:W2,W3,W4,W5,W6,W7,W8,W9,W10,W11,W12,W13,W14,W15,W16,W17,W18,W19,W20,W21
mrs:(W2,+,10.0000)  (W3,+,10.0000)  (W4,+,10.0000)  (W5,+,10.0000)  (W6,+,10.0000)  (W7,+,10.0000)  (W8,+,10.0000)  (W9,+,10.0000)  (W10,+,10.0000)  (W11,+,10.0000)  (W12,+,10.0000)  (W13,+,10.0000)  (W14,+,10.0000)  (W15,+,10.0000)  (W16,+,10.0000)  (W17,+,10.0000)  (W18,+,10.0000)  (W19,+,10.0000)  (W20,+,10.0000)  (W21,+,10.0000)  
Rotate:True</t>
        </r>
      </text>
    </comment>
    <comment ref="Y24" authorId="0" shapeId="0" xr:uid="{00000000-0006-0000-0200-00009E000000}">
      <text>
        <r>
          <rPr>
            <sz val="10"/>
            <rFont val="Arial"/>
            <family val="2"/>
          </rPr>
          <t>reference:Y2,Y3,Y4,Y5,Y6,Y7,Y8,Y9,Y10,Y11,Y12,Y13,Y14,Y15,Y16,Y17,Y18,Y19,Y20,Y21
mrs:(Y2,+,10.0000)  (Y3,+,10.0000)  (Y4,+,10.0000)  (Y5,+,10.0000)  (Y6,+,10.0000)  (Y7,+,10.0000)  (Y8,+,10.0000)  (Y9,+,10.0000)  (Y10,+,10.0000)  (Y11,+,10.0000)  (Y12,+,10.0000)  (Y13,+,10.0000)  (Y14,+,10.0000)  (Y15,+,10.0000)  (Y16,+,10.0000)  (Y17,+,10.0000)  (Y18,+,10.0000)  (Y19,+,10.0000)  (Y20,+,10.0000)  (Y21,+,10.0000)  
Rotate:True</t>
        </r>
      </text>
    </comment>
    <comment ref="L25" authorId="0" shapeId="0" xr:uid="{00000000-0006-0000-0200-00009F000000}">
      <text>
        <r>
          <rPr>
            <sz val="10"/>
            <rFont val="Arial"/>
            <family val="2"/>
          </rPr>
          <t>reference:J25,K25
mrs:(J25,+,10.0000)  (K25,+,10.0000)  
Rotate:True</t>
        </r>
      </text>
    </comment>
    <comment ref="P25" authorId="0" shapeId="0" xr:uid="{00000000-0006-0000-0200-0000A0000000}">
      <text>
        <r>
          <rPr>
            <sz val="10"/>
            <rFont val="Arial"/>
            <family val="2"/>
          </rPr>
          <t>reference:N25,O25
mrs:(N25,+,10.0000)  (O25,+,10.0000)  
Rotate:True</t>
        </r>
      </text>
    </comment>
    <comment ref="Q25" authorId="0" shapeId="0" xr:uid="{00000000-0006-0000-0200-0000A1000000}">
      <text>
        <r>
          <rPr>
            <sz val="10"/>
            <rFont val="Arial"/>
            <family val="2"/>
          </rPr>
          <t>reference:J25,J25,N25
mrs:
Rotate:True</t>
        </r>
      </text>
    </comment>
    <comment ref="R25" authorId="0" shapeId="0" xr:uid="{00000000-0006-0000-0200-0000A2000000}">
      <text>
        <r>
          <rPr>
            <sz val="10"/>
            <rFont val="Arial"/>
            <family val="2"/>
          </rPr>
          <t>reference:K25,K25,O25
mrs:
Rotate:True</t>
        </r>
      </text>
    </comment>
    <comment ref="S25" authorId="0" shapeId="0" xr:uid="{00000000-0006-0000-0200-0000A3000000}">
      <text>
        <r>
          <rPr>
            <sz val="10"/>
            <rFont val="Arial"/>
            <family val="2"/>
          </rPr>
          <t>reference:L25,L25,P25
mrs:
Rotate:True</t>
        </r>
      </text>
    </comment>
    <comment ref="P26" authorId="0" shapeId="0" xr:uid="{00000000-0006-0000-0200-0000A4000000}">
      <text>
        <r>
          <rPr>
            <sz val="10"/>
            <rFont val="Arial"/>
            <family val="2"/>
          </rPr>
          <t>reference:N26,O26
mrs:(N26,+,10.0000)  (O26,+,10.0000)  
Rotate:True</t>
        </r>
      </text>
    </comment>
    <comment ref="F85" authorId="0" shapeId="0" xr:uid="{00000000-0006-0000-0200-0000A5000000}">
      <text>
        <r>
          <rPr>
            <sz val="10"/>
            <rFont val="Arial"/>
            <family val="2"/>
          </rPr>
          <t>reference:E85,E2,E82
mrs:
Rotate:True</t>
        </r>
      </text>
    </comment>
    <comment ref="J85" authorId="0" shapeId="0" xr:uid="{00000000-0006-0000-0200-0000A6000000}">
      <text>
        <r>
          <rPr>
            <sz val="10"/>
            <rFont val="Arial"/>
            <family val="2"/>
          </rPr>
          <t>reference:E2,E84,E85,J2,J84
mrs:
Rotate:True</t>
        </r>
      </text>
    </comment>
    <comment ref="K85" authorId="0" shapeId="0" xr:uid="{00000000-0006-0000-0200-0000A7000000}">
      <text>
        <r>
          <rPr>
            <sz val="10"/>
            <rFont val="Arial"/>
            <family val="2"/>
          </rPr>
          <t>reference:E2,E84,E85,K2,K84
mrs:
Rotate:True</t>
        </r>
      </text>
    </comment>
    <comment ref="L85" authorId="0" shapeId="0" xr:uid="{00000000-0006-0000-0200-0000A8000000}">
      <text>
        <r>
          <rPr>
            <sz val="10"/>
            <rFont val="Arial"/>
            <family val="2"/>
          </rPr>
          <t>reference:E2,E84,E85,L2,L84
mrs:
Rotate:True</t>
        </r>
      </text>
    </comment>
    <comment ref="N85" authorId="0" shapeId="0" xr:uid="{00000000-0006-0000-0200-0000A9000000}">
      <text>
        <r>
          <rPr>
            <sz val="10"/>
            <rFont val="Arial"/>
            <family val="2"/>
          </rPr>
          <t>reference:E2,E84,E85,N2,N84
mrs:
Rotate:True</t>
        </r>
      </text>
    </comment>
    <comment ref="O85" authorId="0" shapeId="0" xr:uid="{00000000-0006-0000-0200-0000AA000000}">
      <text>
        <r>
          <rPr>
            <sz val="10"/>
            <rFont val="Arial"/>
            <family val="2"/>
          </rPr>
          <t>reference:E2,E84,E85,O2,O84
mrs:
Rotate:True</t>
        </r>
      </text>
    </comment>
    <comment ref="P85" authorId="0" shapeId="0" xr:uid="{00000000-0006-0000-0200-0000AB000000}">
      <text>
        <r>
          <rPr>
            <sz val="10"/>
            <rFont val="Arial"/>
            <family val="2"/>
          </rPr>
          <t>reference:E2,E84,E85,P2,P84
mrs:
Rotate:True</t>
        </r>
      </text>
    </comment>
    <comment ref="Q85" authorId="0" shapeId="0" xr:uid="{00000000-0006-0000-0200-0000AC000000}">
      <text>
        <r>
          <rPr>
            <sz val="10"/>
            <rFont val="Arial"/>
            <family val="2"/>
          </rPr>
          <t>reference:J85,J85,N85
mrs:
Rotate:True</t>
        </r>
      </text>
    </comment>
    <comment ref="R85" authorId="0" shapeId="0" xr:uid="{00000000-0006-0000-0200-0000AD000000}">
      <text>
        <r>
          <rPr>
            <sz val="10"/>
            <rFont val="Arial"/>
            <family val="2"/>
          </rPr>
          <t>reference:K85,K85,O85
mrs:
Rotate:True</t>
        </r>
      </text>
    </comment>
    <comment ref="S85" authorId="0" shapeId="0" xr:uid="{00000000-0006-0000-0200-0000AE000000}">
      <text>
        <r>
          <rPr>
            <sz val="10"/>
            <rFont val="Arial"/>
            <family val="2"/>
          </rPr>
          <t>reference:L85,L85,P85
mrs:
Rotate:True</t>
        </r>
      </text>
    </comment>
    <comment ref="F86" authorId="0" shapeId="0" xr:uid="{00000000-0006-0000-0200-0000AF000000}">
      <text>
        <r>
          <rPr>
            <sz val="10"/>
            <rFont val="Arial"/>
            <family val="2"/>
          </rPr>
          <t>reference:E86,E2,E82
mrs:
Rotate:True</t>
        </r>
      </text>
    </comment>
    <comment ref="J86" authorId="0" shapeId="0" xr:uid="{00000000-0006-0000-0200-0000B0000000}">
      <text>
        <r>
          <rPr>
            <sz val="10"/>
            <rFont val="Arial"/>
            <family val="2"/>
          </rPr>
          <t>reference:E2,E84,E86,J2,J84
mrs:
Rotate:True</t>
        </r>
      </text>
    </comment>
    <comment ref="K86" authorId="0" shapeId="0" xr:uid="{00000000-0006-0000-0200-0000B1000000}">
      <text>
        <r>
          <rPr>
            <sz val="10"/>
            <rFont val="Arial"/>
            <family val="2"/>
          </rPr>
          <t>reference:E2,E84,E86,K2,K84
mrs:
Rotate:True</t>
        </r>
      </text>
    </comment>
    <comment ref="L86" authorId="0" shapeId="0" xr:uid="{00000000-0006-0000-0200-0000B2000000}">
      <text>
        <r>
          <rPr>
            <sz val="10"/>
            <rFont val="Arial"/>
            <family val="2"/>
          </rPr>
          <t>reference:E2,E84,E86,L2,L84
mrs:
Rotate:True</t>
        </r>
      </text>
    </comment>
    <comment ref="N86" authorId="0" shapeId="0" xr:uid="{00000000-0006-0000-0200-0000B3000000}">
      <text>
        <r>
          <rPr>
            <sz val="10"/>
            <rFont val="Arial"/>
            <family val="2"/>
          </rPr>
          <t>reference:E2,E84,E86,N2,N84
mrs:
Rotate:True</t>
        </r>
      </text>
    </comment>
    <comment ref="O86" authorId="0" shapeId="0" xr:uid="{00000000-0006-0000-0200-0000B4000000}">
      <text>
        <r>
          <rPr>
            <sz val="10"/>
            <rFont val="Arial"/>
            <family val="2"/>
          </rPr>
          <t>reference:E2,E84,E86,O2,O84
mrs:
Rotate:True</t>
        </r>
      </text>
    </comment>
    <comment ref="P86" authorId="0" shapeId="0" xr:uid="{00000000-0006-0000-0200-0000B5000000}">
      <text>
        <r>
          <rPr>
            <sz val="10"/>
            <rFont val="Arial"/>
            <family val="2"/>
          </rPr>
          <t>reference:E2,E84,E86,P2,P84
mrs:
Rotate:True</t>
        </r>
      </text>
    </comment>
    <comment ref="Q86" authorId="0" shapeId="0" xr:uid="{00000000-0006-0000-0200-0000B6000000}">
      <text>
        <r>
          <rPr>
            <sz val="10"/>
            <rFont val="Arial"/>
            <family val="2"/>
          </rPr>
          <t>reference:J86,J86,N86
mrs:
Rotate:True</t>
        </r>
      </text>
    </comment>
    <comment ref="R86" authorId="0" shapeId="0" xr:uid="{00000000-0006-0000-0200-0000B7000000}">
      <text>
        <r>
          <rPr>
            <sz val="10"/>
            <rFont val="Arial"/>
            <family val="2"/>
          </rPr>
          <t>reference:K86,K86,O86
mrs:
Rotate:True</t>
        </r>
      </text>
    </comment>
    <comment ref="S86" authorId="0" shapeId="0" xr:uid="{00000000-0006-0000-0200-0000B8000000}">
      <text>
        <r>
          <rPr>
            <sz val="10"/>
            <rFont val="Arial"/>
            <family val="2"/>
          </rPr>
          <t>reference:L86,L86,P86
mrs:
Rotate:True</t>
        </r>
      </text>
    </comment>
    <comment ref="F87" authorId="0" shapeId="0" xr:uid="{00000000-0006-0000-0200-0000B9000000}">
      <text>
        <r>
          <rPr>
            <sz val="10"/>
            <rFont val="Arial"/>
            <family val="2"/>
          </rPr>
          <t>reference:E87,E2,E82
mrs:
Rotate:True</t>
        </r>
      </text>
    </comment>
    <comment ref="J87" authorId="0" shapeId="0" xr:uid="{00000000-0006-0000-0200-0000BA000000}">
      <text>
        <r>
          <rPr>
            <sz val="10"/>
            <rFont val="Arial"/>
            <family val="2"/>
          </rPr>
          <t>reference:E2,E84,E87,J2,J84
mrs:
Rotate:True</t>
        </r>
      </text>
    </comment>
    <comment ref="K87" authorId="0" shapeId="0" xr:uid="{00000000-0006-0000-0200-0000BB000000}">
      <text>
        <r>
          <rPr>
            <sz val="10"/>
            <rFont val="Arial"/>
            <family val="2"/>
          </rPr>
          <t>reference:E2,E84,E87,K2,K84
mrs:
Rotate:True</t>
        </r>
      </text>
    </comment>
    <comment ref="L87" authorId="0" shapeId="0" xr:uid="{00000000-0006-0000-0200-0000BC000000}">
      <text>
        <r>
          <rPr>
            <sz val="10"/>
            <rFont val="Arial"/>
            <family val="2"/>
          </rPr>
          <t>reference:E2,E84,E87,L2,L84
mrs:
Rotate:True</t>
        </r>
      </text>
    </comment>
    <comment ref="N87" authorId="0" shapeId="0" xr:uid="{00000000-0006-0000-0200-0000BD000000}">
      <text>
        <r>
          <rPr>
            <sz val="10"/>
            <rFont val="Arial"/>
            <family val="2"/>
          </rPr>
          <t>reference:E2,E84,E87,N2,N84
mrs:
Rotate:True</t>
        </r>
      </text>
    </comment>
    <comment ref="O87" authorId="0" shapeId="0" xr:uid="{00000000-0006-0000-0200-0000BE000000}">
      <text>
        <r>
          <rPr>
            <sz val="10"/>
            <rFont val="Arial"/>
            <family val="2"/>
          </rPr>
          <t>reference:E2,E84,E87,O2,O84
mrs:
Rotate:True</t>
        </r>
      </text>
    </comment>
    <comment ref="P87" authorId="0" shapeId="0" xr:uid="{00000000-0006-0000-0200-0000BF000000}">
      <text>
        <r>
          <rPr>
            <sz val="10"/>
            <rFont val="Arial"/>
            <family val="2"/>
          </rPr>
          <t>reference:E2,E84,E87,P2,P84
mrs:
Rotate:True</t>
        </r>
      </text>
    </comment>
    <comment ref="Q87" authorId="0" shapeId="0" xr:uid="{00000000-0006-0000-0200-0000C0000000}">
      <text>
        <r>
          <rPr>
            <sz val="10"/>
            <rFont val="Arial"/>
            <family val="2"/>
          </rPr>
          <t>reference:J87,J87,N87
mrs:
Rotate:True</t>
        </r>
      </text>
    </comment>
    <comment ref="R87" authorId="0" shapeId="0" xr:uid="{00000000-0006-0000-0200-0000C1000000}">
      <text>
        <r>
          <rPr>
            <sz val="10"/>
            <rFont val="Arial"/>
            <family val="2"/>
          </rPr>
          <t>reference:K87,K87,O87
mrs:
Rotate:True</t>
        </r>
      </text>
    </comment>
    <comment ref="S87" authorId="0" shapeId="0" xr:uid="{00000000-0006-0000-0200-0000C2000000}">
      <text>
        <r>
          <rPr>
            <sz val="10"/>
            <rFont val="Arial"/>
            <family val="2"/>
          </rPr>
          <t>reference:L87,L87,P87
mrs:
Rotate:True</t>
        </r>
      </text>
    </comment>
    <comment ref="F88" authorId="0" shapeId="0" xr:uid="{00000000-0006-0000-0200-0000C3000000}">
      <text>
        <r>
          <rPr>
            <sz val="10"/>
            <rFont val="Arial"/>
            <family val="2"/>
          </rPr>
          <t>reference:E88,E2,E82
mrs:
Rotate:True</t>
        </r>
      </text>
    </comment>
    <comment ref="J88" authorId="0" shapeId="0" xr:uid="{00000000-0006-0000-0200-0000C4000000}">
      <text>
        <r>
          <rPr>
            <sz val="10"/>
            <rFont val="Arial"/>
            <family val="2"/>
          </rPr>
          <t>reference:E2,E84,E88,J2,J84
mrs:
Rotate:True</t>
        </r>
      </text>
    </comment>
    <comment ref="K88" authorId="0" shapeId="0" xr:uid="{00000000-0006-0000-0200-0000C5000000}">
      <text>
        <r>
          <rPr>
            <sz val="10"/>
            <rFont val="Arial"/>
            <family val="2"/>
          </rPr>
          <t>reference:E2,E84,E88,K2,K84
mrs:
Rotate:True</t>
        </r>
      </text>
    </comment>
    <comment ref="L88" authorId="0" shapeId="0" xr:uid="{00000000-0006-0000-0200-0000C6000000}">
      <text>
        <r>
          <rPr>
            <sz val="10"/>
            <rFont val="Arial"/>
            <family val="2"/>
          </rPr>
          <t>reference:E2,E84,E88,L2,L84
mrs:
Rotate:True</t>
        </r>
      </text>
    </comment>
    <comment ref="N88" authorId="0" shapeId="0" xr:uid="{00000000-0006-0000-0200-0000C7000000}">
      <text>
        <r>
          <rPr>
            <sz val="10"/>
            <rFont val="Arial"/>
            <family val="2"/>
          </rPr>
          <t>reference:E2,E84,E88,N2,N84
mrs:
Rotate:True</t>
        </r>
      </text>
    </comment>
    <comment ref="O88" authorId="0" shapeId="0" xr:uid="{00000000-0006-0000-0200-0000C8000000}">
      <text>
        <r>
          <rPr>
            <sz val="10"/>
            <rFont val="Arial"/>
            <family val="2"/>
          </rPr>
          <t>reference:E2,E84,E88,O2,O84
mrs:
Rotate:True</t>
        </r>
      </text>
    </comment>
    <comment ref="P88" authorId="0" shapeId="0" xr:uid="{00000000-0006-0000-0200-0000C9000000}">
      <text>
        <r>
          <rPr>
            <sz val="10"/>
            <rFont val="Arial"/>
            <family val="2"/>
          </rPr>
          <t>reference:E2,E84,E88,P2,P84
mrs:
Rotate:True</t>
        </r>
      </text>
    </comment>
    <comment ref="Q88" authorId="0" shapeId="0" xr:uid="{00000000-0006-0000-0200-0000CA000000}">
      <text>
        <r>
          <rPr>
            <sz val="10"/>
            <rFont val="Arial"/>
            <family val="2"/>
          </rPr>
          <t>reference:J88,J88,N88
mrs:
Rotate:True</t>
        </r>
      </text>
    </comment>
    <comment ref="R88" authorId="0" shapeId="0" xr:uid="{00000000-0006-0000-0200-0000CB000000}">
      <text>
        <r>
          <rPr>
            <sz val="10"/>
            <rFont val="Arial"/>
            <family val="2"/>
          </rPr>
          <t>reference:K88,K88,O88
mrs:
Rotate:True</t>
        </r>
      </text>
    </comment>
    <comment ref="S88" authorId="0" shapeId="0" xr:uid="{00000000-0006-0000-0200-0000CC000000}">
      <text>
        <r>
          <rPr>
            <sz val="10"/>
            <rFont val="Arial"/>
            <family val="2"/>
          </rPr>
          <t>reference:L88,L88,P88
mrs:
Rotate:True</t>
        </r>
      </text>
    </comment>
    <comment ref="F89" authorId="0" shapeId="0" xr:uid="{00000000-0006-0000-0200-0000CD000000}">
      <text>
        <r>
          <rPr>
            <sz val="10"/>
            <rFont val="Arial"/>
            <family val="2"/>
          </rPr>
          <t>reference:E89,E2,E82
mrs:
Rotate:True</t>
        </r>
      </text>
    </comment>
    <comment ref="J89" authorId="0" shapeId="0" xr:uid="{00000000-0006-0000-0200-0000CE000000}">
      <text>
        <r>
          <rPr>
            <sz val="10"/>
            <rFont val="Arial"/>
            <family val="2"/>
          </rPr>
          <t>reference:E2,E84,E89,J2,J84
mrs:
Rotate:True</t>
        </r>
      </text>
    </comment>
    <comment ref="K89" authorId="0" shapeId="0" xr:uid="{00000000-0006-0000-0200-0000CF000000}">
      <text>
        <r>
          <rPr>
            <sz val="10"/>
            <rFont val="Arial"/>
            <family val="2"/>
          </rPr>
          <t>reference:E2,E84,E89,K2,K84
mrs:
Rotate:True</t>
        </r>
      </text>
    </comment>
    <comment ref="L89" authorId="0" shapeId="0" xr:uid="{00000000-0006-0000-0200-0000D0000000}">
      <text>
        <r>
          <rPr>
            <sz val="10"/>
            <rFont val="Arial"/>
            <family val="2"/>
          </rPr>
          <t>reference:E2,E84,E89,L2,L84
mrs:
Rotate:True</t>
        </r>
      </text>
    </comment>
    <comment ref="N89" authorId="0" shapeId="0" xr:uid="{00000000-0006-0000-0200-0000D1000000}">
      <text>
        <r>
          <rPr>
            <sz val="10"/>
            <rFont val="Arial"/>
            <family val="2"/>
          </rPr>
          <t>reference:E2,E84,E89,N2,N84
mrs:
Rotate:True</t>
        </r>
      </text>
    </comment>
    <comment ref="O89" authorId="0" shapeId="0" xr:uid="{00000000-0006-0000-0200-0000D2000000}">
      <text>
        <r>
          <rPr>
            <sz val="10"/>
            <rFont val="Arial"/>
            <family val="2"/>
          </rPr>
          <t>reference:E2,E84,E89,O2,O84
mrs:
Rotate:True</t>
        </r>
      </text>
    </comment>
    <comment ref="P89" authorId="0" shapeId="0" xr:uid="{00000000-0006-0000-0200-0000D3000000}">
      <text>
        <r>
          <rPr>
            <sz val="10"/>
            <rFont val="Arial"/>
            <family val="2"/>
          </rPr>
          <t>reference:E2,E84,E89,P2,P84
mrs:
Rotate:True</t>
        </r>
      </text>
    </comment>
    <comment ref="Q89" authorId="0" shapeId="0" xr:uid="{00000000-0006-0000-0200-0000D4000000}">
      <text>
        <r>
          <rPr>
            <sz val="10"/>
            <rFont val="Arial"/>
            <family val="2"/>
          </rPr>
          <t>reference:J89,J89,N89
mrs:
Rotate:True</t>
        </r>
      </text>
    </comment>
    <comment ref="R89" authorId="0" shapeId="0" xr:uid="{00000000-0006-0000-0200-0000D5000000}">
      <text>
        <r>
          <rPr>
            <sz val="10"/>
            <rFont val="Arial"/>
            <family val="2"/>
          </rPr>
          <t>reference:K89,K89,O89
mrs:
Rotate:True</t>
        </r>
      </text>
    </comment>
    <comment ref="S89" authorId="0" shapeId="0" xr:uid="{00000000-0006-0000-0200-0000D6000000}">
      <text>
        <r>
          <rPr>
            <sz val="10"/>
            <rFont val="Arial"/>
            <family val="2"/>
          </rPr>
          <t>reference:L89,L89,P89
mrs:
Rotate:True</t>
        </r>
      </text>
    </comment>
    <comment ref="F90" authorId="0" shapeId="0" xr:uid="{00000000-0006-0000-0200-0000D7000000}">
      <text>
        <r>
          <rPr>
            <sz val="10"/>
            <rFont val="Arial"/>
            <family val="2"/>
          </rPr>
          <t>reference:E90,E2,E82
mrs:
Rotate:True</t>
        </r>
      </text>
    </comment>
    <comment ref="J90" authorId="0" shapeId="0" xr:uid="{00000000-0006-0000-0200-0000D8000000}">
      <text>
        <r>
          <rPr>
            <sz val="10"/>
            <rFont val="Arial"/>
            <family val="2"/>
          </rPr>
          <t>reference:E2,E84,E90,J2,J84
mrs:
Rotate:True</t>
        </r>
      </text>
    </comment>
    <comment ref="K90" authorId="0" shapeId="0" xr:uid="{00000000-0006-0000-0200-0000D9000000}">
      <text>
        <r>
          <rPr>
            <sz val="10"/>
            <rFont val="Arial"/>
            <family val="2"/>
          </rPr>
          <t>reference:E2,E84,E90,K2,K84
mrs:
Rotate:True</t>
        </r>
      </text>
    </comment>
    <comment ref="L90" authorId="0" shapeId="0" xr:uid="{00000000-0006-0000-0200-0000DA000000}">
      <text>
        <r>
          <rPr>
            <sz val="10"/>
            <rFont val="Arial"/>
            <family val="2"/>
          </rPr>
          <t>reference:E2,E84,E90,L2,L84
mrs:
Rotate:True</t>
        </r>
      </text>
    </comment>
    <comment ref="N90" authorId="0" shapeId="0" xr:uid="{00000000-0006-0000-0200-0000DB000000}">
      <text>
        <r>
          <rPr>
            <sz val="10"/>
            <rFont val="Arial"/>
            <family val="2"/>
          </rPr>
          <t>reference:E2,E84,E90,N2,N84
mrs:
Rotate:True</t>
        </r>
      </text>
    </comment>
    <comment ref="O90" authorId="0" shapeId="0" xr:uid="{00000000-0006-0000-0200-0000DC000000}">
      <text>
        <r>
          <rPr>
            <sz val="10"/>
            <rFont val="Arial"/>
            <family val="2"/>
          </rPr>
          <t>reference:E2,E84,E90,O2,O84
mrs:
Rotate:True</t>
        </r>
      </text>
    </comment>
    <comment ref="P90" authorId="0" shapeId="0" xr:uid="{00000000-0006-0000-0200-0000DD000000}">
      <text>
        <r>
          <rPr>
            <sz val="10"/>
            <rFont val="Arial"/>
            <family val="2"/>
          </rPr>
          <t>reference:E2,E84,E90,P2,P84
mrs:
Rotate:True</t>
        </r>
      </text>
    </comment>
    <comment ref="F91" authorId="0" shapeId="0" xr:uid="{00000000-0006-0000-0200-0000DE000000}">
      <text>
        <r>
          <rPr>
            <sz val="10"/>
            <rFont val="Arial"/>
            <family val="2"/>
          </rPr>
          <t>reference:F85,F86,F87,F88,F89,F90
mrs:(F85,+,10.0000)  (F86,+,10.0000)  (F87,+,10.0000)  (F88,+,10.0000)  (F89,+,10.0000)  (F90,+,10.0000)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2" authorId="0" shapeId="0" xr:uid="{00000000-0006-0000-0300-000001000000}">
      <text>
        <r>
          <rPr>
            <sz val="10"/>
            <rFont val="Arial"/>
            <family val="2"/>
          </rPr>
          <t>reference:J2,K2
mrs:(J2,+,10.0000)  (K2,+,10.0000)  
Rotate:True</t>
        </r>
      </text>
    </comment>
    <comment ref="P2" authorId="0" shapeId="0" xr:uid="{00000000-0006-0000-0300-000002000000}">
      <text>
        <r>
          <rPr>
            <sz val="10"/>
            <rFont val="Arial"/>
            <family val="2"/>
          </rPr>
          <t>reference:N2,O2
mrs:(N2,+,10.0000)  (O2,+,10.0000)  
Rotate:True</t>
        </r>
      </text>
    </comment>
    <comment ref="Q2" authorId="0" shapeId="0" xr:uid="{00000000-0006-0000-0300-000003000000}">
      <text>
        <r>
          <rPr>
            <sz val="10"/>
            <rFont val="Arial"/>
            <family val="2"/>
          </rPr>
          <t>reference:J2,J2,N2
mrs:
Rotate:True</t>
        </r>
      </text>
    </comment>
    <comment ref="R2" authorId="0" shapeId="0" xr:uid="{00000000-0006-0000-0300-000004000000}">
      <text>
        <r>
          <rPr>
            <sz val="10"/>
            <rFont val="Arial"/>
            <family val="2"/>
          </rPr>
          <t>reference:K2,K2,O2
mrs:
Rotate:True</t>
        </r>
      </text>
    </comment>
    <comment ref="S2" authorId="0" shapeId="0" xr:uid="{00000000-0006-0000-0300-000005000000}">
      <text>
        <r>
          <rPr>
            <sz val="10"/>
            <rFont val="Arial"/>
            <family val="2"/>
          </rPr>
          <t>reference:L2,L2,P2
mrs:
Rotate:True</t>
        </r>
      </text>
    </comment>
    <comment ref="U2" authorId="0" shapeId="0" xr:uid="{00000000-0006-0000-0300-000006000000}">
      <text>
        <r>
          <rPr>
            <sz val="10"/>
            <rFont val="Arial"/>
            <family val="2"/>
          </rPr>
          <t>reference:L2,V2
mrs:
Rotate:True</t>
        </r>
      </text>
    </comment>
    <comment ref="W2" authorId="0" shapeId="0" xr:uid="{00000000-0006-0000-0300-000007000000}">
      <text>
        <r>
          <rPr>
            <sz val="10"/>
            <rFont val="Arial"/>
            <family val="2"/>
          </rPr>
          <t>reference:J2,X2
mrs:
Rotate:True</t>
        </r>
      </text>
    </comment>
    <comment ref="Y2" authorId="0" shapeId="0" xr:uid="{00000000-0006-0000-0300-000008000000}">
      <text>
        <r>
          <rPr>
            <sz val="10"/>
            <rFont val="Arial"/>
            <family val="2"/>
          </rPr>
          <t>reference:K2,Z2
mrs:
Rotate:True</t>
        </r>
      </text>
    </comment>
    <comment ref="L3" authorId="0" shapeId="0" xr:uid="{00000000-0006-0000-0300-000009000000}">
      <text>
        <r>
          <rPr>
            <sz val="10"/>
            <rFont val="Arial"/>
            <family val="2"/>
          </rPr>
          <t>reference:J3,K3
mrs:(J3,+,10.0000)  (K3,+,10.0000)  
Rotate:True</t>
        </r>
      </text>
    </comment>
    <comment ref="P3" authorId="0" shapeId="0" xr:uid="{00000000-0006-0000-0300-00000A000000}">
      <text>
        <r>
          <rPr>
            <sz val="10"/>
            <rFont val="Arial"/>
            <family val="2"/>
          </rPr>
          <t>reference:N3,O3
mrs:(N3,+,10.0000)  (O3,+,10.0000)  
Rotate:True</t>
        </r>
      </text>
    </comment>
    <comment ref="Q3" authorId="0" shapeId="0" xr:uid="{00000000-0006-0000-0300-00000B000000}">
      <text>
        <r>
          <rPr>
            <sz val="10"/>
            <rFont val="Arial"/>
            <family val="2"/>
          </rPr>
          <t>reference:J3,J3,N3
mrs:
Rotate:True</t>
        </r>
      </text>
    </comment>
    <comment ref="R3" authorId="0" shapeId="0" xr:uid="{00000000-0006-0000-0300-00000C000000}">
      <text>
        <r>
          <rPr>
            <sz val="10"/>
            <rFont val="Arial"/>
            <family val="2"/>
          </rPr>
          <t>reference:K3,K3,O3
mrs:
Rotate:True</t>
        </r>
      </text>
    </comment>
    <comment ref="S3" authorId="0" shapeId="0" xr:uid="{00000000-0006-0000-0300-00000D000000}">
      <text>
        <r>
          <rPr>
            <sz val="10"/>
            <rFont val="Arial"/>
            <family val="2"/>
          </rPr>
          <t>reference:L3,L3,P3
mrs:
Rotate:True</t>
        </r>
      </text>
    </comment>
    <comment ref="U3" authorId="0" shapeId="0" xr:uid="{00000000-0006-0000-0300-00000E000000}">
      <text>
        <r>
          <rPr>
            <sz val="10"/>
            <rFont val="Arial"/>
            <family val="2"/>
          </rPr>
          <t>reference:L3,V3
mrs:
Rotate:True</t>
        </r>
      </text>
    </comment>
    <comment ref="W3" authorId="0" shapeId="0" xr:uid="{00000000-0006-0000-0300-00000F000000}">
      <text>
        <r>
          <rPr>
            <sz val="10"/>
            <rFont val="Arial"/>
            <family val="2"/>
          </rPr>
          <t>reference:J3,X3
mrs:
Rotate:True</t>
        </r>
      </text>
    </comment>
    <comment ref="Y3" authorId="0" shapeId="0" xr:uid="{00000000-0006-0000-0300-000010000000}">
      <text>
        <r>
          <rPr>
            <sz val="10"/>
            <rFont val="Arial"/>
            <family val="2"/>
          </rPr>
          <t>reference:K3,Z3
mrs:
Rotate:True</t>
        </r>
      </text>
    </comment>
    <comment ref="L4" authorId="0" shapeId="0" xr:uid="{00000000-0006-0000-0300-000011000000}">
      <text>
        <r>
          <rPr>
            <sz val="10"/>
            <rFont val="Arial"/>
            <family val="2"/>
          </rPr>
          <t>reference:J4,K4
mrs:(J4,+,10.0000)  (K4,+,10.0000)  
Rotate:True</t>
        </r>
      </text>
    </comment>
    <comment ref="P4" authorId="0" shapeId="0" xr:uid="{00000000-0006-0000-0300-000012000000}">
      <text>
        <r>
          <rPr>
            <sz val="10"/>
            <rFont val="Arial"/>
            <family val="2"/>
          </rPr>
          <t>reference:N4,O4
mrs:(N4,+,10.0000)  (O4,+,10.0000)  
Rotate:True</t>
        </r>
      </text>
    </comment>
    <comment ref="Q4" authorId="0" shapeId="0" xr:uid="{00000000-0006-0000-0300-000013000000}">
      <text>
        <r>
          <rPr>
            <sz val="10"/>
            <rFont val="Arial"/>
            <family val="2"/>
          </rPr>
          <t>reference:J4,J4,N4
mrs:
Rotate:True</t>
        </r>
      </text>
    </comment>
    <comment ref="R4" authorId="0" shapeId="0" xr:uid="{00000000-0006-0000-0300-000014000000}">
      <text>
        <r>
          <rPr>
            <sz val="10"/>
            <rFont val="Arial"/>
            <family val="2"/>
          </rPr>
          <t>reference:K4,K4,O4
mrs:
Rotate:True</t>
        </r>
      </text>
    </comment>
    <comment ref="S4" authorId="0" shapeId="0" xr:uid="{00000000-0006-0000-0300-000015000000}">
      <text>
        <r>
          <rPr>
            <sz val="10"/>
            <rFont val="Arial"/>
            <family val="2"/>
          </rPr>
          <t>reference:L4,L4,P4
mrs:
Rotate:True</t>
        </r>
      </text>
    </comment>
    <comment ref="U4" authorId="0" shapeId="0" xr:uid="{00000000-0006-0000-0300-000016000000}">
      <text>
        <r>
          <rPr>
            <sz val="10"/>
            <rFont val="Arial"/>
            <family val="2"/>
          </rPr>
          <t>reference:L4,V4
mrs:
Rotate:True</t>
        </r>
      </text>
    </comment>
    <comment ref="W4" authorId="0" shapeId="0" xr:uid="{00000000-0006-0000-0300-000017000000}">
      <text>
        <r>
          <rPr>
            <sz val="10"/>
            <rFont val="Arial"/>
            <family val="2"/>
          </rPr>
          <t>reference:J4,X4
mrs:
Rotate:True</t>
        </r>
      </text>
    </comment>
    <comment ref="Y4" authorId="0" shapeId="0" xr:uid="{00000000-0006-0000-0300-000018000000}">
      <text>
        <r>
          <rPr>
            <sz val="10"/>
            <rFont val="Arial"/>
            <family val="2"/>
          </rPr>
          <t>reference:K4,Z4
mrs:
Rotate:True</t>
        </r>
      </text>
    </comment>
    <comment ref="L5" authorId="0" shapeId="0" xr:uid="{00000000-0006-0000-0300-000019000000}">
      <text>
        <r>
          <rPr>
            <sz val="10"/>
            <rFont val="Arial"/>
            <family val="2"/>
          </rPr>
          <t>reference:J5,K5
mrs:(J5,+,10.0000)  (K5,+,10.0000)  
Rotate:True</t>
        </r>
      </text>
    </comment>
    <comment ref="P5" authorId="0" shapeId="0" xr:uid="{00000000-0006-0000-0300-00001A000000}">
      <text>
        <r>
          <rPr>
            <sz val="10"/>
            <rFont val="Arial"/>
            <family val="2"/>
          </rPr>
          <t>reference:N5,O5
mrs:(N5,+,10.0000)  (O5,+,10.0000)  
Rotate:True</t>
        </r>
      </text>
    </comment>
    <comment ref="Q5" authorId="0" shapeId="0" xr:uid="{00000000-0006-0000-0300-00001B000000}">
      <text>
        <r>
          <rPr>
            <sz val="10"/>
            <rFont val="Arial"/>
            <family val="2"/>
          </rPr>
          <t>reference:J5,J5,N5
mrs:
Rotate:True</t>
        </r>
      </text>
    </comment>
    <comment ref="R5" authorId="0" shapeId="0" xr:uid="{00000000-0006-0000-0300-00001C000000}">
      <text>
        <r>
          <rPr>
            <sz val="10"/>
            <rFont val="Arial"/>
            <family val="2"/>
          </rPr>
          <t>reference:K5,K5,O5
mrs:
Rotate:True</t>
        </r>
      </text>
    </comment>
    <comment ref="S5" authorId="0" shapeId="0" xr:uid="{00000000-0006-0000-0300-00001D000000}">
      <text>
        <r>
          <rPr>
            <sz val="10"/>
            <rFont val="Arial"/>
            <family val="2"/>
          </rPr>
          <t>reference:L5,L5,P5
mrs:
Rotate:True</t>
        </r>
      </text>
    </comment>
    <comment ref="U5" authorId="0" shapeId="0" xr:uid="{00000000-0006-0000-0300-00001E000000}">
      <text>
        <r>
          <rPr>
            <sz val="10"/>
            <rFont val="Arial"/>
            <family val="2"/>
          </rPr>
          <t>reference:L5,V5
mrs:
Rotate:True</t>
        </r>
      </text>
    </comment>
    <comment ref="W5" authorId="0" shapeId="0" xr:uid="{00000000-0006-0000-0300-00001F000000}">
      <text>
        <r>
          <rPr>
            <sz val="10"/>
            <rFont val="Arial"/>
            <family val="2"/>
          </rPr>
          <t>reference:J5,X5
mrs:
Rotate:True</t>
        </r>
      </text>
    </comment>
    <comment ref="Y5" authorId="0" shapeId="0" xr:uid="{00000000-0006-0000-0300-000020000000}">
      <text>
        <r>
          <rPr>
            <sz val="10"/>
            <rFont val="Arial"/>
            <family val="2"/>
          </rPr>
          <t>reference:K5,Z5
mrs:
Rotate:True</t>
        </r>
      </text>
    </comment>
    <comment ref="L6" authorId="0" shapeId="0" xr:uid="{00000000-0006-0000-0300-000021000000}">
      <text>
        <r>
          <rPr>
            <sz val="10"/>
            <rFont val="Arial"/>
            <family val="2"/>
          </rPr>
          <t>reference:J6,K6
mrs:(J6,+,10.0000)  (K6,+,10.0000)  
Rotate:True</t>
        </r>
      </text>
    </comment>
    <comment ref="P6" authorId="0" shapeId="0" xr:uid="{00000000-0006-0000-0300-000022000000}">
      <text>
        <r>
          <rPr>
            <sz val="10"/>
            <rFont val="Arial"/>
            <family val="2"/>
          </rPr>
          <t>reference:N6,O6
mrs:(N6,+,10.0000)  (O6,+,10.0000)  
Rotate:True</t>
        </r>
      </text>
    </comment>
    <comment ref="Q6" authorId="0" shapeId="0" xr:uid="{00000000-0006-0000-0300-000023000000}">
      <text>
        <r>
          <rPr>
            <sz val="10"/>
            <rFont val="Arial"/>
            <family val="2"/>
          </rPr>
          <t>reference:J6,J6,N6
mrs:
Rotate:True</t>
        </r>
      </text>
    </comment>
    <comment ref="R6" authorId="0" shapeId="0" xr:uid="{00000000-0006-0000-0300-000024000000}">
      <text>
        <r>
          <rPr>
            <sz val="10"/>
            <rFont val="Arial"/>
            <family val="2"/>
          </rPr>
          <t>reference:K6,K6,O6
mrs:
Rotate:True</t>
        </r>
      </text>
    </comment>
    <comment ref="S6" authorId="0" shapeId="0" xr:uid="{00000000-0006-0000-0300-000025000000}">
      <text>
        <r>
          <rPr>
            <sz val="10"/>
            <rFont val="Arial"/>
            <family val="2"/>
          </rPr>
          <t>reference:L6,L6,P6
mrs:
Rotate:True</t>
        </r>
      </text>
    </comment>
    <comment ref="U6" authorId="0" shapeId="0" xr:uid="{00000000-0006-0000-0300-000026000000}">
      <text>
        <r>
          <rPr>
            <sz val="10"/>
            <rFont val="Arial"/>
            <family val="2"/>
          </rPr>
          <t>reference:L6,V6
mrs:
Rotate:True</t>
        </r>
      </text>
    </comment>
    <comment ref="W6" authorId="0" shapeId="0" xr:uid="{00000000-0006-0000-0300-000027000000}">
      <text>
        <r>
          <rPr>
            <sz val="10"/>
            <rFont val="Arial"/>
            <family val="2"/>
          </rPr>
          <t>reference:J6,X6
mrs:
Rotate:True</t>
        </r>
      </text>
    </comment>
    <comment ref="Y6" authorId="0" shapeId="0" xr:uid="{00000000-0006-0000-0300-000028000000}">
      <text>
        <r>
          <rPr>
            <sz val="10"/>
            <rFont val="Arial"/>
            <family val="2"/>
          </rPr>
          <t>reference:K6,Z6
mrs:
Rotate:True</t>
        </r>
      </text>
    </comment>
    <comment ref="L7" authorId="0" shapeId="0" xr:uid="{00000000-0006-0000-0300-000029000000}">
      <text>
        <r>
          <rPr>
            <sz val="10"/>
            <rFont val="Arial"/>
            <family val="2"/>
          </rPr>
          <t>reference:J7,K7
mrs:(J7,+,10.0000)  (K7,+,10.0000)  
Rotate:True</t>
        </r>
      </text>
    </comment>
    <comment ref="P7" authorId="0" shapeId="0" xr:uid="{00000000-0006-0000-0300-00002A000000}">
      <text>
        <r>
          <rPr>
            <sz val="10"/>
            <rFont val="Arial"/>
            <family val="2"/>
          </rPr>
          <t>reference:N7,O7
mrs:(N7,+,10.0000)  (O7,+,10.0000)  
Rotate:True</t>
        </r>
      </text>
    </comment>
    <comment ref="Q7" authorId="0" shapeId="0" xr:uid="{00000000-0006-0000-0300-00002B000000}">
      <text>
        <r>
          <rPr>
            <sz val="10"/>
            <rFont val="Arial"/>
            <family val="2"/>
          </rPr>
          <t>reference:J7,J7,N7
mrs:
Rotate:True</t>
        </r>
      </text>
    </comment>
    <comment ref="R7" authorId="0" shapeId="0" xr:uid="{00000000-0006-0000-0300-00002C000000}">
      <text>
        <r>
          <rPr>
            <sz val="10"/>
            <rFont val="Arial"/>
            <family val="2"/>
          </rPr>
          <t>reference:K7,K7,O7
mrs:
Rotate:True</t>
        </r>
      </text>
    </comment>
    <comment ref="S7" authorId="0" shapeId="0" xr:uid="{00000000-0006-0000-0300-00002D000000}">
      <text>
        <r>
          <rPr>
            <sz val="10"/>
            <rFont val="Arial"/>
            <family val="2"/>
          </rPr>
          <t>reference:L7,L7,P7
mrs:
Rotate:True</t>
        </r>
      </text>
    </comment>
    <comment ref="U7" authorId="0" shapeId="0" xr:uid="{00000000-0006-0000-0300-00002E000000}">
      <text>
        <r>
          <rPr>
            <sz val="10"/>
            <rFont val="Arial"/>
            <family val="2"/>
          </rPr>
          <t>reference:L7,V7
mrs:
Rotate:True</t>
        </r>
      </text>
    </comment>
    <comment ref="W7" authorId="0" shapeId="0" xr:uid="{00000000-0006-0000-0300-00002F000000}">
      <text>
        <r>
          <rPr>
            <sz val="10"/>
            <rFont val="Arial"/>
            <family val="2"/>
          </rPr>
          <t>reference:J7,X7
mrs:
Rotate:True</t>
        </r>
      </text>
    </comment>
    <comment ref="Y7" authorId="0" shapeId="0" xr:uid="{00000000-0006-0000-0300-000030000000}">
      <text>
        <r>
          <rPr>
            <sz val="10"/>
            <rFont val="Arial"/>
            <family val="2"/>
          </rPr>
          <t>reference:K7,Z7
mrs:
Rotate:True</t>
        </r>
      </text>
    </comment>
    <comment ref="L8" authorId="0" shapeId="0" xr:uid="{00000000-0006-0000-0300-000031000000}">
      <text>
        <r>
          <rPr>
            <sz val="10"/>
            <rFont val="Arial"/>
            <family val="2"/>
          </rPr>
          <t>reference:J8,K8
mrs:(J8,+,10.0000)  (K8,+,10.0000)  
Rotate:True</t>
        </r>
      </text>
    </comment>
    <comment ref="P8" authorId="0" shapeId="0" xr:uid="{00000000-0006-0000-0300-000032000000}">
      <text>
        <r>
          <rPr>
            <sz val="10"/>
            <rFont val="Arial"/>
            <family val="2"/>
          </rPr>
          <t>reference:N8,O8
mrs:(N8,+,10.0000)  (O8,+,10.0000)  
Rotate:True</t>
        </r>
      </text>
    </comment>
    <comment ref="Q8" authorId="0" shapeId="0" xr:uid="{00000000-0006-0000-0300-000033000000}">
      <text>
        <r>
          <rPr>
            <sz val="10"/>
            <rFont val="Arial"/>
            <family val="2"/>
          </rPr>
          <t>reference:J8,J8,N8
mrs:
Rotate:True</t>
        </r>
      </text>
    </comment>
    <comment ref="R8" authorId="0" shapeId="0" xr:uid="{00000000-0006-0000-0300-000034000000}">
      <text>
        <r>
          <rPr>
            <sz val="10"/>
            <rFont val="Arial"/>
            <family val="2"/>
          </rPr>
          <t>reference:K8,K8,O8
mrs:
Rotate:True</t>
        </r>
      </text>
    </comment>
    <comment ref="S8" authorId="0" shapeId="0" xr:uid="{00000000-0006-0000-0300-000035000000}">
      <text>
        <r>
          <rPr>
            <sz val="10"/>
            <rFont val="Arial"/>
            <family val="2"/>
          </rPr>
          <t>reference:L8,L8,P8
mrs:
Rotate:True</t>
        </r>
      </text>
    </comment>
    <comment ref="U8" authorId="0" shapeId="0" xr:uid="{00000000-0006-0000-0300-000036000000}">
      <text>
        <r>
          <rPr>
            <sz val="10"/>
            <rFont val="Arial"/>
            <family val="2"/>
          </rPr>
          <t>reference:L8,V8
mrs:
Rotate:True</t>
        </r>
      </text>
    </comment>
    <comment ref="W8" authorId="0" shapeId="0" xr:uid="{00000000-0006-0000-0300-000037000000}">
      <text>
        <r>
          <rPr>
            <sz val="10"/>
            <rFont val="Arial"/>
            <family val="2"/>
          </rPr>
          <t>reference:J8,X8
mrs:
Rotate:True</t>
        </r>
      </text>
    </comment>
    <comment ref="Y8" authorId="0" shapeId="0" xr:uid="{00000000-0006-0000-0300-000038000000}">
      <text>
        <r>
          <rPr>
            <sz val="10"/>
            <rFont val="Arial"/>
            <family val="2"/>
          </rPr>
          <t>reference:K8,Z8
mrs:
Rotate:True</t>
        </r>
      </text>
    </comment>
    <comment ref="L9" authorId="0" shapeId="0" xr:uid="{00000000-0006-0000-0300-000039000000}">
      <text>
        <r>
          <rPr>
            <sz val="10"/>
            <rFont val="Arial"/>
            <family val="2"/>
          </rPr>
          <t>reference:J9,K9
mrs:(J9,+,10.0000)  (K9,+,10.0000)  
Rotate:True</t>
        </r>
      </text>
    </comment>
    <comment ref="P9" authorId="0" shapeId="0" xr:uid="{00000000-0006-0000-0300-00003A000000}">
      <text>
        <r>
          <rPr>
            <sz val="10"/>
            <rFont val="Arial"/>
            <family val="2"/>
          </rPr>
          <t>reference:N9,O9
mrs:(N9,+,10.0000)  (O9,+,10.0000)  
Rotate:True</t>
        </r>
      </text>
    </comment>
    <comment ref="Q9" authorId="0" shapeId="0" xr:uid="{00000000-0006-0000-0300-00003B000000}">
      <text>
        <r>
          <rPr>
            <sz val="10"/>
            <rFont val="Arial"/>
            <family val="2"/>
          </rPr>
          <t>reference:J9,J9,N9
mrs:
Rotate:True</t>
        </r>
      </text>
    </comment>
    <comment ref="R9" authorId="0" shapeId="0" xr:uid="{00000000-0006-0000-0300-00003C000000}">
      <text>
        <r>
          <rPr>
            <sz val="10"/>
            <rFont val="Arial"/>
            <family val="2"/>
          </rPr>
          <t>reference:K9,K9,O9
mrs:
Rotate:True</t>
        </r>
      </text>
    </comment>
    <comment ref="S9" authorId="0" shapeId="0" xr:uid="{00000000-0006-0000-0300-00003D000000}">
      <text>
        <r>
          <rPr>
            <sz val="10"/>
            <rFont val="Arial"/>
            <family val="2"/>
          </rPr>
          <t>reference:L9,L9,P9
mrs:
Rotate:True</t>
        </r>
      </text>
    </comment>
    <comment ref="U9" authorId="0" shapeId="0" xr:uid="{00000000-0006-0000-0300-00003E000000}">
      <text>
        <r>
          <rPr>
            <sz val="10"/>
            <rFont val="Arial"/>
            <family val="2"/>
          </rPr>
          <t>reference:L9,V9
mrs:
Rotate:True</t>
        </r>
      </text>
    </comment>
    <comment ref="W9" authorId="0" shapeId="0" xr:uid="{00000000-0006-0000-0300-00003F000000}">
      <text>
        <r>
          <rPr>
            <sz val="10"/>
            <rFont val="Arial"/>
            <family val="2"/>
          </rPr>
          <t>reference:J9,X9
mrs:
Rotate:True</t>
        </r>
      </text>
    </comment>
    <comment ref="Y9" authorId="0" shapeId="0" xr:uid="{00000000-0006-0000-0300-000040000000}">
      <text>
        <r>
          <rPr>
            <sz val="10"/>
            <rFont val="Arial"/>
            <family val="2"/>
          </rPr>
          <t>reference:K9,Z9
mrs:
Rotate:True</t>
        </r>
      </text>
    </comment>
    <comment ref="L10" authorId="0" shapeId="0" xr:uid="{00000000-0006-0000-0300-000041000000}">
      <text>
        <r>
          <rPr>
            <sz val="10"/>
            <rFont val="Arial"/>
            <family val="2"/>
          </rPr>
          <t>reference:J10,K10
mrs:(J10,+,10.0000)  (K10,+,10.0000)  
Rotate:True</t>
        </r>
      </text>
    </comment>
    <comment ref="P10" authorId="0" shapeId="0" xr:uid="{00000000-0006-0000-0300-000042000000}">
      <text>
        <r>
          <rPr>
            <sz val="10"/>
            <rFont val="Arial"/>
            <family val="2"/>
          </rPr>
          <t>reference:N10,O10
mrs:(N10,+,10.0000)  (O10,+,10.0000)  
Rotate:True</t>
        </r>
      </text>
    </comment>
    <comment ref="Q10" authorId="0" shapeId="0" xr:uid="{00000000-0006-0000-0300-000043000000}">
      <text>
        <r>
          <rPr>
            <sz val="10"/>
            <rFont val="Arial"/>
            <family val="2"/>
          </rPr>
          <t>reference:J10,J10,N10
mrs:
Rotate:True</t>
        </r>
      </text>
    </comment>
    <comment ref="R10" authorId="0" shapeId="0" xr:uid="{00000000-0006-0000-0300-000044000000}">
      <text>
        <r>
          <rPr>
            <sz val="10"/>
            <rFont val="Arial"/>
            <family val="2"/>
          </rPr>
          <t>reference:K10,K10,O10
mrs:
Rotate:True</t>
        </r>
      </text>
    </comment>
    <comment ref="S10" authorId="0" shapeId="0" xr:uid="{00000000-0006-0000-0300-000045000000}">
      <text>
        <r>
          <rPr>
            <sz val="10"/>
            <rFont val="Arial"/>
            <family val="2"/>
          </rPr>
          <t>reference:L10,L10,P10
mrs:
Rotate:True</t>
        </r>
      </text>
    </comment>
    <comment ref="U10" authorId="0" shapeId="0" xr:uid="{00000000-0006-0000-0300-000046000000}">
      <text>
        <r>
          <rPr>
            <sz val="10"/>
            <rFont val="Arial"/>
            <family val="2"/>
          </rPr>
          <t>reference:L10,V10
mrs:
Rotate:True</t>
        </r>
      </text>
    </comment>
    <comment ref="W10" authorId="0" shapeId="0" xr:uid="{00000000-0006-0000-0300-000047000000}">
      <text>
        <r>
          <rPr>
            <sz val="10"/>
            <rFont val="Arial"/>
            <family val="2"/>
          </rPr>
          <t>reference:J10,X10
mrs:
Rotate:True</t>
        </r>
      </text>
    </comment>
    <comment ref="Y10" authorId="0" shapeId="0" xr:uid="{00000000-0006-0000-0300-000048000000}">
      <text>
        <r>
          <rPr>
            <sz val="10"/>
            <rFont val="Arial"/>
            <family val="2"/>
          </rPr>
          <t>reference:K10,Z10
mrs:
Rotate:True</t>
        </r>
      </text>
    </comment>
    <comment ref="L11" authorId="0" shapeId="0" xr:uid="{00000000-0006-0000-0300-000049000000}">
      <text>
        <r>
          <rPr>
            <sz val="10"/>
            <rFont val="Arial"/>
            <family val="2"/>
          </rPr>
          <t>reference:J11,K11
mrs:(J11,+,10.0000)  (K11,+,10.0000)  
Rotate:True</t>
        </r>
      </text>
    </comment>
    <comment ref="P11" authorId="0" shapeId="0" xr:uid="{00000000-0006-0000-0300-00004A000000}">
      <text>
        <r>
          <rPr>
            <sz val="10"/>
            <rFont val="Arial"/>
            <family val="2"/>
          </rPr>
          <t>reference:N11,O11
mrs:(N11,+,10.0000)  (O11,+,10.0000)  
Rotate:True</t>
        </r>
      </text>
    </comment>
    <comment ref="Q11" authorId="0" shapeId="0" xr:uid="{00000000-0006-0000-0300-00004B000000}">
      <text>
        <r>
          <rPr>
            <sz val="10"/>
            <rFont val="Arial"/>
            <family val="2"/>
          </rPr>
          <t>reference:J11,J11,N11
mrs:
Rotate:True</t>
        </r>
      </text>
    </comment>
    <comment ref="R11" authorId="0" shapeId="0" xr:uid="{00000000-0006-0000-0300-00004C000000}">
      <text>
        <r>
          <rPr>
            <sz val="10"/>
            <rFont val="Arial"/>
            <family val="2"/>
          </rPr>
          <t>reference:K11,K11,O11
mrs:
Rotate:True</t>
        </r>
      </text>
    </comment>
    <comment ref="S11" authorId="0" shapeId="0" xr:uid="{00000000-0006-0000-0300-00004D000000}">
      <text>
        <r>
          <rPr>
            <sz val="10"/>
            <rFont val="Arial"/>
            <family val="2"/>
          </rPr>
          <t>reference:L11,L11,P11
mrs:
Rotate:True</t>
        </r>
      </text>
    </comment>
    <comment ref="U11" authorId="0" shapeId="0" xr:uid="{00000000-0006-0000-0300-00004E000000}">
      <text>
        <r>
          <rPr>
            <sz val="10"/>
            <rFont val="Arial"/>
            <family val="2"/>
          </rPr>
          <t>reference:L11,V11
mrs:
Rotate:True</t>
        </r>
      </text>
    </comment>
    <comment ref="W11" authorId="0" shapeId="0" xr:uid="{00000000-0006-0000-0300-00004F000000}">
      <text>
        <r>
          <rPr>
            <sz val="10"/>
            <rFont val="Arial"/>
            <family val="2"/>
          </rPr>
          <t>reference:J11,X11
mrs:
Rotate:True</t>
        </r>
      </text>
    </comment>
    <comment ref="Y11" authorId="0" shapeId="0" xr:uid="{00000000-0006-0000-0300-000050000000}">
      <text>
        <r>
          <rPr>
            <sz val="10"/>
            <rFont val="Arial"/>
            <family val="2"/>
          </rPr>
          <t>reference:K11,Z11
mrs:
Rotate:True</t>
        </r>
      </text>
    </comment>
    <comment ref="L12" authorId="0" shapeId="0" xr:uid="{00000000-0006-0000-0300-000051000000}">
      <text>
        <r>
          <rPr>
            <sz val="10"/>
            <rFont val="Arial"/>
            <family val="2"/>
          </rPr>
          <t>reference:J12,K12
mrs:(J12,+,10.0000)  (K12,+,10.0000)  
Rotate:True</t>
        </r>
      </text>
    </comment>
    <comment ref="P12" authorId="0" shapeId="0" xr:uid="{00000000-0006-0000-0300-000052000000}">
      <text>
        <r>
          <rPr>
            <sz val="10"/>
            <rFont val="Arial"/>
            <family val="2"/>
          </rPr>
          <t>reference:N12,O12
mrs:(N12,+,10.0000)  (O12,+,10.0000)  
Rotate:True</t>
        </r>
      </text>
    </comment>
    <comment ref="Q12" authorId="0" shapeId="0" xr:uid="{00000000-0006-0000-0300-000053000000}">
      <text>
        <r>
          <rPr>
            <sz val="10"/>
            <rFont val="Arial"/>
            <family val="2"/>
          </rPr>
          <t>reference:J12,J12,N12
mrs:
Rotate:True</t>
        </r>
      </text>
    </comment>
    <comment ref="R12" authorId="0" shapeId="0" xr:uid="{00000000-0006-0000-0300-000054000000}">
      <text>
        <r>
          <rPr>
            <sz val="10"/>
            <rFont val="Arial"/>
            <family val="2"/>
          </rPr>
          <t>reference:K12,K12,O12
mrs:
Rotate:True</t>
        </r>
      </text>
    </comment>
    <comment ref="S12" authorId="0" shapeId="0" xr:uid="{00000000-0006-0000-0300-000055000000}">
      <text>
        <r>
          <rPr>
            <sz val="10"/>
            <rFont val="Arial"/>
            <family val="2"/>
          </rPr>
          <t>reference:L12,L12,P12
mrs:
Rotate:True</t>
        </r>
      </text>
    </comment>
    <comment ref="U12" authorId="0" shapeId="0" xr:uid="{00000000-0006-0000-0300-000056000000}">
      <text>
        <r>
          <rPr>
            <sz val="10"/>
            <rFont val="Arial"/>
            <family val="2"/>
          </rPr>
          <t>reference:L12,V12
mrs:
Rotate:True</t>
        </r>
      </text>
    </comment>
    <comment ref="W12" authorId="0" shapeId="0" xr:uid="{00000000-0006-0000-0300-000057000000}">
      <text>
        <r>
          <rPr>
            <sz val="10"/>
            <rFont val="Arial"/>
            <family val="2"/>
          </rPr>
          <t>reference:J12,X12
mrs:
Rotate:True</t>
        </r>
      </text>
    </comment>
    <comment ref="Y12" authorId="0" shapeId="0" xr:uid="{00000000-0006-0000-0300-000058000000}">
      <text>
        <r>
          <rPr>
            <sz val="10"/>
            <rFont val="Arial"/>
            <family val="2"/>
          </rPr>
          <t>reference:K12,Z12
mrs:
Rotate:True</t>
        </r>
      </text>
    </comment>
    <comment ref="L13" authorId="0" shapeId="0" xr:uid="{00000000-0006-0000-0300-000059000000}">
      <text>
        <r>
          <rPr>
            <sz val="10"/>
            <rFont val="Arial"/>
            <family val="2"/>
          </rPr>
          <t>reference:J13,K13
mrs:(J13,+,10.0000)  (K13,+,10.0000)  
Rotate:True</t>
        </r>
      </text>
    </comment>
    <comment ref="P13" authorId="0" shapeId="0" xr:uid="{00000000-0006-0000-0300-00005A000000}">
      <text>
        <r>
          <rPr>
            <sz val="10"/>
            <rFont val="Arial"/>
            <family val="2"/>
          </rPr>
          <t>reference:N13,O13
mrs:(N13,+,10.0000)  (O13,+,10.0000)  
Rotate:True</t>
        </r>
      </text>
    </comment>
    <comment ref="Q13" authorId="0" shapeId="0" xr:uid="{00000000-0006-0000-0300-00005B000000}">
      <text>
        <r>
          <rPr>
            <sz val="10"/>
            <rFont val="Arial"/>
            <family val="2"/>
          </rPr>
          <t>reference:J13,J13,N13
mrs:
Rotate:True</t>
        </r>
      </text>
    </comment>
    <comment ref="R13" authorId="0" shapeId="0" xr:uid="{00000000-0006-0000-0300-00005C000000}">
      <text>
        <r>
          <rPr>
            <sz val="10"/>
            <rFont val="Arial"/>
            <family val="2"/>
          </rPr>
          <t>reference:K13,K13,O13
mrs:
Rotate:True</t>
        </r>
      </text>
    </comment>
    <comment ref="S13" authorId="0" shapeId="0" xr:uid="{00000000-0006-0000-0300-00005D000000}">
      <text>
        <r>
          <rPr>
            <sz val="10"/>
            <rFont val="Arial"/>
            <family val="2"/>
          </rPr>
          <t>reference:L13,L13,P13
mrs:
Rotate:True</t>
        </r>
      </text>
    </comment>
    <comment ref="L14" authorId="0" shapeId="0" xr:uid="{00000000-0006-0000-0300-00005E000000}">
      <text>
        <r>
          <rPr>
            <sz val="10"/>
            <rFont val="Arial"/>
            <family val="2"/>
          </rPr>
          <t>reference:J14,K14
mrs:(J14,+,10.0000)  (K14,+,10.0000)  
Rotate:True</t>
        </r>
      </text>
    </comment>
    <comment ref="P14" authorId="0" shapeId="0" xr:uid="{00000000-0006-0000-0300-00005F000000}">
      <text>
        <r>
          <rPr>
            <sz val="10"/>
            <rFont val="Arial"/>
            <family val="2"/>
          </rPr>
          <t>reference:N14,O14
mrs:(N14,+,10.0000)  (O14,+,10.0000)  
Rotate:True</t>
        </r>
      </text>
    </comment>
    <comment ref="Q14" authorId="0" shapeId="0" xr:uid="{00000000-0006-0000-0300-000060000000}">
      <text>
        <r>
          <rPr>
            <sz val="10"/>
            <rFont val="Arial"/>
            <family val="2"/>
          </rPr>
          <t>reference:J14,J14,N14
mrs:
Rotate:True</t>
        </r>
      </text>
    </comment>
    <comment ref="R14" authorId="0" shapeId="0" xr:uid="{00000000-0006-0000-0300-000061000000}">
      <text>
        <r>
          <rPr>
            <sz val="10"/>
            <rFont val="Arial"/>
            <family val="2"/>
          </rPr>
          <t>reference:K14,K14,O14
mrs:
Rotate:True</t>
        </r>
      </text>
    </comment>
    <comment ref="S14" authorId="0" shapeId="0" xr:uid="{00000000-0006-0000-0300-000062000000}">
      <text>
        <r>
          <rPr>
            <sz val="10"/>
            <rFont val="Arial"/>
            <family val="2"/>
          </rPr>
          <t>reference:L14,L14,P14
mrs:
Rotate:True</t>
        </r>
      </text>
    </comment>
    <comment ref="U14" authorId="0" shapeId="0" xr:uid="{00000000-0006-0000-0300-000063000000}">
      <text>
        <r>
          <rPr>
            <sz val="10"/>
            <rFont val="Arial"/>
            <family val="2"/>
          </rPr>
          <t>reference:L14,V14
mrs:
Rotate:True</t>
        </r>
      </text>
    </comment>
    <comment ref="W14" authorId="0" shapeId="0" xr:uid="{00000000-0006-0000-0300-000064000000}">
      <text>
        <r>
          <rPr>
            <sz val="10"/>
            <rFont val="Arial"/>
            <family val="2"/>
          </rPr>
          <t>reference:J14,X14
mrs:
Rotate:True</t>
        </r>
      </text>
    </comment>
    <comment ref="Y14" authorId="0" shapeId="0" xr:uid="{00000000-0006-0000-0300-000065000000}">
      <text>
        <r>
          <rPr>
            <sz val="10"/>
            <rFont val="Arial"/>
            <family val="2"/>
          </rPr>
          <t>reference:K14,Z14
mrs:
Rotate:True</t>
        </r>
      </text>
    </comment>
    <comment ref="L15" authorId="0" shapeId="0" xr:uid="{00000000-0006-0000-0300-000066000000}">
      <text>
        <r>
          <rPr>
            <sz val="10"/>
            <rFont val="Arial"/>
            <family val="2"/>
          </rPr>
          <t>reference:J15,K15
mrs:(J15,+,10.0000)  (K15,+,10.0000)  
Rotate:True</t>
        </r>
      </text>
    </comment>
    <comment ref="P15" authorId="0" shapeId="0" xr:uid="{00000000-0006-0000-0300-000067000000}">
      <text>
        <r>
          <rPr>
            <sz val="10"/>
            <rFont val="Arial"/>
            <family val="2"/>
          </rPr>
          <t>reference:N15,O15
mrs:(N15,+,10.0000)  (O15,+,10.0000)  
Rotate:True</t>
        </r>
      </text>
    </comment>
    <comment ref="Q15" authorId="0" shapeId="0" xr:uid="{00000000-0006-0000-0300-000068000000}">
      <text>
        <r>
          <rPr>
            <sz val="10"/>
            <rFont val="Arial"/>
            <family val="2"/>
          </rPr>
          <t>reference:J15,J15,N15
mrs:
Rotate:True</t>
        </r>
      </text>
    </comment>
    <comment ref="R15" authorId="0" shapeId="0" xr:uid="{00000000-0006-0000-0300-000069000000}">
      <text>
        <r>
          <rPr>
            <sz val="10"/>
            <rFont val="Arial"/>
            <family val="2"/>
          </rPr>
          <t>reference:K15,K15,O15
mrs:
Rotate:True</t>
        </r>
      </text>
    </comment>
    <comment ref="S15" authorId="0" shapeId="0" xr:uid="{00000000-0006-0000-0300-00006A000000}">
      <text>
        <r>
          <rPr>
            <sz val="10"/>
            <rFont val="Arial"/>
            <family val="2"/>
          </rPr>
          <t>reference:L15,L15,P15
mrs:
Rotate:True</t>
        </r>
      </text>
    </comment>
    <comment ref="U15" authorId="0" shapeId="0" xr:uid="{00000000-0006-0000-0300-00006B000000}">
      <text>
        <r>
          <rPr>
            <sz val="10"/>
            <rFont val="Arial"/>
            <family val="2"/>
          </rPr>
          <t>reference:L15,V15
mrs:
Rotate:True</t>
        </r>
      </text>
    </comment>
    <comment ref="W15" authorId="0" shapeId="0" xr:uid="{00000000-0006-0000-0300-00006C000000}">
      <text>
        <r>
          <rPr>
            <sz val="10"/>
            <rFont val="Arial"/>
            <family val="2"/>
          </rPr>
          <t>reference:J15,X15
mrs:
Rotate:True</t>
        </r>
      </text>
    </comment>
    <comment ref="Y15" authorId="0" shapeId="0" xr:uid="{00000000-0006-0000-0300-00006D000000}">
      <text>
        <r>
          <rPr>
            <sz val="10"/>
            <rFont val="Arial"/>
            <family val="2"/>
          </rPr>
          <t>reference:K15,Z15
mrs:
Rotate:True</t>
        </r>
      </text>
    </comment>
    <comment ref="L16" authorId="0" shapeId="0" xr:uid="{00000000-0006-0000-0300-00006E000000}">
      <text>
        <r>
          <rPr>
            <sz val="10"/>
            <rFont val="Arial"/>
            <family val="2"/>
          </rPr>
          <t>reference:J16,K16
mrs:(J16,+,10.0000)  (K16,+,10.0000)  
Rotate:True</t>
        </r>
      </text>
    </comment>
    <comment ref="P16" authorId="0" shapeId="0" xr:uid="{00000000-0006-0000-0300-00006F000000}">
      <text>
        <r>
          <rPr>
            <sz val="10"/>
            <rFont val="Arial"/>
            <family val="2"/>
          </rPr>
          <t>reference:N16,O16
mrs:(N16,+,10.0000)  (O16,+,10.0000)  
Rotate:True</t>
        </r>
      </text>
    </comment>
    <comment ref="Q16" authorId="0" shapeId="0" xr:uid="{00000000-0006-0000-0300-000070000000}">
      <text>
        <r>
          <rPr>
            <sz val="10"/>
            <rFont val="Arial"/>
            <family val="2"/>
          </rPr>
          <t>reference:J16,J16,N16
mrs:
Rotate:True</t>
        </r>
      </text>
    </comment>
    <comment ref="R16" authorId="0" shapeId="0" xr:uid="{00000000-0006-0000-0300-000071000000}">
      <text>
        <r>
          <rPr>
            <sz val="10"/>
            <rFont val="Arial"/>
            <family val="2"/>
          </rPr>
          <t>reference:K16,K16,O16
mrs:
Rotate:True</t>
        </r>
      </text>
    </comment>
    <comment ref="S16" authorId="0" shapeId="0" xr:uid="{00000000-0006-0000-0300-000072000000}">
      <text>
        <r>
          <rPr>
            <sz val="10"/>
            <rFont val="Arial"/>
            <family val="2"/>
          </rPr>
          <t>reference:L16,L16,P16
mrs:
Rotate:True</t>
        </r>
      </text>
    </comment>
    <comment ref="U16" authorId="0" shapeId="0" xr:uid="{00000000-0006-0000-0300-000073000000}">
      <text>
        <r>
          <rPr>
            <sz val="10"/>
            <rFont val="Arial"/>
            <family val="2"/>
          </rPr>
          <t>reference:L16,V16
mrs:
Rotate:True</t>
        </r>
      </text>
    </comment>
    <comment ref="W16" authorId="0" shapeId="0" xr:uid="{00000000-0006-0000-0300-000074000000}">
      <text>
        <r>
          <rPr>
            <sz val="10"/>
            <rFont val="Arial"/>
            <family val="2"/>
          </rPr>
          <t>reference:J16,X16
mrs:
Rotate:True</t>
        </r>
      </text>
    </comment>
    <comment ref="Y16" authorId="0" shapeId="0" xr:uid="{00000000-0006-0000-0300-000075000000}">
      <text>
        <r>
          <rPr>
            <sz val="10"/>
            <rFont val="Arial"/>
            <family val="2"/>
          </rPr>
          <t>reference:K16,Z16
mrs:
Rotate:True</t>
        </r>
      </text>
    </comment>
    <comment ref="L17" authorId="0" shapeId="0" xr:uid="{00000000-0006-0000-0300-000076000000}">
      <text>
        <r>
          <rPr>
            <sz val="10"/>
            <rFont val="Arial"/>
            <family val="2"/>
          </rPr>
          <t>reference:J17,K17
mrs:(J17,+,10.0000)  (K17,+,10.0000)  
Rotate:True</t>
        </r>
      </text>
    </comment>
    <comment ref="P17" authorId="0" shapeId="0" xr:uid="{00000000-0006-0000-0300-000077000000}">
      <text>
        <r>
          <rPr>
            <sz val="10"/>
            <rFont val="Arial"/>
            <family val="2"/>
          </rPr>
          <t>reference:N17,O17
mrs:(N17,+,10.0000)  (O17,+,10.0000)  
Rotate:True</t>
        </r>
      </text>
    </comment>
    <comment ref="Q17" authorId="0" shapeId="0" xr:uid="{00000000-0006-0000-0300-000078000000}">
      <text>
        <r>
          <rPr>
            <sz val="10"/>
            <rFont val="Arial"/>
            <family val="2"/>
          </rPr>
          <t>reference:J17,J17,N17
mrs:
Rotate:True</t>
        </r>
      </text>
    </comment>
    <comment ref="R17" authorId="0" shapeId="0" xr:uid="{00000000-0006-0000-0300-000079000000}">
      <text>
        <r>
          <rPr>
            <sz val="10"/>
            <rFont val="Arial"/>
            <family val="2"/>
          </rPr>
          <t>reference:K17,K17,O17
mrs:
Rotate:True</t>
        </r>
      </text>
    </comment>
    <comment ref="S17" authorId="0" shapeId="0" xr:uid="{00000000-0006-0000-0300-00007A000000}">
      <text>
        <r>
          <rPr>
            <sz val="10"/>
            <rFont val="Arial"/>
            <family val="2"/>
          </rPr>
          <t>reference:L17,L17,P17
mrs:
Rotate:True</t>
        </r>
      </text>
    </comment>
    <comment ref="U17" authorId="0" shapeId="0" xr:uid="{00000000-0006-0000-0300-00007B000000}">
      <text>
        <r>
          <rPr>
            <sz val="10"/>
            <rFont val="Arial"/>
            <family val="2"/>
          </rPr>
          <t>reference:L17,V17
mrs:
Rotate:True</t>
        </r>
      </text>
    </comment>
    <comment ref="W17" authorId="0" shapeId="0" xr:uid="{00000000-0006-0000-0300-00007C000000}">
      <text>
        <r>
          <rPr>
            <sz val="10"/>
            <rFont val="Arial"/>
            <family val="2"/>
          </rPr>
          <t>reference:J17,X17
mrs:
Rotate:True</t>
        </r>
      </text>
    </comment>
    <comment ref="Y17" authorId="0" shapeId="0" xr:uid="{00000000-0006-0000-0300-00007D000000}">
      <text>
        <r>
          <rPr>
            <sz val="10"/>
            <rFont val="Arial"/>
            <family val="2"/>
          </rPr>
          <t>reference:K17,Z17
mrs:
Rotate:True</t>
        </r>
      </text>
    </comment>
    <comment ref="L18" authorId="0" shapeId="0" xr:uid="{00000000-0006-0000-0300-00007E000000}">
      <text>
        <r>
          <rPr>
            <sz val="10"/>
            <rFont val="Arial"/>
            <family val="2"/>
          </rPr>
          <t>reference:J18,K18
mrs:(J18,+,10.0000)  (K18,+,10.0000)  
Rotate:True</t>
        </r>
      </text>
    </comment>
    <comment ref="P18" authorId="0" shapeId="0" xr:uid="{00000000-0006-0000-0300-00007F000000}">
      <text>
        <r>
          <rPr>
            <sz val="10"/>
            <rFont val="Arial"/>
            <family val="2"/>
          </rPr>
          <t>reference:N18,O18
mrs:(N18,+,10.0000)  (O18,+,10.0000)  
Rotate:True</t>
        </r>
      </text>
    </comment>
    <comment ref="Q18" authorId="0" shapeId="0" xr:uid="{00000000-0006-0000-0300-000080000000}">
      <text>
        <r>
          <rPr>
            <sz val="10"/>
            <rFont val="Arial"/>
            <family val="2"/>
          </rPr>
          <t>reference:J18,J18,N18
mrs:
Rotate:True</t>
        </r>
      </text>
    </comment>
    <comment ref="R18" authorId="0" shapeId="0" xr:uid="{00000000-0006-0000-0300-000081000000}">
      <text>
        <r>
          <rPr>
            <sz val="10"/>
            <rFont val="Arial"/>
            <family val="2"/>
          </rPr>
          <t>reference:K18,K18,O18
mrs:
Rotate:True</t>
        </r>
      </text>
    </comment>
    <comment ref="S18" authorId="0" shapeId="0" xr:uid="{00000000-0006-0000-0300-000082000000}">
      <text>
        <r>
          <rPr>
            <sz val="10"/>
            <rFont val="Arial"/>
            <family val="2"/>
          </rPr>
          <t>reference:L18,L18,P18
mrs:
Rotate:True</t>
        </r>
      </text>
    </comment>
    <comment ref="U18" authorId="0" shapeId="0" xr:uid="{00000000-0006-0000-0300-000083000000}">
      <text>
        <r>
          <rPr>
            <sz val="10"/>
            <rFont val="Arial"/>
            <family val="2"/>
          </rPr>
          <t>reference:U2,U3,U4,U5,U6,U7,U8,U9,U10,U11,U12
mrs:(U2,+,10.0000)  (U3,+,10.0000)  (U4,+,10.0000)  (U5,+,10.0000)  (U6,+,10.0000)  (U7,+,10.0000)  (U8,+,10.0000)  (U9,+,10.0000)  (U10,+,10.0000)  (U11,+,10.0000)  (U12,+,10.0000)  
Rotate:True</t>
        </r>
      </text>
    </comment>
    <comment ref="W18" authorId="0" shapeId="0" xr:uid="{00000000-0006-0000-0300-000084000000}">
      <text>
        <r>
          <rPr>
            <sz val="10"/>
            <rFont val="Arial"/>
            <family val="2"/>
          </rPr>
          <t>reference:W2,W3,W4,W5,W6,W7,W8,W9,W10,W11,W12
mrs:(W2,+,10.0000)  (W3,+,10.0000)  (W4,+,10.0000)  (W5,+,10.0000)  (W6,+,10.0000)  (W7,+,10.0000)  (W8,+,10.0000)  (W9,+,10.0000)  (W10,+,10.0000)  (W11,+,10.0000)  (W12,+,10.0000)  
Rotate:True</t>
        </r>
      </text>
    </comment>
    <comment ref="Y18" authorId="0" shapeId="0" xr:uid="{00000000-0006-0000-0300-000085000000}">
      <text>
        <r>
          <rPr>
            <sz val="10"/>
            <rFont val="Arial"/>
            <family val="2"/>
          </rPr>
          <t>reference:Y2,Y3,Y4,Y5,Y6,Y7,Y8,Y9,Y10,Y11,Y12
mrs:(Y2,+,10.0000)  (Y3,+,10.0000)  (Y4,+,10.0000)  (Y5,+,10.0000)  (Y6,+,10.0000)  (Y7,+,10.0000)  (Y8,+,10.0000)  (Y9,+,10.0000)  (Y10,+,10.0000)  (Y11,+,10.0000)  (Y12,+,10.0000)  
Rotate:True</t>
        </r>
      </text>
    </comment>
    <comment ref="L19" authorId="0" shapeId="0" xr:uid="{00000000-0006-0000-0300-000086000000}">
      <text>
        <r>
          <rPr>
            <sz val="10"/>
            <rFont val="Arial"/>
            <family val="2"/>
          </rPr>
          <t>reference:J19,K19
mrs:(J19,+,10.0000)  (K19,+,10.0000)  
Rotate:True</t>
        </r>
      </text>
    </comment>
    <comment ref="P19" authorId="0" shapeId="0" xr:uid="{00000000-0006-0000-0300-000087000000}">
      <text>
        <r>
          <rPr>
            <sz val="10"/>
            <rFont val="Arial"/>
            <family val="2"/>
          </rPr>
          <t>reference:N19,O19
mrs:(N19,+,10.0000)  (O19,+,10.0000)  
Rotate:True</t>
        </r>
      </text>
    </comment>
    <comment ref="Q19" authorId="0" shapeId="0" xr:uid="{00000000-0006-0000-0300-000088000000}">
      <text>
        <r>
          <rPr>
            <sz val="10"/>
            <rFont val="Arial"/>
            <family val="2"/>
          </rPr>
          <t>reference:J19,J19,N19
mrs:
Rotate:True</t>
        </r>
      </text>
    </comment>
    <comment ref="R19" authorId="0" shapeId="0" xr:uid="{00000000-0006-0000-0300-000089000000}">
      <text>
        <r>
          <rPr>
            <sz val="10"/>
            <rFont val="Arial"/>
            <family val="2"/>
          </rPr>
          <t>reference:K19,K19,O19
mrs:
Rotate:True</t>
        </r>
      </text>
    </comment>
    <comment ref="S19" authorId="0" shapeId="0" xr:uid="{00000000-0006-0000-0300-00008A000000}">
      <text>
        <r>
          <rPr>
            <sz val="10"/>
            <rFont val="Arial"/>
            <family val="2"/>
          </rPr>
          <t>reference:L19,L19,P19
mrs:
Rotate:True</t>
        </r>
      </text>
    </comment>
    <comment ref="L20" authorId="0" shapeId="0" xr:uid="{00000000-0006-0000-0300-00008B000000}">
      <text>
        <r>
          <rPr>
            <sz val="10"/>
            <rFont val="Arial"/>
            <family val="2"/>
          </rPr>
          <t>reference:J20,K20
mrs:(J20,+,10.0000)  (K20,+,10.0000)  
Rotate:True</t>
        </r>
      </text>
    </comment>
    <comment ref="P20" authorId="0" shapeId="0" xr:uid="{00000000-0006-0000-0300-00008C000000}">
      <text>
        <r>
          <rPr>
            <sz val="10"/>
            <rFont val="Arial"/>
            <family val="2"/>
          </rPr>
          <t>reference:N20,O20
mrs:(N20,+,10.0000)  (O20,+,10.0000)  
Rotate:True</t>
        </r>
      </text>
    </comment>
    <comment ref="Q20" authorId="0" shapeId="0" xr:uid="{00000000-0006-0000-0300-00008D000000}">
      <text>
        <r>
          <rPr>
            <sz val="10"/>
            <rFont val="Arial"/>
            <family val="2"/>
          </rPr>
          <t>reference:J20,J20,N20
mrs:
Rotate:True</t>
        </r>
      </text>
    </comment>
    <comment ref="R20" authorId="0" shapeId="0" xr:uid="{00000000-0006-0000-0300-00008E000000}">
      <text>
        <r>
          <rPr>
            <sz val="10"/>
            <rFont val="Arial"/>
            <family val="2"/>
          </rPr>
          <t>reference:K20,K20,O20
mrs:
Rotate:True</t>
        </r>
      </text>
    </comment>
    <comment ref="S20" authorId="0" shapeId="0" xr:uid="{00000000-0006-0000-0300-00008F000000}">
      <text>
        <r>
          <rPr>
            <sz val="10"/>
            <rFont val="Arial"/>
            <family val="2"/>
          </rPr>
          <t>reference:L20,L20,P20
mrs:
Rotate:True</t>
        </r>
      </text>
    </comment>
    <comment ref="U20" authorId="0" shapeId="0" xr:uid="{00000000-0006-0000-0300-000090000000}">
      <text>
        <r>
          <rPr>
            <sz val="10"/>
            <rFont val="Arial"/>
            <family val="2"/>
          </rPr>
          <t>reference:L20,V20
mrs:
Rotate:True</t>
        </r>
      </text>
    </comment>
    <comment ref="W20" authorId="0" shapeId="0" xr:uid="{00000000-0006-0000-0300-000091000000}">
      <text>
        <r>
          <rPr>
            <sz val="10"/>
            <rFont val="Arial"/>
            <family val="2"/>
          </rPr>
          <t>reference:J20,X20
mrs:
Rotate:True</t>
        </r>
      </text>
    </comment>
    <comment ref="Y20" authorId="0" shapeId="0" xr:uid="{00000000-0006-0000-0300-000092000000}">
      <text>
        <r>
          <rPr>
            <sz val="10"/>
            <rFont val="Arial"/>
            <family val="2"/>
          </rPr>
          <t>reference:K20,Z20
mrs:
Rotate:True</t>
        </r>
      </text>
    </comment>
    <comment ref="L21" authorId="0" shapeId="0" xr:uid="{00000000-0006-0000-0300-000093000000}">
      <text>
        <r>
          <rPr>
            <sz val="10"/>
            <rFont val="Arial"/>
            <family val="2"/>
          </rPr>
          <t>reference:J21,K21
mrs:(J21,+,10.0000)  (K21,+,10.0000)  
Rotate:True</t>
        </r>
      </text>
    </comment>
    <comment ref="P21" authorId="0" shapeId="0" xr:uid="{00000000-0006-0000-0300-000094000000}">
      <text>
        <r>
          <rPr>
            <sz val="10"/>
            <rFont val="Arial"/>
            <family val="2"/>
          </rPr>
          <t>reference:N21,O21
mrs:(N21,+,10.0000)  (O21,+,10.0000)  
Rotate:True</t>
        </r>
      </text>
    </comment>
    <comment ref="Q21" authorId="0" shapeId="0" xr:uid="{00000000-0006-0000-0300-000095000000}">
      <text>
        <r>
          <rPr>
            <sz val="10"/>
            <rFont val="Arial"/>
            <family val="2"/>
          </rPr>
          <t>reference:J21,J21,N21
mrs:
Rotate:True</t>
        </r>
      </text>
    </comment>
    <comment ref="R21" authorId="0" shapeId="0" xr:uid="{00000000-0006-0000-0300-000096000000}">
      <text>
        <r>
          <rPr>
            <sz val="10"/>
            <rFont val="Arial"/>
            <family val="2"/>
          </rPr>
          <t>reference:K21,K21,O21
mrs:
Rotate:True</t>
        </r>
      </text>
    </comment>
    <comment ref="S21" authorId="0" shapeId="0" xr:uid="{00000000-0006-0000-0300-000097000000}">
      <text>
        <r>
          <rPr>
            <sz val="10"/>
            <rFont val="Arial"/>
            <family val="2"/>
          </rPr>
          <t>reference:L21,L21,P21
mrs:
Rotate:True</t>
        </r>
      </text>
    </comment>
    <comment ref="U21" authorId="0" shapeId="0" xr:uid="{00000000-0006-0000-0300-000098000000}">
      <text>
        <r>
          <rPr>
            <sz val="10"/>
            <rFont val="Arial"/>
            <family val="2"/>
          </rPr>
          <t>reference:L21,V21
mrs:
Rotate:True</t>
        </r>
      </text>
    </comment>
    <comment ref="W21" authorId="0" shapeId="0" xr:uid="{00000000-0006-0000-0300-000099000000}">
      <text>
        <r>
          <rPr>
            <sz val="10"/>
            <rFont val="Arial"/>
            <family val="2"/>
          </rPr>
          <t>reference:J21,X21
mrs:
Rotate:True</t>
        </r>
      </text>
    </comment>
    <comment ref="Y21" authorId="0" shapeId="0" xr:uid="{00000000-0006-0000-0300-00009A000000}">
      <text>
        <r>
          <rPr>
            <sz val="10"/>
            <rFont val="Arial"/>
            <family val="2"/>
          </rPr>
          <t>reference:K21,Z21
mrs:
Rotate:True</t>
        </r>
      </text>
    </comment>
    <comment ref="L22" authorId="0" shapeId="0" xr:uid="{00000000-0006-0000-0300-00009B000000}">
      <text>
        <r>
          <rPr>
            <sz val="10"/>
            <rFont val="Arial"/>
            <family val="2"/>
          </rPr>
          <t>reference:L2,L3,L4,L5,L6,L7,L8,L9,L10,L11,L12,L13,L14,L15,L16,L17,L18,L19,L20,L21
mrs:
forward:True
2.0:(L2:L21,)
add:L2:L21:20.0
Rotate:True</t>
        </r>
      </text>
    </comment>
    <comment ref="P22" authorId="0" shapeId="0" xr:uid="{00000000-0006-0000-0300-00009C000000}">
      <text>
        <r>
          <rPr>
            <sz val="10"/>
            <rFont val="Arial"/>
            <family val="2"/>
          </rPr>
          <t>reference:N22,O22
mrs:(N22,+,10.0000)  (O22,+,10.0000)  
Rotate:True</t>
        </r>
      </text>
    </comment>
    <comment ref="Q22" authorId="0" shapeId="0" xr:uid="{00000000-0006-0000-0300-00009D000000}">
      <text>
        <r>
          <rPr>
            <sz val="10"/>
            <rFont val="Arial"/>
            <family val="2"/>
          </rPr>
          <t>reference:J22,J22,N22
mrs:
Rotate:True</t>
        </r>
      </text>
    </comment>
    <comment ref="R22" authorId="0" shapeId="0" xr:uid="{00000000-0006-0000-0300-00009E000000}">
      <text>
        <r>
          <rPr>
            <sz val="10"/>
            <rFont val="Arial"/>
            <family val="2"/>
          </rPr>
          <t>reference:K22,K22,O22
mrs:
Rotate:True</t>
        </r>
      </text>
    </comment>
    <comment ref="S22" authorId="0" shapeId="0" xr:uid="{00000000-0006-0000-0300-00009F000000}">
      <text>
        <r>
          <rPr>
            <sz val="10"/>
            <rFont val="Arial"/>
            <family val="2"/>
          </rPr>
          <t>reference:L22,L22,P22
mrs:
Rotate:True</t>
        </r>
      </text>
    </comment>
    <comment ref="U22" authorId="0" shapeId="0" xr:uid="{00000000-0006-0000-0300-0000A0000000}">
      <text>
        <r>
          <rPr>
            <sz val="10"/>
            <rFont val="Arial"/>
            <family val="2"/>
          </rPr>
          <t>reference:L22,V22
mrs:
Rotate:True</t>
        </r>
      </text>
    </comment>
    <comment ref="W22" authorId="0" shapeId="0" xr:uid="{00000000-0006-0000-0300-0000A1000000}">
      <text>
        <r>
          <rPr>
            <sz val="10"/>
            <rFont val="Arial"/>
            <family val="2"/>
          </rPr>
          <t>reference:J22,X22
mrs:
Rotate:True</t>
        </r>
      </text>
    </comment>
    <comment ref="Y22" authorId="0" shapeId="0" xr:uid="{00000000-0006-0000-0300-0000A2000000}">
      <text>
        <r>
          <rPr>
            <sz val="10"/>
            <rFont val="Arial"/>
            <family val="2"/>
          </rPr>
          <t>reference:K22,Z22
mrs:
Rotate:True</t>
        </r>
      </text>
    </comment>
    <comment ref="L23" authorId="0" shapeId="0" xr:uid="{00000000-0006-0000-0300-0000A3000000}">
      <text>
        <r>
          <rPr>
            <sz val="10"/>
            <rFont val="Arial"/>
            <family val="2"/>
          </rPr>
          <t>reference:J23,K23
mrs:(J23,+,10.0000)  (K23,+,10.0000)  
Rotate:True</t>
        </r>
      </text>
    </comment>
    <comment ref="P23" authorId="0" shapeId="0" xr:uid="{00000000-0006-0000-0300-0000A4000000}">
      <text>
        <r>
          <rPr>
            <sz val="10"/>
            <rFont val="Arial"/>
            <family val="2"/>
          </rPr>
          <t>reference:N23,O23
mrs:(N23,+,10.0000)  (O23,+,10.0000)  
Rotate:True</t>
        </r>
      </text>
    </comment>
    <comment ref="Q23" authorId="0" shapeId="0" xr:uid="{00000000-0006-0000-0300-0000A5000000}">
      <text>
        <r>
          <rPr>
            <sz val="10"/>
            <rFont val="Arial"/>
            <family val="2"/>
          </rPr>
          <t>reference:J23,J23,N23
mrs:
Rotate:True</t>
        </r>
      </text>
    </comment>
    <comment ref="R23" authorId="0" shapeId="0" xr:uid="{00000000-0006-0000-0300-0000A6000000}">
      <text>
        <r>
          <rPr>
            <sz val="10"/>
            <rFont val="Arial"/>
            <family val="2"/>
          </rPr>
          <t>reference:K23,K23,O23
mrs:
Rotate:True</t>
        </r>
      </text>
    </comment>
    <comment ref="S23" authorId="0" shapeId="0" xr:uid="{00000000-0006-0000-0300-0000A7000000}">
      <text>
        <r>
          <rPr>
            <sz val="10"/>
            <rFont val="Arial"/>
            <family val="2"/>
          </rPr>
          <t>reference:L23,L23,P23
mrs:
Rotate:True</t>
        </r>
      </text>
    </comment>
    <comment ref="U23" authorId="0" shapeId="0" xr:uid="{00000000-0006-0000-0300-0000A8000000}">
      <text>
        <r>
          <rPr>
            <sz val="10"/>
            <rFont val="Arial"/>
            <family val="2"/>
          </rPr>
          <t>reference:L23,V23
mrs:
Rotate:True</t>
        </r>
      </text>
    </comment>
    <comment ref="W23" authorId="0" shapeId="0" xr:uid="{00000000-0006-0000-0300-0000A9000000}">
      <text>
        <r>
          <rPr>
            <sz val="10"/>
            <rFont val="Arial"/>
            <family val="2"/>
          </rPr>
          <t>reference:J23,X23
mrs:
Rotate:True</t>
        </r>
      </text>
    </comment>
    <comment ref="Y23" authorId="0" shapeId="0" xr:uid="{00000000-0006-0000-0300-0000AA000000}">
      <text>
        <r>
          <rPr>
            <sz val="10"/>
            <rFont val="Arial"/>
            <family val="2"/>
          </rPr>
          <t>reference:K23,Z23
mrs:
Rotate:True</t>
        </r>
      </text>
    </comment>
    <comment ref="L24" authorId="0" shapeId="0" xr:uid="{00000000-0006-0000-0300-0000AB000000}">
      <text>
        <r>
          <rPr>
            <sz val="10"/>
            <rFont val="Arial"/>
            <family val="2"/>
          </rPr>
          <t>reference:J24,K24
mrs:(J24,+,10.0000)  (K24,+,10.0000)  
Rotate:True</t>
        </r>
      </text>
    </comment>
    <comment ref="P24" authorId="0" shapeId="0" xr:uid="{00000000-0006-0000-0300-0000AC000000}">
      <text>
        <r>
          <rPr>
            <sz val="10"/>
            <rFont val="Arial"/>
            <family val="2"/>
          </rPr>
          <t>reference:N24,O24
mrs:(N24,+,10.0000)  (O24,+,10.0000)  
Rotate:True</t>
        </r>
      </text>
    </comment>
    <comment ref="Q24" authorId="0" shapeId="0" xr:uid="{00000000-0006-0000-0300-0000AD000000}">
      <text>
        <r>
          <rPr>
            <sz val="10"/>
            <rFont val="Arial"/>
            <family val="2"/>
          </rPr>
          <t>reference:J24,J24,N24
mrs:
Rotate:True</t>
        </r>
      </text>
    </comment>
    <comment ref="R24" authorId="0" shapeId="0" xr:uid="{00000000-0006-0000-0300-0000AE000000}">
      <text>
        <r>
          <rPr>
            <sz val="10"/>
            <rFont val="Arial"/>
            <family val="2"/>
          </rPr>
          <t>reference:K24,K24,O24
mrs:
Rotate:True</t>
        </r>
      </text>
    </comment>
    <comment ref="S24" authorId="0" shapeId="0" xr:uid="{00000000-0006-0000-0300-0000AF000000}">
      <text>
        <r>
          <rPr>
            <sz val="10"/>
            <rFont val="Arial"/>
            <family val="2"/>
          </rPr>
          <t>reference:L24,L24,P24
mrs:
Rotate:True</t>
        </r>
      </text>
    </comment>
    <comment ref="U24" authorId="0" shapeId="0" xr:uid="{00000000-0006-0000-0300-0000B0000000}">
      <text>
        <r>
          <rPr>
            <sz val="10"/>
            <rFont val="Arial"/>
            <family val="2"/>
          </rPr>
          <t>reference:L24,V24
mrs:
Rotate:True</t>
        </r>
      </text>
    </comment>
    <comment ref="W24" authorId="0" shapeId="0" xr:uid="{00000000-0006-0000-0300-0000B1000000}">
      <text>
        <r>
          <rPr>
            <sz val="10"/>
            <rFont val="Arial"/>
            <family val="2"/>
          </rPr>
          <t>reference:J24,X24
mrs:
Rotate:True</t>
        </r>
      </text>
    </comment>
    <comment ref="Y24" authorId="0" shapeId="0" xr:uid="{00000000-0006-0000-0300-0000B2000000}">
      <text>
        <r>
          <rPr>
            <sz val="10"/>
            <rFont val="Arial"/>
            <family val="2"/>
          </rPr>
          <t>reference:K24,Z24
mrs:
Rotate:True</t>
        </r>
      </text>
    </comment>
    <comment ref="L25" authorId="0" shapeId="0" xr:uid="{00000000-0006-0000-0300-0000B3000000}">
      <text>
        <r>
          <rPr>
            <sz val="10"/>
            <rFont val="Arial"/>
            <family val="2"/>
          </rPr>
          <t>reference:J25,K25
mrs:(J25,+,10.0000)  (K25,+,10.0000)  
Rotate:True</t>
        </r>
      </text>
    </comment>
    <comment ref="P25" authorId="0" shapeId="0" xr:uid="{00000000-0006-0000-0300-0000B4000000}">
      <text>
        <r>
          <rPr>
            <sz val="10"/>
            <rFont val="Arial"/>
            <family val="2"/>
          </rPr>
          <t>reference:N25,O25
mrs:(N25,+,10.0000)  (O25,+,10.0000)  
Rotate:True</t>
        </r>
      </text>
    </comment>
    <comment ref="Q25" authorId="0" shapeId="0" xr:uid="{00000000-0006-0000-0300-0000B5000000}">
      <text>
        <r>
          <rPr>
            <sz val="10"/>
            <rFont val="Arial"/>
            <family val="2"/>
          </rPr>
          <t>reference:J25,J25,N25
mrs:
Rotate:True</t>
        </r>
      </text>
    </comment>
    <comment ref="R25" authorId="0" shapeId="0" xr:uid="{00000000-0006-0000-0300-0000B6000000}">
      <text>
        <r>
          <rPr>
            <sz val="10"/>
            <rFont val="Arial"/>
            <family val="2"/>
          </rPr>
          <t>reference:K25,K25,O25
mrs:
Rotate:True</t>
        </r>
      </text>
    </comment>
    <comment ref="S25" authorId="0" shapeId="0" xr:uid="{00000000-0006-0000-0300-0000B7000000}">
      <text>
        <r>
          <rPr>
            <sz val="10"/>
            <rFont val="Arial"/>
            <family val="2"/>
          </rPr>
          <t>reference:L25,L25,P25
mrs:
Rotate:True</t>
        </r>
      </text>
    </comment>
    <comment ref="U25" authorId="0" shapeId="0" xr:uid="{00000000-0006-0000-0300-0000B8000000}">
      <text>
        <r>
          <rPr>
            <sz val="10"/>
            <rFont val="Arial"/>
            <family val="2"/>
          </rPr>
          <t>reference:L25,V25
mrs:
Rotate:True</t>
        </r>
      </text>
    </comment>
    <comment ref="W25" authorId="0" shapeId="0" xr:uid="{00000000-0006-0000-0300-0000B9000000}">
      <text>
        <r>
          <rPr>
            <sz val="10"/>
            <rFont val="Arial"/>
            <family val="2"/>
          </rPr>
          <t>reference:J25,X25
mrs:
Rotate:True</t>
        </r>
      </text>
    </comment>
    <comment ref="Y25" authorId="0" shapeId="0" xr:uid="{00000000-0006-0000-0300-0000BA000000}">
      <text>
        <r>
          <rPr>
            <sz val="10"/>
            <rFont val="Arial"/>
            <family val="2"/>
          </rPr>
          <t>reference:K25,Z25
mrs:
Rotate:True</t>
        </r>
      </text>
    </comment>
    <comment ref="L26" authorId="0" shapeId="0" xr:uid="{00000000-0006-0000-0300-0000BB000000}">
      <text>
        <r>
          <rPr>
            <sz val="10"/>
            <rFont val="Arial"/>
            <family val="2"/>
          </rPr>
          <t>reference:J26,K26
mrs:(J26,+,10.0000)  (K26,+,10.0000)  
Rotate:True</t>
        </r>
      </text>
    </comment>
    <comment ref="P26" authorId="0" shapeId="0" xr:uid="{00000000-0006-0000-0300-0000BC000000}">
      <text>
        <r>
          <rPr>
            <sz val="10"/>
            <rFont val="Arial"/>
            <family val="2"/>
          </rPr>
          <t>reference:N26,O26
mrs:(N26,+,10.0000)  (O26,+,10.0000)  
Rotate:True</t>
        </r>
      </text>
    </comment>
    <comment ref="Q26" authorId="0" shapeId="0" xr:uid="{00000000-0006-0000-0300-0000BD000000}">
      <text>
        <r>
          <rPr>
            <sz val="10"/>
            <rFont val="Arial"/>
            <family val="2"/>
          </rPr>
          <t>reference:J26,J26,N26
mrs:
Rotate:True</t>
        </r>
      </text>
    </comment>
    <comment ref="R26" authorId="0" shapeId="0" xr:uid="{00000000-0006-0000-0300-0000BE000000}">
      <text>
        <r>
          <rPr>
            <sz val="10"/>
            <rFont val="Arial"/>
            <family val="2"/>
          </rPr>
          <t>reference:K26,K26,O26
mrs:
Rotate:True</t>
        </r>
      </text>
    </comment>
    <comment ref="S26" authorId="0" shapeId="0" xr:uid="{00000000-0006-0000-0300-0000BF000000}">
      <text>
        <r>
          <rPr>
            <sz val="10"/>
            <rFont val="Arial"/>
            <family val="2"/>
          </rPr>
          <t>reference:L26,L26,P26
mrs:
Rotate:True</t>
        </r>
      </text>
    </comment>
    <comment ref="U26" authorId="0" shapeId="0" xr:uid="{00000000-0006-0000-0300-0000C0000000}">
      <text>
        <r>
          <rPr>
            <sz val="10"/>
            <rFont val="Arial"/>
            <family val="2"/>
          </rPr>
          <t>reference:L26,V26
mrs:
Rotate:True</t>
        </r>
      </text>
    </comment>
    <comment ref="W26" authorId="0" shapeId="0" xr:uid="{00000000-0006-0000-0300-0000C1000000}">
      <text>
        <r>
          <rPr>
            <sz val="10"/>
            <rFont val="Arial"/>
            <family val="2"/>
          </rPr>
          <t>reference:J26,X26
mrs:
Rotate:True</t>
        </r>
      </text>
    </comment>
    <comment ref="Y26" authorId="0" shapeId="0" xr:uid="{00000000-0006-0000-0300-0000C2000000}">
      <text>
        <r>
          <rPr>
            <sz val="10"/>
            <rFont val="Arial"/>
            <family val="2"/>
          </rPr>
          <t>reference:K26,Z26
mrs:
Rotate:True</t>
        </r>
      </text>
    </comment>
    <comment ref="L27" authorId="0" shapeId="0" xr:uid="{00000000-0006-0000-0300-0000C3000000}">
      <text>
        <r>
          <rPr>
            <sz val="10"/>
            <rFont val="Arial"/>
            <family val="2"/>
          </rPr>
          <t>reference:J27,K27
mrs:(J27,+,10.0000)  (K27,+,10.0000)  
Rotate:True</t>
        </r>
      </text>
    </comment>
    <comment ref="P27" authorId="0" shapeId="0" xr:uid="{00000000-0006-0000-0300-0000C4000000}">
      <text>
        <r>
          <rPr>
            <sz val="10"/>
            <rFont val="Arial"/>
            <family val="2"/>
          </rPr>
          <t>reference:N27,O27
mrs:(N27,+,10.0000)  (O27,+,10.0000)  
Rotate:True</t>
        </r>
      </text>
    </comment>
    <comment ref="Q27" authorId="0" shapeId="0" xr:uid="{00000000-0006-0000-0300-0000C5000000}">
      <text>
        <r>
          <rPr>
            <sz val="10"/>
            <rFont val="Arial"/>
            <family val="2"/>
          </rPr>
          <t>reference:J27,J27,N27
mrs:
Rotate:True</t>
        </r>
      </text>
    </comment>
    <comment ref="R27" authorId="0" shapeId="0" xr:uid="{00000000-0006-0000-0300-0000C6000000}">
      <text>
        <r>
          <rPr>
            <sz val="10"/>
            <rFont val="Arial"/>
            <family val="2"/>
          </rPr>
          <t>reference:K27,K27,O27
mrs:
Rotate:True</t>
        </r>
      </text>
    </comment>
    <comment ref="S27" authorId="0" shapeId="0" xr:uid="{00000000-0006-0000-0300-0000C7000000}">
      <text>
        <r>
          <rPr>
            <sz val="10"/>
            <rFont val="Arial"/>
            <family val="2"/>
          </rPr>
          <t>reference:L27,L27,P27
mrs:
Rotate:True</t>
        </r>
      </text>
    </comment>
    <comment ref="U27" authorId="0" shapeId="0" xr:uid="{00000000-0006-0000-0300-0000C8000000}">
      <text>
        <r>
          <rPr>
            <sz val="10"/>
            <rFont val="Arial"/>
            <family val="2"/>
          </rPr>
          <t>reference:L27,V27
mrs:
Rotate:True</t>
        </r>
      </text>
    </comment>
    <comment ref="W27" authorId="0" shapeId="0" xr:uid="{00000000-0006-0000-0300-0000C9000000}">
      <text>
        <r>
          <rPr>
            <sz val="10"/>
            <rFont val="Arial"/>
            <family val="2"/>
          </rPr>
          <t>reference:J27,X27
mrs:
Rotate:True</t>
        </r>
      </text>
    </comment>
    <comment ref="Y27" authorId="0" shapeId="0" xr:uid="{00000000-0006-0000-0300-0000CA000000}">
      <text>
        <r>
          <rPr>
            <sz val="10"/>
            <rFont val="Arial"/>
            <family val="2"/>
          </rPr>
          <t>reference:K27,Z27
mrs:
Rotate:True</t>
        </r>
      </text>
    </comment>
    <comment ref="L28" authorId="0" shapeId="0" xr:uid="{00000000-0006-0000-0300-0000CB000000}">
      <text>
        <r>
          <rPr>
            <sz val="10"/>
            <rFont val="Arial"/>
            <family val="2"/>
          </rPr>
          <t>reference:J28,K28
mrs:(J28,+,10.0000)  (K28,+,10.0000)  
Rotate:True</t>
        </r>
      </text>
    </comment>
    <comment ref="P28" authorId="0" shapeId="0" xr:uid="{00000000-0006-0000-0300-0000CC000000}">
      <text>
        <r>
          <rPr>
            <sz val="10"/>
            <rFont val="Arial"/>
            <family val="2"/>
          </rPr>
          <t>reference:N28,O28
mrs:(N28,+,10.0000)  (O28,+,10.0000)  
Rotate:True</t>
        </r>
      </text>
    </comment>
    <comment ref="Q28" authorId="0" shapeId="0" xr:uid="{00000000-0006-0000-0300-0000CD000000}">
      <text>
        <r>
          <rPr>
            <sz val="10"/>
            <rFont val="Arial"/>
            <family val="2"/>
          </rPr>
          <t>reference:J28,J28,N28
mrs:
Rotate:True</t>
        </r>
      </text>
    </comment>
    <comment ref="R28" authorId="0" shapeId="0" xr:uid="{00000000-0006-0000-0300-0000CE000000}">
      <text>
        <r>
          <rPr>
            <sz val="10"/>
            <rFont val="Arial"/>
            <family val="2"/>
          </rPr>
          <t>reference:K28,K28,O28
mrs:
Rotate:True</t>
        </r>
      </text>
    </comment>
    <comment ref="S28" authorId="0" shapeId="0" xr:uid="{00000000-0006-0000-0300-0000CF000000}">
      <text>
        <r>
          <rPr>
            <sz val="10"/>
            <rFont val="Arial"/>
            <family val="2"/>
          </rPr>
          <t>reference:L28,L28,P28
mrs:
Rotate:True</t>
        </r>
      </text>
    </comment>
    <comment ref="U28" authorId="0" shapeId="0" xr:uid="{00000000-0006-0000-0300-0000D0000000}">
      <text>
        <r>
          <rPr>
            <sz val="10"/>
            <rFont val="Arial"/>
            <family val="2"/>
          </rPr>
          <t>reference:L28,V28
mrs:
Rotate:True</t>
        </r>
      </text>
    </comment>
    <comment ref="W28" authorId="0" shapeId="0" xr:uid="{00000000-0006-0000-0300-0000D1000000}">
      <text>
        <r>
          <rPr>
            <sz val="10"/>
            <rFont val="Arial"/>
            <family val="2"/>
          </rPr>
          <t>reference:J28,X28
mrs:
Rotate:True</t>
        </r>
      </text>
    </comment>
    <comment ref="Y28" authorId="0" shapeId="0" xr:uid="{00000000-0006-0000-0300-0000D2000000}">
      <text>
        <r>
          <rPr>
            <sz val="10"/>
            <rFont val="Arial"/>
            <family val="2"/>
          </rPr>
          <t>reference:K28,Z28
mrs:
Rotate:True</t>
        </r>
      </text>
    </comment>
    <comment ref="L29" authorId="0" shapeId="0" xr:uid="{00000000-0006-0000-0300-0000D3000000}">
      <text>
        <r>
          <rPr>
            <sz val="10"/>
            <rFont val="Arial"/>
            <family val="2"/>
          </rPr>
          <t>reference:J29,K29
mrs:(J29,+,10.0000)  (K29,+,10.0000)  
Rotate:True</t>
        </r>
      </text>
    </comment>
    <comment ref="P29" authorId="0" shapeId="0" xr:uid="{00000000-0006-0000-0300-0000D4000000}">
      <text>
        <r>
          <rPr>
            <sz val="10"/>
            <rFont val="Arial"/>
            <family val="2"/>
          </rPr>
          <t>reference:N29,O29
mrs:(N29,+,10.0000)  (O29,+,10.0000)  
Rotate:True</t>
        </r>
      </text>
    </comment>
    <comment ref="Q29" authorId="0" shapeId="0" xr:uid="{00000000-0006-0000-0300-0000D5000000}">
      <text>
        <r>
          <rPr>
            <sz val="10"/>
            <rFont val="Arial"/>
            <family val="2"/>
          </rPr>
          <t>reference:J29,J29,N29
mrs:
Rotate:True</t>
        </r>
      </text>
    </comment>
    <comment ref="R29" authorId="0" shapeId="0" xr:uid="{00000000-0006-0000-0300-0000D6000000}">
      <text>
        <r>
          <rPr>
            <sz val="10"/>
            <rFont val="Arial"/>
            <family val="2"/>
          </rPr>
          <t>reference:K29,K29,O29
mrs:
Rotate:True</t>
        </r>
      </text>
    </comment>
    <comment ref="S29" authorId="0" shapeId="0" xr:uid="{00000000-0006-0000-0300-0000D7000000}">
      <text>
        <r>
          <rPr>
            <sz val="10"/>
            <rFont val="Arial"/>
            <family val="2"/>
          </rPr>
          <t>reference:L29,L29,P29
mrs:
Rotate:True</t>
        </r>
      </text>
    </comment>
    <comment ref="U29" authorId="0" shapeId="0" xr:uid="{00000000-0006-0000-0300-0000D8000000}">
      <text>
        <r>
          <rPr>
            <sz val="10"/>
            <rFont val="Arial"/>
            <family val="2"/>
          </rPr>
          <t>reference:L29,V29
mrs:
Rotate:True</t>
        </r>
      </text>
    </comment>
    <comment ref="W29" authorId="0" shapeId="0" xr:uid="{00000000-0006-0000-0300-0000D9000000}">
      <text>
        <r>
          <rPr>
            <sz val="10"/>
            <rFont val="Arial"/>
            <family val="2"/>
          </rPr>
          <t>reference:J29,X29
mrs:
Rotate:True</t>
        </r>
      </text>
    </comment>
    <comment ref="Y29" authorId="0" shapeId="0" xr:uid="{00000000-0006-0000-0300-0000DA000000}">
      <text>
        <r>
          <rPr>
            <sz val="10"/>
            <rFont val="Arial"/>
            <family val="2"/>
          </rPr>
          <t>reference:K29,Z29
mrs:
Rotate:True</t>
        </r>
      </text>
    </comment>
    <comment ref="L30" authorId="0" shapeId="0" xr:uid="{00000000-0006-0000-0300-0000DB000000}">
      <text>
        <r>
          <rPr>
            <sz val="10"/>
            <rFont val="Arial"/>
            <family val="2"/>
          </rPr>
          <t>reference:J30,K30
mrs:(J30,+,10.0000)  (K30,+,10.0000)  
Rotate:True</t>
        </r>
      </text>
    </comment>
    <comment ref="P30" authorId="0" shapeId="0" xr:uid="{00000000-0006-0000-0300-0000DC000000}">
      <text>
        <r>
          <rPr>
            <sz val="10"/>
            <rFont val="Arial"/>
            <family val="2"/>
          </rPr>
          <t>reference:N30,O30
mrs:(N30,+,10.0000)  (O30,+,10.0000)  
Rotate:True</t>
        </r>
      </text>
    </comment>
    <comment ref="Q30" authorId="0" shapeId="0" xr:uid="{00000000-0006-0000-0300-0000DD000000}">
      <text>
        <r>
          <rPr>
            <sz val="10"/>
            <rFont val="Arial"/>
            <family val="2"/>
          </rPr>
          <t>reference:J30,J30,N30
mrs:
Rotate:True</t>
        </r>
      </text>
    </comment>
    <comment ref="R30" authorId="0" shapeId="0" xr:uid="{00000000-0006-0000-0300-0000DE000000}">
      <text>
        <r>
          <rPr>
            <sz val="10"/>
            <rFont val="Arial"/>
            <family val="2"/>
          </rPr>
          <t>reference:K30,K30,O30
mrs:
Rotate:True</t>
        </r>
      </text>
    </comment>
    <comment ref="S30" authorId="0" shapeId="0" xr:uid="{00000000-0006-0000-0300-0000DF000000}">
      <text>
        <r>
          <rPr>
            <sz val="10"/>
            <rFont val="Arial"/>
            <family val="2"/>
          </rPr>
          <t>reference:L30,L30,P30
mrs:
Rotate:True</t>
        </r>
      </text>
    </comment>
    <comment ref="U30" authorId="0" shapeId="0" xr:uid="{00000000-0006-0000-0300-0000E0000000}">
      <text>
        <r>
          <rPr>
            <sz val="10"/>
            <rFont val="Arial"/>
            <family val="2"/>
          </rPr>
          <t>reference:L30,V30
mrs:
Rotate:True</t>
        </r>
      </text>
    </comment>
    <comment ref="W30" authorId="0" shapeId="0" xr:uid="{00000000-0006-0000-0300-0000E1000000}">
      <text>
        <r>
          <rPr>
            <sz val="10"/>
            <rFont val="Arial"/>
            <family val="2"/>
          </rPr>
          <t>reference:J30,X30
mrs:
Rotate:True</t>
        </r>
      </text>
    </comment>
    <comment ref="Y30" authorId="0" shapeId="0" xr:uid="{00000000-0006-0000-0300-0000E2000000}">
      <text>
        <r>
          <rPr>
            <sz val="10"/>
            <rFont val="Arial"/>
            <family val="2"/>
          </rPr>
          <t>reference:K30,Z30
mrs:
Rotate:True</t>
        </r>
      </text>
    </comment>
    <comment ref="P31" authorId="0" shapeId="0" xr:uid="{00000000-0006-0000-0300-0000E3000000}">
      <text>
        <r>
          <rPr>
            <sz val="10"/>
            <rFont val="Arial"/>
            <family val="2"/>
          </rPr>
          <t>reference:N31,O31
mrs:(N31,+,10.0000)  (O31,+,10.0000)  
Rotate:True</t>
        </r>
      </text>
    </comment>
    <comment ref="F50" authorId="0" shapeId="0" xr:uid="{00000000-0006-0000-0300-0000E4000000}">
      <text>
        <r>
          <rPr>
            <sz val="10"/>
            <rFont val="Arial"/>
            <family val="2"/>
          </rPr>
          <t>reference:E50,E2,E47
mrs:
Rotate:True</t>
        </r>
      </text>
    </comment>
    <comment ref="J50" authorId="0" shapeId="0" xr:uid="{00000000-0006-0000-0300-0000E5000000}">
      <text>
        <r>
          <rPr>
            <sz val="10"/>
            <rFont val="Arial"/>
            <family val="2"/>
          </rPr>
          <t>reference:E2,E49,E50,J2,J49
mrs:
Rotate:True</t>
        </r>
      </text>
    </comment>
    <comment ref="K50" authorId="0" shapeId="0" xr:uid="{00000000-0006-0000-0300-0000E6000000}">
      <text>
        <r>
          <rPr>
            <sz val="10"/>
            <rFont val="Arial"/>
            <family val="2"/>
          </rPr>
          <t>reference:E2,E49,E50,K2,K49
mrs:
Rotate:True</t>
        </r>
      </text>
    </comment>
    <comment ref="L50" authorId="0" shapeId="0" xr:uid="{00000000-0006-0000-0300-0000E7000000}">
      <text>
        <r>
          <rPr>
            <sz val="10"/>
            <rFont val="Arial"/>
            <family val="2"/>
          </rPr>
          <t>reference:E2,E49,E50,L2,L49
mrs:
Rotate:True</t>
        </r>
      </text>
    </comment>
    <comment ref="N50" authorId="0" shapeId="0" xr:uid="{00000000-0006-0000-0300-0000E8000000}">
      <text>
        <r>
          <rPr>
            <sz val="10"/>
            <rFont val="Arial"/>
            <family val="2"/>
          </rPr>
          <t>reference:E2,E49,E50,N2,N49
mrs:
Rotate:True</t>
        </r>
      </text>
    </comment>
    <comment ref="O50" authorId="0" shapeId="0" xr:uid="{00000000-0006-0000-0300-0000E9000000}">
      <text>
        <r>
          <rPr>
            <sz val="10"/>
            <rFont val="Arial"/>
            <family val="2"/>
          </rPr>
          <t>reference:E2,E49,E50,O2,O49
mrs:
Rotate:True</t>
        </r>
      </text>
    </comment>
    <comment ref="P50" authorId="0" shapeId="0" xr:uid="{00000000-0006-0000-0300-0000EA000000}">
      <text>
        <r>
          <rPr>
            <sz val="10"/>
            <rFont val="Arial"/>
            <family val="2"/>
          </rPr>
          <t>reference:E2,E49,E50,P2,P49
mrs:
Rotate:True</t>
        </r>
      </text>
    </comment>
    <comment ref="Q50" authorId="0" shapeId="0" xr:uid="{00000000-0006-0000-0300-0000EB000000}">
      <text>
        <r>
          <rPr>
            <sz val="10"/>
            <rFont val="Arial"/>
            <family val="2"/>
          </rPr>
          <t>reference:J50,J50,N50
mrs:
Rotate:True</t>
        </r>
      </text>
    </comment>
    <comment ref="R50" authorId="0" shapeId="0" xr:uid="{00000000-0006-0000-0300-0000EC000000}">
      <text>
        <r>
          <rPr>
            <sz val="10"/>
            <rFont val="Arial"/>
            <family val="2"/>
          </rPr>
          <t>reference:K50,K50,O50
mrs:
Rotate:True</t>
        </r>
      </text>
    </comment>
    <comment ref="S50" authorId="0" shapeId="0" xr:uid="{00000000-0006-0000-0300-0000ED000000}">
      <text>
        <r>
          <rPr>
            <sz val="10"/>
            <rFont val="Arial"/>
            <family val="2"/>
          </rPr>
          <t>reference:L50,L50,P50
mrs:
Rotate:True</t>
        </r>
      </text>
    </comment>
    <comment ref="F51" authorId="0" shapeId="0" xr:uid="{00000000-0006-0000-0300-0000EE000000}">
      <text>
        <r>
          <rPr>
            <sz val="10"/>
            <rFont val="Arial"/>
            <family val="2"/>
          </rPr>
          <t>reference:E51,E2,E47
mrs:
Rotate:True</t>
        </r>
      </text>
    </comment>
    <comment ref="J51" authorId="0" shapeId="0" xr:uid="{00000000-0006-0000-0300-0000EF000000}">
      <text>
        <r>
          <rPr>
            <sz val="10"/>
            <rFont val="Arial"/>
            <family val="2"/>
          </rPr>
          <t>reference:E2,E49,E51,J2,J49
mrs:
Rotate:True</t>
        </r>
      </text>
    </comment>
    <comment ref="K51" authorId="0" shapeId="0" xr:uid="{00000000-0006-0000-0300-0000F0000000}">
      <text>
        <r>
          <rPr>
            <sz val="10"/>
            <rFont val="Arial"/>
            <family val="2"/>
          </rPr>
          <t>reference:E2,E49,E51,K2,K49
mrs:
Rotate:True</t>
        </r>
      </text>
    </comment>
    <comment ref="L51" authorId="0" shapeId="0" xr:uid="{00000000-0006-0000-0300-0000F1000000}">
      <text>
        <r>
          <rPr>
            <sz val="10"/>
            <rFont val="Arial"/>
            <family val="2"/>
          </rPr>
          <t>reference:E2,E49,E51,L2,L49
mrs:
Rotate:True</t>
        </r>
      </text>
    </comment>
    <comment ref="N51" authorId="0" shapeId="0" xr:uid="{00000000-0006-0000-0300-0000F2000000}">
      <text>
        <r>
          <rPr>
            <sz val="10"/>
            <rFont val="Arial"/>
            <family val="2"/>
          </rPr>
          <t>reference:E2,E49,E51,N2,N49
mrs:
Rotate:True</t>
        </r>
      </text>
    </comment>
    <comment ref="O51" authorId="0" shapeId="0" xr:uid="{00000000-0006-0000-0300-0000F3000000}">
      <text>
        <r>
          <rPr>
            <sz val="10"/>
            <rFont val="Arial"/>
            <family val="2"/>
          </rPr>
          <t>reference:E2,E49,E51,O2,O49
mrs:
Rotate:True</t>
        </r>
      </text>
    </comment>
    <comment ref="P51" authorId="0" shapeId="0" xr:uid="{00000000-0006-0000-0300-0000F4000000}">
      <text>
        <r>
          <rPr>
            <sz val="10"/>
            <rFont val="Arial"/>
            <family val="2"/>
          </rPr>
          <t>reference:E2,E49,E51,P2,P49
mrs:
Rotate:True</t>
        </r>
      </text>
    </comment>
    <comment ref="Q51" authorId="0" shapeId="0" xr:uid="{00000000-0006-0000-0300-0000F5000000}">
      <text>
        <r>
          <rPr>
            <sz val="10"/>
            <rFont val="Arial"/>
            <family val="2"/>
          </rPr>
          <t>reference:J51,J51,N51
mrs:
Rotate:True</t>
        </r>
      </text>
    </comment>
    <comment ref="R51" authorId="0" shapeId="0" xr:uid="{00000000-0006-0000-0300-0000F6000000}">
      <text>
        <r>
          <rPr>
            <sz val="10"/>
            <rFont val="Arial"/>
            <family val="2"/>
          </rPr>
          <t>reference:K51,K51,O51
mrs:
Rotate:True</t>
        </r>
      </text>
    </comment>
    <comment ref="S51" authorId="0" shapeId="0" xr:uid="{00000000-0006-0000-0300-0000F7000000}">
      <text>
        <r>
          <rPr>
            <sz val="10"/>
            <rFont val="Arial"/>
            <family val="2"/>
          </rPr>
          <t>reference:L51,L51,P51
mrs:
Rotate:True</t>
        </r>
      </text>
    </comment>
    <comment ref="F52" authorId="0" shapeId="0" xr:uid="{00000000-0006-0000-0300-0000F8000000}">
      <text>
        <r>
          <rPr>
            <sz val="10"/>
            <rFont val="Arial"/>
            <family val="2"/>
          </rPr>
          <t>reference:E52,E2,E47
mrs:
Rotate:True</t>
        </r>
      </text>
    </comment>
    <comment ref="J52" authorId="0" shapeId="0" xr:uid="{00000000-0006-0000-0300-0000F9000000}">
      <text>
        <r>
          <rPr>
            <sz val="10"/>
            <rFont val="Arial"/>
            <family val="2"/>
          </rPr>
          <t>reference:E2,E49,E52,J2,J49
mrs:
Rotate:True</t>
        </r>
      </text>
    </comment>
    <comment ref="K52" authorId="0" shapeId="0" xr:uid="{00000000-0006-0000-0300-0000FA000000}">
      <text>
        <r>
          <rPr>
            <sz val="10"/>
            <rFont val="Arial"/>
            <family val="2"/>
          </rPr>
          <t>reference:E2,E49,E52,K2,K49
mrs:
Rotate:True</t>
        </r>
      </text>
    </comment>
    <comment ref="L52" authorId="0" shapeId="0" xr:uid="{00000000-0006-0000-0300-0000FB000000}">
      <text>
        <r>
          <rPr>
            <sz val="10"/>
            <rFont val="Arial"/>
            <family val="2"/>
          </rPr>
          <t>reference:E2,E49,E52,L2,L49
mrs:
Rotate:True</t>
        </r>
      </text>
    </comment>
    <comment ref="N52" authorId="0" shapeId="0" xr:uid="{00000000-0006-0000-0300-0000FC000000}">
      <text>
        <r>
          <rPr>
            <sz val="10"/>
            <rFont val="Arial"/>
            <family val="2"/>
          </rPr>
          <t>reference:E2,E49,E52,N2,N49
mrs:
Rotate:True</t>
        </r>
      </text>
    </comment>
    <comment ref="O52" authorId="0" shapeId="0" xr:uid="{00000000-0006-0000-0300-0000FD000000}">
      <text>
        <r>
          <rPr>
            <sz val="10"/>
            <rFont val="Arial"/>
            <family val="2"/>
          </rPr>
          <t>reference:E2,E49,E52,O2,O49
mrs:
Rotate:True</t>
        </r>
      </text>
    </comment>
    <comment ref="P52" authorId="0" shapeId="0" xr:uid="{00000000-0006-0000-0300-0000FE000000}">
      <text>
        <r>
          <rPr>
            <sz val="10"/>
            <rFont val="Arial"/>
            <family val="2"/>
          </rPr>
          <t>reference:E2,E49,E52,P2,P49
mrs:
Rotate:True</t>
        </r>
      </text>
    </comment>
    <comment ref="Q52" authorId="0" shapeId="0" xr:uid="{00000000-0006-0000-0300-0000FF000000}">
      <text>
        <r>
          <rPr>
            <sz val="10"/>
            <rFont val="Arial"/>
            <family val="2"/>
          </rPr>
          <t>reference:J52,J52,N52
mrs:
Rotate:True</t>
        </r>
      </text>
    </comment>
    <comment ref="R52" authorId="0" shapeId="0" xr:uid="{00000000-0006-0000-0300-000000010000}">
      <text>
        <r>
          <rPr>
            <sz val="10"/>
            <rFont val="Arial"/>
            <family val="2"/>
          </rPr>
          <t>reference:K52,K52,O52
mrs:
Rotate:True</t>
        </r>
      </text>
    </comment>
    <comment ref="S52" authorId="0" shapeId="0" xr:uid="{00000000-0006-0000-0300-000001010000}">
      <text>
        <r>
          <rPr>
            <sz val="10"/>
            <rFont val="Arial"/>
            <family val="2"/>
          </rPr>
          <t>reference:L52,L52,P52
mrs:
Rotate:True</t>
        </r>
      </text>
    </comment>
    <comment ref="F53" authorId="0" shapeId="0" xr:uid="{00000000-0006-0000-0300-000002010000}">
      <text>
        <r>
          <rPr>
            <sz val="10"/>
            <rFont val="Arial"/>
            <family val="2"/>
          </rPr>
          <t>reference:E53,E2,E47
mrs:
Rotate:True</t>
        </r>
      </text>
    </comment>
    <comment ref="J53" authorId="0" shapeId="0" xr:uid="{00000000-0006-0000-0300-000003010000}">
      <text>
        <r>
          <rPr>
            <sz val="10"/>
            <rFont val="Arial"/>
            <family val="2"/>
          </rPr>
          <t>reference:E2,E49,E53,J2,J49
mrs:
Rotate:True</t>
        </r>
      </text>
    </comment>
    <comment ref="K53" authorId="0" shapeId="0" xr:uid="{00000000-0006-0000-0300-000004010000}">
      <text>
        <r>
          <rPr>
            <sz val="10"/>
            <rFont val="Arial"/>
            <family val="2"/>
          </rPr>
          <t>reference:E2,E49,E53,K2,K49
mrs:
Rotate:True</t>
        </r>
      </text>
    </comment>
    <comment ref="L53" authorId="0" shapeId="0" xr:uid="{00000000-0006-0000-0300-000005010000}">
      <text>
        <r>
          <rPr>
            <sz val="10"/>
            <rFont val="Arial"/>
            <family val="2"/>
          </rPr>
          <t>reference:E2,E49,E53,L2,L49
mrs:
Rotate:True</t>
        </r>
      </text>
    </comment>
    <comment ref="N53" authorId="0" shapeId="0" xr:uid="{00000000-0006-0000-0300-000006010000}">
      <text>
        <r>
          <rPr>
            <sz val="10"/>
            <rFont val="Arial"/>
            <family val="2"/>
          </rPr>
          <t>reference:E2,E49,E53,N2,N49
mrs:
Rotate:True</t>
        </r>
      </text>
    </comment>
    <comment ref="O53" authorId="0" shapeId="0" xr:uid="{00000000-0006-0000-0300-000007010000}">
      <text>
        <r>
          <rPr>
            <sz val="10"/>
            <rFont val="Arial"/>
            <family val="2"/>
          </rPr>
          <t>reference:E2,E49,E53,O2,O49
mrs:
Rotate:True</t>
        </r>
      </text>
    </comment>
    <comment ref="P53" authorId="0" shapeId="0" xr:uid="{00000000-0006-0000-0300-000008010000}">
      <text>
        <r>
          <rPr>
            <sz val="10"/>
            <rFont val="Arial"/>
            <family val="2"/>
          </rPr>
          <t>reference:E2,E49,E53,P2,P49
mrs:
Rotate:True</t>
        </r>
      </text>
    </comment>
    <comment ref="Q53" authorId="0" shapeId="0" xr:uid="{00000000-0006-0000-0300-000009010000}">
      <text>
        <r>
          <rPr>
            <sz val="10"/>
            <rFont val="Arial"/>
            <family val="2"/>
          </rPr>
          <t>reference:J53,J53,N53
mrs:
Rotate:True</t>
        </r>
      </text>
    </comment>
    <comment ref="R53" authorId="0" shapeId="0" xr:uid="{00000000-0006-0000-0300-00000A010000}">
      <text>
        <r>
          <rPr>
            <sz val="10"/>
            <rFont val="Arial"/>
            <family val="2"/>
          </rPr>
          <t>reference:K53,K53,O53
mrs:
Rotate:True</t>
        </r>
      </text>
    </comment>
    <comment ref="S53" authorId="0" shapeId="0" xr:uid="{00000000-0006-0000-0300-00000B010000}">
      <text>
        <r>
          <rPr>
            <sz val="10"/>
            <rFont val="Arial"/>
            <family val="2"/>
          </rPr>
          <t>reference:L53,L53,P53
mrs:
Rotate:True</t>
        </r>
      </text>
    </comment>
    <comment ref="F54" authorId="0" shapeId="0" xr:uid="{00000000-0006-0000-0300-00000C010000}">
      <text>
        <r>
          <rPr>
            <sz val="10"/>
            <rFont val="Arial"/>
            <family val="2"/>
          </rPr>
          <t>reference:E54,E2,E47
mrs:
Rotate:True</t>
        </r>
      </text>
    </comment>
    <comment ref="J54" authorId="0" shapeId="0" xr:uid="{00000000-0006-0000-0300-00000D010000}">
      <text>
        <r>
          <rPr>
            <sz val="10"/>
            <rFont val="Arial"/>
            <family val="2"/>
          </rPr>
          <t>reference:E2,E49,E54,J2,J49
mrs:
Rotate:True</t>
        </r>
      </text>
    </comment>
    <comment ref="K54" authorId="0" shapeId="0" xr:uid="{00000000-0006-0000-0300-00000E010000}">
      <text>
        <r>
          <rPr>
            <sz val="10"/>
            <rFont val="Arial"/>
            <family val="2"/>
          </rPr>
          <t>reference:E2,E49,E54,K2,K49
mrs:
Rotate:True</t>
        </r>
      </text>
    </comment>
    <comment ref="L54" authorId="0" shapeId="0" xr:uid="{00000000-0006-0000-0300-00000F010000}">
      <text>
        <r>
          <rPr>
            <sz val="10"/>
            <rFont val="Arial"/>
            <family val="2"/>
          </rPr>
          <t>reference:E2,E49,E54,L2,L49
mrs:
Rotate:True</t>
        </r>
      </text>
    </comment>
    <comment ref="N54" authorId="0" shapeId="0" xr:uid="{00000000-0006-0000-0300-000010010000}">
      <text>
        <r>
          <rPr>
            <sz val="10"/>
            <rFont val="Arial"/>
            <family val="2"/>
          </rPr>
          <t>reference:E2,E49,E54,N2,N49
mrs:
Rotate:True</t>
        </r>
      </text>
    </comment>
    <comment ref="O54" authorId="0" shapeId="0" xr:uid="{00000000-0006-0000-0300-000011010000}">
      <text>
        <r>
          <rPr>
            <sz val="10"/>
            <rFont val="Arial"/>
            <family val="2"/>
          </rPr>
          <t>reference:E2,E49,E54,O2,O49
mrs:
Rotate:True</t>
        </r>
      </text>
    </comment>
    <comment ref="P54" authorId="0" shapeId="0" xr:uid="{00000000-0006-0000-0300-000012010000}">
      <text>
        <r>
          <rPr>
            <sz val="10"/>
            <rFont val="Arial"/>
            <family val="2"/>
          </rPr>
          <t>reference:E2,E49,E54,P2,P49
mrs:
Rotate:True</t>
        </r>
      </text>
    </comment>
    <comment ref="Q54" authorId="0" shapeId="0" xr:uid="{00000000-0006-0000-0300-000013010000}">
      <text>
        <r>
          <rPr>
            <sz val="10"/>
            <rFont val="Arial"/>
            <family val="2"/>
          </rPr>
          <t>reference:J54,J54,N54
mrs:
Rotate:True</t>
        </r>
      </text>
    </comment>
    <comment ref="R54" authorId="0" shapeId="0" xr:uid="{00000000-0006-0000-0300-000014010000}">
      <text>
        <r>
          <rPr>
            <sz val="10"/>
            <rFont val="Arial"/>
            <family val="2"/>
          </rPr>
          <t>reference:K54,K54,O54
mrs:
Rotate:True</t>
        </r>
      </text>
    </comment>
    <comment ref="S54" authorId="0" shapeId="0" xr:uid="{00000000-0006-0000-0300-000015010000}">
      <text>
        <r>
          <rPr>
            <sz val="10"/>
            <rFont val="Arial"/>
            <family val="2"/>
          </rPr>
          <t>reference:L54,L54,P54
mrs:
Rotate:True</t>
        </r>
      </text>
    </comment>
    <comment ref="F55" authorId="0" shapeId="0" xr:uid="{00000000-0006-0000-0300-000016010000}">
      <text>
        <r>
          <rPr>
            <sz val="10"/>
            <rFont val="Arial"/>
            <family val="2"/>
          </rPr>
          <t>reference:E55,E2,E47
mrs:
Rotate:True</t>
        </r>
      </text>
    </comment>
    <comment ref="J55" authorId="0" shapeId="0" xr:uid="{00000000-0006-0000-0300-000017010000}">
      <text>
        <r>
          <rPr>
            <sz val="10"/>
            <rFont val="Arial"/>
            <family val="2"/>
          </rPr>
          <t>reference:E2,E49,E55,J2,J49
mrs:
Rotate:True</t>
        </r>
      </text>
    </comment>
    <comment ref="K55" authorId="0" shapeId="0" xr:uid="{00000000-0006-0000-0300-000018010000}">
      <text>
        <r>
          <rPr>
            <sz val="10"/>
            <rFont val="Arial"/>
            <family val="2"/>
          </rPr>
          <t>reference:E2,E49,E55,K2,K49
mrs:
Rotate:True</t>
        </r>
      </text>
    </comment>
    <comment ref="L55" authorId="0" shapeId="0" xr:uid="{00000000-0006-0000-0300-000019010000}">
      <text>
        <r>
          <rPr>
            <sz val="10"/>
            <rFont val="Arial"/>
            <family val="2"/>
          </rPr>
          <t>reference:E2,E49,E55,L2,L49
mrs:
Rotate:True</t>
        </r>
      </text>
    </comment>
    <comment ref="N55" authorId="0" shapeId="0" xr:uid="{00000000-0006-0000-0300-00001A010000}">
      <text>
        <r>
          <rPr>
            <sz val="10"/>
            <rFont val="Arial"/>
            <family val="2"/>
          </rPr>
          <t>reference:E2,E49,E55,N2,N49
mrs:
Rotate:True</t>
        </r>
      </text>
    </comment>
    <comment ref="O55" authorId="0" shapeId="0" xr:uid="{00000000-0006-0000-0300-00001B010000}">
      <text>
        <r>
          <rPr>
            <sz val="10"/>
            <rFont val="Arial"/>
            <family val="2"/>
          </rPr>
          <t>reference:E2,E49,E55,O2,O49
mrs:
Rotate:True</t>
        </r>
      </text>
    </comment>
    <comment ref="P55" authorId="0" shapeId="0" xr:uid="{00000000-0006-0000-0300-00001C010000}">
      <text>
        <r>
          <rPr>
            <sz val="10"/>
            <rFont val="Arial"/>
            <family val="2"/>
          </rPr>
          <t>reference:E2,E49,E55,P2,P49
mrs:
Rotate:True</t>
        </r>
      </text>
    </comment>
    <comment ref="F56" authorId="0" shapeId="0" xr:uid="{00000000-0006-0000-0300-00001D010000}">
      <text>
        <r>
          <rPr>
            <sz val="10"/>
            <rFont val="Arial"/>
            <family val="2"/>
          </rPr>
          <t>reference:F50,F51,F52,F53,F54,F55
mrs:(F50,+,10.0000)  (F51,+,10.0000)  (F52,+,10.0000)  (F53,+,10.0000)  (F54,+,10.0000)  (F55,+,10.0000)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2" authorId="0" shapeId="0" xr:uid="{00000000-0006-0000-0400-000001000000}">
      <text>
        <r>
          <rPr>
            <sz val="10"/>
            <rFont val="Arial"/>
            <family val="2"/>
          </rPr>
          <t>reference:J2,K2
mrs:(J2,+,10.0000)  (K2,+,10.0000)  
Rotate:True</t>
        </r>
      </text>
    </comment>
    <comment ref="P2" authorId="0" shapeId="0" xr:uid="{00000000-0006-0000-0400-000002000000}">
      <text>
        <r>
          <rPr>
            <sz val="10"/>
            <rFont val="Arial"/>
            <family val="2"/>
          </rPr>
          <t>reference:N2,O2
mrs:(N2,+,10.0000)  (O2,+,10.0000)  
Rotate:True</t>
        </r>
      </text>
    </comment>
    <comment ref="Q2" authorId="0" shapeId="0" xr:uid="{00000000-0006-0000-0400-000003000000}">
      <text>
        <r>
          <rPr>
            <sz val="10"/>
            <rFont val="Arial"/>
            <family val="2"/>
          </rPr>
          <t>reference:J2,J2,N2
mrs:
Rotate:True</t>
        </r>
      </text>
    </comment>
    <comment ref="R2" authorId="0" shapeId="0" xr:uid="{00000000-0006-0000-0400-000004000000}">
      <text>
        <r>
          <rPr>
            <sz val="10"/>
            <rFont val="Arial"/>
            <family val="2"/>
          </rPr>
          <t>reference:K2,K2,O2
mrs:
Rotate:True</t>
        </r>
      </text>
    </comment>
    <comment ref="S2" authorId="0" shapeId="0" xr:uid="{00000000-0006-0000-0400-000005000000}">
      <text>
        <r>
          <rPr>
            <sz val="10"/>
            <rFont val="Arial"/>
            <family val="2"/>
          </rPr>
          <t>reference:L2,L2,P2
mrs:
Rotate:True</t>
        </r>
      </text>
    </comment>
    <comment ref="T2" authorId="0" shapeId="0" xr:uid="{00000000-0006-0000-0400-000006000000}">
      <text>
        <r>
          <rPr>
            <sz val="10"/>
            <rFont val="Arial"/>
            <family val="2"/>
          </rPr>
          <t>reference:N2,O2
mrs:(N2,+,10.0000)  (O2,+,10.0000)  
Rotate:True</t>
        </r>
      </text>
    </comment>
    <comment ref="L3" authorId="0" shapeId="0" xr:uid="{00000000-0006-0000-0400-000007000000}">
      <text>
        <r>
          <rPr>
            <sz val="10"/>
            <rFont val="Arial"/>
            <family val="2"/>
          </rPr>
          <t>reference:J3,K3
mrs:(J3,+,10.0000)  (K3,+,10.0000)  
Rotate:True</t>
        </r>
      </text>
    </comment>
    <comment ref="P3" authorId="0" shapeId="0" xr:uid="{00000000-0006-0000-0400-000008000000}">
      <text>
        <r>
          <rPr>
            <sz val="10"/>
            <rFont val="Arial"/>
            <family val="2"/>
          </rPr>
          <t>reference:N3,O3
mrs:(N3,+,10.0000)  (O3,+,10.0000)  
Rotate:True</t>
        </r>
      </text>
    </comment>
    <comment ref="Q3" authorId="0" shapeId="0" xr:uid="{00000000-0006-0000-0400-000009000000}">
      <text>
        <r>
          <rPr>
            <sz val="10"/>
            <rFont val="Arial"/>
            <family val="2"/>
          </rPr>
          <t>reference:J3,J3,N3
mrs:
Rotate:True</t>
        </r>
      </text>
    </comment>
    <comment ref="R3" authorId="0" shapeId="0" xr:uid="{00000000-0006-0000-0400-00000A000000}">
      <text>
        <r>
          <rPr>
            <sz val="10"/>
            <rFont val="Arial"/>
            <family val="2"/>
          </rPr>
          <t>reference:K3,K3,O3
mrs:
Rotate:True</t>
        </r>
      </text>
    </comment>
    <comment ref="S3" authorId="0" shapeId="0" xr:uid="{00000000-0006-0000-0400-00000B000000}">
      <text>
        <r>
          <rPr>
            <sz val="10"/>
            <rFont val="Arial"/>
            <family val="2"/>
          </rPr>
          <t>reference:L3,L3,P3
mrs:
Rotate:True</t>
        </r>
      </text>
    </comment>
    <comment ref="T3" authorId="0" shapeId="0" xr:uid="{00000000-0006-0000-0400-00000C000000}">
      <text>
        <r>
          <rPr>
            <sz val="10"/>
            <rFont val="Arial"/>
            <family val="2"/>
          </rPr>
          <t>reference:N3,O3
mrs:(N3,+,10.0000)  (O3,+,10.0000)  
Rotate:True</t>
        </r>
      </text>
    </comment>
    <comment ref="L4" authorId="0" shapeId="0" xr:uid="{00000000-0006-0000-0400-00000D000000}">
      <text>
        <r>
          <rPr>
            <sz val="10"/>
            <rFont val="Arial"/>
            <family val="2"/>
          </rPr>
          <t>reference:J4,K4
mrs:(J4,+,10.0000)  (K4,+,10.0000)  
Rotate:True</t>
        </r>
      </text>
    </comment>
    <comment ref="P4" authorId="0" shapeId="0" xr:uid="{00000000-0006-0000-0400-00000E000000}">
      <text>
        <r>
          <rPr>
            <sz val="10"/>
            <rFont val="Arial"/>
            <family val="2"/>
          </rPr>
          <t>reference:N4,O4
mrs:(N4,+,10.0000)  (O4,+,10.0000)  
Rotate:True</t>
        </r>
      </text>
    </comment>
    <comment ref="Q4" authorId="0" shapeId="0" xr:uid="{00000000-0006-0000-0400-00000F000000}">
      <text>
        <r>
          <rPr>
            <sz val="10"/>
            <rFont val="Arial"/>
            <family val="2"/>
          </rPr>
          <t>reference:J4,J4,N4
mrs:
Rotate:True</t>
        </r>
      </text>
    </comment>
    <comment ref="R4" authorId="0" shapeId="0" xr:uid="{00000000-0006-0000-0400-000010000000}">
      <text>
        <r>
          <rPr>
            <sz val="10"/>
            <rFont val="Arial"/>
            <family val="2"/>
          </rPr>
          <t>reference:K4,K4,O4
mrs:
Rotate:True</t>
        </r>
      </text>
    </comment>
    <comment ref="S4" authorId="0" shapeId="0" xr:uid="{00000000-0006-0000-0400-000011000000}">
      <text>
        <r>
          <rPr>
            <sz val="10"/>
            <rFont val="Arial"/>
            <family val="2"/>
          </rPr>
          <t>reference:L4,L4,P4
mrs:
Rotate:True</t>
        </r>
      </text>
    </comment>
    <comment ref="T4" authorId="0" shapeId="0" xr:uid="{00000000-0006-0000-0400-000012000000}">
      <text>
        <r>
          <rPr>
            <sz val="10"/>
            <rFont val="Arial"/>
            <family val="2"/>
          </rPr>
          <t>reference:N4,O4
mrs:(N4,+,10.0000)  (O4,+,10.0000)  
Rotate:True</t>
        </r>
      </text>
    </comment>
    <comment ref="L5" authorId="0" shapeId="0" xr:uid="{00000000-0006-0000-0400-000013000000}">
      <text>
        <r>
          <rPr>
            <sz val="10"/>
            <rFont val="Arial"/>
            <family val="2"/>
          </rPr>
          <t>reference:J5,K5
mrs:(J5,+,10.0000)  (K5,+,10.0000)  
Rotate:True</t>
        </r>
      </text>
    </comment>
    <comment ref="P5" authorId="0" shapeId="0" xr:uid="{00000000-0006-0000-0400-000014000000}">
      <text>
        <r>
          <rPr>
            <sz val="10"/>
            <rFont val="Arial"/>
            <family val="2"/>
          </rPr>
          <t>reference:N5,O5
mrs:(N5,+,10.0000)  (O5,+,10.0000)  
Rotate:True</t>
        </r>
      </text>
    </comment>
    <comment ref="Q5" authorId="0" shapeId="0" xr:uid="{00000000-0006-0000-0400-000015000000}">
      <text>
        <r>
          <rPr>
            <sz val="10"/>
            <rFont val="Arial"/>
            <family val="2"/>
          </rPr>
          <t>reference:J5,J5,N5
mrs:
Rotate:True</t>
        </r>
      </text>
    </comment>
    <comment ref="R5" authorId="0" shapeId="0" xr:uid="{00000000-0006-0000-0400-000016000000}">
      <text>
        <r>
          <rPr>
            <sz val="10"/>
            <rFont val="Arial"/>
            <family val="2"/>
          </rPr>
          <t>reference:K5,K5,O5
mrs:
Rotate:True</t>
        </r>
      </text>
    </comment>
    <comment ref="S5" authorId="0" shapeId="0" xr:uid="{00000000-0006-0000-0400-000017000000}">
      <text>
        <r>
          <rPr>
            <sz val="10"/>
            <rFont val="Arial"/>
            <family val="2"/>
          </rPr>
          <t>reference:L5,L5,P5
mrs:
Rotate:True</t>
        </r>
      </text>
    </comment>
    <comment ref="T5" authorId="0" shapeId="0" xr:uid="{00000000-0006-0000-0400-000018000000}">
      <text>
        <r>
          <rPr>
            <sz val="10"/>
            <rFont val="Arial"/>
            <family val="2"/>
          </rPr>
          <t>reference:N5,O5
mrs:(N5,+,10.0000)  (O5,+,10.0000)  
Rotate:True</t>
        </r>
      </text>
    </comment>
    <comment ref="L6" authorId="0" shapeId="0" xr:uid="{00000000-0006-0000-0400-000019000000}">
      <text>
        <r>
          <rPr>
            <sz val="10"/>
            <rFont val="Arial"/>
            <family val="2"/>
          </rPr>
          <t>reference:J6,K6
mrs:(J6,+,10.0000)  (K6,+,10.0000)  
Rotate:True</t>
        </r>
      </text>
    </comment>
    <comment ref="P6" authorId="0" shapeId="0" xr:uid="{00000000-0006-0000-0400-00001A000000}">
      <text>
        <r>
          <rPr>
            <sz val="10"/>
            <rFont val="Arial"/>
            <family val="2"/>
          </rPr>
          <t>reference:N6,O6
mrs:(N6,+,10.0000)  (O6,+,10.0000)  
Rotate:True</t>
        </r>
      </text>
    </comment>
    <comment ref="Q6" authorId="0" shapeId="0" xr:uid="{00000000-0006-0000-0400-00001B000000}">
      <text>
        <r>
          <rPr>
            <sz val="10"/>
            <rFont val="Arial"/>
            <family val="2"/>
          </rPr>
          <t>reference:J6,J6,N6
mrs:
Rotate:True</t>
        </r>
      </text>
    </comment>
    <comment ref="R6" authorId="0" shapeId="0" xr:uid="{00000000-0006-0000-0400-00001C000000}">
      <text>
        <r>
          <rPr>
            <sz val="10"/>
            <rFont val="Arial"/>
            <family val="2"/>
          </rPr>
          <t>reference:K6,K6,O6
mrs:
Rotate:True</t>
        </r>
      </text>
    </comment>
    <comment ref="S6" authorId="0" shapeId="0" xr:uid="{00000000-0006-0000-0400-00001D000000}">
      <text>
        <r>
          <rPr>
            <sz val="10"/>
            <rFont val="Arial"/>
            <family val="2"/>
          </rPr>
          <t>reference:L6,L6,P6
mrs:
Rotate:True</t>
        </r>
      </text>
    </comment>
    <comment ref="T6" authorId="0" shapeId="0" xr:uid="{00000000-0006-0000-0400-00001E000000}">
      <text>
        <r>
          <rPr>
            <sz val="10"/>
            <rFont val="Arial"/>
            <family val="2"/>
          </rPr>
          <t>reference:N6,O6
mrs:(N6,+,10.0000)  (O6,+,10.0000)  
Rotate:True</t>
        </r>
      </text>
    </comment>
    <comment ref="L7" authorId="0" shapeId="0" xr:uid="{00000000-0006-0000-0400-00001F000000}">
      <text>
        <r>
          <rPr>
            <sz val="10"/>
            <rFont val="Arial"/>
            <family val="2"/>
          </rPr>
          <t>reference:J7,K7
mrs:(J7,+,10.0000)  (K7,+,10.0000)  
Rotate:True</t>
        </r>
      </text>
    </comment>
    <comment ref="P7" authorId="0" shapeId="0" xr:uid="{00000000-0006-0000-0400-000020000000}">
      <text>
        <r>
          <rPr>
            <sz val="10"/>
            <rFont val="Arial"/>
            <family val="2"/>
          </rPr>
          <t>reference:N7,O7
mrs:(N7,+,10.0000)  (O7,+,10.0000)  
Rotate:True</t>
        </r>
      </text>
    </comment>
    <comment ref="Q7" authorId="0" shapeId="0" xr:uid="{00000000-0006-0000-0400-000021000000}">
      <text>
        <r>
          <rPr>
            <sz val="10"/>
            <rFont val="Arial"/>
            <family val="2"/>
          </rPr>
          <t>reference:J7,J7,N7
mrs:
Rotate:True</t>
        </r>
      </text>
    </comment>
    <comment ref="R7" authorId="0" shapeId="0" xr:uid="{00000000-0006-0000-0400-000022000000}">
      <text>
        <r>
          <rPr>
            <sz val="10"/>
            <rFont val="Arial"/>
            <family val="2"/>
          </rPr>
          <t>reference:K7,K7,O7
mrs:
Rotate:True</t>
        </r>
      </text>
    </comment>
    <comment ref="S7" authorId="0" shapeId="0" xr:uid="{00000000-0006-0000-0400-000023000000}">
      <text>
        <r>
          <rPr>
            <sz val="10"/>
            <rFont val="Arial"/>
            <family val="2"/>
          </rPr>
          <t>reference:L7,L7,P7
mrs:
Rotate:True</t>
        </r>
      </text>
    </comment>
    <comment ref="T7" authorId="0" shapeId="0" xr:uid="{00000000-0006-0000-0400-000024000000}">
      <text>
        <r>
          <rPr>
            <sz val="10"/>
            <rFont val="Arial"/>
            <family val="2"/>
          </rPr>
          <t>reference:N7,O7
mrs:(N7,+,10.0000)  (O7,+,10.0000)  
Rotate:True</t>
        </r>
      </text>
    </comment>
    <comment ref="L8" authorId="0" shapeId="0" xr:uid="{00000000-0006-0000-0400-000025000000}">
      <text>
        <r>
          <rPr>
            <sz val="10"/>
            <rFont val="Arial"/>
            <family val="2"/>
          </rPr>
          <t>reference:J8,K8
mrs:(J8,+,10.0000)  (K8,+,10.0000)  
Rotate:True</t>
        </r>
      </text>
    </comment>
    <comment ref="P8" authorId="0" shapeId="0" xr:uid="{00000000-0006-0000-0400-000026000000}">
      <text>
        <r>
          <rPr>
            <sz val="10"/>
            <rFont val="Arial"/>
            <family val="2"/>
          </rPr>
          <t>reference:N8,O8
mrs:(N8,+,10.0000)  (O8,+,10.0000)  
Rotate:True</t>
        </r>
      </text>
    </comment>
    <comment ref="Q8" authorId="0" shapeId="0" xr:uid="{00000000-0006-0000-0400-000027000000}">
      <text>
        <r>
          <rPr>
            <sz val="10"/>
            <rFont val="Arial"/>
            <family val="2"/>
          </rPr>
          <t>reference:J8,J8,N8
mrs:
Rotate:True</t>
        </r>
      </text>
    </comment>
    <comment ref="R8" authorId="0" shapeId="0" xr:uid="{00000000-0006-0000-0400-000028000000}">
      <text>
        <r>
          <rPr>
            <sz val="10"/>
            <rFont val="Arial"/>
            <family val="2"/>
          </rPr>
          <t>reference:K8,K8,O8
mrs:
Rotate:True</t>
        </r>
      </text>
    </comment>
    <comment ref="S8" authorId="0" shapeId="0" xr:uid="{00000000-0006-0000-0400-000029000000}">
      <text>
        <r>
          <rPr>
            <sz val="10"/>
            <rFont val="Arial"/>
            <family val="2"/>
          </rPr>
          <t>reference:L8,L8,P8
mrs:
Rotate:True</t>
        </r>
      </text>
    </comment>
    <comment ref="T8" authorId="0" shapeId="0" xr:uid="{00000000-0006-0000-0400-00002A000000}">
      <text>
        <r>
          <rPr>
            <sz val="10"/>
            <rFont val="Arial"/>
            <family val="2"/>
          </rPr>
          <t>reference:N8,O8
mrs:(N8,+,10.0000)  (O8,+,10.0000)  
Rotate:True</t>
        </r>
      </text>
    </comment>
    <comment ref="L9" authorId="0" shapeId="0" xr:uid="{00000000-0006-0000-0400-00002B000000}">
      <text>
        <r>
          <rPr>
            <sz val="10"/>
            <rFont val="Arial"/>
            <family val="2"/>
          </rPr>
          <t>reference:J9,K9
mrs:(J9,+,10.0000)  (K9,+,10.0000)  
Rotate:True</t>
        </r>
      </text>
    </comment>
    <comment ref="P9" authorId="0" shapeId="0" xr:uid="{00000000-0006-0000-0400-00002C000000}">
      <text>
        <r>
          <rPr>
            <sz val="10"/>
            <rFont val="Arial"/>
            <family val="2"/>
          </rPr>
          <t>reference:N9,O9
mrs:(N9,+,10.0000)  (O9,+,10.0000)  
Rotate:True</t>
        </r>
      </text>
    </comment>
    <comment ref="Q9" authorId="0" shapeId="0" xr:uid="{00000000-0006-0000-0400-00002D000000}">
      <text>
        <r>
          <rPr>
            <sz val="10"/>
            <rFont val="Arial"/>
            <family val="2"/>
          </rPr>
          <t>reference:J9,J9,N9
mrs:
Rotate:True</t>
        </r>
      </text>
    </comment>
    <comment ref="R9" authorId="0" shapeId="0" xr:uid="{00000000-0006-0000-0400-00002E000000}">
      <text>
        <r>
          <rPr>
            <sz val="10"/>
            <rFont val="Arial"/>
            <family val="2"/>
          </rPr>
          <t>reference:K9,K9,O9
mrs:
Rotate:True</t>
        </r>
      </text>
    </comment>
    <comment ref="S9" authorId="0" shapeId="0" xr:uid="{00000000-0006-0000-0400-00002F000000}">
      <text>
        <r>
          <rPr>
            <sz val="10"/>
            <rFont val="Arial"/>
            <family val="2"/>
          </rPr>
          <t>reference:L9,L9,P9
mrs:
Rotate:True</t>
        </r>
      </text>
    </comment>
    <comment ref="T9" authorId="0" shapeId="0" xr:uid="{00000000-0006-0000-0400-000030000000}">
      <text>
        <r>
          <rPr>
            <sz val="10"/>
            <rFont val="Arial"/>
            <family val="2"/>
          </rPr>
          <t>reference:N9,O9
mrs:(N9,+,10.0000)  (O9,+,10.0000)  
Rotate:True</t>
        </r>
      </text>
    </comment>
    <comment ref="L10" authorId="0" shapeId="0" xr:uid="{00000000-0006-0000-0400-000031000000}">
      <text>
        <r>
          <rPr>
            <sz val="10"/>
            <rFont val="Arial"/>
            <family val="2"/>
          </rPr>
          <t>reference:J10,K10
mrs:(J10,+,10.0000)  (K10,+,10.0000)  
Rotate:True</t>
        </r>
      </text>
    </comment>
    <comment ref="P10" authorId="0" shapeId="0" xr:uid="{00000000-0006-0000-0400-000032000000}">
      <text>
        <r>
          <rPr>
            <sz val="10"/>
            <rFont val="Arial"/>
            <family val="2"/>
          </rPr>
          <t>reference:N10,O10
mrs:(N10,+,10.0000)  (O10,+,10.0000)  
Rotate:True</t>
        </r>
      </text>
    </comment>
    <comment ref="Q10" authorId="0" shapeId="0" xr:uid="{00000000-0006-0000-0400-000033000000}">
      <text>
        <r>
          <rPr>
            <sz val="10"/>
            <rFont val="Arial"/>
            <family val="2"/>
          </rPr>
          <t>reference:J10,J10,N10
mrs:
Rotate:True</t>
        </r>
      </text>
    </comment>
    <comment ref="R10" authorId="0" shapeId="0" xr:uid="{00000000-0006-0000-0400-000034000000}">
      <text>
        <r>
          <rPr>
            <sz val="10"/>
            <rFont val="Arial"/>
            <family val="2"/>
          </rPr>
          <t>reference:K10,K10,O10
mrs:
Rotate:True</t>
        </r>
      </text>
    </comment>
    <comment ref="S10" authorId="0" shapeId="0" xr:uid="{00000000-0006-0000-0400-000035000000}">
      <text>
        <r>
          <rPr>
            <sz val="10"/>
            <rFont val="Arial"/>
            <family val="2"/>
          </rPr>
          <t>reference:L10,L10,P10
mrs:
Rotate:True</t>
        </r>
      </text>
    </comment>
    <comment ref="T10" authorId="0" shapeId="0" xr:uid="{00000000-0006-0000-0400-000036000000}">
      <text>
        <r>
          <rPr>
            <sz val="10"/>
            <rFont val="Arial"/>
            <family val="2"/>
          </rPr>
          <t>reference:N10,O10
mrs:(N10,+,10.0000)  (O10,+,10.0000)  
Rotate:True</t>
        </r>
      </text>
    </comment>
    <comment ref="L11" authorId="0" shapeId="0" xr:uid="{00000000-0006-0000-0400-000037000000}">
      <text>
        <r>
          <rPr>
            <sz val="10"/>
            <rFont val="Arial"/>
            <family val="2"/>
          </rPr>
          <t>reference:J11,K11
mrs:(J11,+,10.0000)  (K11,+,10.0000)  
Rotate:True</t>
        </r>
      </text>
    </comment>
    <comment ref="P11" authorId="0" shapeId="0" xr:uid="{00000000-0006-0000-0400-000038000000}">
      <text>
        <r>
          <rPr>
            <sz val="10"/>
            <rFont val="Arial"/>
            <family val="2"/>
          </rPr>
          <t>reference:N11,O11
mrs:(N11,+,10.0000)  (O11,+,10.0000)  
Rotate:True</t>
        </r>
      </text>
    </comment>
    <comment ref="Q11" authorId="0" shapeId="0" xr:uid="{00000000-0006-0000-0400-000039000000}">
      <text>
        <r>
          <rPr>
            <sz val="10"/>
            <rFont val="Arial"/>
            <family val="2"/>
          </rPr>
          <t>reference:J11,J11,N11
mrs:
Rotate:True</t>
        </r>
      </text>
    </comment>
    <comment ref="R11" authorId="0" shapeId="0" xr:uid="{00000000-0006-0000-0400-00003A000000}">
      <text>
        <r>
          <rPr>
            <sz val="10"/>
            <rFont val="Arial"/>
            <family val="2"/>
          </rPr>
          <t>reference:K11,K11,O11
mrs:
Rotate:True</t>
        </r>
      </text>
    </comment>
    <comment ref="S11" authorId="0" shapeId="0" xr:uid="{00000000-0006-0000-0400-00003B000000}">
      <text>
        <r>
          <rPr>
            <sz val="10"/>
            <rFont val="Arial"/>
            <family val="2"/>
          </rPr>
          <t>reference:L11,L11,P11
mrs:
Rotate:True</t>
        </r>
      </text>
    </comment>
    <comment ref="T11" authorId="0" shapeId="0" xr:uid="{00000000-0006-0000-0400-00003C000000}">
      <text>
        <r>
          <rPr>
            <sz val="10"/>
            <rFont val="Arial"/>
            <family val="2"/>
          </rPr>
          <t>reference:N11,O11
mrs:(N11,+,10.0000)  (O11,+,10.0000)  
Rotate:True</t>
        </r>
      </text>
    </comment>
    <comment ref="L12" authorId="0" shapeId="0" xr:uid="{00000000-0006-0000-0400-00003D000000}">
      <text>
        <r>
          <rPr>
            <sz val="10"/>
            <rFont val="Arial"/>
            <family val="2"/>
          </rPr>
          <t>reference:J12,K12
mrs:(J12,+,10.0000)  (K12,+,10.0000)  
Rotate:True</t>
        </r>
      </text>
    </comment>
    <comment ref="P12" authorId="0" shapeId="0" xr:uid="{00000000-0006-0000-0400-00003E000000}">
      <text>
        <r>
          <rPr>
            <sz val="10"/>
            <rFont val="Arial"/>
            <family val="2"/>
          </rPr>
          <t>reference:N12,O12
mrs:(N12,+,10.0000)  (O12,+,10.0000)  
Rotate:True</t>
        </r>
      </text>
    </comment>
    <comment ref="Q12" authorId="0" shapeId="0" xr:uid="{00000000-0006-0000-0400-00003F000000}">
      <text>
        <r>
          <rPr>
            <sz val="10"/>
            <rFont val="Arial"/>
            <family val="2"/>
          </rPr>
          <t>reference:J12,J12,N12
mrs:
Rotate:True</t>
        </r>
      </text>
    </comment>
    <comment ref="R12" authorId="0" shapeId="0" xr:uid="{00000000-0006-0000-0400-000040000000}">
      <text>
        <r>
          <rPr>
            <sz val="10"/>
            <rFont val="Arial"/>
            <family val="2"/>
          </rPr>
          <t>reference:K12,K12,O12
mrs:
Rotate:True</t>
        </r>
      </text>
    </comment>
    <comment ref="S12" authorId="0" shapeId="0" xr:uid="{00000000-0006-0000-0400-000041000000}">
      <text>
        <r>
          <rPr>
            <sz val="10"/>
            <rFont val="Arial"/>
            <family val="2"/>
          </rPr>
          <t>reference:L12,L12,P12
mrs:
Rotate:True</t>
        </r>
      </text>
    </comment>
    <comment ref="T12" authorId="0" shapeId="0" xr:uid="{00000000-0006-0000-0400-000042000000}">
      <text>
        <r>
          <rPr>
            <sz val="10"/>
            <rFont val="Arial"/>
            <family val="2"/>
          </rPr>
          <t>reference:N12,O12
mrs:(N12,+,10.0000)  (O12,+,10.0000)  
Rotate:True</t>
        </r>
      </text>
    </comment>
    <comment ref="L13" authorId="0" shapeId="0" xr:uid="{00000000-0006-0000-0400-000043000000}">
      <text>
        <r>
          <rPr>
            <sz val="10"/>
            <rFont val="Arial"/>
            <family val="2"/>
          </rPr>
          <t>reference:J13,K13
mrs:(J13,+,10.0000)  (K13,+,10.0000)  
Rotate:True</t>
        </r>
      </text>
    </comment>
    <comment ref="P13" authorId="0" shapeId="0" xr:uid="{00000000-0006-0000-0400-000044000000}">
      <text>
        <r>
          <rPr>
            <sz val="10"/>
            <rFont val="Arial"/>
            <family val="2"/>
          </rPr>
          <t>reference:N13,O13
mrs:(N13,+,10.0000)  (O13,+,10.0000)  
Rotate:True</t>
        </r>
      </text>
    </comment>
    <comment ref="Q13" authorId="0" shapeId="0" xr:uid="{00000000-0006-0000-0400-000045000000}">
      <text>
        <r>
          <rPr>
            <sz val="10"/>
            <rFont val="Arial"/>
            <family val="2"/>
          </rPr>
          <t>reference:J13,J13,N13
mrs:
Rotate:True</t>
        </r>
      </text>
    </comment>
    <comment ref="R13" authorId="0" shapeId="0" xr:uid="{00000000-0006-0000-0400-000046000000}">
      <text>
        <r>
          <rPr>
            <sz val="10"/>
            <rFont val="Arial"/>
            <family val="2"/>
          </rPr>
          <t>reference:K13,K13,O13
mrs:
Rotate:True</t>
        </r>
      </text>
    </comment>
    <comment ref="S13" authorId="0" shapeId="0" xr:uid="{00000000-0006-0000-0400-000047000000}">
      <text>
        <r>
          <rPr>
            <sz val="10"/>
            <rFont val="Arial"/>
            <family val="2"/>
          </rPr>
          <t>reference:L13,L13,P13
mrs:
Rotate:True</t>
        </r>
      </text>
    </comment>
    <comment ref="T13" authorId="0" shapeId="0" xr:uid="{00000000-0006-0000-0400-000048000000}">
      <text>
        <r>
          <rPr>
            <sz val="10"/>
            <rFont val="Arial"/>
            <family val="2"/>
          </rPr>
          <t>reference:N13,O13
mrs:(N13,+,10.0000)  (O13,+,10.0000)  
Rotate:True</t>
        </r>
      </text>
    </comment>
    <comment ref="L14" authorId="0" shapeId="0" xr:uid="{00000000-0006-0000-0400-000049000000}">
      <text>
        <r>
          <rPr>
            <sz val="10"/>
            <rFont val="Arial"/>
            <family val="2"/>
          </rPr>
          <t>reference:J14,K14
mrs:(J14,+,10.0000)  (K14,+,10.0000)  
Rotate:True</t>
        </r>
      </text>
    </comment>
    <comment ref="P14" authorId="0" shapeId="0" xr:uid="{00000000-0006-0000-0400-00004A000000}">
      <text>
        <r>
          <rPr>
            <sz val="10"/>
            <rFont val="Arial"/>
            <family val="2"/>
          </rPr>
          <t>reference:N14,O14
mrs:(N14,+,10.0000)  (O14,+,10.0000)  
Rotate:True</t>
        </r>
      </text>
    </comment>
    <comment ref="Q14" authorId="0" shapeId="0" xr:uid="{00000000-0006-0000-0400-00004B000000}">
      <text>
        <r>
          <rPr>
            <sz val="10"/>
            <rFont val="Arial"/>
            <family val="2"/>
          </rPr>
          <t>reference:J14,J14,N14
mrs:
Rotate:True</t>
        </r>
      </text>
    </comment>
    <comment ref="R14" authorId="0" shapeId="0" xr:uid="{00000000-0006-0000-0400-00004C000000}">
      <text>
        <r>
          <rPr>
            <sz val="10"/>
            <rFont val="Arial"/>
            <family val="2"/>
          </rPr>
          <t>reference:K14,K14,O14
mrs:
Rotate:True</t>
        </r>
      </text>
    </comment>
    <comment ref="S14" authorId="0" shapeId="0" xr:uid="{00000000-0006-0000-0400-00004D000000}">
      <text>
        <r>
          <rPr>
            <sz val="10"/>
            <rFont val="Arial"/>
            <family val="2"/>
          </rPr>
          <t>reference:L14,L14,P14
mrs:
Rotate:True</t>
        </r>
      </text>
    </comment>
    <comment ref="T14" authorId="0" shapeId="0" xr:uid="{00000000-0006-0000-0400-00004E000000}">
      <text>
        <r>
          <rPr>
            <sz val="10"/>
            <rFont val="Arial"/>
            <family val="2"/>
          </rPr>
          <t>reference:N14,O14
mrs:(N14,+,10.0000)  (O14,+,10.0000)  
Rotate:True</t>
        </r>
      </text>
    </comment>
    <comment ref="L15" authorId="0" shapeId="0" xr:uid="{00000000-0006-0000-0400-00004F000000}">
      <text>
        <r>
          <rPr>
            <sz val="10"/>
            <rFont val="Arial"/>
            <family val="2"/>
          </rPr>
          <t>reference:J15,K15
mrs:(J15,+,10.0000)  (K15,+,10.0000)  
Rotate:True</t>
        </r>
      </text>
    </comment>
    <comment ref="P15" authorId="0" shapeId="0" xr:uid="{00000000-0006-0000-0400-000050000000}">
      <text>
        <r>
          <rPr>
            <sz val="10"/>
            <rFont val="Arial"/>
            <family val="2"/>
          </rPr>
          <t>reference:N15,O15
mrs:(N15,+,10.0000)  (O15,+,10.0000)  
Rotate:True</t>
        </r>
      </text>
    </comment>
    <comment ref="Q15" authorId="0" shapeId="0" xr:uid="{00000000-0006-0000-0400-000051000000}">
      <text>
        <r>
          <rPr>
            <sz val="10"/>
            <rFont val="Arial"/>
            <family val="2"/>
          </rPr>
          <t>reference:J15,J15,N15
mrs:
Rotate:True</t>
        </r>
      </text>
    </comment>
    <comment ref="R15" authorId="0" shapeId="0" xr:uid="{00000000-0006-0000-0400-000052000000}">
      <text>
        <r>
          <rPr>
            <sz val="10"/>
            <rFont val="Arial"/>
            <family val="2"/>
          </rPr>
          <t>reference:K15,K15,O15
mrs:
Rotate:True</t>
        </r>
      </text>
    </comment>
    <comment ref="S15" authorId="0" shapeId="0" xr:uid="{00000000-0006-0000-0400-000053000000}">
      <text>
        <r>
          <rPr>
            <sz val="10"/>
            <rFont val="Arial"/>
            <family val="2"/>
          </rPr>
          <t>reference:L15,L15,P15
mrs:
Rotate:True</t>
        </r>
      </text>
    </comment>
    <comment ref="T15" authorId="0" shapeId="0" xr:uid="{00000000-0006-0000-0400-000054000000}">
      <text>
        <r>
          <rPr>
            <sz val="10"/>
            <rFont val="Arial"/>
            <family val="2"/>
          </rPr>
          <t>reference:N15,O15
mrs:(N15,+,10.0000)  (O15,+,10.0000)  
Rotate:True</t>
        </r>
      </text>
    </comment>
    <comment ref="P16" authorId="0" shapeId="0" xr:uid="{00000000-0006-0000-0400-000055000000}">
      <text>
        <r>
          <rPr>
            <sz val="10"/>
            <rFont val="Arial"/>
            <family val="2"/>
          </rPr>
          <t>reference:N16,O16
mrs:(N16,+,10.0000)  (O16,+,10.0000)  
Rotate:True</t>
        </r>
      </text>
    </comment>
    <comment ref="Q16" authorId="0" shapeId="0" xr:uid="{00000000-0006-0000-0400-000056000000}">
      <text>
        <r>
          <rPr>
            <sz val="10"/>
            <rFont val="Arial"/>
            <family val="2"/>
          </rPr>
          <t>reference:J16,J16,N16
mrs:
Rotate:True</t>
        </r>
      </text>
    </comment>
    <comment ref="R16" authorId="0" shapeId="0" xr:uid="{00000000-0006-0000-0400-000057000000}">
      <text>
        <r>
          <rPr>
            <sz val="10"/>
            <rFont val="Arial"/>
            <family val="2"/>
          </rPr>
          <t>reference:K16,K16,O16
mrs:
Rotate:True</t>
        </r>
      </text>
    </comment>
    <comment ref="S16" authorId="0" shapeId="0" xr:uid="{00000000-0006-0000-0400-000058000000}">
      <text>
        <r>
          <rPr>
            <sz val="10"/>
            <rFont val="Arial"/>
            <family val="2"/>
          </rPr>
          <t>reference:L16,L16,P16
mrs:
Rotate:True</t>
        </r>
      </text>
    </comment>
    <comment ref="T16" authorId="0" shapeId="0" xr:uid="{00000000-0006-0000-0400-000059000000}">
      <text>
        <r>
          <rPr>
            <sz val="10"/>
            <rFont val="Arial"/>
            <family val="2"/>
          </rPr>
          <t>reference:N16,O16
mrs:(N16,+,10.0000)  (O16,+,10.0000)  
Rotate:True</t>
        </r>
      </text>
    </comment>
    <comment ref="J17" authorId="0" shapeId="0" xr:uid="{00000000-0006-0000-0400-00005A000000}">
      <text>
        <r>
          <rPr>
            <sz val="10"/>
            <rFont val="Arial"/>
            <family val="2"/>
          </rPr>
          <t>reference:K17
mrs:(K17,+,-10.0000)  
Rotate:True</t>
        </r>
      </text>
    </comment>
    <comment ref="P17" authorId="0" shapeId="0" xr:uid="{00000000-0006-0000-0400-00005B000000}">
      <text>
        <r>
          <rPr>
            <sz val="10"/>
            <rFont val="Arial"/>
            <family val="2"/>
          </rPr>
          <t>reference:N17,O17
mrs:(N17,+,10.0000)  (O17,+,10.0000)  
Rotate:True</t>
        </r>
      </text>
    </comment>
    <comment ref="Q17" authorId="0" shapeId="0" xr:uid="{00000000-0006-0000-0400-00005C000000}">
      <text>
        <r>
          <rPr>
            <sz val="10"/>
            <rFont val="Arial"/>
            <family val="2"/>
          </rPr>
          <t>reference:J17,J17,N17
mrs:
Rotate:True</t>
        </r>
      </text>
    </comment>
    <comment ref="R17" authorId="0" shapeId="0" xr:uid="{00000000-0006-0000-0400-00005D000000}">
      <text>
        <r>
          <rPr>
            <sz val="10"/>
            <rFont val="Arial"/>
            <family val="2"/>
          </rPr>
          <t>reference:K17,K17,O17
mrs:
Rotate:True</t>
        </r>
      </text>
    </comment>
    <comment ref="S17" authorId="0" shapeId="0" xr:uid="{00000000-0006-0000-0400-00005E000000}">
      <text>
        <r>
          <rPr>
            <sz val="10"/>
            <rFont val="Arial"/>
            <family val="2"/>
          </rPr>
          <t>reference:L17,L17,P17
mrs:
Rotate:True</t>
        </r>
      </text>
    </comment>
    <comment ref="T17" authorId="0" shapeId="0" xr:uid="{00000000-0006-0000-0400-00005F000000}">
      <text>
        <r>
          <rPr>
            <sz val="10"/>
            <rFont val="Arial"/>
            <family val="2"/>
          </rPr>
          <t>reference:N17,O17
mrs:(N17,+,10.0000)  (O17,+,10.0000)  
Rotate:True</t>
        </r>
      </text>
    </comment>
    <comment ref="L18" authorId="0" shapeId="0" xr:uid="{00000000-0006-0000-0400-000060000000}">
      <text>
        <r>
          <rPr>
            <sz val="10"/>
            <rFont val="Arial"/>
            <family val="2"/>
          </rPr>
          <t>reference:J18,K18
mrs:(J18,+,10.0000)  (K18,+,10.0000)  
Rotate:True</t>
        </r>
      </text>
    </comment>
    <comment ref="P18" authorId="0" shapeId="0" xr:uid="{00000000-0006-0000-0400-000061000000}">
      <text>
        <r>
          <rPr>
            <sz val="10"/>
            <rFont val="Arial"/>
            <family val="2"/>
          </rPr>
          <t>reference:N18,O18
mrs:(N18,+,10.0000)  (O18,+,10.0000)  
Rotate:True</t>
        </r>
      </text>
    </comment>
    <comment ref="Q18" authorId="0" shapeId="0" xr:uid="{00000000-0006-0000-0400-000062000000}">
      <text>
        <r>
          <rPr>
            <sz val="10"/>
            <rFont val="Arial"/>
            <family val="2"/>
          </rPr>
          <t>reference:J18,J18,N18
mrs:
Rotate:True</t>
        </r>
      </text>
    </comment>
    <comment ref="R18" authorId="0" shapeId="0" xr:uid="{00000000-0006-0000-0400-000063000000}">
      <text>
        <r>
          <rPr>
            <sz val="10"/>
            <rFont val="Arial"/>
            <family val="2"/>
          </rPr>
          <t>reference:K18,K18,O18
mrs:
Rotate:True</t>
        </r>
      </text>
    </comment>
    <comment ref="S18" authorId="0" shapeId="0" xr:uid="{00000000-0006-0000-0400-000064000000}">
      <text>
        <r>
          <rPr>
            <sz val="10"/>
            <rFont val="Arial"/>
            <family val="2"/>
          </rPr>
          <t>reference:L18,L18,P18
mrs:
Rotate:True</t>
        </r>
      </text>
    </comment>
    <comment ref="T18" authorId="0" shapeId="0" xr:uid="{00000000-0006-0000-0400-000065000000}">
      <text>
        <r>
          <rPr>
            <sz val="10"/>
            <rFont val="Arial"/>
            <family val="2"/>
          </rPr>
          <t>reference:N18,O18
mrs:(N18,+,10.0000)  (O18,+,10.0000)  
Rotate:True</t>
        </r>
      </text>
    </comment>
    <comment ref="L19" authorId="0" shapeId="0" xr:uid="{00000000-0006-0000-0400-000066000000}">
      <text>
        <r>
          <rPr>
            <sz val="10"/>
            <rFont val="Arial"/>
            <family val="2"/>
          </rPr>
          <t>reference:J19,K19
mrs:(J19,+,10.0000)  (K19,+,10.0000)  
Rotate:True</t>
        </r>
      </text>
    </comment>
    <comment ref="P19" authorId="0" shapeId="0" xr:uid="{00000000-0006-0000-0400-000067000000}">
      <text>
        <r>
          <rPr>
            <sz val="10"/>
            <rFont val="Arial"/>
            <family val="2"/>
          </rPr>
          <t>reference:N19,O19
mrs:(N19,+,10.0000)  (O19,+,10.0000)  
Rotate:True</t>
        </r>
      </text>
    </comment>
    <comment ref="Q19" authorId="0" shapeId="0" xr:uid="{00000000-0006-0000-0400-000068000000}">
      <text>
        <r>
          <rPr>
            <sz val="10"/>
            <rFont val="Arial"/>
            <family val="2"/>
          </rPr>
          <t>reference:J19,J19,N19
mrs:
Rotate:True</t>
        </r>
      </text>
    </comment>
    <comment ref="R19" authorId="0" shapeId="0" xr:uid="{00000000-0006-0000-0400-000069000000}">
      <text>
        <r>
          <rPr>
            <sz val="10"/>
            <rFont val="Arial"/>
            <family val="2"/>
          </rPr>
          <t>reference:K19,K19,O19
mrs:
Rotate:True</t>
        </r>
      </text>
    </comment>
    <comment ref="S19" authorId="0" shapeId="0" xr:uid="{00000000-0006-0000-0400-00006A000000}">
      <text>
        <r>
          <rPr>
            <sz val="10"/>
            <rFont val="Arial"/>
            <family val="2"/>
          </rPr>
          <t>reference:L19,L19,P19
mrs:
Rotate:True</t>
        </r>
      </text>
    </comment>
    <comment ref="L20" authorId="0" shapeId="0" xr:uid="{00000000-0006-0000-0400-00006B000000}">
      <text>
        <r>
          <rPr>
            <sz val="10"/>
            <rFont val="Arial"/>
            <family val="2"/>
          </rPr>
          <t>reference:L3,L4,L5,L6,L7,L8,L9,L10,L11,L12,L13,L14,L15,L16,L17,L18,L19
mrs:
forward:True
2.0:(L3:L19,)
add:L3:L19:17.0
Rotate:True</t>
        </r>
      </text>
    </comment>
    <comment ref="P20" authorId="0" shapeId="0" xr:uid="{00000000-0006-0000-0400-00006C000000}">
      <text>
        <r>
          <rPr>
            <sz val="10"/>
            <rFont val="Arial"/>
            <family val="2"/>
          </rPr>
          <t>reference:N20,O20
mrs:(N20,+,10.0000)  (O20,+,10.0000)  
Rotate:True</t>
        </r>
      </text>
    </comment>
    <comment ref="Q20" authorId="0" shapeId="0" xr:uid="{00000000-0006-0000-0400-00006D000000}">
      <text>
        <r>
          <rPr>
            <sz val="10"/>
            <rFont val="Arial"/>
            <family val="2"/>
          </rPr>
          <t>reference:J20,J20,N20
mrs:
Rotate:True</t>
        </r>
      </text>
    </comment>
    <comment ref="R20" authorId="0" shapeId="0" xr:uid="{00000000-0006-0000-0400-00006E000000}">
      <text>
        <r>
          <rPr>
            <sz val="10"/>
            <rFont val="Arial"/>
            <family val="2"/>
          </rPr>
          <t>reference:K20,K20,O20
mrs:
Rotate:True</t>
        </r>
      </text>
    </comment>
    <comment ref="S20" authorId="0" shapeId="0" xr:uid="{00000000-0006-0000-0400-00006F000000}">
      <text>
        <r>
          <rPr>
            <sz val="10"/>
            <rFont val="Arial"/>
            <family val="2"/>
          </rPr>
          <t>reference:L20,L20,P20
mrs:
Rotate:True</t>
        </r>
      </text>
    </comment>
    <comment ref="L21" authorId="0" shapeId="0" xr:uid="{00000000-0006-0000-0400-000070000000}">
      <text>
        <r>
          <rPr>
            <sz val="10"/>
            <rFont val="Arial"/>
            <family val="2"/>
          </rPr>
          <t>reference:J21,K21
mrs:(J21,+,10.0000)  (K21,+,10.0000)  
Rotate:True</t>
        </r>
      </text>
    </comment>
    <comment ref="P21" authorId="0" shapeId="0" xr:uid="{00000000-0006-0000-0400-000071000000}">
      <text>
        <r>
          <rPr>
            <sz val="10"/>
            <rFont val="Arial"/>
            <family val="2"/>
          </rPr>
          <t>reference:N21,O21
mrs:(N21,+,10.0000)  (O21,+,10.0000)  
Rotate:True</t>
        </r>
      </text>
    </comment>
    <comment ref="Q21" authorId="0" shapeId="0" xr:uid="{00000000-0006-0000-0400-000072000000}">
      <text>
        <r>
          <rPr>
            <sz val="10"/>
            <rFont val="Arial"/>
            <family val="2"/>
          </rPr>
          <t>reference:J21,J21,N21
mrs:
Rotate:True</t>
        </r>
      </text>
    </comment>
    <comment ref="R21" authorId="0" shapeId="0" xr:uid="{00000000-0006-0000-0400-000073000000}">
      <text>
        <r>
          <rPr>
            <sz val="10"/>
            <rFont val="Arial"/>
            <family val="2"/>
          </rPr>
          <t>reference:K21,K21,O21
mrs:
Rotate:True</t>
        </r>
      </text>
    </comment>
    <comment ref="S21" authorId="0" shapeId="0" xr:uid="{00000000-0006-0000-0400-000074000000}">
      <text>
        <r>
          <rPr>
            <sz val="10"/>
            <rFont val="Arial"/>
            <family val="2"/>
          </rPr>
          <t>reference:L21,L21,P21
mrs:
Rotate:True</t>
        </r>
      </text>
    </comment>
    <comment ref="P22" authorId="0" shapeId="0" xr:uid="{00000000-0006-0000-0400-000075000000}">
      <text>
        <r>
          <rPr>
            <sz val="10"/>
            <rFont val="Arial"/>
            <family val="2"/>
          </rPr>
          <t>reference:N22,O22
mrs:(N22,+,10.0000)  (O22,+,10.0000)  
Rotate:True</t>
        </r>
      </text>
    </comment>
    <comment ref="F121" authorId="0" shapeId="0" xr:uid="{00000000-0006-0000-0400-000076000000}">
      <text>
        <r>
          <rPr>
            <sz val="10"/>
            <rFont val="Arial"/>
            <family val="2"/>
          </rPr>
          <t>reference:E121,E2,E118
mrs:
Rotate:True</t>
        </r>
      </text>
    </comment>
    <comment ref="J121" authorId="0" shapeId="0" xr:uid="{00000000-0006-0000-0400-000077000000}">
      <text>
        <r>
          <rPr>
            <sz val="10"/>
            <rFont val="Arial"/>
            <family val="2"/>
          </rPr>
          <t>reference:E2,E120,E121,J2,J120
mrs:
Rotate:True</t>
        </r>
      </text>
    </comment>
    <comment ref="K121" authorId="0" shapeId="0" xr:uid="{00000000-0006-0000-0400-000078000000}">
      <text>
        <r>
          <rPr>
            <sz val="10"/>
            <rFont val="Arial"/>
            <family val="2"/>
          </rPr>
          <t>reference:E2,E120,E121,K2,K120
mrs:
Rotate:True</t>
        </r>
      </text>
    </comment>
    <comment ref="L121" authorId="0" shapeId="0" xr:uid="{00000000-0006-0000-0400-000079000000}">
      <text>
        <r>
          <rPr>
            <sz val="10"/>
            <rFont val="Arial"/>
            <family val="2"/>
          </rPr>
          <t>reference:E2,E120,E121,L2,L120
mrs:
Rotate:True</t>
        </r>
      </text>
    </comment>
    <comment ref="N121" authorId="0" shapeId="0" xr:uid="{00000000-0006-0000-0400-00007A000000}">
      <text>
        <r>
          <rPr>
            <sz val="10"/>
            <rFont val="Arial"/>
            <family val="2"/>
          </rPr>
          <t>reference:E2,E120,E121,N2,N120
mrs:
Rotate:True</t>
        </r>
      </text>
    </comment>
    <comment ref="O121" authorId="0" shapeId="0" xr:uid="{00000000-0006-0000-0400-00007B000000}">
      <text>
        <r>
          <rPr>
            <sz val="10"/>
            <rFont val="Arial"/>
            <family val="2"/>
          </rPr>
          <t>reference:E2,E120,E121,O2,O120
mrs:
Rotate:True</t>
        </r>
      </text>
    </comment>
    <comment ref="P121" authorId="0" shapeId="0" xr:uid="{00000000-0006-0000-0400-00007C000000}">
      <text>
        <r>
          <rPr>
            <sz val="10"/>
            <rFont val="Arial"/>
            <family val="2"/>
          </rPr>
          <t>reference:E2,E120,E121,P2,P120
mrs:
Rotate:True</t>
        </r>
      </text>
    </comment>
    <comment ref="Q121" authorId="0" shapeId="0" xr:uid="{00000000-0006-0000-0400-00007D000000}">
      <text>
        <r>
          <rPr>
            <sz val="10"/>
            <rFont val="Arial"/>
            <family val="2"/>
          </rPr>
          <t>reference:J121,J121,N121
mrs:
Rotate:True</t>
        </r>
      </text>
    </comment>
    <comment ref="R121" authorId="0" shapeId="0" xr:uid="{00000000-0006-0000-0400-00007E000000}">
      <text>
        <r>
          <rPr>
            <sz val="10"/>
            <rFont val="Arial"/>
            <family val="2"/>
          </rPr>
          <t>reference:K121,K121,O121
mrs:
Rotate:True</t>
        </r>
      </text>
    </comment>
    <comment ref="S121" authorId="0" shapeId="0" xr:uid="{00000000-0006-0000-0400-00007F000000}">
      <text>
        <r>
          <rPr>
            <sz val="10"/>
            <rFont val="Arial"/>
            <family val="2"/>
          </rPr>
          <t>reference:L121,L121,P121
mrs:
Rotate:True</t>
        </r>
      </text>
    </comment>
    <comment ref="F122" authorId="0" shapeId="0" xr:uid="{00000000-0006-0000-0400-000080000000}">
      <text>
        <r>
          <rPr>
            <sz val="10"/>
            <rFont val="Arial"/>
            <family val="2"/>
          </rPr>
          <t>reference:E122,E2,E118
mrs:
Rotate:True</t>
        </r>
      </text>
    </comment>
    <comment ref="J122" authorId="0" shapeId="0" xr:uid="{00000000-0006-0000-0400-000081000000}">
      <text>
        <r>
          <rPr>
            <sz val="10"/>
            <rFont val="Arial"/>
            <family val="2"/>
          </rPr>
          <t>reference:E2,E120,E122,J2,J120
mrs:
Rotate:True</t>
        </r>
      </text>
    </comment>
    <comment ref="K122" authorId="0" shapeId="0" xr:uid="{00000000-0006-0000-0400-000082000000}">
      <text>
        <r>
          <rPr>
            <sz val="10"/>
            <rFont val="Arial"/>
            <family val="2"/>
          </rPr>
          <t>reference:E2,E120,E122,K2,K120
mrs:
Rotate:True</t>
        </r>
      </text>
    </comment>
    <comment ref="L122" authorId="0" shapeId="0" xr:uid="{00000000-0006-0000-0400-000083000000}">
      <text>
        <r>
          <rPr>
            <sz val="10"/>
            <rFont val="Arial"/>
            <family val="2"/>
          </rPr>
          <t>reference:E2,E120,E122,L2,L120
mrs:
Rotate:True</t>
        </r>
      </text>
    </comment>
    <comment ref="N122" authorId="0" shapeId="0" xr:uid="{00000000-0006-0000-0400-000084000000}">
      <text>
        <r>
          <rPr>
            <sz val="10"/>
            <rFont val="Arial"/>
            <family val="2"/>
          </rPr>
          <t>reference:E2,E120,E122,N2,N120
mrs:
Rotate:True</t>
        </r>
      </text>
    </comment>
    <comment ref="O122" authorId="0" shapeId="0" xr:uid="{00000000-0006-0000-0400-000085000000}">
      <text>
        <r>
          <rPr>
            <sz val="10"/>
            <rFont val="Arial"/>
            <family val="2"/>
          </rPr>
          <t>reference:E2,E120,E122,O2,O120
mrs:
Rotate:True</t>
        </r>
      </text>
    </comment>
    <comment ref="P122" authorId="0" shapeId="0" xr:uid="{00000000-0006-0000-0400-000086000000}">
      <text>
        <r>
          <rPr>
            <sz val="10"/>
            <rFont val="Arial"/>
            <family val="2"/>
          </rPr>
          <t>reference:E2,E120,E122,P2,P120
mrs:
Rotate:True</t>
        </r>
      </text>
    </comment>
    <comment ref="Q122" authorId="0" shapeId="0" xr:uid="{00000000-0006-0000-0400-000087000000}">
      <text>
        <r>
          <rPr>
            <sz val="10"/>
            <rFont val="Arial"/>
            <family val="2"/>
          </rPr>
          <t>reference:J122,J122,N122
mrs:
Rotate:True</t>
        </r>
      </text>
    </comment>
    <comment ref="R122" authorId="0" shapeId="0" xr:uid="{00000000-0006-0000-0400-000088000000}">
      <text>
        <r>
          <rPr>
            <sz val="10"/>
            <rFont val="Arial"/>
            <family val="2"/>
          </rPr>
          <t>reference:K122,K122,O122
mrs:
Rotate:True</t>
        </r>
      </text>
    </comment>
    <comment ref="S122" authorId="0" shapeId="0" xr:uid="{00000000-0006-0000-0400-000089000000}">
      <text>
        <r>
          <rPr>
            <sz val="10"/>
            <rFont val="Arial"/>
            <family val="2"/>
          </rPr>
          <t>reference:L122,L122,P122
mrs:
Rotate:True</t>
        </r>
      </text>
    </comment>
    <comment ref="F123" authorId="0" shapeId="0" xr:uid="{00000000-0006-0000-0400-00008A000000}">
      <text>
        <r>
          <rPr>
            <sz val="10"/>
            <rFont val="Arial"/>
            <family val="2"/>
          </rPr>
          <t>reference:E123,E2,E118
mrs:
Rotate:True</t>
        </r>
      </text>
    </comment>
    <comment ref="J123" authorId="0" shapeId="0" xr:uid="{00000000-0006-0000-0400-00008B000000}">
      <text>
        <r>
          <rPr>
            <sz val="10"/>
            <rFont val="Arial"/>
            <family val="2"/>
          </rPr>
          <t>reference:E2,E120,E123,J2,J120
mrs:
Rotate:True</t>
        </r>
      </text>
    </comment>
    <comment ref="K123" authorId="0" shapeId="0" xr:uid="{00000000-0006-0000-0400-00008C000000}">
      <text>
        <r>
          <rPr>
            <sz val="10"/>
            <rFont val="Arial"/>
            <family val="2"/>
          </rPr>
          <t>reference:E2,E120,E123,K2,K120
mrs:
Rotate:True</t>
        </r>
      </text>
    </comment>
    <comment ref="L123" authorId="0" shapeId="0" xr:uid="{00000000-0006-0000-0400-00008D000000}">
      <text>
        <r>
          <rPr>
            <sz val="10"/>
            <rFont val="Arial"/>
            <family val="2"/>
          </rPr>
          <t>reference:E2,E120,E123,L2,L120
mrs:
Rotate:True</t>
        </r>
      </text>
    </comment>
    <comment ref="N123" authorId="0" shapeId="0" xr:uid="{00000000-0006-0000-0400-00008E000000}">
      <text>
        <r>
          <rPr>
            <sz val="10"/>
            <rFont val="Arial"/>
            <family val="2"/>
          </rPr>
          <t>reference:E2,E120,E123,N2,N120
mrs:
Rotate:True</t>
        </r>
      </text>
    </comment>
    <comment ref="O123" authorId="0" shapeId="0" xr:uid="{00000000-0006-0000-0400-00008F000000}">
      <text>
        <r>
          <rPr>
            <sz val="10"/>
            <rFont val="Arial"/>
            <family val="2"/>
          </rPr>
          <t>reference:E2,E120,E123,O2,O120
mrs:
Rotate:True</t>
        </r>
      </text>
    </comment>
    <comment ref="P123" authorId="0" shapeId="0" xr:uid="{00000000-0006-0000-0400-000090000000}">
      <text>
        <r>
          <rPr>
            <sz val="10"/>
            <rFont val="Arial"/>
            <family val="2"/>
          </rPr>
          <t>reference:E2,E120,E123,P2,P120
mrs:
Rotate:True</t>
        </r>
      </text>
    </comment>
    <comment ref="Q123" authorId="0" shapeId="0" xr:uid="{00000000-0006-0000-0400-000091000000}">
      <text>
        <r>
          <rPr>
            <sz val="10"/>
            <rFont val="Arial"/>
            <family val="2"/>
          </rPr>
          <t>reference:J123,J123,N123
mrs:
Rotate:True</t>
        </r>
      </text>
    </comment>
    <comment ref="R123" authorId="0" shapeId="0" xr:uid="{00000000-0006-0000-0400-000092000000}">
      <text>
        <r>
          <rPr>
            <sz val="10"/>
            <rFont val="Arial"/>
            <family val="2"/>
          </rPr>
          <t>reference:K123,K123,O123
mrs:
Rotate:True</t>
        </r>
      </text>
    </comment>
    <comment ref="S123" authorId="0" shapeId="0" xr:uid="{00000000-0006-0000-0400-000093000000}">
      <text>
        <r>
          <rPr>
            <sz val="10"/>
            <rFont val="Arial"/>
            <family val="2"/>
          </rPr>
          <t>reference:L123,L123,P123
mrs:
Rotate:True</t>
        </r>
      </text>
    </comment>
    <comment ref="F124" authorId="0" shapeId="0" xr:uid="{00000000-0006-0000-0400-000094000000}">
      <text>
        <r>
          <rPr>
            <sz val="10"/>
            <rFont val="Arial"/>
            <family val="2"/>
          </rPr>
          <t>reference:E124,E2,E118
mrs:
Rotate:True</t>
        </r>
      </text>
    </comment>
    <comment ref="J124" authorId="0" shapeId="0" xr:uid="{00000000-0006-0000-0400-000095000000}">
      <text>
        <r>
          <rPr>
            <sz val="10"/>
            <rFont val="Arial"/>
            <family val="2"/>
          </rPr>
          <t>reference:E2,E120,E124,J2,J120
mrs:
Rotate:True</t>
        </r>
      </text>
    </comment>
    <comment ref="K124" authorId="0" shapeId="0" xr:uid="{00000000-0006-0000-0400-000096000000}">
      <text>
        <r>
          <rPr>
            <sz val="10"/>
            <rFont val="Arial"/>
            <family val="2"/>
          </rPr>
          <t>reference:E2,E120,E124,K2,K120
mrs:
Rotate:True</t>
        </r>
      </text>
    </comment>
    <comment ref="L124" authorId="0" shapeId="0" xr:uid="{00000000-0006-0000-0400-000097000000}">
      <text>
        <r>
          <rPr>
            <sz val="10"/>
            <rFont val="Arial"/>
            <family val="2"/>
          </rPr>
          <t>reference:E2,E120,E124,L2,L120
mrs:
Rotate:True</t>
        </r>
      </text>
    </comment>
    <comment ref="N124" authorId="0" shapeId="0" xr:uid="{00000000-0006-0000-0400-000098000000}">
      <text>
        <r>
          <rPr>
            <sz val="10"/>
            <rFont val="Arial"/>
            <family val="2"/>
          </rPr>
          <t>reference:E2,E120,E124,N2,N120
mrs:
Rotate:True</t>
        </r>
      </text>
    </comment>
    <comment ref="O124" authorId="0" shapeId="0" xr:uid="{00000000-0006-0000-0400-000099000000}">
      <text>
        <r>
          <rPr>
            <sz val="10"/>
            <rFont val="Arial"/>
            <family val="2"/>
          </rPr>
          <t>reference:E2,E120,E124,O2,O120
mrs:
Rotate:True</t>
        </r>
      </text>
    </comment>
    <comment ref="P124" authorId="0" shapeId="0" xr:uid="{00000000-0006-0000-0400-00009A000000}">
      <text>
        <r>
          <rPr>
            <sz val="10"/>
            <rFont val="Arial"/>
            <family val="2"/>
          </rPr>
          <t>reference:E2,E120,E124,P2,P120
mrs:
Rotate:True</t>
        </r>
      </text>
    </comment>
    <comment ref="Q124" authorId="0" shapeId="0" xr:uid="{00000000-0006-0000-0400-00009B000000}">
      <text>
        <r>
          <rPr>
            <sz val="10"/>
            <rFont val="Arial"/>
            <family val="2"/>
          </rPr>
          <t>reference:J124,J124,N124
mrs:
Rotate:True</t>
        </r>
      </text>
    </comment>
    <comment ref="R124" authorId="0" shapeId="0" xr:uid="{00000000-0006-0000-0400-00009C000000}">
      <text>
        <r>
          <rPr>
            <sz val="10"/>
            <rFont val="Arial"/>
            <family val="2"/>
          </rPr>
          <t>reference:K124,K124,O124
mrs:
Rotate:True</t>
        </r>
      </text>
    </comment>
    <comment ref="S124" authorId="0" shapeId="0" xr:uid="{00000000-0006-0000-0400-00009D000000}">
      <text>
        <r>
          <rPr>
            <sz val="10"/>
            <rFont val="Arial"/>
            <family val="2"/>
          </rPr>
          <t>reference:L124,L124,P124
mrs:
Rotate:True</t>
        </r>
      </text>
    </comment>
    <comment ref="F125" authorId="0" shapeId="0" xr:uid="{00000000-0006-0000-0400-00009E000000}">
      <text>
        <r>
          <rPr>
            <sz val="10"/>
            <rFont val="Arial"/>
            <family val="2"/>
          </rPr>
          <t>reference:E125,E2,E118
mrs:
Rotate:True</t>
        </r>
      </text>
    </comment>
    <comment ref="J125" authorId="0" shapeId="0" xr:uid="{00000000-0006-0000-0400-00009F000000}">
      <text>
        <r>
          <rPr>
            <sz val="10"/>
            <rFont val="Arial"/>
            <family val="2"/>
          </rPr>
          <t>reference:E2,E120,E125,J2,J120
mrs:
Rotate:True</t>
        </r>
      </text>
    </comment>
    <comment ref="K125" authorId="0" shapeId="0" xr:uid="{00000000-0006-0000-0400-0000A0000000}">
      <text>
        <r>
          <rPr>
            <sz val="10"/>
            <rFont val="Arial"/>
            <family val="2"/>
          </rPr>
          <t>reference:E2,E120,E125,K2,K120
mrs:
Rotate:True</t>
        </r>
      </text>
    </comment>
    <comment ref="L125" authorId="0" shapeId="0" xr:uid="{00000000-0006-0000-0400-0000A1000000}">
      <text>
        <r>
          <rPr>
            <sz val="10"/>
            <rFont val="Arial"/>
            <family val="2"/>
          </rPr>
          <t>reference:E2,E120,E125,L2,L120
mrs:
Rotate:True</t>
        </r>
      </text>
    </comment>
    <comment ref="N125" authorId="0" shapeId="0" xr:uid="{00000000-0006-0000-0400-0000A2000000}">
      <text>
        <r>
          <rPr>
            <sz val="10"/>
            <rFont val="Arial"/>
            <family val="2"/>
          </rPr>
          <t>reference:E2,E120,E125,N2,N120
mrs:
Rotate:True</t>
        </r>
      </text>
    </comment>
    <comment ref="O125" authorId="0" shapeId="0" xr:uid="{00000000-0006-0000-0400-0000A3000000}">
      <text>
        <r>
          <rPr>
            <sz val="10"/>
            <rFont val="Arial"/>
            <family val="2"/>
          </rPr>
          <t>reference:E2,E120,E125,O2,O120
mrs:
Rotate:True</t>
        </r>
      </text>
    </comment>
    <comment ref="P125" authorId="0" shapeId="0" xr:uid="{00000000-0006-0000-0400-0000A4000000}">
      <text>
        <r>
          <rPr>
            <sz val="10"/>
            <rFont val="Arial"/>
            <family val="2"/>
          </rPr>
          <t>reference:E2,E120,E125,P2,P120
mrs:
Rotate:True</t>
        </r>
      </text>
    </comment>
    <comment ref="Q125" authorId="0" shapeId="0" xr:uid="{00000000-0006-0000-0400-0000A5000000}">
      <text>
        <r>
          <rPr>
            <sz val="10"/>
            <rFont val="Arial"/>
            <family val="2"/>
          </rPr>
          <t>reference:J125,J125,N125
mrs:
Rotate:True</t>
        </r>
      </text>
    </comment>
    <comment ref="R125" authorId="0" shapeId="0" xr:uid="{00000000-0006-0000-0400-0000A6000000}">
      <text>
        <r>
          <rPr>
            <sz val="10"/>
            <rFont val="Arial"/>
            <family val="2"/>
          </rPr>
          <t>reference:K125,K125,O125
mrs:
Rotate:True</t>
        </r>
      </text>
    </comment>
    <comment ref="S125" authorId="0" shapeId="0" xr:uid="{00000000-0006-0000-0400-0000A7000000}">
      <text>
        <r>
          <rPr>
            <sz val="10"/>
            <rFont val="Arial"/>
            <family val="2"/>
          </rPr>
          <t>reference:L125,L125,P125
mrs:
Rotate:True</t>
        </r>
      </text>
    </comment>
    <comment ref="F126" authorId="0" shapeId="0" xr:uid="{00000000-0006-0000-0400-0000A8000000}">
      <text>
        <r>
          <rPr>
            <sz val="10"/>
            <rFont val="Arial"/>
            <family val="2"/>
          </rPr>
          <t>reference:E126,E2,E118
mrs:
Rotate:True</t>
        </r>
      </text>
    </comment>
    <comment ref="J126" authorId="0" shapeId="0" xr:uid="{00000000-0006-0000-0400-0000A9000000}">
      <text>
        <r>
          <rPr>
            <sz val="10"/>
            <rFont val="Arial"/>
            <family val="2"/>
          </rPr>
          <t>reference:E2,E120,E126,J2,J120
mrs:
Rotate:True</t>
        </r>
      </text>
    </comment>
    <comment ref="K126" authorId="0" shapeId="0" xr:uid="{00000000-0006-0000-0400-0000AA000000}">
      <text>
        <r>
          <rPr>
            <sz val="10"/>
            <rFont val="Arial"/>
            <family val="2"/>
          </rPr>
          <t>reference:E2,E120,E126,K2,K120
mrs:
Rotate:True</t>
        </r>
      </text>
    </comment>
    <comment ref="L126" authorId="0" shapeId="0" xr:uid="{00000000-0006-0000-0400-0000AB000000}">
      <text>
        <r>
          <rPr>
            <sz val="10"/>
            <rFont val="Arial"/>
            <family val="2"/>
          </rPr>
          <t>reference:E2,E120,E126,L2,L120
mrs:
Rotate:True</t>
        </r>
      </text>
    </comment>
    <comment ref="N126" authorId="0" shapeId="0" xr:uid="{00000000-0006-0000-0400-0000AC000000}">
      <text>
        <r>
          <rPr>
            <sz val="10"/>
            <rFont val="Arial"/>
            <family val="2"/>
          </rPr>
          <t>reference:E2,E120,E126,N2,N120
mrs:
Rotate:True</t>
        </r>
      </text>
    </comment>
    <comment ref="O126" authorId="0" shapeId="0" xr:uid="{00000000-0006-0000-0400-0000AD000000}">
      <text>
        <r>
          <rPr>
            <sz val="10"/>
            <rFont val="Arial"/>
            <family val="2"/>
          </rPr>
          <t>reference:E2,E120,E126,O2,O120
mrs:
Rotate:True</t>
        </r>
      </text>
    </comment>
    <comment ref="P126" authorId="0" shapeId="0" xr:uid="{00000000-0006-0000-0400-0000AE000000}">
      <text>
        <r>
          <rPr>
            <sz val="10"/>
            <rFont val="Arial"/>
            <family val="2"/>
          </rPr>
          <t>reference:E2,E120,E126,P2,P120
mrs:
Rotate:True</t>
        </r>
      </text>
    </comment>
    <comment ref="F127" authorId="0" shapeId="0" xr:uid="{00000000-0006-0000-0400-0000AF000000}">
      <text>
        <r>
          <rPr>
            <sz val="10"/>
            <rFont val="Arial"/>
            <family val="2"/>
          </rPr>
          <t>reference:F121,F122,F123,F124,F125,F126
mrs:(F121,+,10.0000)  (F122,+,10.0000)  (F123,+,10.0000)  (F124,+,10.0000)  (F125,+,10.0000)  (F126,+,10.0000)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mr</author>
    <author>administrator</author>
  </authors>
  <commentList>
    <comment ref="L2" authorId="0" shapeId="0" xr:uid="{00000000-0006-0000-0500-000001000000}">
      <text>
        <r>
          <rPr>
            <sz val="10"/>
            <rFont val="Arial"/>
            <family val="2"/>
          </rPr>
          <t>reference:J2,K2
mrs:(J2,+,10.0000)  (K2,+,10.0000)  
Rotate:True</t>
        </r>
      </text>
    </comment>
    <comment ref="L3" authorId="0" shapeId="0" xr:uid="{00000000-0006-0000-0500-000002000000}">
      <text>
        <r>
          <rPr>
            <sz val="10"/>
            <rFont val="Arial"/>
            <family val="2"/>
          </rPr>
          <t>reference:J3,K3
mrs:(J3,+,10.0000)  (K3,+,10.0000)  
Rotate:True</t>
        </r>
      </text>
    </comment>
    <comment ref="P3" authorId="0" shapeId="0" xr:uid="{00000000-0006-0000-0500-000003000000}">
      <text>
        <r>
          <rPr>
            <sz val="10"/>
            <rFont val="Arial"/>
            <family val="2"/>
          </rPr>
          <t>reference:N3,O3
mrs:(N3,+,10.0000)  (O3,+,10.0000)  
Rotate:True</t>
        </r>
      </text>
    </comment>
    <comment ref="Q3" authorId="0" shapeId="0" xr:uid="{00000000-0006-0000-0500-000004000000}">
      <text>
        <r>
          <rPr>
            <sz val="10"/>
            <rFont val="Arial"/>
            <family val="2"/>
          </rPr>
          <t>reference:J3,J3,N3
mrs:
Rotate:True</t>
        </r>
      </text>
    </comment>
    <comment ref="R3" authorId="0" shapeId="0" xr:uid="{00000000-0006-0000-0500-000005000000}">
      <text>
        <r>
          <rPr>
            <sz val="10"/>
            <rFont val="Arial"/>
            <family val="2"/>
          </rPr>
          <t>reference:K3,K3,O3
mrs:
Rotate:True</t>
        </r>
      </text>
    </comment>
    <comment ref="S3" authorId="0" shapeId="0" xr:uid="{00000000-0006-0000-0500-000006000000}">
      <text>
        <r>
          <rPr>
            <sz val="10"/>
            <rFont val="Arial"/>
            <family val="2"/>
          </rPr>
          <t>reference:L3,L3,P3
mrs:
Rotate:True</t>
        </r>
      </text>
    </comment>
    <comment ref="L4" authorId="0" shapeId="0" xr:uid="{00000000-0006-0000-0500-000007000000}">
      <text>
        <r>
          <rPr>
            <sz val="10"/>
            <rFont val="Arial"/>
            <family val="2"/>
          </rPr>
          <t>reference:J4,K4
mrs:(J4,+,10.0000)  (K4,+,10.0000)  
Rotate:True</t>
        </r>
      </text>
    </comment>
    <comment ref="P4" authorId="0" shapeId="0" xr:uid="{00000000-0006-0000-0500-000008000000}">
      <text>
        <r>
          <rPr>
            <sz val="10"/>
            <rFont val="Arial"/>
            <family val="2"/>
          </rPr>
          <t>reference:N4,O4
mrs:(N4,+,10.0000)  (O4,+,10.0000)  
Rotate:True</t>
        </r>
      </text>
    </comment>
    <comment ref="Q4" authorId="0" shapeId="0" xr:uid="{00000000-0006-0000-0500-000009000000}">
      <text>
        <r>
          <rPr>
            <sz val="10"/>
            <rFont val="Arial"/>
            <family val="2"/>
          </rPr>
          <t>reference:J4,J4,N4
mrs:
Rotate:True</t>
        </r>
      </text>
    </comment>
    <comment ref="R4" authorId="0" shapeId="0" xr:uid="{00000000-0006-0000-0500-00000A000000}">
      <text>
        <r>
          <rPr>
            <sz val="10"/>
            <rFont val="Arial"/>
            <family val="2"/>
          </rPr>
          <t>reference:K4,K4,O4
mrs:
Rotate:True</t>
        </r>
      </text>
    </comment>
    <comment ref="S4" authorId="0" shapeId="0" xr:uid="{00000000-0006-0000-0500-00000B000000}">
      <text>
        <r>
          <rPr>
            <sz val="10"/>
            <rFont val="Arial"/>
            <family val="2"/>
          </rPr>
          <t>reference:L4,L4,P4
mrs:
Rotate:True</t>
        </r>
      </text>
    </comment>
    <comment ref="L5" authorId="0" shapeId="0" xr:uid="{00000000-0006-0000-0500-00000C000000}">
      <text>
        <r>
          <rPr>
            <sz val="10"/>
            <rFont val="Arial"/>
            <family val="2"/>
          </rPr>
          <t>reference:J5,K5
mrs:(J5,+,10.0000)  (K5,+,10.0000)  
Rotate:True</t>
        </r>
      </text>
    </comment>
    <comment ref="P5" authorId="0" shapeId="0" xr:uid="{00000000-0006-0000-0500-00000D000000}">
      <text>
        <r>
          <rPr>
            <sz val="10"/>
            <rFont val="Arial"/>
            <family val="2"/>
          </rPr>
          <t>reference:N5,O5
mrs:(N5,+,10.0000)  (O5,+,10.0000)  
Rotate:True</t>
        </r>
      </text>
    </comment>
    <comment ref="Q5" authorId="0" shapeId="0" xr:uid="{00000000-0006-0000-0500-00000E000000}">
      <text>
        <r>
          <rPr>
            <sz val="10"/>
            <rFont val="Arial"/>
            <family val="2"/>
          </rPr>
          <t>reference:J5,J5,N5
mrs:
Rotate:True</t>
        </r>
      </text>
    </comment>
    <comment ref="R5" authorId="0" shapeId="0" xr:uid="{00000000-0006-0000-0500-00000F000000}">
      <text>
        <r>
          <rPr>
            <sz val="10"/>
            <rFont val="Arial"/>
            <family val="2"/>
          </rPr>
          <t>reference:K5,K5,O5
mrs:
Rotate:True</t>
        </r>
      </text>
    </comment>
    <comment ref="S5" authorId="0" shapeId="0" xr:uid="{00000000-0006-0000-0500-000010000000}">
      <text>
        <r>
          <rPr>
            <sz val="10"/>
            <rFont val="Arial"/>
            <family val="2"/>
          </rPr>
          <t>reference:L5,L5,P5
mrs:
Rotate:True</t>
        </r>
      </text>
    </comment>
    <comment ref="L6" authorId="0" shapeId="0" xr:uid="{00000000-0006-0000-0500-000011000000}">
      <text>
        <r>
          <rPr>
            <sz val="10"/>
            <rFont val="Arial"/>
            <family val="2"/>
          </rPr>
          <t>reference:J6,K6
mrs:(J6,+,10.0000)  (K6,+,10.0000)  
Rotate:True</t>
        </r>
      </text>
    </comment>
    <comment ref="P6" authorId="0" shapeId="0" xr:uid="{00000000-0006-0000-0500-000012000000}">
      <text>
        <r>
          <rPr>
            <sz val="10"/>
            <rFont val="Arial"/>
            <family val="2"/>
          </rPr>
          <t>reference:N6,O6
mrs:(N6,+,10.0000)  (O6,+,10.0000)  
Rotate:True</t>
        </r>
      </text>
    </comment>
    <comment ref="Q6" authorId="0" shapeId="0" xr:uid="{00000000-0006-0000-0500-000013000000}">
      <text>
        <r>
          <rPr>
            <sz val="10"/>
            <rFont val="Arial"/>
            <family val="2"/>
          </rPr>
          <t>reference:J6,J6,N6
mrs:
Rotate:True</t>
        </r>
      </text>
    </comment>
    <comment ref="R6" authorId="0" shapeId="0" xr:uid="{00000000-0006-0000-0500-000014000000}">
      <text>
        <r>
          <rPr>
            <sz val="10"/>
            <rFont val="Arial"/>
            <family val="2"/>
          </rPr>
          <t>reference:K6,K6,O6
mrs:
Rotate:True</t>
        </r>
      </text>
    </comment>
    <comment ref="S6" authorId="0" shapeId="0" xr:uid="{00000000-0006-0000-0500-000015000000}">
      <text>
        <r>
          <rPr>
            <sz val="10"/>
            <rFont val="Arial"/>
            <family val="2"/>
          </rPr>
          <t>reference:L6,L6,P6
mrs:
Rotate:True</t>
        </r>
      </text>
    </comment>
    <comment ref="L7" authorId="0" shapeId="0" xr:uid="{00000000-0006-0000-0500-000016000000}">
      <text>
        <r>
          <rPr>
            <sz val="10"/>
            <rFont val="Arial"/>
            <family val="2"/>
          </rPr>
          <t>reference:J7,K7
mrs:(J7,+,10.0000)  (K7,+,10.0000)  
Rotate:True</t>
        </r>
      </text>
    </comment>
    <comment ref="P7" authorId="0" shapeId="0" xr:uid="{00000000-0006-0000-0500-000017000000}">
      <text>
        <r>
          <rPr>
            <sz val="10"/>
            <rFont val="Arial"/>
            <family val="2"/>
          </rPr>
          <t>reference:N7,O7
mrs:(N7,+,10.0000)  (O7,+,10.0000)  
Rotate:True</t>
        </r>
      </text>
    </comment>
    <comment ref="Q7" authorId="0" shapeId="0" xr:uid="{00000000-0006-0000-0500-000018000000}">
      <text>
        <r>
          <rPr>
            <sz val="10"/>
            <rFont val="Arial"/>
            <family val="2"/>
          </rPr>
          <t>reference:J7,J7,N7
mrs:
Rotate:True</t>
        </r>
      </text>
    </comment>
    <comment ref="R7" authorId="0" shapeId="0" xr:uid="{00000000-0006-0000-0500-000019000000}">
      <text>
        <r>
          <rPr>
            <sz val="10"/>
            <rFont val="Arial"/>
            <family val="2"/>
          </rPr>
          <t>reference:K7,K7,O7
mrs:
Rotate:True</t>
        </r>
      </text>
    </comment>
    <comment ref="S7" authorId="0" shapeId="0" xr:uid="{00000000-0006-0000-0500-00001A000000}">
      <text>
        <r>
          <rPr>
            <sz val="10"/>
            <rFont val="Arial"/>
            <family val="2"/>
          </rPr>
          <t>reference:L7,L7,P7
mrs:
Rotate:True</t>
        </r>
      </text>
    </comment>
    <comment ref="L8" authorId="0" shapeId="0" xr:uid="{00000000-0006-0000-0500-00001B000000}">
      <text>
        <r>
          <rPr>
            <sz val="10"/>
            <rFont val="Arial"/>
            <family val="2"/>
          </rPr>
          <t>reference:J8,K8
mrs:(J8,+,10.0000)  (K8,+,10.0000)  
Rotate:True</t>
        </r>
      </text>
    </comment>
    <comment ref="P8" authorId="0" shapeId="0" xr:uid="{00000000-0006-0000-0500-00001C000000}">
      <text>
        <r>
          <rPr>
            <sz val="10"/>
            <rFont val="Arial"/>
            <family val="2"/>
          </rPr>
          <t>reference:N8,O8
mrs:(N8,+,10.0000)  (O8,+,10.0000)  
Rotate:True</t>
        </r>
      </text>
    </comment>
    <comment ref="Q8" authorId="0" shapeId="0" xr:uid="{00000000-0006-0000-0500-00001D000000}">
      <text>
        <r>
          <rPr>
            <sz val="10"/>
            <rFont val="Arial"/>
            <family val="2"/>
          </rPr>
          <t>reference:J8,J8,N8
mrs:
Rotate:True</t>
        </r>
      </text>
    </comment>
    <comment ref="R8" authorId="0" shapeId="0" xr:uid="{00000000-0006-0000-0500-00001E000000}">
      <text>
        <r>
          <rPr>
            <sz val="10"/>
            <rFont val="Arial"/>
            <family val="2"/>
          </rPr>
          <t>reference:K8,K8,O8
mrs:
Rotate:True</t>
        </r>
      </text>
    </comment>
    <comment ref="S8" authorId="0" shapeId="0" xr:uid="{00000000-0006-0000-0500-00001F000000}">
      <text>
        <r>
          <rPr>
            <sz val="10"/>
            <rFont val="Arial"/>
            <family val="2"/>
          </rPr>
          <t>reference:L8,L8,P8
mrs:
Rotate:True</t>
        </r>
      </text>
    </comment>
    <comment ref="L9" authorId="0" shapeId="0" xr:uid="{00000000-0006-0000-0500-000020000000}">
      <text>
        <r>
          <rPr>
            <sz val="10"/>
            <rFont val="Arial"/>
            <family val="2"/>
          </rPr>
          <t>reference:J9,K9
mrs:(J9,+,10.0000)  (K9,+,10.0000)  
Rotate:True</t>
        </r>
      </text>
    </comment>
    <comment ref="P9" authorId="0" shapeId="0" xr:uid="{00000000-0006-0000-0500-000021000000}">
      <text>
        <r>
          <rPr>
            <sz val="10"/>
            <rFont val="Arial"/>
            <family val="2"/>
          </rPr>
          <t>reference:N9,O9
mrs:(N9,+,10.0000)  (O9,+,10.0000)  
Rotate:True</t>
        </r>
      </text>
    </comment>
    <comment ref="Q9" authorId="0" shapeId="0" xr:uid="{00000000-0006-0000-0500-000022000000}">
      <text>
        <r>
          <rPr>
            <sz val="10"/>
            <rFont val="Arial"/>
            <family val="2"/>
          </rPr>
          <t>reference:J9,J9,N9
mrs:
Rotate:True</t>
        </r>
      </text>
    </comment>
    <comment ref="R9" authorId="0" shapeId="0" xr:uid="{00000000-0006-0000-0500-000023000000}">
      <text>
        <r>
          <rPr>
            <sz val="10"/>
            <rFont val="Arial"/>
            <family val="2"/>
          </rPr>
          <t>reference:K9,K9,O9
mrs:
Rotate:True</t>
        </r>
      </text>
    </comment>
    <comment ref="S9" authorId="0" shapeId="0" xr:uid="{00000000-0006-0000-0500-000024000000}">
      <text>
        <r>
          <rPr>
            <sz val="10"/>
            <rFont val="Arial"/>
            <family val="2"/>
          </rPr>
          <t>reference:L9,L9,P9
mrs:
Rotate:True</t>
        </r>
      </text>
    </comment>
    <comment ref="L10" authorId="0" shapeId="0" xr:uid="{00000000-0006-0000-0500-000025000000}">
      <text>
        <r>
          <rPr>
            <sz val="10"/>
            <rFont val="Arial"/>
            <family val="2"/>
          </rPr>
          <t>reference:J10,K10
mrs:(J10,+,10.0000)  (K10,+,10.0000)  
Rotate:True</t>
        </r>
      </text>
    </comment>
    <comment ref="P10" authorId="0" shapeId="0" xr:uid="{00000000-0006-0000-0500-000026000000}">
      <text>
        <r>
          <rPr>
            <sz val="10"/>
            <rFont val="Arial"/>
            <family val="2"/>
          </rPr>
          <t>reference:N10,O10
mrs:(N10,+,10.0000)  (O10,+,10.0000)  
Rotate:True</t>
        </r>
      </text>
    </comment>
    <comment ref="Q10" authorId="0" shapeId="0" xr:uid="{00000000-0006-0000-0500-000027000000}">
      <text>
        <r>
          <rPr>
            <sz val="10"/>
            <rFont val="Arial"/>
            <family val="2"/>
          </rPr>
          <t>reference:J10,J10,N10
mrs:
Rotate:True</t>
        </r>
      </text>
    </comment>
    <comment ref="R10" authorId="0" shapeId="0" xr:uid="{00000000-0006-0000-0500-000028000000}">
      <text>
        <r>
          <rPr>
            <sz val="10"/>
            <rFont val="Arial"/>
            <family val="2"/>
          </rPr>
          <t>reference:K10,K10,O10
mrs:
Rotate:True</t>
        </r>
      </text>
    </comment>
    <comment ref="S10" authorId="0" shapeId="0" xr:uid="{00000000-0006-0000-0500-000029000000}">
      <text>
        <r>
          <rPr>
            <sz val="10"/>
            <rFont val="Arial"/>
            <family val="2"/>
          </rPr>
          <t>reference:L10,L10,P10
mrs:
Rotate:True</t>
        </r>
      </text>
    </comment>
    <comment ref="L11" authorId="0" shapeId="0" xr:uid="{00000000-0006-0000-0500-00002A000000}">
      <text>
        <r>
          <rPr>
            <sz val="10"/>
            <rFont val="Arial"/>
            <family val="2"/>
          </rPr>
          <t>reference:J11,K11
mrs:(J11,+,10.0000)  (K11,+,10.0000)  
Rotate:True</t>
        </r>
      </text>
    </comment>
    <comment ref="P11" authorId="0" shapeId="0" xr:uid="{00000000-0006-0000-0500-00002B000000}">
      <text>
        <r>
          <rPr>
            <sz val="10"/>
            <rFont val="Arial"/>
            <family val="2"/>
          </rPr>
          <t>reference:N11,O11
mrs:(N11,+,10.0000)  (O11,+,10.0000)  
Rotate:True</t>
        </r>
      </text>
    </comment>
    <comment ref="Q11" authorId="0" shapeId="0" xr:uid="{00000000-0006-0000-0500-00002C000000}">
      <text>
        <r>
          <rPr>
            <sz val="10"/>
            <rFont val="Arial"/>
            <family val="2"/>
          </rPr>
          <t>reference:J11,J11,N11
mrs:
Rotate:True</t>
        </r>
      </text>
    </comment>
    <comment ref="R11" authorId="0" shapeId="0" xr:uid="{00000000-0006-0000-0500-00002D000000}">
      <text>
        <r>
          <rPr>
            <sz val="10"/>
            <rFont val="Arial"/>
            <family val="2"/>
          </rPr>
          <t>reference:K11,K11,O11
mrs:
Rotate:True</t>
        </r>
      </text>
    </comment>
    <comment ref="S11" authorId="0" shapeId="0" xr:uid="{00000000-0006-0000-0500-00002E000000}">
      <text>
        <r>
          <rPr>
            <sz val="10"/>
            <rFont val="Arial"/>
            <family val="2"/>
          </rPr>
          <t>reference:L11,L11,P11
mrs:
Rotate:True</t>
        </r>
      </text>
    </comment>
    <comment ref="L12" authorId="0" shapeId="0" xr:uid="{00000000-0006-0000-0500-00002F000000}">
      <text>
        <r>
          <rPr>
            <sz val="10"/>
            <rFont val="Arial"/>
            <family val="2"/>
          </rPr>
          <t>reference:J12,K12
mrs:(J12,+,10.0000)  (K12,+,10.0000)  
Rotate:True</t>
        </r>
      </text>
    </comment>
    <comment ref="P12" authorId="0" shapeId="0" xr:uid="{00000000-0006-0000-0500-000030000000}">
      <text>
        <r>
          <rPr>
            <sz val="10"/>
            <rFont val="Arial"/>
            <family val="2"/>
          </rPr>
          <t>reference:N12,O12
mrs:(N12,+,10.0000)  (O12,+,10.0000)  
Rotate:True</t>
        </r>
      </text>
    </comment>
    <comment ref="Q12" authorId="0" shapeId="0" xr:uid="{00000000-0006-0000-0500-000031000000}">
      <text>
        <r>
          <rPr>
            <sz val="10"/>
            <rFont val="Arial"/>
            <family val="2"/>
          </rPr>
          <t>reference:J12,J12,N12
mrs:
Rotate:True</t>
        </r>
      </text>
    </comment>
    <comment ref="R12" authorId="0" shapeId="0" xr:uid="{00000000-0006-0000-0500-000032000000}">
      <text>
        <r>
          <rPr>
            <sz val="10"/>
            <rFont val="Arial"/>
            <family val="2"/>
          </rPr>
          <t>reference:K12,K12,O12
mrs:
Rotate:True</t>
        </r>
      </text>
    </comment>
    <comment ref="S12" authorId="0" shapeId="0" xr:uid="{00000000-0006-0000-0500-000033000000}">
      <text>
        <r>
          <rPr>
            <sz val="10"/>
            <rFont val="Arial"/>
            <family val="2"/>
          </rPr>
          <t>reference:L12,L12,P12
mrs:
Rotate:True</t>
        </r>
      </text>
    </comment>
    <comment ref="L13" authorId="0" shapeId="0" xr:uid="{00000000-0006-0000-0500-000034000000}">
      <text>
        <r>
          <rPr>
            <sz val="10"/>
            <rFont val="Arial"/>
            <family val="2"/>
          </rPr>
          <t>reference:J13,K13
mrs:(J13,+,10.0000)  (K13,+,10.0000)  
Rotate:True</t>
        </r>
      </text>
    </comment>
    <comment ref="P13" authorId="0" shapeId="0" xr:uid="{00000000-0006-0000-0500-000035000000}">
      <text>
        <r>
          <rPr>
            <sz val="10"/>
            <rFont val="Arial"/>
            <family val="2"/>
          </rPr>
          <t>reference:N13,O13
mrs:(N13,+,10.0000)  (O13,+,10.0000)  
Rotate:True</t>
        </r>
      </text>
    </comment>
    <comment ref="Q13" authorId="0" shapeId="0" xr:uid="{00000000-0006-0000-0500-000036000000}">
      <text>
        <r>
          <rPr>
            <sz val="10"/>
            <rFont val="Arial"/>
            <family val="2"/>
          </rPr>
          <t>reference:J13,J13,N13
mrs:
Rotate:True</t>
        </r>
      </text>
    </comment>
    <comment ref="R13" authorId="0" shapeId="0" xr:uid="{00000000-0006-0000-0500-000037000000}">
      <text>
        <r>
          <rPr>
            <sz val="10"/>
            <rFont val="Arial"/>
            <family val="2"/>
          </rPr>
          <t>reference:K13,K13,O13
mrs:
Rotate:True</t>
        </r>
      </text>
    </comment>
    <comment ref="S13" authorId="0" shapeId="0" xr:uid="{00000000-0006-0000-0500-000038000000}">
      <text>
        <r>
          <rPr>
            <sz val="10"/>
            <rFont val="Arial"/>
            <family val="2"/>
          </rPr>
          <t>reference:L13,L13,P13
mrs:
Rotate:True</t>
        </r>
      </text>
    </comment>
    <comment ref="L14" authorId="0" shapeId="0" xr:uid="{00000000-0006-0000-0500-000039000000}">
      <text>
        <r>
          <rPr>
            <sz val="10"/>
            <rFont val="Arial"/>
            <family val="2"/>
          </rPr>
          <t>reference:J14,K14
mrs:(J14,+,10.0000)  (K14,+,10.0000)  
Rotate:True</t>
        </r>
      </text>
    </comment>
    <comment ref="P14" authorId="0" shapeId="0" xr:uid="{00000000-0006-0000-0500-00003A000000}">
      <text>
        <r>
          <rPr>
            <sz val="10"/>
            <rFont val="Arial"/>
            <family val="2"/>
          </rPr>
          <t>reference:N14,O14
mrs:(N14,+,10.0000)  (O14,+,10.0000)  
Rotate:True</t>
        </r>
      </text>
    </comment>
    <comment ref="Q14" authorId="0" shapeId="0" xr:uid="{00000000-0006-0000-0500-00003B000000}">
      <text>
        <r>
          <rPr>
            <sz val="10"/>
            <rFont val="Arial"/>
            <family val="2"/>
          </rPr>
          <t>reference:J14,J14,N14
mrs:
Rotate:True</t>
        </r>
      </text>
    </comment>
    <comment ref="R14" authorId="0" shapeId="0" xr:uid="{00000000-0006-0000-0500-00003C000000}">
      <text>
        <r>
          <rPr>
            <sz val="10"/>
            <rFont val="Arial"/>
            <family val="2"/>
          </rPr>
          <t>reference:K14,K14,O14
mrs:
Rotate:True</t>
        </r>
      </text>
    </comment>
    <comment ref="S14" authorId="0" shapeId="0" xr:uid="{00000000-0006-0000-0500-00003D000000}">
      <text>
        <r>
          <rPr>
            <sz val="10"/>
            <rFont val="Arial"/>
            <family val="2"/>
          </rPr>
          <t>reference:L14,L14,P14
mrs:
Rotate:True</t>
        </r>
      </text>
    </comment>
    <comment ref="L15" authorId="0" shapeId="0" xr:uid="{00000000-0006-0000-0500-00003E000000}">
      <text>
        <r>
          <rPr>
            <sz val="10"/>
            <rFont val="Arial"/>
            <family val="2"/>
          </rPr>
          <t>reference:J15,K15
mrs:(J15,+,10.0000)  (K15,+,10.0000)  
Rotate:True</t>
        </r>
      </text>
    </comment>
    <comment ref="P15" authorId="0" shapeId="0" xr:uid="{00000000-0006-0000-0500-00003F000000}">
      <text>
        <r>
          <rPr>
            <sz val="10"/>
            <rFont val="Arial"/>
            <family val="2"/>
          </rPr>
          <t>reference:N15,O15
mrs:(N15,+,10.0000)  (O15,+,10.0000)  
Rotate:True</t>
        </r>
      </text>
    </comment>
    <comment ref="Q15" authorId="0" shapeId="0" xr:uid="{00000000-0006-0000-0500-000040000000}">
      <text>
        <r>
          <rPr>
            <sz val="10"/>
            <rFont val="Arial"/>
            <family val="2"/>
          </rPr>
          <t>reference:J15,J15,N15
mrs:
Rotate:True</t>
        </r>
      </text>
    </comment>
    <comment ref="R15" authorId="0" shapeId="0" xr:uid="{00000000-0006-0000-0500-000041000000}">
      <text>
        <r>
          <rPr>
            <sz val="10"/>
            <rFont val="Arial"/>
            <family val="2"/>
          </rPr>
          <t>reference:K15,K15,O15
mrs:
Rotate:True</t>
        </r>
      </text>
    </comment>
    <comment ref="S15" authorId="0" shapeId="0" xr:uid="{00000000-0006-0000-0500-000042000000}">
      <text>
        <r>
          <rPr>
            <sz val="10"/>
            <rFont val="Arial"/>
            <family val="2"/>
          </rPr>
          <t>reference:L15,L15,P15
mrs:
Rotate:True</t>
        </r>
      </text>
    </comment>
    <comment ref="L16" authorId="0" shapeId="0" xr:uid="{00000000-0006-0000-0500-000043000000}">
      <text>
        <r>
          <rPr>
            <sz val="10"/>
            <rFont val="Arial"/>
            <family val="2"/>
          </rPr>
          <t>reference:J16,K16
mrs:(J16,+,10.0000)  (K16,+,10.0000)  
Rotate:True</t>
        </r>
      </text>
    </comment>
    <comment ref="P16" authorId="0" shapeId="0" xr:uid="{00000000-0006-0000-0500-000044000000}">
      <text>
        <r>
          <rPr>
            <sz val="10"/>
            <rFont val="Arial"/>
            <family val="2"/>
          </rPr>
          <t>reference:N16,O16
mrs:(N16,+,10.0000)  (O16,+,10.0000)  
Rotate:True</t>
        </r>
      </text>
    </comment>
    <comment ref="Q16" authorId="0" shapeId="0" xr:uid="{00000000-0006-0000-0500-000045000000}">
      <text>
        <r>
          <rPr>
            <sz val="10"/>
            <rFont val="Arial"/>
            <family val="2"/>
          </rPr>
          <t>reference:J16,J16,N16
mrs:
Rotate:True</t>
        </r>
      </text>
    </comment>
    <comment ref="R16" authorId="0" shapeId="0" xr:uid="{00000000-0006-0000-0500-000046000000}">
      <text>
        <r>
          <rPr>
            <sz val="10"/>
            <rFont val="Arial"/>
            <family val="2"/>
          </rPr>
          <t>reference:K16,K16,O16
mrs:
Rotate:True</t>
        </r>
      </text>
    </comment>
    <comment ref="S16" authorId="0" shapeId="0" xr:uid="{00000000-0006-0000-0500-000047000000}">
      <text>
        <r>
          <rPr>
            <sz val="10"/>
            <rFont val="Arial"/>
            <family val="2"/>
          </rPr>
          <t>reference:L16,L16,P16
mrs:
Rotate:True</t>
        </r>
      </text>
    </comment>
    <comment ref="L17" authorId="0" shapeId="0" xr:uid="{00000000-0006-0000-0500-000048000000}">
      <text>
        <r>
          <rPr>
            <sz val="10"/>
            <rFont val="Arial"/>
            <family val="2"/>
          </rPr>
          <t>reference:J17,K17
mrs:(J17,+,10.0000)  (K17,+,10.0000)  
Rotate:True</t>
        </r>
      </text>
    </comment>
    <comment ref="P17" authorId="0" shapeId="0" xr:uid="{00000000-0006-0000-0500-000049000000}">
      <text>
        <r>
          <rPr>
            <sz val="10"/>
            <rFont val="Arial"/>
            <family val="2"/>
          </rPr>
          <t>reference:N17,O17
mrs:(N17,+,10.0000)  (O17,+,10.0000)  
Rotate:True</t>
        </r>
      </text>
    </comment>
    <comment ref="Q17" authorId="0" shapeId="0" xr:uid="{00000000-0006-0000-0500-00004A000000}">
      <text>
        <r>
          <rPr>
            <sz val="10"/>
            <rFont val="Arial"/>
            <family val="2"/>
          </rPr>
          <t>reference:J17,J17,N17
mrs:
Rotate:True</t>
        </r>
      </text>
    </comment>
    <comment ref="R17" authorId="0" shapeId="0" xr:uid="{00000000-0006-0000-0500-00004B000000}">
      <text>
        <r>
          <rPr>
            <sz val="10"/>
            <rFont val="Arial"/>
            <family val="2"/>
          </rPr>
          <t>reference:K17,K17,O17
mrs:
Rotate:True</t>
        </r>
      </text>
    </comment>
    <comment ref="S17" authorId="0" shapeId="0" xr:uid="{00000000-0006-0000-0500-00004C000000}">
      <text>
        <r>
          <rPr>
            <sz val="10"/>
            <rFont val="Arial"/>
            <family val="2"/>
          </rPr>
          <t>reference:L17,L17,P17
mrs:
Rotate:True</t>
        </r>
      </text>
    </comment>
    <comment ref="A18" authorId="1" shapeId="0" xr:uid="{00000000-0006-0000-0500-00004D000000}">
      <text>
        <r>
          <rPr>
            <sz val="10"/>
            <rFont val="Arial"/>
            <family val="2"/>
          </rPr>
          <t>administrator:
Amount requested has changed and needs updating</t>
        </r>
      </text>
    </comment>
    <comment ref="L18" authorId="0" shapeId="0" xr:uid="{00000000-0006-0000-0500-00004E000000}">
      <text>
        <r>
          <rPr>
            <sz val="10"/>
            <rFont val="Arial"/>
            <family val="2"/>
          </rPr>
          <t>reference:J18,K18
mrs:(J18,+,10.0000)  (K18,+,10.0000)  
Rotate:True</t>
        </r>
      </text>
    </comment>
    <comment ref="P18" authorId="0" shapeId="0" xr:uid="{00000000-0006-0000-0500-00004F000000}">
      <text>
        <r>
          <rPr>
            <sz val="10"/>
            <rFont val="Arial"/>
            <family val="2"/>
          </rPr>
          <t>reference:N18,O18
mrs:(N18,+,10.0000)  (O18,+,10.0000)  
Rotate:True</t>
        </r>
      </text>
    </comment>
    <comment ref="Q18" authorId="0" shapeId="0" xr:uid="{00000000-0006-0000-0500-000050000000}">
      <text>
        <r>
          <rPr>
            <sz val="10"/>
            <rFont val="Arial"/>
            <family val="2"/>
          </rPr>
          <t>reference:J18,J18,N18
mrs:
Rotate:True</t>
        </r>
      </text>
    </comment>
    <comment ref="R18" authorId="0" shapeId="0" xr:uid="{00000000-0006-0000-0500-000051000000}">
      <text>
        <r>
          <rPr>
            <sz val="10"/>
            <rFont val="Arial"/>
            <family val="2"/>
          </rPr>
          <t>reference:K18,K18,O18
mrs:
Rotate:True</t>
        </r>
      </text>
    </comment>
    <comment ref="S18" authorId="0" shapeId="0" xr:uid="{00000000-0006-0000-0500-000052000000}">
      <text>
        <r>
          <rPr>
            <sz val="10"/>
            <rFont val="Arial"/>
            <family val="2"/>
          </rPr>
          <t>reference:L18,L18,P18
mrs:
Rotate:True</t>
        </r>
      </text>
    </comment>
    <comment ref="L19" authorId="0" shapeId="0" xr:uid="{00000000-0006-0000-0500-000053000000}">
      <text>
        <r>
          <rPr>
            <sz val="10"/>
            <rFont val="Arial"/>
            <family val="2"/>
          </rPr>
          <t>reference:J19,K19
mrs:(J19,+,10.0000)  (K19,+,10.0000)  
Rotate:True</t>
        </r>
      </text>
    </comment>
    <comment ref="P19" authorId="0" shapeId="0" xr:uid="{00000000-0006-0000-0500-000054000000}">
      <text>
        <r>
          <rPr>
            <sz val="10"/>
            <rFont val="Arial"/>
            <family val="2"/>
          </rPr>
          <t>reference:N19,O19
mrs:(N19,+,10.0000)  (O19,+,10.0000)  
Rotate:True</t>
        </r>
      </text>
    </comment>
    <comment ref="Q19" authorId="0" shapeId="0" xr:uid="{00000000-0006-0000-0500-000055000000}">
      <text>
        <r>
          <rPr>
            <sz val="10"/>
            <rFont val="Arial"/>
            <family val="2"/>
          </rPr>
          <t>reference:J19,J19,N19
mrs:
Rotate:True</t>
        </r>
      </text>
    </comment>
    <comment ref="R19" authorId="0" shapeId="0" xr:uid="{00000000-0006-0000-0500-000056000000}">
      <text>
        <r>
          <rPr>
            <sz val="10"/>
            <rFont val="Arial"/>
            <family val="2"/>
          </rPr>
          <t>reference:K19,K19,O19
mrs:
Rotate:True</t>
        </r>
      </text>
    </comment>
    <comment ref="S19" authorId="0" shapeId="0" xr:uid="{00000000-0006-0000-0500-000057000000}">
      <text>
        <r>
          <rPr>
            <sz val="10"/>
            <rFont val="Arial"/>
            <family val="2"/>
          </rPr>
          <t>reference:L19,L19,P19
mrs:
Rotate:True</t>
        </r>
      </text>
    </comment>
    <comment ref="L20" authorId="0" shapeId="0" xr:uid="{00000000-0006-0000-0500-000058000000}">
      <text>
        <r>
          <rPr>
            <sz val="10"/>
            <rFont val="Arial"/>
            <family val="2"/>
          </rPr>
          <t>reference:J20,K20
mrs:(J20,+,10.0000)  (K20,+,10.0000)  
Rotate:True</t>
        </r>
      </text>
    </comment>
    <comment ref="P20" authorId="0" shapeId="0" xr:uid="{00000000-0006-0000-0500-000059000000}">
      <text>
        <r>
          <rPr>
            <sz val="10"/>
            <rFont val="Arial"/>
            <family val="2"/>
          </rPr>
          <t>reference:N20,O20
mrs:(N20,+,10.0000)  (O20,+,10.0000)  
Rotate:True</t>
        </r>
      </text>
    </comment>
    <comment ref="Q20" authorId="0" shapeId="0" xr:uid="{00000000-0006-0000-0500-00005A000000}">
      <text>
        <r>
          <rPr>
            <sz val="10"/>
            <rFont val="Arial"/>
            <family val="2"/>
          </rPr>
          <t>reference:J20,J20,N20
mrs:
Rotate:True</t>
        </r>
      </text>
    </comment>
    <comment ref="R20" authorId="0" shapeId="0" xr:uid="{00000000-0006-0000-0500-00005B000000}">
      <text>
        <r>
          <rPr>
            <sz val="10"/>
            <rFont val="Arial"/>
            <family val="2"/>
          </rPr>
          <t>reference:K20,K20,O20
mrs:
Rotate:True</t>
        </r>
      </text>
    </comment>
    <comment ref="S20" authorId="0" shapeId="0" xr:uid="{00000000-0006-0000-0500-00005C000000}">
      <text>
        <r>
          <rPr>
            <sz val="10"/>
            <rFont val="Arial"/>
            <family val="2"/>
          </rPr>
          <t>reference:L20,L20,P20
mrs:
Rotate:True</t>
        </r>
      </text>
    </comment>
    <comment ref="L21" authorId="0" shapeId="0" xr:uid="{00000000-0006-0000-0500-00005D000000}">
      <text>
        <r>
          <rPr>
            <sz val="10"/>
            <rFont val="Arial"/>
            <family val="2"/>
          </rPr>
          <t>reference:J21,K21
mrs:(J21,+,10.0000)  (K21,+,10.0000)  
Rotate:True</t>
        </r>
      </text>
    </comment>
    <comment ref="P21" authorId="0" shapeId="0" xr:uid="{00000000-0006-0000-0500-00005E000000}">
      <text>
        <r>
          <rPr>
            <sz val="10"/>
            <rFont val="Arial"/>
            <family val="2"/>
          </rPr>
          <t>reference:N21,O21
mrs:(N21,+,10.0000)  (O21,+,10.0000)  
Rotate:True</t>
        </r>
      </text>
    </comment>
    <comment ref="Q21" authorId="0" shapeId="0" xr:uid="{00000000-0006-0000-0500-00005F000000}">
      <text>
        <r>
          <rPr>
            <sz val="10"/>
            <rFont val="Arial"/>
            <family val="2"/>
          </rPr>
          <t>reference:J21,J21,N21
mrs:
Rotate:True</t>
        </r>
      </text>
    </comment>
    <comment ref="R21" authorId="0" shapeId="0" xr:uid="{00000000-0006-0000-0500-000060000000}">
      <text>
        <r>
          <rPr>
            <sz val="10"/>
            <rFont val="Arial"/>
            <family val="2"/>
          </rPr>
          <t>reference:K21,K21,O21
mrs:
Rotate:True</t>
        </r>
      </text>
    </comment>
    <comment ref="S21" authorId="0" shapeId="0" xr:uid="{00000000-0006-0000-0500-000061000000}">
      <text>
        <r>
          <rPr>
            <sz val="10"/>
            <rFont val="Arial"/>
            <family val="2"/>
          </rPr>
          <t>reference:L21,L21,P21
mrs:
Rotate:True</t>
        </r>
      </text>
    </comment>
    <comment ref="L22" authorId="0" shapeId="0" xr:uid="{00000000-0006-0000-0500-000062000000}">
      <text>
        <r>
          <rPr>
            <sz val="10"/>
            <rFont val="Arial"/>
            <family val="2"/>
          </rPr>
          <t>reference:J22,K22
mrs:(J22,+,10.0000)  (K22,+,10.0000)  
Rotate:True</t>
        </r>
      </text>
    </comment>
    <comment ref="P22" authorId="0" shapeId="0" xr:uid="{00000000-0006-0000-0500-000063000000}">
      <text>
        <r>
          <rPr>
            <sz val="10"/>
            <rFont val="Arial"/>
            <family val="2"/>
          </rPr>
          <t>reference:N22,O22
mrs:(N22,+,10.0000)  (O22,+,10.0000)  
Rotate:True</t>
        </r>
      </text>
    </comment>
    <comment ref="Q22" authorId="0" shapeId="0" xr:uid="{00000000-0006-0000-0500-000064000000}">
      <text>
        <r>
          <rPr>
            <sz val="10"/>
            <rFont val="Arial"/>
            <family val="2"/>
          </rPr>
          <t>reference:J22,J22,N22
mrs:
Rotate:True</t>
        </r>
      </text>
    </comment>
    <comment ref="R22" authorId="0" shapeId="0" xr:uid="{00000000-0006-0000-0500-000065000000}">
      <text>
        <r>
          <rPr>
            <sz val="10"/>
            <rFont val="Arial"/>
            <family val="2"/>
          </rPr>
          <t>reference:K22,K22,O22
mrs:
Rotate:True</t>
        </r>
      </text>
    </comment>
    <comment ref="S22" authorId="0" shapeId="0" xr:uid="{00000000-0006-0000-0500-000066000000}">
      <text>
        <r>
          <rPr>
            <sz val="10"/>
            <rFont val="Arial"/>
            <family val="2"/>
          </rPr>
          <t>reference:L22,L22,P22
mrs:
Rotate:True</t>
        </r>
      </text>
    </comment>
    <comment ref="L23" authorId="0" shapeId="0" xr:uid="{00000000-0006-0000-0500-000067000000}">
      <text>
        <r>
          <rPr>
            <sz val="10"/>
            <rFont val="Arial"/>
            <family val="2"/>
          </rPr>
          <t>reference:J23,K23
mrs:(J23,+,10.0000)  (K23,+,10.0000)  
Rotate:True</t>
        </r>
      </text>
    </comment>
    <comment ref="P23" authorId="0" shapeId="0" xr:uid="{00000000-0006-0000-0500-000068000000}">
      <text>
        <r>
          <rPr>
            <sz val="10"/>
            <rFont val="Arial"/>
            <family val="2"/>
          </rPr>
          <t>reference:N23,O23
mrs:(N23,+,10.0000)  (O23,+,10.0000)  
Rotate:True</t>
        </r>
      </text>
    </comment>
    <comment ref="Q23" authorId="0" shapeId="0" xr:uid="{00000000-0006-0000-0500-000069000000}">
      <text>
        <r>
          <rPr>
            <sz val="10"/>
            <rFont val="Arial"/>
            <family val="2"/>
          </rPr>
          <t>reference:J23,J23,N23
mrs:
Rotate:True</t>
        </r>
      </text>
    </comment>
    <comment ref="R23" authorId="0" shapeId="0" xr:uid="{00000000-0006-0000-0500-00006A000000}">
      <text>
        <r>
          <rPr>
            <sz val="10"/>
            <rFont val="Arial"/>
            <family val="2"/>
          </rPr>
          <t>reference:K23,K23,O23
mrs:
Rotate:True</t>
        </r>
      </text>
    </comment>
    <comment ref="S23" authorId="0" shapeId="0" xr:uid="{00000000-0006-0000-0500-00006B000000}">
      <text>
        <r>
          <rPr>
            <sz val="10"/>
            <rFont val="Arial"/>
            <family val="2"/>
          </rPr>
          <t>reference:L23,L23,P23
mrs:
Rotate:True</t>
        </r>
      </text>
    </comment>
    <comment ref="L24" authorId="0" shapeId="0" xr:uid="{00000000-0006-0000-0500-00006C000000}">
      <text>
        <r>
          <rPr>
            <sz val="10"/>
            <rFont val="Arial"/>
            <family val="2"/>
          </rPr>
          <t>reference:J24,K24
mrs:(J24,+,10.0000)  (K24,+,10.0000)  
Rotate:True</t>
        </r>
      </text>
    </comment>
    <comment ref="P24" authorId="0" shapeId="0" xr:uid="{00000000-0006-0000-0500-00006D000000}">
      <text>
        <r>
          <rPr>
            <sz val="10"/>
            <rFont val="Arial"/>
            <family val="2"/>
          </rPr>
          <t>reference:N24,O24
mrs:(N24,+,10.0000)  (O24,+,10.0000)  
Rotate:True</t>
        </r>
      </text>
    </comment>
    <comment ref="Q24" authorId="0" shapeId="0" xr:uid="{00000000-0006-0000-0500-00006E000000}">
      <text>
        <r>
          <rPr>
            <sz val="10"/>
            <rFont val="Arial"/>
            <family val="2"/>
          </rPr>
          <t>reference:J24,J24,N24
mrs:
Rotate:True</t>
        </r>
      </text>
    </comment>
    <comment ref="R24" authorId="0" shapeId="0" xr:uid="{00000000-0006-0000-0500-00006F000000}">
      <text>
        <r>
          <rPr>
            <sz val="10"/>
            <rFont val="Arial"/>
            <family val="2"/>
          </rPr>
          <t>reference:K24,K24,O24
mrs:
Rotate:True</t>
        </r>
      </text>
    </comment>
    <comment ref="S24" authorId="0" shapeId="0" xr:uid="{00000000-0006-0000-0500-000070000000}">
      <text>
        <r>
          <rPr>
            <sz val="10"/>
            <rFont val="Arial"/>
            <family val="2"/>
          </rPr>
          <t>reference:L24,L24,P24
mrs:
Rotate:True</t>
        </r>
      </text>
    </comment>
    <comment ref="L25" authorId="0" shapeId="0" xr:uid="{00000000-0006-0000-0500-000071000000}">
      <text>
        <r>
          <rPr>
            <sz val="10"/>
            <rFont val="Arial"/>
            <family val="2"/>
          </rPr>
          <t>reference:J25,K25
mrs:(J25,+,10.0000)  (K25,+,10.0000)  
Rotate:True</t>
        </r>
      </text>
    </comment>
    <comment ref="P25" authorId="0" shapeId="0" xr:uid="{00000000-0006-0000-0500-000072000000}">
      <text>
        <r>
          <rPr>
            <sz val="10"/>
            <rFont val="Arial"/>
            <family val="2"/>
          </rPr>
          <t>reference:N25,O25
mrs:(N25,+,10.0000)  (O25,+,10.0000)  
Rotate:True</t>
        </r>
      </text>
    </comment>
    <comment ref="Q25" authorId="0" shapeId="0" xr:uid="{00000000-0006-0000-0500-000073000000}">
      <text>
        <r>
          <rPr>
            <sz val="10"/>
            <rFont val="Arial"/>
            <family val="2"/>
          </rPr>
          <t>reference:J25,J25,N25
mrs:
Rotate:True</t>
        </r>
      </text>
    </comment>
    <comment ref="R25" authorId="0" shapeId="0" xr:uid="{00000000-0006-0000-0500-000074000000}">
      <text>
        <r>
          <rPr>
            <sz val="10"/>
            <rFont val="Arial"/>
            <family val="2"/>
          </rPr>
          <t>reference:K25,K25,O25
mrs:
Rotate:True</t>
        </r>
      </text>
    </comment>
    <comment ref="S25" authorId="0" shapeId="0" xr:uid="{00000000-0006-0000-0500-000075000000}">
      <text>
        <r>
          <rPr>
            <sz val="10"/>
            <rFont val="Arial"/>
            <family val="2"/>
          </rPr>
          <t>reference:L25,L25,P25
mrs:
Rotate:True</t>
        </r>
      </text>
    </comment>
    <comment ref="L26" authorId="0" shapeId="0" xr:uid="{00000000-0006-0000-0500-000076000000}">
      <text>
        <r>
          <rPr>
            <sz val="10"/>
            <rFont val="Arial"/>
            <family val="2"/>
          </rPr>
          <t>reference:J26,K26
mrs:(J26,+,10.0000)  (K26,+,10.0000)  
Rotate:True</t>
        </r>
      </text>
    </comment>
    <comment ref="P26" authorId="0" shapeId="0" xr:uid="{00000000-0006-0000-0500-000077000000}">
      <text>
        <r>
          <rPr>
            <sz val="10"/>
            <rFont val="Arial"/>
            <family val="2"/>
          </rPr>
          <t>reference:N26,O26
mrs:(N26,+,10.0000)  (O26,+,10.0000)  
Rotate:True</t>
        </r>
      </text>
    </comment>
    <comment ref="Q26" authorId="0" shapeId="0" xr:uid="{00000000-0006-0000-0500-000078000000}">
      <text>
        <r>
          <rPr>
            <sz val="10"/>
            <rFont val="Arial"/>
            <family val="2"/>
          </rPr>
          <t>reference:J26,J26,N26
mrs:
Rotate:True</t>
        </r>
      </text>
    </comment>
    <comment ref="R26" authorId="0" shapeId="0" xr:uid="{00000000-0006-0000-0500-000079000000}">
      <text>
        <r>
          <rPr>
            <sz val="10"/>
            <rFont val="Arial"/>
            <family val="2"/>
          </rPr>
          <t>reference:K26,K26,O26
mrs:
Rotate:True</t>
        </r>
      </text>
    </comment>
    <comment ref="S26" authorId="0" shapeId="0" xr:uid="{00000000-0006-0000-0500-00007A000000}">
      <text>
        <r>
          <rPr>
            <sz val="10"/>
            <rFont val="Arial"/>
            <family val="2"/>
          </rPr>
          <t>reference:L26,L26,P26
mrs:
Rotate:True</t>
        </r>
      </text>
    </comment>
    <comment ref="L27" authorId="0" shapeId="0" xr:uid="{00000000-0006-0000-0500-00007B000000}">
      <text>
        <r>
          <rPr>
            <sz val="10"/>
            <rFont val="Arial"/>
            <family val="2"/>
          </rPr>
          <t>reference:J27,K27
mrs:(J27,+,10.0000)  (K27,+,10.0000)  
Rotate:True</t>
        </r>
      </text>
    </comment>
    <comment ref="P27" authorId="0" shapeId="0" xr:uid="{00000000-0006-0000-0500-00007C000000}">
      <text>
        <r>
          <rPr>
            <sz val="10"/>
            <rFont val="Arial"/>
            <family val="2"/>
          </rPr>
          <t>reference:N27,O27
mrs:(N27,+,10.0000)  (O27,+,10.0000)  
Rotate:True</t>
        </r>
      </text>
    </comment>
    <comment ref="Q27" authorId="0" shapeId="0" xr:uid="{00000000-0006-0000-0500-00007D000000}">
      <text>
        <r>
          <rPr>
            <sz val="10"/>
            <rFont val="Arial"/>
            <family val="2"/>
          </rPr>
          <t>reference:J27,J27,N27
mrs:
Rotate:True</t>
        </r>
      </text>
    </comment>
    <comment ref="R27" authorId="0" shapeId="0" xr:uid="{00000000-0006-0000-0500-00007E000000}">
      <text>
        <r>
          <rPr>
            <sz val="10"/>
            <rFont val="Arial"/>
            <family val="2"/>
          </rPr>
          <t>reference:K27,K27,O27
mrs:
Rotate:True</t>
        </r>
      </text>
    </comment>
    <comment ref="S27" authorId="0" shapeId="0" xr:uid="{00000000-0006-0000-0500-00007F000000}">
      <text>
        <r>
          <rPr>
            <sz val="10"/>
            <rFont val="Arial"/>
            <family val="2"/>
          </rPr>
          <t>reference:L27,L27,P27
mrs:
Rotate:True</t>
        </r>
      </text>
    </comment>
    <comment ref="J28" authorId="0" shapeId="0" xr:uid="{00000000-0006-0000-0500-000080000000}">
      <text>
        <r>
          <rPr>
            <sz val="10"/>
            <rFont val="Arial"/>
            <family val="2"/>
          </rPr>
          <t>reference:J2,J3,J4,J5,J6,J7,J8,J9,J10,J11,J12,J13,J14,J15,J16,J17,J18,J19,J20,J21,J22,J23,J24,J25,J26,J27
mrs:(J2,+,10.0000)  (J3,+,10.0000)  (J4,+,10.0000)  (J5,+,10.0000)  (J6,+,10.0000)  (J7,+,10.0000)  (J8,+,10.0000)  (J9,+,10.0000)  (J10,+,10.0000)  (J11,+,10.0000)  (J12,+,10.0000)  (J13,+,10.0000)  (J14,+,10.0000)  (J15,+,10.0000)  (J16,+,10.0000)  (J17,+,10.0000)  (J18,+,10.0000)  (J19,+,10.0000)  (J20,+,10.0000)  (J21,+,10.0000)  (J22,+,10.0000)  (J23,+,10.0000)  (J24,+,10.0000)  (J25,+,10.0000)  (J26,+,10.0000)  (J27,+,10.0000)  
Rotate:True</t>
        </r>
      </text>
    </comment>
    <comment ref="K28" authorId="0" shapeId="0" xr:uid="{00000000-0006-0000-0500-000081000000}">
      <text>
        <r>
          <rPr>
            <sz val="10"/>
            <rFont val="Arial"/>
            <family val="2"/>
          </rPr>
          <t>reference:K2,K3,K4,K5,K6,K7,K8,K9,K10,K11,K12,K13,K14,K15,K16,K17,K18,K19,K20,K21,K22,K23,K24,K25,K26,K27
mrs:(K2,+,10.0000)  (K3,+,10.0000)  (K4,+,10.0000)  (K5,+,10.0000)  (K6,+,10.0000)  (K7,+,10.0000)  (K8,+,10.0000)  (K9,+,10.0000)  (K10,+,10.0000)  (K11,+,10.0000)  (K12,+,10.0000)  (K13,+,10.0000)  (K14,+,10.0000)  (K15,+,10.0000)  (K16,+,10.0000)  (K17,+,10.0000)  (K18,+,10.0000)  (K19,+,10.0000)  (K20,+,10.0000)  (K21,+,10.0000)  (K22,+,10.0000)  (K23,+,10.0000)  (K24,+,10.0000)  (K25,+,10.0000)  (K26,+,10.0000)  (K27,+,10.0000)  
Rotate:True</t>
        </r>
      </text>
    </comment>
    <comment ref="L28" authorId="0" shapeId="0" xr:uid="{00000000-0006-0000-0500-000082000000}">
      <text>
        <r>
          <rPr>
            <sz val="10"/>
            <rFont val="Arial"/>
            <family val="2"/>
          </rPr>
          <t>reference:L2,L3,L4,L5,L6,L7,L8,L9,L10,L11,L12,L13,L14,L15,L16,L17,L18,L19,L20,L21,L22,L23,L24,L25,L26,L27
mrs:(L2,+,10.0000)  (L3,+,10.0000)  (L4,+,10.0000)  (L5,+,10.0000)  (L6,+,10.0000)  (L7,+,10.0000)  (L8,+,10.0000)  (L9,+,10.0000)  (L10,+,10.0000)  (L11,+,10.0000)  (L12,+,10.0000)  (L13,+,10.0000)  (L14,+,10.0000)  (L15,+,10.0000)  (L16,+,10.0000)  (L17,+,10.0000)  (L18,+,10.0000)  (L19,+,10.0000)  (L20,+,10.0000)  (L21,+,10.0000)  (L22,+,10.0000)  (L23,+,10.0000)  (L24,+,10.0000)  (L25,+,10.0000)  (L26,+,10.0000)  (L27,+,10.0000)  
Rotate:True</t>
        </r>
      </text>
    </comment>
    <comment ref="P28" authorId="0" shapeId="0" xr:uid="{00000000-0006-0000-0500-000083000000}">
      <text>
        <r>
          <rPr>
            <sz val="10"/>
            <rFont val="Arial"/>
            <family val="2"/>
          </rPr>
          <t>reference:N28,O28
mrs:(N28,+,10.0000)  (O28,+,10.0000)  
Rotate:True</t>
        </r>
      </text>
    </comment>
    <comment ref="Q28" authorId="0" shapeId="0" xr:uid="{00000000-0006-0000-0500-000084000000}">
      <text>
        <r>
          <rPr>
            <sz val="10"/>
            <rFont val="Arial"/>
            <family val="2"/>
          </rPr>
          <t>reference:J28,J28,N28
mrs:
Rotate:True</t>
        </r>
      </text>
    </comment>
    <comment ref="R28" authorId="0" shapeId="0" xr:uid="{00000000-0006-0000-0500-000085000000}">
      <text>
        <r>
          <rPr>
            <sz val="10"/>
            <rFont val="Arial"/>
            <family val="2"/>
          </rPr>
          <t>reference:K28,K28,O28
mrs:
Rotate:True</t>
        </r>
      </text>
    </comment>
    <comment ref="S28" authorId="0" shapeId="0" xr:uid="{00000000-0006-0000-0500-000086000000}">
      <text>
        <r>
          <rPr>
            <sz val="10"/>
            <rFont val="Arial"/>
            <family val="2"/>
          </rPr>
          <t>reference:L28,L28,P28
mrs:
Rotate:True</t>
        </r>
      </text>
    </comment>
    <comment ref="F110" authorId="0" shapeId="0" xr:uid="{00000000-0006-0000-0500-000087000000}">
      <text>
        <r>
          <rPr>
            <sz val="10"/>
            <rFont val="Arial"/>
            <family val="2"/>
          </rPr>
          <t>reference:E110,E2,E107
mrs:
Rotate:True</t>
        </r>
      </text>
    </comment>
    <comment ref="J110" authorId="0" shapeId="0" xr:uid="{00000000-0006-0000-0500-000088000000}">
      <text>
        <r>
          <rPr>
            <sz val="10"/>
            <rFont val="Arial"/>
            <family val="2"/>
          </rPr>
          <t>reference:E3,E109,E110,J3,J109
mrs:
Rotate:True</t>
        </r>
      </text>
    </comment>
    <comment ref="K110" authorId="0" shapeId="0" xr:uid="{00000000-0006-0000-0500-000089000000}">
      <text>
        <r>
          <rPr>
            <sz val="10"/>
            <rFont val="Arial"/>
            <family val="2"/>
          </rPr>
          <t>reference:E3,E109,E110,K3,K109
mrs:
Rotate:True</t>
        </r>
      </text>
    </comment>
    <comment ref="L110" authorId="0" shapeId="0" xr:uid="{00000000-0006-0000-0500-00008A000000}">
      <text>
        <r>
          <rPr>
            <sz val="10"/>
            <rFont val="Arial"/>
            <family val="2"/>
          </rPr>
          <t>reference:E3,E109,E110,L3,L109
mrs:
Rotate:True</t>
        </r>
      </text>
    </comment>
    <comment ref="N110" authorId="0" shapeId="0" xr:uid="{00000000-0006-0000-0500-00008B000000}">
      <text>
        <r>
          <rPr>
            <sz val="10"/>
            <rFont val="Arial"/>
            <family val="2"/>
          </rPr>
          <t>reference:E3,E109,E110,N3,N109
mrs:
Rotate:True</t>
        </r>
      </text>
    </comment>
    <comment ref="O110" authorId="0" shapeId="0" xr:uid="{00000000-0006-0000-0500-00008C000000}">
      <text>
        <r>
          <rPr>
            <sz val="10"/>
            <rFont val="Arial"/>
            <family val="2"/>
          </rPr>
          <t>reference:E3,E109,E110,O3,O109
mrs:
Rotate:True</t>
        </r>
      </text>
    </comment>
    <comment ref="P110" authorId="0" shapeId="0" xr:uid="{00000000-0006-0000-0500-00008D000000}">
      <text>
        <r>
          <rPr>
            <sz val="10"/>
            <rFont val="Arial"/>
            <family val="2"/>
          </rPr>
          <t>reference:E3,E109,E110,P3,P109
mrs:
Rotate:True</t>
        </r>
      </text>
    </comment>
    <comment ref="Q110" authorId="0" shapeId="0" xr:uid="{00000000-0006-0000-0500-00008E000000}">
      <text>
        <r>
          <rPr>
            <sz val="10"/>
            <rFont val="Arial"/>
            <family val="2"/>
          </rPr>
          <t>reference:J110,J110,N110
mrs:
Rotate:True</t>
        </r>
      </text>
    </comment>
    <comment ref="R110" authorId="0" shapeId="0" xr:uid="{00000000-0006-0000-0500-00008F000000}">
      <text>
        <r>
          <rPr>
            <sz val="10"/>
            <rFont val="Arial"/>
            <family val="2"/>
          </rPr>
          <t>reference:K110,K110,O110
mrs:
Rotate:True</t>
        </r>
      </text>
    </comment>
    <comment ref="S110" authorId="0" shapeId="0" xr:uid="{00000000-0006-0000-0500-000090000000}">
      <text>
        <r>
          <rPr>
            <sz val="10"/>
            <rFont val="Arial"/>
            <family val="2"/>
          </rPr>
          <t>reference:L110,L110,P110
mrs:
Rotate:True</t>
        </r>
      </text>
    </comment>
    <comment ref="F111" authorId="0" shapeId="0" xr:uid="{00000000-0006-0000-0500-000091000000}">
      <text>
        <r>
          <rPr>
            <sz val="10"/>
            <rFont val="Arial"/>
            <family val="2"/>
          </rPr>
          <t>reference:E111,E2,E107
mrs:
Rotate:True</t>
        </r>
      </text>
    </comment>
    <comment ref="J111" authorId="0" shapeId="0" xr:uid="{00000000-0006-0000-0500-000092000000}">
      <text>
        <r>
          <rPr>
            <sz val="10"/>
            <rFont val="Arial"/>
            <family val="2"/>
          </rPr>
          <t>reference:E3,E109,E111,J3,J109
mrs:
Rotate:True</t>
        </r>
      </text>
    </comment>
    <comment ref="K111" authorId="0" shapeId="0" xr:uid="{00000000-0006-0000-0500-000093000000}">
      <text>
        <r>
          <rPr>
            <sz val="10"/>
            <rFont val="Arial"/>
            <family val="2"/>
          </rPr>
          <t>reference:E3,E109,E111,K3,K109
mrs:
Rotate:True</t>
        </r>
      </text>
    </comment>
    <comment ref="L111" authorId="0" shapeId="0" xr:uid="{00000000-0006-0000-0500-000094000000}">
      <text>
        <r>
          <rPr>
            <sz val="10"/>
            <rFont val="Arial"/>
            <family val="2"/>
          </rPr>
          <t>reference:E3,E109,E111,L3,L109
mrs:
Rotate:True</t>
        </r>
      </text>
    </comment>
    <comment ref="N111" authorId="0" shapeId="0" xr:uid="{00000000-0006-0000-0500-000095000000}">
      <text>
        <r>
          <rPr>
            <sz val="10"/>
            <rFont val="Arial"/>
            <family val="2"/>
          </rPr>
          <t>reference:E3,E109,E111,N3,N109
mrs:
Rotate:True</t>
        </r>
      </text>
    </comment>
    <comment ref="O111" authorId="0" shapeId="0" xr:uid="{00000000-0006-0000-0500-000096000000}">
      <text>
        <r>
          <rPr>
            <sz val="10"/>
            <rFont val="Arial"/>
            <family val="2"/>
          </rPr>
          <t>reference:E3,E109,E111,O3,O109
mrs:
Rotate:True</t>
        </r>
      </text>
    </comment>
    <comment ref="P111" authorId="0" shapeId="0" xr:uid="{00000000-0006-0000-0500-000097000000}">
      <text>
        <r>
          <rPr>
            <sz val="10"/>
            <rFont val="Arial"/>
            <family val="2"/>
          </rPr>
          <t>reference:E3,E109,E111,P3,P109
mrs:
Rotate:True</t>
        </r>
      </text>
    </comment>
    <comment ref="Q111" authorId="0" shapeId="0" xr:uid="{00000000-0006-0000-0500-000098000000}">
      <text>
        <r>
          <rPr>
            <sz val="10"/>
            <rFont val="Arial"/>
            <family val="2"/>
          </rPr>
          <t>reference:J111,J111,N111
mrs:
Rotate:True</t>
        </r>
      </text>
    </comment>
    <comment ref="R111" authorId="0" shapeId="0" xr:uid="{00000000-0006-0000-0500-000099000000}">
      <text>
        <r>
          <rPr>
            <sz val="10"/>
            <rFont val="Arial"/>
            <family val="2"/>
          </rPr>
          <t>reference:K111,K111,O111
mrs:
Rotate:True</t>
        </r>
      </text>
    </comment>
    <comment ref="S111" authorId="0" shapeId="0" xr:uid="{00000000-0006-0000-0500-00009A000000}">
      <text>
        <r>
          <rPr>
            <sz val="10"/>
            <rFont val="Arial"/>
            <family val="2"/>
          </rPr>
          <t>reference:L111,L111,P111
mrs:
Rotate:True</t>
        </r>
      </text>
    </comment>
    <comment ref="F112" authorId="0" shapeId="0" xr:uid="{00000000-0006-0000-0500-00009B000000}">
      <text>
        <r>
          <rPr>
            <sz val="10"/>
            <rFont val="Arial"/>
            <family val="2"/>
          </rPr>
          <t>reference:E112,E3,E107
mrs:
Rotate:True</t>
        </r>
      </text>
    </comment>
    <comment ref="J112" authorId="0" shapeId="0" xr:uid="{00000000-0006-0000-0500-00009C000000}">
      <text>
        <r>
          <rPr>
            <sz val="10"/>
            <rFont val="Arial"/>
            <family val="2"/>
          </rPr>
          <t>reference:E3,E109,E112,J3,J109
mrs:
Rotate:True</t>
        </r>
      </text>
    </comment>
    <comment ref="K112" authorId="0" shapeId="0" xr:uid="{00000000-0006-0000-0500-00009D000000}">
      <text>
        <r>
          <rPr>
            <sz val="10"/>
            <rFont val="Arial"/>
            <family val="2"/>
          </rPr>
          <t>reference:E3,E109,E112,K3,K109
mrs:
Rotate:True</t>
        </r>
      </text>
    </comment>
    <comment ref="L112" authorId="0" shapeId="0" xr:uid="{00000000-0006-0000-0500-00009E000000}">
      <text>
        <r>
          <rPr>
            <sz val="10"/>
            <rFont val="Arial"/>
            <family val="2"/>
          </rPr>
          <t>reference:E3,E109,E112,L3,L109
mrs:
Rotate:True</t>
        </r>
      </text>
    </comment>
    <comment ref="N112" authorId="0" shapeId="0" xr:uid="{00000000-0006-0000-0500-00009F000000}">
      <text>
        <r>
          <rPr>
            <sz val="10"/>
            <rFont val="Arial"/>
            <family val="2"/>
          </rPr>
          <t>reference:E3,E109,E112,N3,N109
mrs:
Rotate:True</t>
        </r>
      </text>
    </comment>
    <comment ref="O112" authorId="0" shapeId="0" xr:uid="{00000000-0006-0000-0500-0000A0000000}">
      <text>
        <r>
          <rPr>
            <sz val="10"/>
            <rFont val="Arial"/>
            <family val="2"/>
          </rPr>
          <t>reference:E3,E109,E112,O3,O109
mrs:
Rotate:True</t>
        </r>
      </text>
    </comment>
    <comment ref="P112" authorId="0" shapeId="0" xr:uid="{00000000-0006-0000-0500-0000A1000000}">
      <text>
        <r>
          <rPr>
            <sz val="10"/>
            <rFont val="Arial"/>
            <family val="2"/>
          </rPr>
          <t>reference:E3,E109,E112,P3,P109
mrs:
Rotate:True</t>
        </r>
      </text>
    </comment>
    <comment ref="Q112" authorId="0" shapeId="0" xr:uid="{00000000-0006-0000-0500-0000A2000000}">
      <text>
        <r>
          <rPr>
            <sz val="10"/>
            <rFont val="Arial"/>
            <family val="2"/>
          </rPr>
          <t>reference:J112,J112,N112
mrs:
Rotate:True</t>
        </r>
      </text>
    </comment>
    <comment ref="R112" authorId="0" shapeId="0" xr:uid="{00000000-0006-0000-0500-0000A3000000}">
      <text>
        <r>
          <rPr>
            <sz val="10"/>
            <rFont val="Arial"/>
            <family val="2"/>
          </rPr>
          <t>reference:K112,K112,O112
mrs:
Rotate:True</t>
        </r>
      </text>
    </comment>
    <comment ref="S112" authorId="0" shapeId="0" xr:uid="{00000000-0006-0000-0500-0000A4000000}">
      <text>
        <r>
          <rPr>
            <sz val="10"/>
            <rFont val="Arial"/>
            <family val="2"/>
          </rPr>
          <t>reference:L112,L112,P112
mrs:
Rotate:True</t>
        </r>
      </text>
    </comment>
    <comment ref="F113" authorId="0" shapeId="0" xr:uid="{00000000-0006-0000-0500-0000A5000000}">
      <text>
        <r>
          <rPr>
            <sz val="10"/>
            <rFont val="Arial"/>
            <family val="2"/>
          </rPr>
          <t>reference:E113,E3,E107
mrs:
Rotate:True</t>
        </r>
      </text>
    </comment>
    <comment ref="J113" authorId="0" shapeId="0" xr:uid="{00000000-0006-0000-0500-0000A6000000}">
      <text>
        <r>
          <rPr>
            <sz val="10"/>
            <rFont val="Arial"/>
            <family val="2"/>
          </rPr>
          <t>reference:E3,E109,E113,J3,J109
mrs:
Rotate:True</t>
        </r>
      </text>
    </comment>
    <comment ref="K113" authorId="0" shapeId="0" xr:uid="{00000000-0006-0000-0500-0000A7000000}">
      <text>
        <r>
          <rPr>
            <sz val="10"/>
            <rFont val="Arial"/>
            <family val="2"/>
          </rPr>
          <t>reference:E3,E109,E113,K3,K109
mrs:
Rotate:True</t>
        </r>
      </text>
    </comment>
    <comment ref="L113" authorId="0" shapeId="0" xr:uid="{00000000-0006-0000-0500-0000A8000000}">
      <text>
        <r>
          <rPr>
            <sz val="10"/>
            <rFont val="Arial"/>
            <family val="2"/>
          </rPr>
          <t>reference:E3,E109,E113,L3,L109
mrs:
Rotate:True</t>
        </r>
      </text>
    </comment>
    <comment ref="N113" authorId="0" shapeId="0" xr:uid="{00000000-0006-0000-0500-0000A9000000}">
      <text>
        <r>
          <rPr>
            <sz val="10"/>
            <rFont val="Arial"/>
            <family val="2"/>
          </rPr>
          <t>reference:E3,E109,E113,N3,N109
mrs:
Rotate:True</t>
        </r>
      </text>
    </comment>
    <comment ref="O113" authorId="0" shapeId="0" xr:uid="{00000000-0006-0000-0500-0000AA000000}">
      <text>
        <r>
          <rPr>
            <sz val="10"/>
            <rFont val="Arial"/>
            <family val="2"/>
          </rPr>
          <t>reference:E3,E109,E113,O3,O109
mrs:
Rotate:True</t>
        </r>
      </text>
    </comment>
    <comment ref="P113" authorId="0" shapeId="0" xr:uid="{00000000-0006-0000-0500-0000AB000000}">
      <text>
        <r>
          <rPr>
            <sz val="10"/>
            <rFont val="Arial"/>
            <family val="2"/>
          </rPr>
          <t>reference:E3,E109,E113,P3,P109
mrs:
Rotate:True</t>
        </r>
      </text>
    </comment>
    <comment ref="Q113" authorId="0" shapeId="0" xr:uid="{00000000-0006-0000-0500-0000AC000000}">
      <text>
        <r>
          <rPr>
            <sz val="10"/>
            <rFont val="Arial"/>
            <family val="2"/>
          </rPr>
          <t>reference:J113,J113,N113
mrs:
Rotate:True</t>
        </r>
      </text>
    </comment>
    <comment ref="R113" authorId="0" shapeId="0" xr:uid="{00000000-0006-0000-0500-0000AD000000}">
      <text>
        <r>
          <rPr>
            <sz val="10"/>
            <rFont val="Arial"/>
            <family val="2"/>
          </rPr>
          <t>reference:K113,K113,O113
mrs:
Rotate:True</t>
        </r>
      </text>
    </comment>
    <comment ref="S113" authorId="0" shapeId="0" xr:uid="{00000000-0006-0000-0500-0000AE000000}">
      <text>
        <r>
          <rPr>
            <sz val="10"/>
            <rFont val="Arial"/>
            <family val="2"/>
          </rPr>
          <t>reference:L113,L113,P113
mrs:
Rotate:True</t>
        </r>
      </text>
    </comment>
    <comment ref="F114" authorId="0" shapeId="0" xr:uid="{00000000-0006-0000-0500-0000AF000000}">
      <text>
        <r>
          <rPr>
            <sz val="10"/>
            <rFont val="Arial"/>
            <family val="2"/>
          </rPr>
          <t>reference:E114,E3,E107
mrs:
Rotate:True</t>
        </r>
      </text>
    </comment>
    <comment ref="J114" authorId="0" shapeId="0" xr:uid="{00000000-0006-0000-0500-0000B0000000}">
      <text>
        <r>
          <rPr>
            <sz val="10"/>
            <rFont val="Arial"/>
            <family val="2"/>
          </rPr>
          <t>reference:E3,E109,E114,J3,J109
mrs:
Rotate:True</t>
        </r>
      </text>
    </comment>
    <comment ref="K114" authorId="0" shapeId="0" xr:uid="{00000000-0006-0000-0500-0000B1000000}">
      <text>
        <r>
          <rPr>
            <sz val="10"/>
            <rFont val="Arial"/>
            <family val="2"/>
          </rPr>
          <t>reference:E3,E109,E114,K3,K109
mrs:
Rotate:True</t>
        </r>
      </text>
    </comment>
    <comment ref="L114" authorId="0" shapeId="0" xr:uid="{00000000-0006-0000-0500-0000B2000000}">
      <text>
        <r>
          <rPr>
            <sz val="10"/>
            <rFont val="Arial"/>
            <family val="2"/>
          </rPr>
          <t>reference:E3,E109,E114,L3,L109
mrs:
Rotate:True</t>
        </r>
      </text>
    </comment>
    <comment ref="N114" authorId="0" shapeId="0" xr:uid="{00000000-0006-0000-0500-0000B3000000}">
      <text>
        <r>
          <rPr>
            <sz val="10"/>
            <rFont val="Arial"/>
            <family val="2"/>
          </rPr>
          <t>reference:E3,E109,E114,N3,N109
mrs:
Rotate:True</t>
        </r>
      </text>
    </comment>
    <comment ref="O114" authorId="0" shapeId="0" xr:uid="{00000000-0006-0000-0500-0000B4000000}">
      <text>
        <r>
          <rPr>
            <sz val="10"/>
            <rFont val="Arial"/>
            <family val="2"/>
          </rPr>
          <t>reference:E3,E109,E114,O3,O109
mrs:
Rotate:True</t>
        </r>
      </text>
    </comment>
    <comment ref="P114" authorId="0" shapeId="0" xr:uid="{00000000-0006-0000-0500-0000B5000000}">
      <text>
        <r>
          <rPr>
            <sz val="10"/>
            <rFont val="Arial"/>
            <family val="2"/>
          </rPr>
          <t>reference:E3,E109,E114,P3,P109
mrs:
Rotate:True</t>
        </r>
      </text>
    </comment>
    <comment ref="Q114" authorId="0" shapeId="0" xr:uid="{00000000-0006-0000-0500-0000B6000000}">
      <text>
        <r>
          <rPr>
            <sz val="10"/>
            <rFont val="Arial"/>
            <family val="2"/>
          </rPr>
          <t>reference:J114,J114,N114
mrs:
Rotate:True</t>
        </r>
      </text>
    </comment>
    <comment ref="R114" authorId="0" shapeId="0" xr:uid="{00000000-0006-0000-0500-0000B7000000}">
      <text>
        <r>
          <rPr>
            <sz val="10"/>
            <rFont val="Arial"/>
            <family val="2"/>
          </rPr>
          <t>reference:K114,K114,O114
mrs:
Rotate:True</t>
        </r>
      </text>
    </comment>
    <comment ref="S114" authorId="0" shapeId="0" xr:uid="{00000000-0006-0000-0500-0000B8000000}">
      <text>
        <r>
          <rPr>
            <sz val="10"/>
            <rFont val="Arial"/>
            <family val="2"/>
          </rPr>
          <t>reference:L114,L114,P114
mrs:
Rotate:True</t>
        </r>
      </text>
    </comment>
    <comment ref="F115" authorId="0" shapeId="0" xr:uid="{00000000-0006-0000-0500-0000B9000000}">
      <text>
        <r>
          <rPr>
            <sz val="10"/>
            <rFont val="Arial"/>
            <family val="2"/>
          </rPr>
          <t>reference:E115,E3,E107
mrs:
Rotate:True</t>
        </r>
      </text>
    </comment>
    <comment ref="J115" authorId="0" shapeId="0" xr:uid="{00000000-0006-0000-0500-0000BA000000}">
      <text>
        <r>
          <rPr>
            <sz val="10"/>
            <rFont val="Arial"/>
            <family val="2"/>
          </rPr>
          <t>reference:E3,E109,E115,J3,J109
mrs:
Rotate:True</t>
        </r>
      </text>
    </comment>
    <comment ref="K115" authorId="0" shapeId="0" xr:uid="{00000000-0006-0000-0500-0000BB000000}">
      <text>
        <r>
          <rPr>
            <sz val="10"/>
            <rFont val="Arial"/>
            <family val="2"/>
          </rPr>
          <t>reference:E3,E109,E115,K3,K109
mrs:
Rotate:True</t>
        </r>
      </text>
    </comment>
    <comment ref="L115" authorId="0" shapeId="0" xr:uid="{00000000-0006-0000-0500-0000BC000000}">
      <text>
        <r>
          <rPr>
            <sz val="10"/>
            <rFont val="Arial"/>
            <family val="2"/>
          </rPr>
          <t>reference:E3,E109,E115,L3,L109
mrs:
Rotate:True</t>
        </r>
      </text>
    </comment>
    <comment ref="N115" authorId="0" shapeId="0" xr:uid="{00000000-0006-0000-0500-0000BD000000}">
      <text>
        <r>
          <rPr>
            <sz val="10"/>
            <rFont val="Arial"/>
            <family val="2"/>
          </rPr>
          <t>reference:E3,E109,E115,N3,N109
mrs:
Rotate:True</t>
        </r>
      </text>
    </comment>
    <comment ref="O115" authorId="0" shapeId="0" xr:uid="{00000000-0006-0000-0500-0000BE000000}">
      <text>
        <r>
          <rPr>
            <sz val="10"/>
            <rFont val="Arial"/>
            <family val="2"/>
          </rPr>
          <t>reference:E3,E109,E115,O3,O109
mrs:
Rotate:True</t>
        </r>
      </text>
    </comment>
    <comment ref="P115" authorId="0" shapeId="0" xr:uid="{00000000-0006-0000-0500-0000BF000000}">
      <text>
        <r>
          <rPr>
            <sz val="10"/>
            <rFont val="Arial"/>
            <family val="2"/>
          </rPr>
          <t>reference:E3,E109,E115,P3,P109
mrs:
Rotate:True</t>
        </r>
      </text>
    </comment>
    <comment ref="F116" authorId="0" shapeId="0" xr:uid="{00000000-0006-0000-0500-0000C0000000}">
      <text>
        <r>
          <rPr>
            <sz val="10"/>
            <rFont val="Arial"/>
            <family val="2"/>
          </rPr>
          <t>reference:F110,F111,F112,F113,F114,F115
mrs:(F110,+,10.0000)  (F111,+,10.0000)  (F112,+,10.0000)  (F113,+,10.0000)  (F114,+,10.0000)  (F115,+,10.0000)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K6" authorId="0" shapeId="0" xr:uid="{00000000-0006-0000-0600-000001000000}">
      <text>
        <r>
          <rPr>
            <sz val="10"/>
            <rFont val="Arial"/>
            <family val="2"/>
          </rPr>
          <t>reference:C6,E6,G6
mrs:(C6,+,10.0000)  (E6,+,10.0000)  (G6,+,10.0000)  
Rotate:True</t>
        </r>
      </text>
    </comment>
    <comment ref="L6" authorId="0" shapeId="0" xr:uid="{00000000-0006-0000-0600-000002000000}">
      <text>
        <r>
          <rPr>
            <sz val="10"/>
            <rFont val="Arial"/>
            <family val="2"/>
          </rPr>
          <t>reference:D6,F6,H6
mrs:(D6,+,10.0000)  (F6,+,10.0000)  (H6,+,10.0000)  
Rotate:True</t>
        </r>
      </text>
    </comment>
    <comment ref="M6" authorId="0" shapeId="0" xr:uid="{00000000-0006-0000-0600-000003000000}">
      <text>
        <r>
          <rPr>
            <sz val="10"/>
            <rFont val="Arial"/>
            <family val="2"/>
          </rPr>
          <t>reference:K6,L6
mrs:(K6,+,10.0000)  (L6,+,10.0000)  
Rotate:True</t>
        </r>
      </text>
    </comment>
    <comment ref="M7" authorId="0" shapeId="0" xr:uid="{00000000-0006-0000-0600-000004000000}">
      <text>
        <r>
          <rPr>
            <sz val="10"/>
            <rFont val="Arial"/>
            <family val="2"/>
          </rPr>
          <t>reference:K7,L7
mrs:(K7,+,10.0000)  (L7,+,10.0000)  
Rotate:True</t>
        </r>
      </text>
    </comment>
    <comment ref="L8" authorId="0" shapeId="0" xr:uid="{00000000-0006-0000-0600-000005000000}">
      <text>
        <r>
          <rPr>
            <sz val="10"/>
            <rFont val="Arial"/>
            <family val="2"/>
          </rPr>
          <t>reference:G8,H8,I8,J8,K8
mrs:(G8,+,10.0000)  (H8,+,10.0000)  (I8,+,10.0000)  (J8,+,10.0000)  (K8,+,10.0000)  
Rotate:True</t>
        </r>
      </text>
    </comment>
    <comment ref="M8" authorId="0" shapeId="0" xr:uid="{00000000-0006-0000-0600-000006000000}">
      <text>
        <r>
          <rPr>
            <sz val="10"/>
            <rFont val="Arial"/>
            <family val="2"/>
          </rPr>
          <t>reference:K8,L8
mrs:(K8,+,10.0000)  (L8,+,10.0000)  
Rotate:True</t>
        </r>
      </text>
    </comment>
    <comment ref="K9" authorId="0" shapeId="0" xr:uid="{00000000-0006-0000-0600-000007000000}">
      <text>
        <r>
          <rPr>
            <sz val="10"/>
            <rFont val="Arial"/>
            <family val="2"/>
          </rPr>
          <t>reference:G9,I9
mrs:(G9,+,10.0000)  (I9,+,10.0000)  
Rotate:True</t>
        </r>
      </text>
    </comment>
    <comment ref="L9" authorId="0" shapeId="0" xr:uid="{00000000-0006-0000-0600-000008000000}">
      <text>
        <r>
          <rPr>
            <sz val="10"/>
            <rFont val="Arial"/>
            <family val="2"/>
          </rPr>
          <t>reference:H9,J9
mrs:(H9,+,10.0000)  (J9,+,10.0000)  
Rotate:True</t>
        </r>
      </text>
    </comment>
    <comment ref="M9" authorId="0" shapeId="0" xr:uid="{00000000-0006-0000-0600-000009000000}">
      <text>
        <r>
          <rPr>
            <sz val="10"/>
            <rFont val="Arial"/>
            <family val="2"/>
          </rPr>
          <t>reference:K9,L9
mrs:(K9,+,10.0000)  (L9,+,10.0000)  
Rotate:True</t>
        </r>
      </text>
    </comment>
    <comment ref="K11" authorId="0" shapeId="0" xr:uid="{00000000-0006-0000-0600-00000A000000}">
      <text>
        <r>
          <rPr>
            <sz val="10"/>
            <rFont val="Arial"/>
            <family val="2"/>
          </rPr>
          <t>reference:K6,K7,K8,K9,K10
mrs:(K6,+,10.0000)  (K7,+,10.0000)  (K8,+,10.0000)  (K9,+,10.0000)  (K10,+,10.0000)  
Rotate:True</t>
        </r>
      </text>
    </comment>
    <comment ref="L11" authorId="0" shapeId="0" xr:uid="{00000000-0006-0000-0600-00000B000000}">
      <text>
        <r>
          <rPr>
            <sz val="10"/>
            <rFont val="Arial"/>
            <family val="2"/>
          </rPr>
          <t>reference:L6,L7,L8,L9,L10
mrs:(L6,+,10.0000)  (L7,+,10.0000)  (L8,+,10.0000)  (L9,+,10.0000)  (L10,+,10.0000)  
Rotate:True</t>
        </r>
      </text>
    </comment>
    <comment ref="M11" authorId="0" shapeId="0" xr:uid="{00000000-0006-0000-0600-00000C000000}">
      <text>
        <r>
          <rPr>
            <sz val="10"/>
            <rFont val="Arial"/>
            <family val="2"/>
          </rPr>
          <t>reference:K11,L11
mrs:(K11,+,10.0000)  (L11,+,10.0000)  
Rotate:True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L2" authorId="0" shapeId="0" xr:uid="{00000000-0006-0000-0700-000001000000}">
      <text>
        <r>
          <rPr>
            <sz val="10"/>
            <rFont val="Arial"/>
            <family val="2"/>
          </rPr>
          <t>reference:J2,K2
mrs:(J2,+,10.0000)  (K2,+,10.0000)  
Rotate:True</t>
        </r>
      </text>
    </comment>
    <comment ref="P2" authorId="0" shapeId="0" xr:uid="{00000000-0006-0000-0700-000002000000}">
      <text>
        <r>
          <rPr>
            <sz val="10"/>
            <rFont val="Arial"/>
            <family val="2"/>
          </rPr>
          <t>reference:N2,O2
mrs:(N2,+,10.0000)  (O2,+,10.0000)  
Rotate:True</t>
        </r>
      </text>
    </comment>
    <comment ref="Q2" authorId="0" shapeId="0" xr:uid="{00000000-0006-0000-0700-000003000000}">
      <text>
        <r>
          <rPr>
            <sz val="10"/>
            <rFont val="Arial"/>
            <family val="2"/>
          </rPr>
          <t>reference:J2,J2,N2
mrs:
Rotate:True</t>
        </r>
      </text>
    </comment>
    <comment ref="R2" authorId="0" shapeId="0" xr:uid="{00000000-0006-0000-0700-000004000000}">
      <text>
        <r>
          <rPr>
            <sz val="10"/>
            <rFont val="Arial"/>
            <family val="2"/>
          </rPr>
          <t>reference:K2,K2,O2
mrs:
Rotate:True</t>
        </r>
      </text>
    </comment>
    <comment ref="S2" authorId="0" shapeId="0" xr:uid="{00000000-0006-0000-0700-000005000000}">
      <text>
        <r>
          <rPr>
            <sz val="10"/>
            <rFont val="Arial"/>
            <family val="2"/>
          </rPr>
          <t>reference:L2,L2,P2
mrs:
Rotate:True</t>
        </r>
      </text>
    </comment>
    <comment ref="T2" authorId="0" shapeId="0" xr:uid="{00000000-0006-0000-0700-000006000000}">
      <text>
        <r>
          <rPr>
            <sz val="10"/>
            <rFont val="Arial"/>
            <family val="2"/>
          </rPr>
          <t>reference:N2,O2
mrs:(N2,+,10.0000)  (O2,+,10.0000)  
Rotate:True</t>
        </r>
      </text>
    </comment>
  </commentList>
</comments>
</file>

<file path=xl/sharedStrings.xml><?xml version="1.0" encoding="utf-8"?>
<sst xmlns="http://schemas.openxmlformats.org/spreadsheetml/2006/main" count="1546" uniqueCount="513">
  <si>
    <t>Neighbourhood Renewal Fund 2004 -2006</t>
  </si>
  <si>
    <t>Summary of funds allocated</t>
  </si>
  <si>
    <t>2004 - 2005</t>
  </si>
  <si>
    <t>2005 - 2006</t>
  </si>
  <si>
    <t>2004-2006 Totals</t>
  </si>
  <si>
    <t>Allocation</t>
  </si>
  <si>
    <t>Funding awarded</t>
  </si>
  <si>
    <t>Balance available</t>
  </si>
  <si>
    <t>Community Development</t>
  </si>
  <si>
    <t>Crime &amp; Community Safety</t>
  </si>
  <si>
    <t>Education Training &amp; Employment</t>
  </si>
  <si>
    <t>Health</t>
  </si>
  <si>
    <t>Housing &amp; Environmental Inequalities</t>
  </si>
  <si>
    <t>Road Safety</t>
  </si>
  <si>
    <t>TOTAL</t>
  </si>
  <si>
    <t>Project Counts</t>
  </si>
  <si>
    <t>Totals</t>
  </si>
  <si>
    <t>Approved</t>
  </si>
  <si>
    <t>Rejected</t>
  </si>
  <si>
    <t>Merged</t>
  </si>
  <si>
    <t>suspicious:</t>
  </si>
  <si>
    <t>REF</t>
  </si>
  <si>
    <t>THEME</t>
  </si>
  <si>
    <t>PROJECT NAME</t>
  </si>
  <si>
    <t>ORGANISATION</t>
  </si>
  <si>
    <t>Decision</t>
  </si>
  <si>
    <t>Referral</t>
  </si>
  <si>
    <t>Type</t>
  </si>
  <si>
    <t>Joint Commission</t>
  </si>
  <si>
    <t>NEW or EXISTING</t>
  </si>
  <si>
    <t>2004-2005</t>
  </si>
  <si>
    <t>2005-2006</t>
  </si>
  <si>
    <t>In full? (enter y)</t>
  </si>
  <si>
    <t>2004-05</t>
  </si>
  <si>
    <t>2005-06</t>
  </si>
  <si>
    <t>Total Award</t>
  </si>
  <si>
    <t>2004-05 %</t>
  </si>
  <si>
    <t>2005-06%</t>
  </si>
  <si>
    <t>Total%</t>
  </si>
  <si>
    <t>COMMENT</t>
  </si>
  <si>
    <t>Project summary</t>
  </si>
  <si>
    <t>CRIME</t>
  </si>
  <si>
    <t>Young Victims of Crime Project</t>
  </si>
  <si>
    <t>Camden Victim Support</t>
  </si>
  <si>
    <t>None</t>
  </si>
  <si>
    <t>Existing</t>
  </si>
  <si>
    <t>E</t>
  </si>
  <si>
    <t>Part</t>
  </si>
  <si>
    <t>need reason for reduction yr 2</t>
  </si>
  <si>
    <t>Provision of confidential, emotional support and practical help for young victims of crime (aged 17 and younger).  This includes victims of bully, robbery, assault and other criminal offences</t>
  </si>
  <si>
    <t>Coram's Fields youth at risk project</t>
  </si>
  <si>
    <t>Coram Fields</t>
  </si>
  <si>
    <t>New</t>
  </si>
  <si>
    <t>target and tell how they will bring in the most difficult young kids to their services</t>
  </si>
  <si>
    <t>Diversionary activities for disaffected young people and identifying training and educational needs and developed appropriate activities in conjunction with local organisations and the Youth Service.</t>
  </si>
  <si>
    <t>Neighbourhood Youth project</t>
  </si>
  <si>
    <t>ANTI-SOCIAL BEHAVIOUR ACTION GROUP</t>
  </si>
  <si>
    <t>must be targeted in right places of Borough plus matched funding condition</t>
  </si>
  <si>
    <t>Estate based Children's Clubs to empower communities to tackle youth crime and anti-social behaviour.  The project will be led by local residents, using their local knowledge and commitment to their community.</t>
  </si>
  <si>
    <t>Transitions Project</t>
  </si>
  <si>
    <t>Camden Youth and Connexions Service &amp; Youth Service</t>
  </si>
  <si>
    <t>Crime to fund 4 transition bids for £200K representing 50%. ETE to join fund?</t>
  </si>
  <si>
    <t>Support to 8 -13 year olds in four neighbourhoods to  provide opportunities for social and personal development and divert them from getting involved in crime and anti-social behaviour.</t>
  </si>
  <si>
    <t xml:space="preserve">YOUTH INCLUSION AND SUPPORT PANELS </t>
  </si>
  <si>
    <t>Anti Social Behaviour Action Group (ASBAG)</t>
  </si>
  <si>
    <t xml:space="preserve">use to be made of existing interventions </t>
  </si>
  <si>
    <t>Multi-agency panels will meet to discuss the best course of action for young people who have been referred to them because they are believed to be at risk of, or already engaging in acts of anti-social behaviour.  The panels will recommend and co-ordinate support services to high risk young people and their families.</t>
  </si>
  <si>
    <t>cleaner &amp; safer Kilburn</t>
  </si>
  <si>
    <t>TOWN CENTRE MANAGEMENT</t>
  </si>
  <si>
    <t>capital spend deferred to year 2.</t>
  </si>
  <si>
    <t>Employment of a street warden and enviro-crime co-ordinator to improve the safety and quality of the environment around Kilburn High Road.</t>
  </si>
  <si>
    <t>Gospel Oak  8-13's Transitions PROJECT.</t>
  </si>
  <si>
    <t>Camden Youth and Connexions Service.</t>
  </si>
  <si>
    <t>consolidated into CRIME 8</t>
  </si>
  <si>
    <t>Crime to fund 4 transition bids for £200K</t>
  </si>
  <si>
    <t>Business crime reduction partnership</t>
  </si>
  <si>
    <t>Camden Community Safety Team</t>
  </si>
  <si>
    <t>new budget submitted and agreed in full (one post reduced)</t>
  </si>
  <si>
    <t>A membership scheme for businesses which provides them with tools to help fight crime effectively, such as photograph sharing and a central database of target offenders, exclusion notices and RACC radio links.</t>
  </si>
  <si>
    <t>Holiday activities for young Somalis</t>
  </si>
  <si>
    <t>Camden Children's Fund</t>
  </si>
  <si>
    <t>Full</t>
  </si>
  <si>
    <t>Fully funded</t>
  </si>
  <si>
    <t>Diversionary activities in holiday time for Somali young people aged 8 - 13 who are at risk of social exclusion.</t>
  </si>
  <si>
    <t>Families in focus</t>
  </si>
  <si>
    <t>50% funded (expansion into KX only) - requested support from ETE and Health at chairs meeting</t>
  </si>
  <si>
    <t>Multi agency estate based project working with children and young people aged 4 -16 and their families to provide a programme of social, educational and leisure activities in addition to family and community events.</t>
  </si>
  <si>
    <t>Stopping Anti social Behaviour</t>
  </si>
  <si>
    <t>Camden Council and Metropolitan Police</t>
  </si>
  <si>
    <t>area for commissioning? NB ENVT9 incorporated (146K pa)</t>
  </si>
  <si>
    <t>Establishment of a multi-agency team to respond to complaints of anti-social behaviour, including a complaint line and accelerating the process of obtaining Anti Social Behaviour Orders (ASBOs).</t>
  </si>
  <si>
    <t>Partnership Racial Harassment Worker</t>
  </si>
  <si>
    <t>King's Cross Community Development Trust</t>
  </si>
  <si>
    <t>Extra funding by negotiation with IE and NRU</t>
  </si>
  <si>
    <t>Consolidation and expansion of third party reporting sites of racially motivated incidences and co-ordination of referrals to statutory agencies.</t>
  </si>
  <si>
    <t>Partnership Analyst</t>
  </si>
  <si>
    <t>METROPOLITAN POLICE SERVICE (CAMDEN)</t>
  </si>
  <si>
    <t>fully funded</t>
  </si>
  <si>
    <t>Support for interventions to reduce crime and disorder and fear of crime through analysis and understanding of the relevant casual factors to ensure resources are properly targeted.</t>
  </si>
  <si>
    <t xml:space="preserve">The Alexandra resource centre (ARC)   </t>
  </si>
  <si>
    <t>South Hampstead and Kilburn Community Partnership</t>
  </si>
  <si>
    <t xml:space="preserve">capital funding deferred to second year </t>
  </si>
  <si>
    <t>Restoration of  a derelict youth club building to provide a dedicated youth resource centre that will provide a range of leisure, training, education, family and mentoring projects.</t>
  </si>
  <si>
    <t>Community Safety Information Unit</t>
  </si>
  <si>
    <t>Community Safety Partnership</t>
  </si>
  <si>
    <t>single post only funded</t>
  </si>
  <si>
    <t>Partnership co-ordination to ensure effective sharing and analysis of crime information and data, including developing information sharing protocols to meet the requirements of the Data Protection Act.</t>
  </si>
  <si>
    <t>Hoax</t>
  </si>
  <si>
    <t>Immediate Theatre</t>
  </si>
  <si>
    <t>A play about the problems created by hoax calls to the Emergency Services, developed and performed by young people to 2000 fellow students.</t>
  </si>
  <si>
    <t>LIFE (Local intervention Fire education)</t>
  </si>
  <si>
    <t>Camden Safety Partnership London Fire Brigade</t>
  </si>
  <si>
    <t>delay capital to 2005/6</t>
  </si>
  <si>
    <t>A motivational course for young people at risk of offending aged between 13 and 19 years.  The course covers fire safety awareness, instilling self-discipline, team spirit and life skills.</t>
  </si>
  <si>
    <t>Cycle and motorcycle secure parking</t>
  </si>
  <si>
    <t xml:space="preserve">LB Camden </t>
  </si>
  <si>
    <t>Installation of secure cycle and motorcycle parking facilities to reduce vehicle crime in theft hotspots.</t>
  </si>
  <si>
    <t>new horizon peer education programme</t>
  </si>
  <si>
    <t>NEW HORIZON YOUTH CENTRE</t>
  </si>
  <si>
    <t>A peer education programme for young people in gangs and involved in crime to challenge current activity and harness potential: trained peer educators will then deliver focused sessions to their peers within the community.</t>
  </si>
  <si>
    <t xml:space="preserve">Caversham transition project </t>
  </si>
  <si>
    <t>L.B. Camden Play Service</t>
  </si>
  <si>
    <t>merged</t>
  </si>
  <si>
    <t>MAIDEN LANE TRANSITIONS</t>
  </si>
  <si>
    <t>L.B. CAMDEN PLAY SERVICE</t>
  </si>
  <si>
    <t>King's Cross Community Safety Office</t>
  </si>
  <si>
    <t>London Borough of Camden</t>
  </si>
  <si>
    <t>only co-ordinator funded</t>
  </si>
  <si>
    <t>Co-ordination of services to tackle drugs and prostitution in King's Cross.</t>
  </si>
  <si>
    <t>Safe as Houses</t>
  </si>
  <si>
    <t>Yes</t>
  </si>
  <si>
    <t>50% funded - requested support from Envt and Health at chairs meeting</t>
  </si>
  <si>
    <t>A major programme to improve all aspects of health and safety and security in the home including the installation of smoke alarms, security measures to reduce burglary and child safety equipment.</t>
  </si>
  <si>
    <t>Neighbourhood community sports programme</t>
  </si>
  <si>
    <t>LBC Leisure and Community Services Dept.</t>
  </si>
  <si>
    <t>Joint funding from Health and ETE. Project to incorporate sports needs of Coram's Field Project (Crime 6)</t>
  </si>
  <si>
    <t>Provision of sporting activities for young people in neighbourhood venues, targeted at those at risk of involvement in anti-social behaviour.</t>
  </si>
  <si>
    <t>COMM</t>
  </si>
  <si>
    <t>Neighbourhood Watch</t>
  </si>
  <si>
    <t>Metropolitan Police Camden</t>
  </si>
  <si>
    <t>Allocated to Comm Dev in error - now Crime 42. Conditional upon growth in NRAs. Capital deferred to year 2.</t>
  </si>
  <si>
    <t>Support  to and development of resident and business neighbourhood watch groups including advice and guidance.</t>
  </si>
  <si>
    <t>Crime</t>
  </si>
  <si>
    <t>Cutting Vehicle Crime</t>
  </si>
  <si>
    <t>New Project</t>
  </si>
  <si>
    <t xml:space="preserve">A ring-fenced allocation to ensure further contribution to reducing vehicle crime, a key National PSA target: the newly established inter- agency Vehicle Crime Reduction Group will lead the commissioning process </t>
  </si>
  <si>
    <t>Hitting the PSAs</t>
  </si>
  <si>
    <t>A ring-fenced sum to contribute to meting national crime PSAs, to be reviewed on the basis of the effectiveness of mainstream and NRF interventions in 2004-2005.</t>
  </si>
  <si>
    <t>Pending</t>
  </si>
  <si>
    <t>Query</t>
  </si>
  <si>
    <t xml:space="preserve">suspicious:L16,  P10,  </t>
  </si>
  <si>
    <t>total</t>
  </si>
  <si>
    <t>total%</t>
  </si>
  <si>
    <t>year 1</t>
  </si>
  <si>
    <t>year1 %</t>
  </si>
  <si>
    <t>year2</t>
  </si>
  <si>
    <t>year2%</t>
  </si>
  <si>
    <t>Summary</t>
  </si>
  <si>
    <t>Bangladeshi Home-school link workers</t>
  </si>
  <si>
    <t>Parliament Hill / William Ellis schools</t>
  </si>
  <si>
    <t>approved in full</t>
  </si>
  <si>
    <t>Assisting Bengali speaking families to participate fully in their children's education through home visits, advice and social events.</t>
  </si>
  <si>
    <t>JOINT PARTNERSHIP SUPPORT WORKER</t>
  </si>
  <si>
    <t>HIGHGATE NEWTOWN/CAVERSHAM NEIGHBOUR. PARTNERSHIPS</t>
  </si>
  <si>
    <t>Partnership support jointly provided in Highgate Newtown and Caversham to provide administrative and development support for all aspects of each partnerships operations.  The joint approach will facilitate the sharing of good ideas, good practice and training opportunities.</t>
  </si>
  <si>
    <t>Camden BME Alliance</t>
  </si>
  <si>
    <t>reduce to fund salary / on costs only</t>
  </si>
  <si>
    <t>Representation of the interests of BME communities at strategic levels to influence and contribute to policy and decisions so that services are appropriately aligned to needs and aspirations.</t>
  </si>
  <si>
    <t xml:space="preserve">Dragon hall </t>
  </si>
  <si>
    <t xml:space="preserve">Covent Garden Dragon Hall Trust  </t>
  </si>
  <si>
    <t>More detail needed on business plan, numbers who would use space etc</t>
  </si>
  <si>
    <t>Development of the recently built Dragon Hall community centre as a thriving hub of community based services and activities.</t>
  </si>
  <si>
    <t xml:space="preserve">Increased Diversity in participation </t>
  </si>
  <si>
    <t>Training for BME residents using Participatory Learning techniques to become facilitators in planning, social housing, welfare advice and employment opportunities to improve access and understanding of mainstream services.</t>
  </si>
  <si>
    <t>go community buildings project</t>
  </si>
  <si>
    <t>Queen's Crescent Community Association</t>
  </si>
  <si>
    <t>approved</t>
  </si>
  <si>
    <t>Provision of sports and community facilities and services delivered from community venues.</t>
  </si>
  <si>
    <t>Site co-ordinator</t>
  </si>
  <si>
    <t>Castlehaven Community Association</t>
  </si>
  <si>
    <t>full funding approved</t>
  </si>
  <si>
    <t>Co-ordination and promotion of Castlehaven's facilities and services comprised of 4 community buildings, 2 community gardens and  a floodlit sports facility.</t>
  </si>
  <si>
    <t>Kentish town community centre</t>
  </si>
  <si>
    <t>Kentish Town Community Centre Ltd</t>
  </si>
  <si>
    <t>funding for coordinator post only</t>
  </si>
  <si>
    <t>Co-ordination and development of services to be provided from the refurbished Kentish Town Community Centre.</t>
  </si>
  <si>
    <t>citizenship and community co. project</t>
  </si>
  <si>
    <t>King's Cross-Brunswick Neighbourhood Association</t>
  </si>
  <si>
    <t>reduced funding - current level</t>
  </si>
  <si>
    <t>Support and advice to young people about drugs, health employment, training, education and citizenship working in partnership with the police and Council.</t>
  </si>
  <si>
    <t>social inclusion development project</t>
  </si>
  <si>
    <t>Voluntary Sector Unit, LB Camden</t>
  </si>
  <si>
    <t>10 % reduction</t>
  </si>
  <si>
    <t>Enabling community and voluntary groups to sustainably develop their organisations, including developing a clearer voice to promote the needs of their communities and link this to joint work with mainstream providers.</t>
  </si>
  <si>
    <t>Camden Central BME project</t>
  </si>
  <si>
    <t>Camden Central Community Umbrella</t>
  </si>
  <si>
    <t>Funding approved on basis of existing level</t>
  </si>
  <si>
    <t>Supporting BME organisations to build structures, systems and skills so that they are better able to define and achieve their objectives and engage in partnership working.</t>
  </si>
  <si>
    <t>St. Mary's centre</t>
  </si>
  <si>
    <t>St Mary's Church,Primrose Hill.</t>
  </si>
  <si>
    <t>N</t>
  </si>
  <si>
    <t>revenue support only</t>
  </si>
  <si>
    <t>Provision of services and activities to fill gaps in mainstream services, in particular for young people on the Chalcot's Estate.</t>
  </si>
  <si>
    <t xml:space="preserve">Camden LGBT Forum and centre </t>
  </si>
  <si>
    <t>Camden Lesbian,Gay,Bisexual and Transgender Forum</t>
  </si>
  <si>
    <t>to be commissioned increase if budget available</t>
  </si>
  <si>
    <t>Research and capacity building to ensure the needs of LGBT communities are met by mainstream providers: to be subject to further commissioning.</t>
  </si>
  <si>
    <t>Kilburn Neighbourhood Partnership</t>
  </si>
  <si>
    <t xml:space="preserve">Kingsgate Community Centre </t>
  </si>
  <si>
    <t>reduced conditions to be added on offer</t>
  </si>
  <si>
    <t>The establishment and co-ordination of  a sustainable community led neighbourhood partnership for Kilburn.</t>
  </si>
  <si>
    <t xml:space="preserve">Disability Equality and access </t>
  </si>
  <si>
    <t>ARTSLINE</t>
  </si>
  <si>
    <t>to be commissioned</t>
  </si>
  <si>
    <t>Empowering disabled people to be included in general everyday life and enable service providers to be attuned to the needs of disabled people: to be subject to further commissioning work.</t>
  </si>
  <si>
    <t>BME elders - long term care needs</t>
  </si>
  <si>
    <t>Camden Cypriot women's Centre ( Lead Organisation)</t>
  </si>
  <si>
    <t>further work to commission</t>
  </si>
  <si>
    <t>Research to ensure services meet the needs of first generation BME elders whose first language is not English.</t>
  </si>
  <si>
    <t xml:space="preserve">Older Voices in Neighbourhood Renewal </t>
  </si>
  <si>
    <t>Promoting Independence Group</t>
  </si>
  <si>
    <t>Involving older people in neighbourhood renewal and the implementation of the Quality of Life Strategy for Older Citizens.</t>
  </si>
  <si>
    <t>Bengali SOCIAL Inclusion Project</t>
  </si>
  <si>
    <t>Hopscotch</t>
  </si>
  <si>
    <t>approved without rent</t>
  </si>
  <si>
    <t>Provision of information and advice to the Bengali community, focusing on health promotion, family link work and training / employment opportunities.</t>
  </si>
  <si>
    <t>Older people's activities dev. worker</t>
  </si>
  <si>
    <t xml:space="preserve">Ingestre Rd. Community Centre                     </t>
  </si>
  <si>
    <t>Support to older peoples group and the development and co-ordination of new groups and activities.</t>
  </si>
  <si>
    <t>CCCC community buildings project</t>
  </si>
  <si>
    <t>APPROVED</t>
  </si>
  <si>
    <t>A varied programme of cultural, educational, training and health activities based in community based venues.</t>
  </si>
  <si>
    <t>Samuel Lithgow project development</t>
  </si>
  <si>
    <t>LB Camden</t>
  </si>
  <si>
    <t>Sustainable organisational development focused on supporting the Centre's management committee: to be subject to further commissioning work.</t>
  </si>
  <si>
    <t>BUILDING HOLBORN COMMUNITY</t>
  </si>
  <si>
    <t>HOLBORN NEIGHBOURHOOD FORUM</t>
  </si>
  <si>
    <t>to be commissioned together with COMM 59</t>
  </si>
  <si>
    <t>Supporting neighbourhood and community infrastructure to bring residents together and ensure engagement with service providers to better meet needs: subject to further commissioning.</t>
  </si>
  <si>
    <t>BUILDING capacity of Disability organise</t>
  </si>
  <si>
    <t>Disability in Camden (DISC)</t>
  </si>
  <si>
    <t>commissioned with steering group</t>
  </si>
  <si>
    <t xml:space="preserve"> </t>
  </si>
  <si>
    <t>Building the capacity of the disabilities sector in Camden following research and the establishment of baseline information in 2003-2004: subject to further commissioning.</t>
  </si>
  <si>
    <t>ETE</t>
  </si>
  <si>
    <t xml:space="preserve">evaluation skills development </t>
  </si>
  <si>
    <t>reduced</t>
  </si>
  <si>
    <t>Training for BME groups in evaluation techniques.</t>
  </si>
  <si>
    <t>Comm Development</t>
  </si>
  <si>
    <t>Possible</t>
  </si>
  <si>
    <t xml:space="preserve">suspicious:X24,  </t>
  </si>
  <si>
    <t>Organisation</t>
  </si>
  <si>
    <t>Comment /  Decision/ Key Note</t>
  </si>
  <si>
    <t xml:space="preserve">PACE: White working-class pupils </t>
  </si>
  <si>
    <t>Camden LEA - Inspection and Advisory Service</t>
  </si>
  <si>
    <t>y</t>
  </si>
  <si>
    <t>only fund for year1</t>
  </si>
  <si>
    <t>Raising educational attainment of white working class pupils through action research tailored to individual schools needs and characteristics.</t>
  </si>
  <si>
    <t>PARENTPACK 4</t>
  </si>
  <si>
    <t>HIGHGATE NEWTOWN NEIGHBOURHOOD PARTNERSHIP</t>
  </si>
  <si>
    <t>Multi-choice support packages to assist lone parents to successfully complete the journey into paid work.</t>
  </si>
  <si>
    <t>Pathways to Employment</t>
  </si>
  <si>
    <t>Camden Jobtrain</t>
  </si>
  <si>
    <t>Working with young people aged 15 - 25 at risk of social exclusion to help them achieve their  goals through training, educational and support into employment.</t>
  </si>
  <si>
    <t>Parenting skills programme</t>
  </si>
  <si>
    <t>The CarAf Centre</t>
  </si>
  <si>
    <t xml:space="preserve">Certified parenting skills programme for African Caribbean and Somali communities focused on dealing with violence with the home and community. </t>
  </si>
  <si>
    <t>Prince's Trust Volunteering</t>
  </si>
  <si>
    <t>Groundwork Camden &amp; Islington</t>
  </si>
  <si>
    <t>Participation of groups of 15 unemployed young people aged 16 - 25 who have fallen out of the system in a certified 12 week personal development course including involvement in community based projects.</t>
  </si>
  <si>
    <t>Plumbing Apprenticeships</t>
  </si>
  <si>
    <t>part funding for £153K</t>
  </si>
  <si>
    <t>Placement of 2 unemployed young people as NVQ plumbing apprentices to assist in delivering the Council's Warmth or All Strategy.</t>
  </si>
  <si>
    <t>King's Cross Employment &amp; Training Project</t>
  </si>
  <si>
    <t>pending final decision</t>
  </si>
  <si>
    <t>Dedicated construction training and employment brokerage services to help maximise the local benefits of the King's Cross redevelopment.</t>
  </si>
  <si>
    <t>Education Support project</t>
  </si>
  <si>
    <t>Direct educational support to African Caribbean children to improve attainment in Key Stages 1-4, including homework clubs and Saturday school.</t>
  </si>
  <si>
    <t>Collective Transitions (Gospel Oak,Maiden Lane, Regents Park, Caversham)</t>
  </si>
  <si>
    <t>E - NX0002</t>
  </si>
  <si>
    <t>Grow our own social workers</t>
  </si>
  <si>
    <t>CAMDEN SOCIAL SERVICES DEPARTMENT</t>
  </si>
  <si>
    <t>Provision of training for 8 Camden residents as Family Care Workers progressing to qualification as Social Workers for LB Camden Social Services.</t>
  </si>
  <si>
    <t>Integrated Employment Project</t>
  </si>
  <si>
    <t>Co-ordination of multi- agency services to assist people with learning difficulties to access and sustain employment.</t>
  </si>
  <si>
    <t>WORKPLACE CO-ORDINATOR (Health)</t>
  </si>
  <si>
    <t>funded to120K only for homework element, refer to Health panel for Tavistock and mental health element</t>
  </si>
  <si>
    <t>Sector based training and employment brokerage to assist local people into jobs in the health and social care sector.</t>
  </si>
  <si>
    <t>Refugees into jobs - pilot project</t>
  </si>
  <si>
    <t>Refugees into Jobs in Partnership with LB Camden</t>
  </si>
  <si>
    <t>Outreach and employment brokerage to assist refugees into jobs based on a successful pilot in LB Brent.</t>
  </si>
  <si>
    <t>Vocational Preparation</t>
  </si>
  <si>
    <t>Camden ITeC</t>
  </si>
  <si>
    <t>Lifeskills programme for year 11 students linked to accessing vocational training and employment opportunities.</t>
  </si>
  <si>
    <t>Horticulture and construction training</t>
  </si>
  <si>
    <t>Kilburn Youth Centre, Camden Society, LBC Leisure</t>
  </si>
  <si>
    <t>referred from Comm Dev, approved</t>
  </si>
  <si>
    <t>An NVQ training programme for long term unemployed in horticulture and construction.</t>
  </si>
  <si>
    <t>Camden school Bangladeshi project</t>
  </si>
  <si>
    <t>Camden School for Girls</t>
  </si>
  <si>
    <t>referred to health, not well received but ETE prepared to fund, final funding decision pending</t>
  </si>
  <si>
    <t>Home-school link workers for the Bangladeshi community to increase family participation and understanding of children's education, based on the successful pilot in Parliament Hill.</t>
  </si>
  <si>
    <t>Coram young parents project</t>
  </si>
  <si>
    <t>Coram Family</t>
  </si>
  <si>
    <t>Supporting young parents aged 16 - 18 to continue education and access employment through basics skills, childcare support and group activities.</t>
  </si>
  <si>
    <t>Carers employment and training programme</t>
  </si>
  <si>
    <t>Community Commissioning, Camden PCT</t>
  </si>
  <si>
    <t>Supporting carers of adults and children with learning difficulties into training and employment opportunities.</t>
  </si>
  <si>
    <t>Comm</t>
  </si>
  <si>
    <t>Promoting Camden's Community Languages</t>
  </si>
  <si>
    <t>Camden Language and Support Service</t>
  </si>
  <si>
    <t>Promotion of Camden's 100 plus community languages through community based tutoring to retain mother tongue fluency in the current school age, thereby strengthening community identify and increasing educational attainment (based on research knowledge).</t>
  </si>
  <si>
    <t>Refugee &amp; Overseas doctors project</t>
  </si>
  <si>
    <t>Certified training for 10 refugee and overseas doctors to access employment, linked to London-wide initiatives; subject to further commissioning.</t>
  </si>
  <si>
    <t>AIM higher</t>
  </si>
  <si>
    <t>Somali Youth Resource Centre</t>
  </si>
  <si>
    <t>referred to Adult and Community learning with proposal request</t>
  </si>
  <si>
    <t>Educational support and sports activities for young Somalis at risk of educational failure.</t>
  </si>
  <si>
    <t xml:space="preserve">Looking Ahead </t>
  </si>
  <si>
    <t>Camden Education Business Partnership</t>
  </si>
  <si>
    <t>exploring with social services</t>
  </si>
  <si>
    <t>Awareness raising in Camden's schools and pupils of the employment opportunities that will be created by the King's Cross Central redevelopment, including construction.</t>
  </si>
  <si>
    <t>Holborn Youth Project</t>
  </si>
  <si>
    <t>Holborn Community Association</t>
  </si>
  <si>
    <t>Provision of new youth activities in estates and venues working closely with statutory service providers.</t>
  </si>
  <si>
    <t>Making the Transition</t>
  </si>
  <si>
    <t>Camden LEA Inspection &amp; Advisory Service</t>
  </si>
  <si>
    <t>no funding</t>
  </si>
  <si>
    <t>Supporting the transition from primary to secondary through a practical induction course and working closely with schools in Kilburn and Gospel Oak.</t>
  </si>
  <si>
    <t>LEARNING IN THE COMMUNITIES - UK ONLINE</t>
  </si>
  <si>
    <t>LBCamden Education, Adult Community Learning</t>
  </si>
  <si>
    <t>Supporting Camden's network of UK Online centres to deliver ICT training in the community.</t>
  </si>
  <si>
    <t xml:space="preserve">ICT for Camden </t>
  </si>
  <si>
    <t>Community based ICT training for hard to reach groups including the use of an E-bus.</t>
  </si>
  <si>
    <t>Access Employment Agency</t>
  </si>
  <si>
    <t>The Camden Society</t>
  </si>
  <si>
    <t>One stop shop service for adults with learning difficulties to access employment and training opportunities.</t>
  </si>
  <si>
    <t xml:space="preserve">Enhancing Work opportunities for people </t>
  </si>
  <si>
    <t>Camden and Islington Mental Health and Social Care</t>
  </si>
  <si>
    <t>Specialist support to young people presenting first episode psychosis to gain the skills to access mainstream employment and education</t>
  </si>
  <si>
    <t>Getting the Basics Right</t>
  </si>
  <si>
    <t>The City Literary Institute</t>
  </si>
  <si>
    <t>Creative arts and learning activities designed to engage homeless people and families in structured learning and supported progression into education and employment opportunities.</t>
  </si>
  <si>
    <t xml:space="preserve">suspicious:L22,  U13,  W13,  Y13,  </t>
  </si>
  <si>
    <t>COMMENT / DECISION</t>
  </si>
  <si>
    <t>Awarded % 2004/05</t>
  </si>
  <si>
    <t>Awarded % 2005/06</t>
  </si>
  <si>
    <t>ENV</t>
  </si>
  <si>
    <t>Open Spaces for all</t>
  </si>
  <si>
    <t>Integrated Youth Project</t>
  </si>
  <si>
    <t xml:space="preserve">This project will provide the opportunity for young people to be involved in looking at, expressing and developing their ideas about open spaces in West Euston and the built environment of their immediate locality through photography, film and other methods.  They will focus on shared open spaces and links to the process of physical regeneration on Regents Park Estate.  </t>
  </si>
  <si>
    <t>Community Energy awareness programme</t>
  </si>
  <si>
    <t>Warmth for All Partnership</t>
  </si>
  <si>
    <t>To raise awareness of energy efficiency issues amongst black and minority ethnic groups and to train local community energy advisers to promote Warmth for All services in their communities.</t>
  </si>
  <si>
    <t>SOMALI HOUSING SUPPORT PROJECT</t>
  </si>
  <si>
    <t>Somali Community Centre</t>
  </si>
  <si>
    <t>Working in partnership with housing offices and other service providers to increase their understanding to the cultural background of the Somali Community. The project will concentrate on increasing our community's knowledge and awareness of housing issues that affect them supplemented by individual casework support and advice.</t>
  </si>
  <si>
    <t>From Roots to Shoots</t>
  </si>
  <si>
    <t>Parks and Open Spaces London Borough of Camden</t>
  </si>
  <si>
    <t>allocated 35,073 in year 1</t>
  </si>
  <si>
    <t xml:space="preserve">A parks and open spaces liaison officer will support and work pro-actively with existing and set up new park friends and gardening groups that are representative of the local community to improve park safety, cleanliness, maintenance, community activities and events for all current users and  attract current non users. </t>
  </si>
  <si>
    <t>Growing communities</t>
  </si>
  <si>
    <t>allocated 28,414 in year 1</t>
  </si>
  <si>
    <t>Supporting and promoting gardening activities in West Euston, allowing local people to engage in improving open spaces, gain new skills and capacity, and create a local resource base.</t>
  </si>
  <si>
    <t>Camden mobile repair service</t>
  </si>
  <si>
    <t>Mobile Repair Service</t>
  </si>
  <si>
    <t>50 % allocation overall</t>
  </si>
  <si>
    <t xml:space="preserve">A repair service for vulnerable people in all housing tenures, in particular to older and disabled people. It will undertake gas, electrical, appliance, plumbing, carpentry and home maintenance repairs for the cost of parts and materials and a nominal £6 to £8 per hour labour.  </t>
  </si>
  <si>
    <t>CEEN Grounds for Training</t>
  </si>
  <si>
    <t>Camden Environmental Education Network (CEEN)</t>
  </si>
  <si>
    <t>accepted: but with dissent - 4 supporting, 2 not supporting</t>
  </si>
  <si>
    <t>Learning and training through school grounds environmental improvements. A new approach building on existing good practice to introduce a stronger element of training and work experience in school grounds development projects, two secondary and one primary  in partnership with Camden Garden Centre.</t>
  </si>
  <si>
    <t>Raydon Street</t>
  </si>
  <si>
    <t>Highgate Newtown Neighbourhood Partnership - HNNP</t>
  </si>
  <si>
    <t>approved no conditions attached</t>
  </si>
  <si>
    <t xml:space="preserve">Bringing back a derelict space back into community use for recreational &amp; social enjoyment. The space will provide a safe area for young people to play, increase pride in the local environment &amp; reduce incidences of Anti-Social Behaviour.  </t>
  </si>
  <si>
    <t>Cantelowes Skateboarding</t>
  </si>
  <si>
    <t>Leisure and Community Services LB Camden</t>
  </si>
  <si>
    <t>approved universal consensus</t>
  </si>
  <si>
    <t xml:space="preserve">This project will create a new state of the art skateboarding area within Cantelowes Gardens. It will be designed by Cantelocals, a group of expert skateboarders, in partnership with Leisure and Community Services. The new resource will ensure the future of skateboarding in this area, and encourage the development of skills, and involvement among young people in the Caversham area. </t>
  </si>
  <si>
    <t>HAPPENING HORTICULTURE</t>
  </si>
  <si>
    <t>Supporting the establishment of community gardening projects, develop local people’s capacity and skills and create a local resource base in disadvantaged communities across Camden.</t>
  </si>
  <si>
    <t>The oasis project</t>
  </si>
  <si>
    <t>Kentish Town City Farm</t>
  </si>
  <si>
    <t xml:space="preserve">Fully funded no conditions </t>
  </si>
  <si>
    <t xml:space="preserve">Refurbishment of an existing farm building to create additional community resources for very young children (0-4) and their carers, via establishing a Sure Start Drop-in, and new environmental learning space for schools as well as adults. </t>
  </si>
  <si>
    <t xml:space="preserve">Door-to-door estate based recycling </t>
  </si>
  <si>
    <t>L.B. Camden</t>
  </si>
  <si>
    <t>approved 4yes 2 no</t>
  </si>
  <si>
    <t>To develop a community based door-to-door estates collection service through a trial project with a view to developing community-based procurement of a borough wide service.      </t>
  </si>
  <si>
    <t xml:space="preserve">Designing out crime </t>
  </si>
  <si>
    <t xml:space="preserve">This project uses the widely researched technique of designing out crime to remove opportunities for anti-social behaviour within the public realm working closely in partnership with others, particularly the Police to ensure that problems can be tackled holistically. </t>
  </si>
  <si>
    <t>Cumberland market Doorstep Green</t>
  </si>
  <si>
    <t>Creation of a new community designed for Cumberland Market, a public open space on the Regents Park Estate and to be designated as a Doorstep Green, in conjunction with the development of a range of new activities including sport and cultural events for local residents.</t>
  </si>
  <si>
    <t>collective transitions projects</t>
  </si>
  <si>
    <t>LBC Play /Youth and Connexions</t>
  </si>
  <si>
    <t>EN</t>
  </si>
  <si>
    <t>approved with 100K funding overall to be determined later. Take to chairs meeting with this allocation to emphasize working between Leisure and Education</t>
  </si>
  <si>
    <t>Access for all (public spaces)</t>
  </si>
  <si>
    <t>LSP to commission</t>
  </si>
  <si>
    <t>LSP to commission through NRF management group (probable lead LBC/ Groundwork)</t>
  </si>
  <si>
    <t>Research and pilot project to be commissioned that explores the under use of Camden' s open space by residents from low income communities and piloting of new ways of increasing use.</t>
  </si>
  <si>
    <t>E - NX0100</t>
  </si>
  <si>
    <t>155,000 allocated with certain conditions attached</t>
  </si>
  <si>
    <t>public lighting improvements</t>
  </si>
  <si>
    <t>approved partially</t>
  </si>
  <si>
    <t>Street lighting improvements on estate and highway land to increase community safety and reduce fear of crime.</t>
  </si>
  <si>
    <t>ETE to fund other 50%</t>
  </si>
  <si>
    <t>Homeless Education and Training Options</t>
  </si>
  <si>
    <t>City Lit and Education</t>
  </si>
  <si>
    <t>merges with ETE68, joint commission with ETE to 50%. HEI panel stipulation that laptops are funded/provided so looking to ETE to fund full remaining balance</t>
  </si>
  <si>
    <t>Environment</t>
  </si>
  <si>
    <t xml:space="preserve">suspicious:L20,  L17,  L16,  </t>
  </si>
  <si>
    <t>HEALTH</t>
  </si>
  <si>
    <t>FRESH 25 PLUS</t>
  </si>
  <si>
    <t>Highgate Newtown Neighbourhood Partnership</t>
  </si>
  <si>
    <t>Community fitness club for unemployed adults.  Through structured health programmes users utilise newly formed positive attitudes to move into supported training and education.</t>
  </si>
  <si>
    <t xml:space="preserve">West Euston Healthy Community Project </t>
  </si>
  <si>
    <t>West Euston Partnership</t>
  </si>
  <si>
    <t>Provision of  a patient triggered community access service that provides interpreting and advocacy, childcare, access to sports provision for BME women and support to BME families.</t>
  </si>
  <si>
    <t>Employment pathways project</t>
  </si>
  <si>
    <t>CASA</t>
  </si>
  <si>
    <t xml:space="preserve">Working with local young people and community resources to develop a range of locally relevant mental health promotion materials and training packages for young men and staff working with them to increase understanding of mental health issues and increase access to services.  </t>
  </si>
  <si>
    <t>Young Men's Mental Health project</t>
  </si>
  <si>
    <t>Camden Primary Care Trust</t>
  </si>
  <si>
    <t xml:space="preserve">Working closely with local young people and community resources to develop a range of locally relevant mental health promotion materials and training packages for young men and staff working with them to increase understanding of mental health issues and encourage their engagement with services. </t>
  </si>
  <si>
    <t>Carers support project - primary care</t>
  </si>
  <si>
    <t>Camden Carers Centre</t>
  </si>
  <si>
    <t>Y</t>
  </si>
  <si>
    <t>Extension of existing Primary Care Project Borough wide to promote increased awareness and support of family carers in G.P. Practices and Health Centres by the provision of information and referral of carers to appropriate support services.  I</t>
  </si>
  <si>
    <t>Camden women's health forum</t>
  </si>
  <si>
    <t>Voluntary Action Camden/Camden PCT</t>
  </si>
  <si>
    <t>The Camden Women's Health Forum (WHF) will work with women to raise awareness on health issues enabling them to make informed choices, access existing services and influence the development and delivery of future services</t>
  </si>
  <si>
    <t>Community involvement in evaluation</t>
  </si>
  <si>
    <t xml:space="preserve">Voluntary Action Camden </t>
  </si>
  <si>
    <t xml:space="preserve">Establishment of a social enterprise specialising in community involvement in Health Impact Assessment (HIA) to provide jobs, training and engagement for local people, particularly those from communities that are normally excluded, and a valuable resource for organisations wishing to commission a HIA. </t>
  </si>
  <si>
    <t>The Brandon Centre</t>
  </si>
  <si>
    <t xml:space="preserve">The Brandon Centre </t>
  </si>
  <si>
    <t xml:space="preserve">Reducing conception among under 18s by offering a community-based contraceptive and sexual health service for young people, that includes the development of improved access for boys and young men and other priority vulnerable groups identified within Camden's Teenage Pregnancy Strategy. </t>
  </si>
  <si>
    <t>King's Cross health project</t>
  </si>
  <si>
    <t>This project will increase contact with marginalised Bangladeshi, Chinese and Refugee communities and identify barriers to accessing health services, ideas and suggestions on how to adapt service delivery or make improvements</t>
  </si>
  <si>
    <t>Camden scooter loan</t>
  </si>
  <si>
    <t>Accessible Transport Service, ENV, LB Camden</t>
  </si>
  <si>
    <t>n</t>
  </si>
  <si>
    <t xml:space="preserve">Camden Scooter loan builds on the successful medium-term Personal Electric vehicles (PEV) loan pilot project undertaken as part of the 2001 HimP intervention programme.  By making PEVs available overnight, Camden Scooter loan aims to provide mobility impaired people with a real option for independent travel and full participation in society.  </t>
  </si>
  <si>
    <t>Bangladeshi/Asian Carers access project</t>
  </si>
  <si>
    <t>Camden Crossroads Caring for Carers</t>
  </si>
  <si>
    <t xml:space="preserve">Language-specific access to services project for family carers of people with care needs (all client care groups) from Bangladeshi/Asian communities in Camden that will include home-based respite care, identifying health &amp; social care needs &amp; supported access to other appropriate services. </t>
  </si>
  <si>
    <t>The Homeless Health Partnership Project</t>
  </si>
  <si>
    <t>A multidisciplinary team will work with 2 hostels &amp; surrounding General Practices to build capacity &amp; skills of frontline staff to enable homeless people to access &amp; benefit from mainstream services - across health, social care, housing &amp; support services.The project will develop responsive service models, protocols, procedures &amp; build on good practice in relation to health &amp; homelessness.</t>
  </si>
  <si>
    <t>Networkers</t>
  </si>
  <si>
    <t>Well &amp; Wise</t>
  </si>
  <si>
    <t xml:space="preserve">Networkers are older people trained to help other older people live a healthier life style by providing information through word of mouth about services in Camden that will improve their health and well being. Networkers are supported by a co-ordinator who will recruit them  and provide training, supervision and monthly meetings on particular topics e.g. transport, pension credit. </t>
  </si>
  <si>
    <t>Primary care health link workers</t>
  </si>
  <si>
    <t>Camden PCT/VAC</t>
  </si>
  <si>
    <t xml:space="preserve">Primary Care Health Link Workers will provide a resource across Camden to be a source of knowledge of all health working, to explore with local communities how mainstream services can be more culturally sensitive and accessible. </t>
  </si>
  <si>
    <t>refugee health access</t>
  </si>
  <si>
    <t>Holy Cross Centre Trust</t>
  </si>
  <si>
    <t>Provision of access services to refugees to improve equality of access to heath services for those who through language or cultural factors are severely disadvantaged. The project will provide a range of services including advocacy, advice and casework, referral and health education, and outreach complimenting SPARC's other one stop shop services.</t>
  </si>
  <si>
    <t>sedc health project</t>
  </si>
  <si>
    <t>Somali Elderly and Disabled Centre</t>
  </si>
  <si>
    <t>Supporting and empowering the Somali community through health advice, advocacy, training and social activities and will work closely with mainstream health service providers to develop services which are appropriate and culturally sensitive and meet the needs of the community.</t>
  </si>
  <si>
    <t>Sahara</t>
  </si>
  <si>
    <t>Henna Asian Women's Association</t>
  </si>
  <si>
    <t>A new culturally specific Mental Health support service for the Asian community targeted at women due to high sensitivities/taboos and high risk in this group that will develop effective referral links with Statutory Health providers and support services to ensure an earlier pick up of problems and an effective 'care' follow through for clients.</t>
  </si>
  <si>
    <t>12-22 Kilburn High Road</t>
  </si>
  <si>
    <t>A health worker will facilitate the development of information, support &amp; services to young people under 25. It will target specific sections of the community, develop a peer education project and a health suite at 12-22 Kilburn High Road with sexual health screening and counselling space.</t>
  </si>
  <si>
    <t xml:space="preserve">Camden Chinese healthy living pilot </t>
  </si>
  <si>
    <t>Camden Chinese Community Centre</t>
  </si>
  <si>
    <t>Education of Chinese people in their native language to enable them to access mainstream health services. Culturally appropriate services will be provided to support the mainstream that are not accessible by the Chinese speaking population e.g. Cancer story telling groups, counselling re smoking cessation, stress management, bullying and racial discrimination.</t>
  </si>
  <si>
    <t>Pandora project</t>
  </si>
  <si>
    <t>Camden Safety Net</t>
  </si>
  <si>
    <t xml:space="preserve">Training local people with direct experience of Domestic Violence (DV) to support a minimum of 150 extra front line healthcare staff to screen, identify and make appropriate referrals of people suffering DV.  </t>
  </si>
  <si>
    <t>Queen's Crescent senior's project</t>
  </si>
  <si>
    <t>Queen's Crescent Community Association (QCCA)</t>
  </si>
  <si>
    <t xml:space="preserve">Tailor-made activities and new services which will enable older people to improve their fitness and health, to feel socially integrated, to combat depression, to gain access to relevant information and guidance, and to improve their access to existing community venue based services. </t>
  </si>
  <si>
    <t>Help Elderly Local People Scheme (HELPS)</t>
  </si>
  <si>
    <t>A series of activities, classes, events and other appropriate opportunities focusing on mental, physical and social development to challenge isolation and social exclusion for Camden residents over 50.</t>
  </si>
  <si>
    <t>Early intervention initiative</t>
  </si>
  <si>
    <t>Umbrella</t>
  </si>
  <si>
    <t>To support young people diagnosed with mental health issues to access pre-vocational and skills development support to enter the local labour force and where this is not possible due to the severity of their problems to refer onto appropriate specialist support services.</t>
  </si>
  <si>
    <t>Community referral for physical activity</t>
  </si>
  <si>
    <t>Camden Active Health team.</t>
  </si>
  <si>
    <t>A referral system which will assist housebound people likely to suffer a range of health problems, into locally run physical activity sessions, which will provide physical health benefits as well as the possibilities of developing new social contacts and interests.</t>
  </si>
  <si>
    <t>Somali Women's Health Project</t>
  </si>
  <si>
    <t>West Hampstead Women's Centre</t>
  </si>
  <si>
    <t>From other project</t>
  </si>
  <si>
    <t xml:space="preserve">Provision of a safe, woman-only space to offer the Somali community a "one-stop centre" with access to a Nurse along with specialist help with benefits and entitlement for those in most need of medical treatment. </t>
  </si>
  <si>
    <t>Allocation by panel</t>
  </si>
  <si>
    <t>HOUSING &amp; ENV</t>
  </si>
  <si>
    <t>Project name</t>
  </si>
  <si>
    <t>2004-5</t>
  </si>
  <si>
    <t>2005-6</t>
  </si>
  <si>
    <t>2004-6</t>
  </si>
  <si>
    <t>CR 39</t>
  </si>
  <si>
    <t>Safe as houses</t>
  </si>
  <si>
    <t>CR8,14,33,34</t>
  </si>
  <si>
    <t>Transitions - 4 projects treated as 1 (see below)</t>
  </si>
  <si>
    <t>ETE34</t>
  </si>
  <si>
    <t>ETE23/68</t>
  </si>
  <si>
    <t>Getting the basics right - merged projects now ETE23</t>
  </si>
  <si>
    <t>Road Safety Improvements</t>
  </si>
  <si>
    <t>allocated 750,000, need more info on capital programme before increasing allocation</t>
  </si>
  <si>
    <t>A balanced programme of education, engineering and enforcement to reduce road traffic casualties through;</t>
  </si>
  <si>
    <t>(a) delivery of an enhanced programme of traffic engineering schemes addressing known casualty problem sites in and around NRAs.</t>
  </si>
  <si>
    <t xml:space="preserve">(b) pilot project to deliver additional targeted police enforcement of speed restrictions and to monitor the impacts; Met Police and Camden will work together to identify locations in and around NRAs for enforcement based on known casualty hotspots and traffic speeds and local priorities.    </t>
  </si>
  <si>
    <t>(c) expansion of kerbcraft pedestrian skills training in schools in NRA areas to address needs of different age group.</t>
  </si>
  <si>
    <t xml:space="preserve">(d) pump priming borough enforcement of selected moving traffic offences - new powers under the London Local Authorities Act (expected Royal assent November 2003); these are new powers and are expected to have an impact on casualties arising from illegal traffic manoeuvres.  </t>
  </si>
  <si>
    <t>Funding</t>
  </si>
  <si>
    <t>Joint Commissioning</t>
  </si>
  <si>
    <t>To other Panel</t>
  </si>
  <si>
    <t>From other Panel</t>
  </si>
  <si>
    <t>HEI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</si>
</sst>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quot;£&quot;* #,##0_-;\-&quot;£&quot;* #,##0_-;_-&quot;£&quot;* &quot;-&quot;??_-;_-@_-"/>
    <numFmt numFmtId="177" formatCode="&quot;£&quot;#,##0"/>
    <numFmt numFmtId="178" formatCode="&quot;£&quot;#,##0;[Red]\-&quot;£&quot;#,##0"/>
    <numFmt numFmtId="179" formatCode="&quot;£&quot;#,##0.00"/>
    <numFmt numFmtId="180" formatCode="_-&quot;£&quot;* #,##0.00_-;\-&quot;£&quot;* #,##0.00_-;_-&quot;£&quot;* &quot;-&quot;??_-;_-@_-"/>
  </numFmts>
  <fonts count="22" x14ac:knownFonts="1">
    <font>
      <sz val="10"/>
      <name val="Arial"/>
    </font>
    <font>
      <sz val="10"/>
      <name val="Arial"/>
      <family val="2"/>
    </font>
    <font>
      <b/>
      <sz val="12"/>
      <name val="Arial"/>
      <family val="2"/>
    </font>
    <font>
      <sz val="10"/>
      <name val="Arial"/>
      <family val="2"/>
    </font>
    <font>
      <b/>
      <sz val="10"/>
      <name val="Arial"/>
      <family val="2"/>
    </font>
    <font>
      <b/>
      <sz val="14"/>
      <name val="Arial"/>
      <family val="2"/>
    </font>
    <font>
      <sz val="12"/>
      <name val="Arial"/>
      <family val="2"/>
    </font>
    <font>
      <b/>
      <sz val="9"/>
      <color indexed="9"/>
      <name val="Arial"/>
      <family val="2"/>
    </font>
    <font>
      <i/>
      <sz val="10"/>
      <name val="Arial"/>
      <family val="2"/>
    </font>
    <font>
      <sz val="10"/>
      <color indexed="8"/>
      <name val="Arial"/>
      <family val="2"/>
    </font>
    <font>
      <b/>
      <sz val="10"/>
      <color indexed="9"/>
      <name val="Arial"/>
      <family val="2"/>
    </font>
    <font>
      <b/>
      <sz val="11"/>
      <color indexed="9"/>
      <name val="Arial"/>
      <family val="2"/>
    </font>
    <font>
      <sz val="11"/>
      <color indexed="8"/>
      <name val="Arial"/>
      <family val="2"/>
    </font>
    <font>
      <b/>
      <sz val="11"/>
      <color indexed="9"/>
      <name val="Arial"/>
      <family val="2"/>
    </font>
    <font>
      <b/>
      <sz val="10"/>
      <color indexed="8"/>
      <name val="Arial"/>
      <family val="2"/>
    </font>
    <font>
      <b/>
      <sz val="10"/>
      <color indexed="8"/>
      <name val="Arial"/>
      <family val="2"/>
    </font>
    <font>
      <b/>
      <sz val="10"/>
      <color indexed="8"/>
      <name val="Arial"/>
      <family val="2"/>
    </font>
    <font>
      <b/>
      <sz val="10"/>
      <color indexed="9"/>
      <name val="Arial"/>
      <family val="2"/>
    </font>
    <font>
      <b/>
      <sz val="11"/>
      <name val="Arial"/>
      <family val="2"/>
    </font>
    <font>
      <sz val="9"/>
      <name val="Arial"/>
      <family val="2"/>
    </font>
    <font>
      <sz val="11"/>
      <name val="Arial"/>
      <family val="2"/>
    </font>
    <font>
      <sz val="9"/>
      <name val="宋体"/>
      <family val="3"/>
      <charset val="134"/>
    </font>
  </fonts>
  <fills count="58">
    <fill>
      <patternFill patternType="none"/>
    </fill>
    <fill>
      <patternFill patternType="gray125"/>
    </fill>
    <fill>
      <patternFill patternType="solid">
        <fgColor indexed="22"/>
        <bgColor indexed="64"/>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indexed="18"/>
        <bgColor indexed="64"/>
      </patternFill>
    </fill>
    <fill>
      <patternFill patternType="solid">
        <fgColor indexed="13"/>
        <bgColor indexed="64"/>
      </patternFill>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indexed="57"/>
        <bgColor indexed="64"/>
      </patternFill>
    </fill>
    <fill>
      <patternFill patternType="solid">
        <fgColor indexed="45"/>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FFFFCC"/>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solid">
        <fgColor rgb="FF000080"/>
      </patternFill>
    </fill>
    <fill>
      <patternFill patternType="solid">
        <fgColor rgb="FF666699"/>
      </patternFill>
    </fill>
    <fill>
      <patternFill patternType="solid">
        <fgColor rgb="FF969696"/>
      </patternFill>
    </fill>
    <fill>
      <patternFill patternType="solid">
        <fgColor rgb="FF339966"/>
      </patternFill>
    </fill>
    <fill>
      <patternFill patternType="solid">
        <fgColor rgb="FF993300"/>
      </patternFill>
    </fill>
    <fill>
      <patternFill patternType="solid">
        <fgColor rgb="FF333300"/>
      </patternFill>
    </fill>
    <fill>
      <patternFill patternType="solid">
        <fgColor rgb="FF99CCFF"/>
      </patternFill>
    </fill>
    <fill>
      <patternFill patternType="solid">
        <fgColor rgb="FFC0C0C0"/>
      </patternFill>
    </fill>
    <fill>
      <patternFill patternType="solid">
        <fgColor rgb="FF808080"/>
      </patternFill>
    </fill>
    <fill>
      <patternFill patternType="solid">
        <fgColor rgb="FF9999FF"/>
      </patternFill>
    </fill>
    <fill>
      <patternFill patternType="solid">
        <fgColor rgb="FF993366"/>
      </patternFill>
    </fill>
    <fill>
      <patternFill patternType="solid">
        <fgColor rgb="FF008000"/>
      </patternFill>
    </fill>
    <fill>
      <patternFill patternType="solid">
        <fgColor rgb="FF800080"/>
      </patternFill>
    </fill>
    <fill>
      <patternFill patternType="solid">
        <fgColor rgb="FFFF00FF"/>
      </patternFill>
    </fill>
    <fill>
      <patternFill patternType="lightGrid">
        <fgColor rgb="FFFF00FF"/>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right/>
      <top style="thin">
        <color indexed="23"/>
      </top>
      <bottom style="thick">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64"/>
      </left>
      <right style="medium">
        <color indexed="64"/>
      </right>
      <top style="medium">
        <color indexed="64"/>
      </top>
      <bottom style="thin">
        <color indexed="64"/>
      </bottom>
      <diagonal/>
    </border>
    <border>
      <left style="medium">
        <color indexed="22"/>
      </left>
      <right style="medium">
        <color indexed="22"/>
      </right>
      <top style="medium">
        <color indexed="22"/>
      </top>
      <bottom style="medium">
        <color indexed="22"/>
      </bottom>
      <diagonal/>
    </border>
    <border>
      <left style="medium">
        <color indexed="64"/>
      </left>
      <right style="thin">
        <color indexed="64"/>
      </right>
      <top style="thin">
        <color indexed="64"/>
      </top>
      <bottom style="medium">
        <color indexed="64"/>
      </bottom>
      <diagonal/>
    </border>
    <border>
      <left style="thin">
        <color indexed="55"/>
      </left>
      <right style="thin">
        <color indexed="55"/>
      </right>
      <top style="thin">
        <color indexed="55"/>
      </top>
      <bottom/>
      <diagonal/>
    </border>
    <border>
      <left/>
      <right/>
      <top style="thin">
        <color indexed="55"/>
      </top>
      <bottom style="thin">
        <color indexed="55"/>
      </bottom>
      <diagonal/>
    </border>
    <border>
      <left style="thin">
        <color indexed="9"/>
      </left>
      <right style="thin">
        <color indexed="9"/>
      </right>
      <top style="thin">
        <color indexed="55"/>
      </top>
      <bottom style="thin">
        <color indexed="9"/>
      </bottom>
      <diagonal/>
    </border>
    <border>
      <left style="thin">
        <color indexed="9"/>
      </left>
      <right style="thin">
        <color indexed="55"/>
      </right>
      <top style="thin">
        <color indexed="55"/>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55"/>
      </right>
      <top style="thin">
        <color indexed="9"/>
      </top>
      <bottom style="thin">
        <color indexed="9"/>
      </bottom>
      <diagonal/>
    </border>
    <border>
      <left style="thin">
        <color indexed="8"/>
      </left>
      <right/>
      <top style="thin">
        <color indexed="8"/>
      </top>
      <bottom/>
      <diagonal/>
    </border>
    <border>
      <left style="thin">
        <color indexed="8"/>
      </left>
      <right/>
      <top/>
      <bottom/>
      <diagonal/>
    </border>
    <border>
      <left style="thin">
        <color indexed="55"/>
      </left>
      <right style="thin">
        <color indexed="8"/>
      </right>
      <top style="thin">
        <color indexed="55"/>
      </top>
      <bottom style="thin">
        <color indexed="55"/>
      </bottom>
      <diagonal/>
    </border>
    <border>
      <left/>
      <right style="thin">
        <color indexed="64"/>
      </right>
      <top style="thin">
        <color indexed="64"/>
      </top>
      <bottom style="medium">
        <color indexed="64"/>
      </bottom>
      <diagonal/>
    </border>
    <border>
      <left style="thin">
        <color indexed="8"/>
      </left>
      <right/>
      <top style="thin">
        <color indexed="23"/>
      </top>
      <bottom style="thin">
        <color indexed="8"/>
      </bottom>
      <diagonal/>
    </border>
    <border>
      <left style="thin">
        <color indexed="55"/>
      </left>
      <right style="thin">
        <color indexed="55"/>
      </right>
      <top style="thin">
        <color indexed="55"/>
      </top>
      <bottom style="thin">
        <color indexed="8"/>
      </bottom>
      <diagonal/>
    </border>
    <border>
      <left style="thin">
        <color indexed="55"/>
      </left>
      <right style="thin">
        <color indexed="8"/>
      </right>
      <top style="thin">
        <color indexed="55"/>
      </top>
      <bottom style="thin">
        <color indexed="8"/>
      </bottom>
      <diagonal/>
    </border>
    <border>
      <left style="thin">
        <color indexed="8"/>
      </left>
      <right style="thin">
        <color indexed="55"/>
      </right>
      <top style="thin">
        <color indexed="8"/>
      </top>
      <bottom style="thin">
        <color indexed="55"/>
      </bottom>
      <diagonal/>
    </border>
    <border>
      <left style="thin">
        <color indexed="55"/>
      </left>
      <right style="thin">
        <color indexed="55"/>
      </right>
      <top style="thin">
        <color indexed="8"/>
      </top>
      <bottom style="thin">
        <color indexed="55"/>
      </bottom>
      <diagonal/>
    </border>
    <border>
      <left style="thin">
        <color indexed="55"/>
      </left>
      <right style="thin">
        <color indexed="8"/>
      </right>
      <top style="thin">
        <color indexed="8"/>
      </top>
      <bottom style="thin">
        <color indexed="55"/>
      </bottom>
      <diagonal/>
    </border>
    <border>
      <left style="thin">
        <color indexed="8"/>
      </left>
      <right style="thin">
        <color indexed="55"/>
      </right>
      <top style="thin">
        <color indexed="55"/>
      </top>
      <bottom/>
      <diagonal/>
    </border>
    <border>
      <left style="thin">
        <color indexed="8"/>
      </left>
      <right style="thin">
        <color indexed="9"/>
      </right>
      <top style="thin">
        <color indexed="55"/>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55"/>
      </right>
      <top style="thin">
        <color indexed="9"/>
      </top>
      <bottom style="thin">
        <color indexed="8"/>
      </bottom>
      <diagonal/>
    </border>
    <border>
      <left/>
      <right/>
      <top style="thin">
        <color indexed="64"/>
      </top>
      <bottom style="medium">
        <color indexed="64"/>
      </bottom>
      <diagonal/>
    </border>
    <border>
      <left/>
      <right style="thin">
        <color indexed="55"/>
      </right>
      <top style="thin">
        <color indexed="55"/>
      </top>
      <bottom style="thin">
        <color indexed="55"/>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thin">
        <color indexed="55"/>
      </bottom>
      <diagonal/>
    </border>
    <border>
      <left/>
      <right style="thin">
        <color indexed="55"/>
      </right>
      <top style="thin">
        <color indexed="8"/>
      </top>
      <bottom style="thin">
        <color indexed="55"/>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s>
  <cellStyleXfs count="3">
    <xf numFmtId="0" fontId="0" fillId="0" borderId="0"/>
    <xf numFmtId="180" fontId="1" fillId="0" borderId="0"/>
    <xf numFmtId="9" fontId="1" fillId="0" borderId="0"/>
  </cellStyleXfs>
  <cellXfs count="349">
    <xf numFmtId="0" fontId="0" fillId="0" borderId="0" xfId="0"/>
    <xf numFmtId="0" fontId="5" fillId="0" borderId="0" xfId="0" applyFont="1"/>
    <xf numFmtId="0" fontId="0" fillId="0" borderId="0" xfId="0"/>
    <xf numFmtId="0" fontId="0" fillId="0" borderId="0" xfId="0" applyAlignment="1">
      <alignment horizontal="center"/>
    </xf>
    <xf numFmtId="0" fontId="4" fillId="0" borderId="0" xfId="0" applyFont="1"/>
    <xf numFmtId="0" fontId="2" fillId="0" borderId="0" xfId="0" applyFont="1"/>
    <xf numFmtId="0" fontId="0" fillId="2" borderId="0" xfId="0" applyFill="1"/>
    <xf numFmtId="0" fontId="0" fillId="0" borderId="0" xfId="0" applyAlignment="1">
      <alignment wrapText="1"/>
    </xf>
    <xf numFmtId="0" fontId="9" fillId="3" borderId="0" xfId="0" applyFont="1" applyFill="1" applyAlignment="1">
      <alignment wrapText="1"/>
    </xf>
    <xf numFmtId="0" fontId="10" fillId="4" borderId="0" xfId="0" applyFont="1" applyFill="1" applyAlignment="1">
      <alignment horizontal="center" wrapText="1"/>
    </xf>
    <xf numFmtId="0" fontId="11" fillId="4" borderId="0" xfId="0" applyFont="1" applyFill="1" applyAlignment="1">
      <alignment horizontal="center" wrapText="1"/>
    </xf>
    <xf numFmtId="0" fontId="12" fillId="5" borderId="0" xfId="0" applyFont="1" applyFill="1"/>
    <xf numFmtId="0" fontId="12" fillId="3" borderId="0" xfId="0" applyFont="1" applyFill="1"/>
    <xf numFmtId="0" fontId="12" fillId="5" borderId="2" xfId="0" applyFont="1" applyFill="1" applyBorder="1"/>
    <xf numFmtId="9" fontId="12" fillId="5" borderId="0" xfId="2" applyFont="1" applyFill="1"/>
    <xf numFmtId="9" fontId="12" fillId="3" borderId="0" xfId="2" applyFont="1" applyFill="1"/>
    <xf numFmtId="0" fontId="13" fillId="6" borderId="0" xfId="0" applyFont="1" applyFill="1"/>
    <xf numFmtId="0" fontId="10" fillId="4" borderId="0" xfId="0" applyFont="1" applyFill="1" applyAlignment="1">
      <alignment horizontal="left"/>
    </xf>
    <xf numFmtId="0" fontId="9" fillId="5" borderId="0" xfId="0" applyFont="1" applyFill="1" applyAlignment="1">
      <alignment wrapText="1"/>
    </xf>
    <xf numFmtId="0" fontId="9" fillId="5" borderId="0" xfId="0" applyFont="1" applyFill="1" applyAlignment="1">
      <alignment horizontal="left"/>
    </xf>
    <xf numFmtId="0" fontId="9" fillId="3" borderId="0" xfId="0" applyFont="1" applyFill="1" applyAlignment="1">
      <alignment horizontal="left"/>
    </xf>
    <xf numFmtId="0" fontId="14" fillId="3" borderId="3" xfId="0" applyFont="1" applyFill="1" applyBorder="1" applyAlignment="1">
      <alignment horizontal="left" wrapText="1"/>
    </xf>
    <xf numFmtId="0" fontId="12" fillId="5" borderId="0" xfId="0" applyFont="1" applyFill="1" applyAlignment="1">
      <alignment horizontal="center"/>
    </xf>
    <xf numFmtId="0" fontId="12" fillId="3" borderId="0" xfId="0" applyFont="1" applyFill="1" applyAlignment="1">
      <alignment horizontal="center"/>
    </xf>
    <xf numFmtId="0" fontId="12" fillId="5" borderId="2" xfId="0" applyFont="1" applyFill="1" applyBorder="1" applyAlignment="1">
      <alignment horizontal="center"/>
    </xf>
    <xf numFmtId="0" fontId="0" fillId="0" borderId="0" xfId="0" applyAlignment="1">
      <alignment horizontal="right"/>
    </xf>
    <xf numFmtId="0" fontId="11" fillId="4" borderId="0" xfId="0" applyFont="1" applyFill="1" applyAlignment="1">
      <alignment horizontal="right" wrapText="1"/>
    </xf>
    <xf numFmtId="0" fontId="4" fillId="7" borderId="4" xfId="0" applyFont="1" applyFill="1" applyBorder="1" applyAlignment="1">
      <alignment horizontal="center" wrapText="1"/>
    </xf>
    <xf numFmtId="0" fontId="3" fillId="0" borderId="0" xfId="0" applyFont="1"/>
    <xf numFmtId="0" fontId="4" fillId="8" borderId="6" xfId="0" applyFont="1" applyFill="1" applyBorder="1"/>
    <xf numFmtId="0" fontId="4" fillId="8" borderId="8" xfId="0" applyFont="1" applyFill="1" applyBorder="1"/>
    <xf numFmtId="0" fontId="4" fillId="8" borderId="1" xfId="0" applyFont="1" applyFill="1" applyBorder="1"/>
    <xf numFmtId="0" fontId="4" fillId="0" borderId="8"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right" wrapText="1"/>
    </xf>
    <xf numFmtId="0" fontId="0" fillId="0" borderId="1" xfId="0" applyBorder="1" applyAlignment="1">
      <alignment horizontal="right"/>
    </xf>
    <xf numFmtId="0" fontId="0" fillId="0" borderId="8" xfId="0" applyBorder="1" applyAlignment="1">
      <alignment horizontal="center" wrapText="1"/>
    </xf>
    <xf numFmtId="0" fontId="0" fillId="0" borderId="1" xfId="0" applyBorder="1" applyAlignment="1">
      <alignment horizontal="left" wrapText="1"/>
    </xf>
    <xf numFmtId="16" fontId="4" fillId="7" borderId="1" xfId="0" applyNumberFormat="1" applyFont="1" applyFill="1" applyBorder="1" applyAlignment="1">
      <alignment horizontal="center" wrapText="1"/>
    </xf>
    <xf numFmtId="0" fontId="4" fillId="7" borderId="1" xfId="0" applyFont="1" applyFill="1" applyBorder="1" applyAlignment="1">
      <alignment horizontal="center"/>
    </xf>
    <xf numFmtId="0" fontId="4" fillId="7" borderId="9" xfId="0" applyFont="1" applyFill="1" applyBorder="1"/>
    <xf numFmtId="0" fontId="4" fillId="7" borderId="11" xfId="0" applyFont="1" applyFill="1" applyBorder="1" applyAlignment="1">
      <alignment horizontal="center" wrapText="1"/>
    </xf>
    <xf numFmtId="0" fontId="3" fillId="0" borderId="0" xfId="0" applyFont="1" applyAlignment="1">
      <alignment wrapText="1"/>
    </xf>
    <xf numFmtId="0" fontId="20" fillId="0" borderId="0" xfId="0" applyFont="1"/>
    <xf numFmtId="0" fontId="3" fillId="0" borderId="12" xfId="0" applyFont="1" applyBorder="1" applyAlignment="1">
      <alignment wrapText="1"/>
    </xf>
    <xf numFmtId="0" fontId="0" fillId="0" borderId="12" xfId="0" applyBorder="1" applyAlignment="1">
      <alignment horizontal="center"/>
    </xf>
    <xf numFmtId="1" fontId="3" fillId="0" borderId="12" xfId="0" applyNumberFormat="1" applyFont="1" applyBorder="1"/>
    <xf numFmtId="0" fontId="3" fillId="0" borderId="12" xfId="0" applyFont="1" applyBorder="1" applyAlignment="1">
      <alignment horizontal="center"/>
    </xf>
    <xf numFmtId="0" fontId="3" fillId="0" borderId="12" xfId="0" applyFont="1" applyBorder="1"/>
    <xf numFmtId="0" fontId="0" fillId="0" borderId="12" xfId="0" applyBorder="1"/>
    <xf numFmtId="2" fontId="3" fillId="0" borderId="12" xfId="0" applyNumberFormat="1" applyFont="1" applyBorder="1"/>
    <xf numFmtId="0" fontId="0" fillId="9" borderId="12" xfId="0" applyFill="1" applyBorder="1"/>
    <xf numFmtId="0" fontId="4" fillId="0" borderId="12" xfId="0" applyFont="1" applyBorder="1"/>
    <xf numFmtId="0" fontId="0" fillId="0" borderId="12" xfId="0" applyBorder="1" applyAlignment="1">
      <alignment wrapText="1"/>
    </xf>
    <xf numFmtId="0" fontId="2" fillId="7" borderId="12" xfId="0" applyFont="1" applyFill="1" applyBorder="1" applyAlignment="1">
      <alignment vertical="top"/>
    </xf>
    <xf numFmtId="0" fontId="2" fillId="7" borderId="12" xfId="0" applyFont="1" applyFill="1" applyBorder="1" applyAlignment="1">
      <alignment vertical="top" wrapText="1"/>
    </xf>
    <xf numFmtId="0" fontId="18" fillId="7" borderId="12" xfId="0" applyFont="1" applyFill="1" applyBorder="1" applyAlignment="1">
      <alignment vertical="top" wrapText="1"/>
    </xf>
    <xf numFmtId="0" fontId="18" fillId="7" borderId="12" xfId="0" applyFont="1" applyFill="1" applyBorder="1" applyAlignment="1">
      <alignment vertical="top"/>
    </xf>
    <xf numFmtId="0" fontId="0" fillId="0" borderId="0" xfId="0" applyAlignment="1">
      <alignment vertical="top"/>
    </xf>
    <xf numFmtId="0" fontId="2" fillId="0" borderId="12" xfId="0" applyFont="1" applyBorder="1" applyAlignment="1">
      <alignment horizontal="center"/>
    </xf>
    <xf numFmtId="0" fontId="2" fillId="0" borderId="12" xfId="0" applyFont="1" applyBorder="1"/>
    <xf numFmtId="3" fontId="2" fillId="0" borderId="12" xfId="0" applyNumberFormat="1" applyFont="1" applyBorder="1"/>
    <xf numFmtId="0" fontId="6" fillId="0" borderId="12" xfId="0" applyFont="1" applyBorder="1" applyAlignment="1">
      <alignment wrapText="1"/>
    </xf>
    <xf numFmtId="0" fontId="6" fillId="0" borderId="0" xfId="0" applyFont="1"/>
    <xf numFmtId="0" fontId="4" fillId="7" borderId="12" xfId="0" applyFont="1" applyFill="1" applyBorder="1" applyAlignment="1">
      <alignment vertical="top" wrapText="1"/>
    </xf>
    <xf numFmtId="0" fontId="4" fillId="7" borderId="12" xfId="0" applyFont="1" applyFill="1" applyBorder="1" applyAlignment="1">
      <alignment vertical="top"/>
    </xf>
    <xf numFmtId="0" fontId="0" fillId="7" borderId="12" xfId="0" applyFill="1" applyBorder="1" applyAlignment="1">
      <alignment vertical="top"/>
    </xf>
    <xf numFmtId="0" fontId="3" fillId="0" borderId="12" xfId="0" applyFont="1" applyBorder="1" applyAlignment="1">
      <alignment vertical="top"/>
    </xf>
    <xf numFmtId="1" fontId="3" fillId="0" borderId="12" xfId="0" applyNumberFormat="1" applyFont="1" applyBorder="1" applyAlignment="1">
      <alignment vertical="top"/>
    </xf>
    <xf numFmtId="0" fontId="0" fillId="0" borderId="12" xfId="0" applyBorder="1" applyAlignment="1">
      <alignment vertical="top" wrapText="1"/>
    </xf>
    <xf numFmtId="2" fontId="3" fillId="0" borderId="12" xfId="0" applyNumberFormat="1" applyFont="1" applyBorder="1" applyAlignment="1">
      <alignment vertical="top"/>
    </xf>
    <xf numFmtId="0" fontId="4" fillId="0" borderId="12" xfId="0" applyFont="1" applyBorder="1" applyAlignment="1">
      <alignment vertical="top"/>
    </xf>
    <xf numFmtId="0" fontId="2" fillId="7" borderId="6" xfId="0" applyFont="1" applyFill="1" applyBorder="1" applyAlignment="1">
      <alignment vertical="top"/>
    </xf>
    <xf numFmtId="0" fontId="2" fillId="7" borderId="7" xfId="0" applyFont="1" applyFill="1" applyBorder="1" applyAlignment="1">
      <alignment vertical="top"/>
    </xf>
    <xf numFmtId="0" fontId="2" fillId="7" borderId="7" xfId="0" applyFont="1" applyFill="1" applyBorder="1" applyAlignment="1">
      <alignment vertical="top" wrapText="1"/>
    </xf>
    <xf numFmtId="0" fontId="2" fillId="7" borderId="13" xfId="0" applyFont="1" applyFill="1" applyBorder="1" applyAlignment="1">
      <alignment vertical="top" wrapText="1"/>
    </xf>
    <xf numFmtId="0" fontId="1" fillId="0" borderId="8" xfId="0" applyFont="1" applyBorder="1" applyAlignment="1">
      <alignment vertical="top"/>
    </xf>
    <xf numFmtId="0" fontId="1"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1" fontId="3" fillId="0" borderId="1" xfId="0" applyNumberFormat="1" applyFont="1" applyBorder="1" applyAlignment="1">
      <alignment vertical="top"/>
    </xf>
    <xf numFmtId="9" fontId="3" fillId="0" borderId="1" xfId="0" applyNumberFormat="1" applyFont="1" applyBorder="1" applyAlignment="1">
      <alignment vertical="top"/>
    </xf>
    <xf numFmtId="2" fontId="3" fillId="0" borderId="1" xfId="0" applyNumberFormat="1" applyFont="1" applyBorder="1" applyAlignment="1">
      <alignment vertical="top"/>
    </xf>
    <xf numFmtId="0" fontId="0" fillId="0" borderId="9" xfId="0" applyBorder="1" applyAlignment="1">
      <alignment vertical="top" wrapText="1"/>
    </xf>
    <xf numFmtId="0" fontId="3" fillId="0" borderId="9" xfId="0" applyFont="1" applyBorder="1" applyAlignment="1">
      <alignment vertical="top" wrapText="1"/>
    </xf>
    <xf numFmtId="0" fontId="1" fillId="0" borderId="8" xfId="0" applyFont="1" applyBorder="1" applyAlignment="1">
      <alignment vertical="top" wrapText="1"/>
    </xf>
    <xf numFmtId="0" fontId="1" fillId="0" borderId="1" xfId="0" applyFont="1" applyBorder="1" applyAlignment="1">
      <alignment vertical="top" wrapText="1"/>
    </xf>
    <xf numFmtId="9" fontId="3" fillId="0" borderId="12" xfId="0" applyNumberFormat="1" applyFont="1" applyBorder="1" applyAlignment="1">
      <alignment vertical="top"/>
    </xf>
    <xf numFmtId="0" fontId="3" fillId="0" borderId="12" xfId="0" applyFont="1" applyBorder="1" applyAlignment="1">
      <alignment vertical="top" wrapText="1"/>
    </xf>
    <xf numFmtId="3" fontId="3" fillId="0" borderId="12" xfId="0" applyNumberFormat="1" applyFont="1" applyBorder="1" applyAlignment="1">
      <alignment vertical="top"/>
    </xf>
    <xf numFmtId="3" fontId="2" fillId="0" borderId="12" xfId="0" applyNumberFormat="1" applyFont="1" applyBorder="1" applyAlignment="1">
      <alignment vertical="top"/>
    </xf>
    <xf numFmtId="0" fontId="6" fillId="0" borderId="12" xfId="0" applyFont="1" applyBorder="1" applyAlignment="1">
      <alignment vertical="top" wrapText="1"/>
    </xf>
    <xf numFmtId="0" fontId="0" fillId="0" borderId="12" xfId="0" applyBorder="1" applyAlignment="1">
      <alignment vertical="top"/>
    </xf>
    <xf numFmtId="0" fontId="2" fillId="7" borderId="14" xfId="0" applyFont="1" applyFill="1" applyBorder="1" applyAlignment="1">
      <alignment vertical="top"/>
    </xf>
    <xf numFmtId="0" fontId="2" fillId="7" borderId="14" xfId="0" applyFont="1" applyFill="1" applyBorder="1" applyAlignment="1">
      <alignment vertical="top" wrapText="1"/>
    </xf>
    <xf numFmtId="0" fontId="4" fillId="7" borderId="14" xfId="0" applyFont="1" applyFill="1" applyBorder="1" applyAlignment="1">
      <alignment vertical="top" wrapText="1"/>
    </xf>
    <xf numFmtId="0" fontId="3" fillId="0" borderId="14" xfId="0" applyFont="1" applyBorder="1" applyAlignment="1">
      <alignment vertical="top"/>
    </xf>
    <xf numFmtId="0" fontId="3" fillId="0" borderId="14" xfId="0" applyFont="1" applyBorder="1" applyAlignment="1">
      <alignment vertical="top" wrapText="1"/>
    </xf>
    <xf numFmtId="1" fontId="3" fillId="0" borderId="14" xfId="0" applyNumberFormat="1" applyFont="1" applyBorder="1" applyAlignment="1">
      <alignment vertical="top"/>
    </xf>
    <xf numFmtId="0" fontId="8" fillId="0" borderId="14" xfId="0" applyFont="1" applyBorder="1" applyAlignment="1">
      <alignment vertical="top" wrapText="1"/>
    </xf>
    <xf numFmtId="0" fontId="0" fillId="0" borderId="14" xfId="0" applyBorder="1" applyAlignment="1">
      <alignment vertical="top" wrapText="1"/>
    </xf>
    <xf numFmtId="1" fontId="19" fillId="0" borderId="14" xfId="0" applyNumberFormat="1" applyFont="1" applyBorder="1" applyAlignment="1">
      <alignment vertical="top" wrapText="1"/>
    </xf>
    <xf numFmtId="2" fontId="3" fillId="0" borderId="14" xfId="0" applyNumberFormat="1" applyFont="1" applyBorder="1" applyAlignment="1">
      <alignment vertical="top"/>
    </xf>
    <xf numFmtId="0" fontId="3" fillId="10" borderId="14" xfId="0" applyFont="1" applyFill="1" applyBorder="1" applyAlignment="1">
      <alignment vertical="top" wrapText="1"/>
    </xf>
    <xf numFmtId="0" fontId="3" fillId="10" borderId="14" xfId="0" applyFont="1" applyFill="1" applyBorder="1" applyAlignment="1">
      <alignment vertical="top"/>
    </xf>
    <xf numFmtId="0" fontId="0" fillId="0" borderId="14" xfId="0" applyBorder="1" applyAlignment="1">
      <alignment vertical="top"/>
    </xf>
    <xf numFmtId="0" fontId="4" fillId="0" borderId="15" xfId="0" applyFont="1" applyBorder="1" applyAlignment="1">
      <alignment horizontal="center" wrapText="1"/>
    </xf>
    <xf numFmtId="3" fontId="2" fillId="0" borderId="14" xfId="0" applyNumberFormat="1" applyFont="1" applyBorder="1" applyAlignment="1">
      <alignment vertical="top"/>
    </xf>
    <xf numFmtId="0" fontId="6" fillId="0" borderId="14" xfId="0" applyFont="1" applyBorder="1" applyAlignment="1">
      <alignment vertical="top" wrapText="1"/>
    </xf>
    <xf numFmtId="0" fontId="2" fillId="0" borderId="5" xfId="0" applyFont="1" applyBorder="1" applyAlignment="1">
      <alignment vertical="top"/>
    </xf>
    <xf numFmtId="3" fontId="2" fillId="0" borderId="5" xfId="0" applyNumberFormat="1" applyFont="1" applyBorder="1" applyAlignment="1">
      <alignment vertical="top"/>
    </xf>
    <xf numFmtId="1" fontId="6" fillId="0" borderId="5" xfId="0" applyNumberFormat="1" applyFont="1" applyBorder="1" applyAlignment="1">
      <alignment vertical="top"/>
    </xf>
    <xf numFmtId="0" fontId="6" fillId="0" borderId="5" xfId="0" applyFont="1" applyBorder="1" applyAlignment="1">
      <alignment vertical="top"/>
    </xf>
    <xf numFmtId="0" fontId="6" fillId="0" borderId="10" xfId="0" applyFont="1" applyBorder="1" applyAlignment="1">
      <alignment vertical="top" wrapText="1"/>
    </xf>
    <xf numFmtId="1" fontId="3" fillId="0" borderId="16" xfId="0" applyNumberFormat="1" applyFont="1" applyBorder="1" applyAlignment="1">
      <alignment vertical="top"/>
    </xf>
    <xf numFmtId="0" fontId="3" fillId="0" borderId="16" xfId="0" applyFont="1"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17" fillId="4" borderId="12" xfId="0" applyFont="1" applyFill="1" applyBorder="1" applyAlignment="1">
      <alignment horizontal="center" wrapText="1"/>
    </xf>
    <xf numFmtId="0" fontId="0" fillId="11" borderId="22" xfId="0" applyFill="1" applyBorder="1"/>
    <xf numFmtId="0" fontId="9" fillId="4" borderId="23" xfId="0" applyFont="1" applyFill="1" applyBorder="1" applyAlignment="1">
      <alignment wrapText="1"/>
    </xf>
    <xf numFmtId="0" fontId="17" fillId="4" borderId="24" xfId="0" applyFont="1" applyFill="1" applyBorder="1" applyAlignment="1">
      <alignment horizontal="center" wrapText="1"/>
    </xf>
    <xf numFmtId="0" fontId="9" fillId="5" borderId="23" xfId="0" applyFont="1" applyFill="1" applyBorder="1" applyAlignment="1">
      <alignment horizontal="left" vertical="center" wrapText="1"/>
    </xf>
    <xf numFmtId="0" fontId="9" fillId="3" borderId="23" xfId="0" applyFont="1" applyFill="1" applyBorder="1" applyAlignment="1">
      <alignment horizontal="left" vertical="center" wrapText="1"/>
    </xf>
    <xf numFmtId="0" fontId="16" fillId="3" borderId="26" xfId="0" applyFont="1" applyFill="1" applyBorder="1" applyAlignment="1">
      <alignment horizontal="left" vertical="center" wrapText="1"/>
    </xf>
    <xf numFmtId="0" fontId="4" fillId="7" borderId="29" xfId="0" applyFont="1" applyFill="1" applyBorder="1" applyAlignment="1">
      <alignment vertical="top"/>
    </xf>
    <xf numFmtId="0" fontId="4" fillId="7" borderId="30" xfId="0" applyFont="1" applyFill="1" applyBorder="1" applyAlignment="1">
      <alignment vertical="top"/>
    </xf>
    <xf numFmtId="0" fontId="4" fillId="7" borderId="30" xfId="0" applyFont="1" applyFill="1" applyBorder="1" applyAlignment="1">
      <alignment vertical="top" wrapText="1"/>
    </xf>
    <xf numFmtId="0" fontId="3" fillId="7" borderId="30" xfId="0" applyFont="1" applyFill="1" applyBorder="1" applyAlignment="1">
      <alignment vertical="top"/>
    </xf>
    <xf numFmtId="0" fontId="4" fillId="7" borderId="31" xfId="0" applyFont="1" applyFill="1" applyBorder="1" applyAlignment="1">
      <alignment vertical="top" wrapText="1"/>
    </xf>
    <xf numFmtId="0" fontId="3" fillId="0" borderId="32" xfId="0" applyFont="1" applyBorder="1" applyAlignment="1">
      <alignment vertical="top"/>
    </xf>
    <xf numFmtId="0" fontId="3" fillId="0" borderId="24" xfId="0" applyFont="1" applyBorder="1" applyAlignment="1">
      <alignment vertical="top" wrapText="1"/>
    </xf>
    <xf numFmtId="0" fontId="0" fillId="0" borderId="33" xfId="0" applyBorder="1" applyAlignment="1">
      <alignment vertical="top"/>
    </xf>
    <xf numFmtId="0" fontId="0" fillId="0" borderId="24" xfId="0" applyBorder="1" applyAlignment="1">
      <alignment vertical="top" wrapText="1"/>
    </xf>
    <xf numFmtId="0" fontId="0" fillId="0" borderId="34" xfId="0" applyBorder="1" applyAlignment="1">
      <alignment vertical="top"/>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27" xfId="0" applyBorder="1" applyAlignment="1">
      <alignment vertical="top"/>
    </xf>
    <xf numFmtId="0" fontId="3" fillId="0" borderId="28" xfId="0" applyFont="1" applyBorder="1" applyAlignment="1">
      <alignment vertical="top" wrapText="1"/>
    </xf>
    <xf numFmtId="0" fontId="2" fillId="0" borderId="14" xfId="0" applyFont="1" applyBorder="1" applyAlignment="1">
      <alignment vertical="top"/>
    </xf>
    <xf numFmtId="0" fontId="6" fillId="0" borderId="14" xfId="0" applyFont="1" applyBorder="1" applyAlignment="1">
      <alignment vertical="top"/>
    </xf>
    <xf numFmtId="0" fontId="2" fillId="0" borderId="12" xfId="0" applyFont="1" applyBorder="1" applyAlignment="1">
      <alignment wrapText="1"/>
    </xf>
    <xf numFmtId="0" fontId="6" fillId="0" borderId="12" xfId="0" applyFont="1" applyBorder="1"/>
    <xf numFmtId="0" fontId="2" fillId="0" borderId="12" xfId="0" applyFont="1" applyBorder="1" applyAlignment="1">
      <alignment vertical="top"/>
    </xf>
    <xf numFmtId="0" fontId="6" fillId="0" borderId="12" xfId="0" applyFont="1" applyBorder="1" applyAlignment="1">
      <alignment vertical="top"/>
    </xf>
    <xf numFmtId="0" fontId="0" fillId="0" borderId="1" xfId="0" applyBorder="1"/>
    <xf numFmtId="0" fontId="0" fillId="0" borderId="9" xfId="0" applyBorder="1"/>
    <xf numFmtId="0" fontId="4" fillId="8" borderId="7" xfId="0" applyFont="1" applyFill="1" applyBorder="1"/>
    <xf numFmtId="177" fontId="9" fillId="5" borderId="12" xfId="0" applyNumberFormat="1" applyFont="1" applyFill="1" applyBorder="1" applyAlignment="1">
      <alignment wrapText="1"/>
    </xf>
    <xf numFmtId="177" fontId="9" fillId="13" borderId="12" xfId="0" applyNumberFormat="1" applyFont="1" applyFill="1" applyBorder="1" applyAlignment="1">
      <alignment wrapText="1"/>
    </xf>
    <xf numFmtId="177" fontId="9" fillId="14" borderId="12" xfId="0" applyNumberFormat="1" applyFont="1" applyFill="1" applyBorder="1" applyAlignment="1">
      <alignment wrapText="1"/>
    </xf>
    <xf numFmtId="177" fontId="15" fillId="15" borderId="12" xfId="0" applyNumberFormat="1" applyFont="1" applyFill="1" applyBorder="1" applyAlignment="1">
      <alignment wrapText="1"/>
    </xf>
    <xf numFmtId="177" fontId="15" fillId="16" borderId="12" xfId="0" applyNumberFormat="1" applyFont="1" applyFill="1" applyBorder="1" applyAlignment="1">
      <alignment wrapText="1"/>
    </xf>
    <xf numFmtId="177" fontId="15" fillId="17" borderId="24" xfId="0" applyNumberFormat="1" applyFont="1" applyFill="1" applyBorder="1" applyAlignment="1">
      <alignment wrapText="1"/>
    </xf>
    <xf numFmtId="177" fontId="9" fillId="3" borderId="12" xfId="0" applyNumberFormat="1" applyFont="1" applyFill="1" applyBorder="1" applyAlignment="1">
      <alignment wrapText="1"/>
    </xf>
    <xf numFmtId="177" fontId="9" fillId="18" borderId="27" xfId="0" applyNumberFormat="1" applyFont="1" applyFill="1" applyBorder="1" applyAlignment="1">
      <alignment wrapText="1"/>
    </xf>
    <xf numFmtId="177" fontId="15" fillId="15" borderId="27" xfId="0" applyNumberFormat="1" applyFont="1" applyFill="1" applyBorder="1" applyAlignment="1">
      <alignment wrapText="1"/>
    </xf>
    <xf numFmtId="177" fontId="15" fillId="16" borderId="27" xfId="0" applyNumberFormat="1" applyFont="1" applyFill="1" applyBorder="1" applyAlignment="1">
      <alignment wrapText="1"/>
    </xf>
    <xf numFmtId="177" fontId="15" fillId="17" borderId="28" xfId="0" applyNumberFormat="1" applyFont="1" applyFill="1" applyBorder="1" applyAlignment="1">
      <alignment wrapText="1"/>
    </xf>
    <xf numFmtId="177" fontId="10" fillId="4" borderId="0" xfId="0" applyNumberFormat="1" applyFont="1" applyFill="1" applyAlignment="1">
      <alignment horizontal="center" wrapText="1"/>
    </xf>
    <xf numFmtId="0" fontId="9" fillId="19" borderId="0" xfId="0" applyFont="1" applyFill="1" applyAlignment="1">
      <alignment wrapText="1"/>
    </xf>
    <xf numFmtId="0" fontId="15" fillId="20" borderId="3" xfId="0" applyFont="1" applyFill="1" applyBorder="1" applyAlignment="1">
      <alignment wrapText="1"/>
    </xf>
    <xf numFmtId="0" fontId="15" fillId="19" borderId="3" xfId="0" applyFont="1" applyFill="1" applyBorder="1" applyAlignment="1">
      <alignment wrapText="1"/>
    </xf>
    <xf numFmtId="0" fontId="3" fillId="14" borderId="14" xfId="0" applyFont="1" applyFill="1" applyBorder="1" applyAlignment="1">
      <alignment vertical="top"/>
    </xf>
    <xf numFmtId="0" fontId="3" fillId="13" borderId="14" xfId="0" applyFont="1" applyFill="1" applyBorder="1" applyAlignment="1">
      <alignment vertical="top" wrapText="1"/>
    </xf>
    <xf numFmtId="9" fontId="3" fillId="15" borderId="14" xfId="2" applyFont="1" applyFill="1" applyBorder="1" applyAlignment="1">
      <alignment vertical="top" wrapText="1"/>
    </xf>
    <xf numFmtId="9" fontId="3" fillId="16" borderId="14" xfId="2" applyFont="1" applyFill="1" applyBorder="1" applyAlignment="1">
      <alignment vertical="top" wrapText="1"/>
    </xf>
    <xf numFmtId="9" fontId="3" fillId="17" borderId="14" xfId="2" applyFont="1" applyFill="1" applyBorder="1" applyAlignment="1">
      <alignment vertical="top" wrapText="1"/>
    </xf>
    <xf numFmtId="0" fontId="3" fillId="14" borderId="14" xfId="0" applyFont="1" applyFill="1" applyBorder="1" applyAlignment="1">
      <alignment vertical="top" wrapText="1"/>
    </xf>
    <xf numFmtId="0" fontId="3" fillId="57" borderId="14" xfId="0" applyFont="1" applyFill="1" applyBorder="1" applyAlignment="1">
      <alignment vertical="top" wrapText="1"/>
    </xf>
    <xf numFmtId="0" fontId="3" fillId="57" borderId="14" xfId="0" applyFont="1" applyFill="1" applyBorder="1" applyAlignment="1">
      <alignment vertical="top"/>
    </xf>
    <xf numFmtId="0" fontId="0" fillId="13" borderId="14" xfId="0" applyFill="1" applyBorder="1" applyAlignment="1">
      <alignment vertical="top" wrapText="1"/>
    </xf>
    <xf numFmtId="0" fontId="2" fillId="13" borderId="14" xfId="0" applyFont="1" applyFill="1" applyBorder="1" applyAlignment="1">
      <alignment vertical="top"/>
    </xf>
    <xf numFmtId="0" fontId="12" fillId="23" borderId="0" xfId="0" applyFont="1" applyFill="1"/>
    <xf numFmtId="176" fontId="12" fillId="25" borderId="0" xfId="1" applyNumberFormat="1" applyFont="1" applyFill="1"/>
    <xf numFmtId="176" fontId="12" fillId="26" borderId="0" xfId="1" applyNumberFormat="1" applyFont="1" applyFill="1"/>
    <xf numFmtId="176" fontId="12" fillId="27" borderId="0" xfId="1" applyNumberFormat="1" applyFont="1" applyFill="1"/>
    <xf numFmtId="176" fontId="12" fillId="28" borderId="0" xfId="1" applyNumberFormat="1" applyFont="1" applyFill="1" applyAlignment="1">
      <alignment horizontal="right"/>
    </xf>
    <xf numFmtId="176" fontId="12" fillId="29" borderId="0" xfId="1" applyNumberFormat="1" applyFont="1" applyFill="1" applyAlignment="1">
      <alignment horizontal="right"/>
    </xf>
    <xf numFmtId="176" fontId="12" fillId="30" borderId="0" xfId="1" applyNumberFormat="1" applyFont="1" applyFill="1" applyAlignment="1">
      <alignment horizontal="right"/>
    </xf>
    <xf numFmtId="9" fontId="12" fillId="15" borderId="0" xfId="2" applyFont="1" applyFill="1" applyAlignment="1">
      <alignment wrapText="1"/>
    </xf>
    <xf numFmtId="9" fontId="12" fillId="16" borderId="0" xfId="2" applyFont="1" applyFill="1" applyAlignment="1">
      <alignment wrapText="1"/>
    </xf>
    <xf numFmtId="9" fontId="12" fillId="17" borderId="0" xfId="2" applyFont="1" applyFill="1" applyAlignment="1">
      <alignment wrapText="1"/>
    </xf>
    <xf numFmtId="0" fontId="12" fillId="24" borderId="0" xfId="0" applyFont="1" applyFill="1"/>
    <xf numFmtId="176" fontId="12" fillId="31" borderId="0" xfId="1" applyNumberFormat="1" applyFont="1" applyFill="1"/>
    <xf numFmtId="176" fontId="12" fillId="32" borderId="0" xfId="1" applyNumberFormat="1" applyFont="1" applyFill="1"/>
    <xf numFmtId="176" fontId="12" fillId="33" borderId="0" xfId="1" applyNumberFormat="1" applyFont="1" applyFill="1"/>
    <xf numFmtId="176" fontId="12" fillId="34" borderId="0" xfId="1" applyNumberFormat="1" applyFont="1" applyFill="1" applyAlignment="1">
      <alignment horizontal="right"/>
    </xf>
    <xf numFmtId="176" fontId="12" fillId="35" borderId="0" xfId="1" applyNumberFormat="1" applyFont="1" applyFill="1" applyAlignment="1">
      <alignment horizontal="right"/>
    </xf>
    <xf numFmtId="176" fontId="12" fillId="36" borderId="0" xfId="1" applyNumberFormat="1" applyFont="1" applyFill="1" applyAlignment="1">
      <alignment horizontal="right"/>
    </xf>
    <xf numFmtId="0" fontId="12" fillId="19" borderId="0" xfId="0" applyFont="1" applyFill="1"/>
    <xf numFmtId="176" fontId="12" fillId="37" borderId="0" xfId="1" applyNumberFormat="1" applyFont="1" applyFill="1"/>
    <xf numFmtId="176" fontId="12" fillId="38" borderId="0" xfId="1" applyNumberFormat="1" applyFont="1" applyFill="1"/>
    <xf numFmtId="176" fontId="12" fillId="39" borderId="0" xfId="1" applyNumberFormat="1" applyFont="1" applyFill="1"/>
    <xf numFmtId="176" fontId="12" fillId="40" borderId="0" xfId="1" applyNumberFormat="1" applyFont="1" applyFill="1" applyAlignment="1">
      <alignment horizontal="right"/>
    </xf>
    <xf numFmtId="176" fontId="12" fillId="41" borderId="0" xfId="1" applyNumberFormat="1" applyFont="1" applyFill="1" applyAlignment="1">
      <alignment horizontal="right"/>
    </xf>
    <xf numFmtId="176" fontId="12" fillId="42" borderId="0" xfId="1" applyNumberFormat="1" applyFont="1" applyFill="1" applyAlignment="1">
      <alignment horizontal="right"/>
    </xf>
    <xf numFmtId="0" fontId="12" fillId="20" borderId="0" xfId="0" applyFont="1" applyFill="1"/>
    <xf numFmtId="176" fontId="12" fillId="43" borderId="0" xfId="1" applyNumberFormat="1" applyFont="1" applyFill="1"/>
    <xf numFmtId="176" fontId="12" fillId="44" borderId="0" xfId="1" applyNumberFormat="1" applyFont="1" applyFill="1"/>
    <xf numFmtId="176" fontId="12" fillId="45" borderId="0" xfId="1" applyNumberFormat="1" applyFont="1" applyFill="1"/>
    <xf numFmtId="176" fontId="12" fillId="46" borderId="0" xfId="1" applyNumberFormat="1" applyFont="1" applyFill="1" applyAlignment="1">
      <alignment horizontal="right"/>
    </xf>
    <xf numFmtId="176" fontId="12" fillId="47" borderId="0" xfId="1" applyNumberFormat="1" applyFont="1" applyFill="1" applyAlignment="1">
      <alignment horizontal="right"/>
    </xf>
    <xf numFmtId="176" fontId="12" fillId="48" borderId="0" xfId="1" applyNumberFormat="1" applyFont="1" applyFill="1" applyAlignment="1">
      <alignment horizontal="right"/>
    </xf>
    <xf numFmtId="0" fontId="12" fillId="21" borderId="0" xfId="0" applyFont="1" applyFill="1"/>
    <xf numFmtId="176" fontId="12" fillId="49" borderId="0" xfId="1" applyNumberFormat="1" applyFont="1" applyFill="1"/>
    <xf numFmtId="176" fontId="12" fillId="50" borderId="0" xfId="1" applyNumberFormat="1" applyFont="1" applyFill="1"/>
    <xf numFmtId="176" fontId="12" fillId="51" borderId="0" xfId="1" applyNumberFormat="1" applyFont="1" applyFill="1"/>
    <xf numFmtId="176" fontId="12" fillId="52" borderId="0" xfId="1" applyNumberFormat="1" applyFont="1" applyFill="1" applyAlignment="1">
      <alignment horizontal="right"/>
    </xf>
    <xf numFmtId="176" fontId="12" fillId="53" borderId="0" xfId="1" applyNumberFormat="1" applyFont="1" applyFill="1" applyAlignment="1">
      <alignment horizontal="right"/>
    </xf>
    <xf numFmtId="176" fontId="12" fillId="54" borderId="0" xfId="1" applyNumberFormat="1" applyFont="1" applyFill="1" applyAlignment="1">
      <alignment horizontal="right"/>
    </xf>
    <xf numFmtId="0" fontId="12" fillId="22" borderId="0" xfId="0" applyFont="1" applyFill="1"/>
    <xf numFmtId="176" fontId="12" fillId="43" borderId="2" xfId="1" applyNumberFormat="1" applyFont="1" applyFill="1" applyBorder="1"/>
    <xf numFmtId="176" fontId="12" fillId="55" borderId="2" xfId="1" applyNumberFormat="1" applyFont="1" applyFill="1" applyBorder="1"/>
    <xf numFmtId="176" fontId="12" fillId="51" borderId="2" xfId="1" applyNumberFormat="1" applyFont="1" applyFill="1" applyBorder="1"/>
    <xf numFmtId="176" fontId="12" fillId="56" borderId="2" xfId="1" applyNumberFormat="1" applyFont="1" applyFill="1" applyBorder="1" applyAlignment="1">
      <alignment horizontal="right"/>
    </xf>
    <xf numFmtId="176" fontId="12" fillId="13" borderId="2" xfId="1" applyNumberFormat="1" applyFont="1" applyFill="1" applyBorder="1" applyAlignment="1">
      <alignment horizontal="right"/>
    </xf>
    <xf numFmtId="176" fontId="12" fillId="14" borderId="2" xfId="1" applyNumberFormat="1" applyFont="1" applyFill="1" applyBorder="1" applyAlignment="1">
      <alignment horizontal="right"/>
    </xf>
    <xf numFmtId="0" fontId="0" fillId="15" borderId="0" xfId="0" applyFill="1"/>
    <xf numFmtId="0" fontId="0" fillId="14" borderId="12" xfId="0" applyFill="1" applyBorder="1"/>
    <xf numFmtId="0" fontId="3" fillId="13" borderId="12" xfId="0" applyFont="1" applyFill="1" applyBorder="1"/>
    <xf numFmtId="9" fontId="4" fillId="15" borderId="12" xfId="2" applyFont="1" applyFill="1" applyBorder="1"/>
    <xf numFmtId="9" fontId="4" fillId="16" borderId="12" xfId="2" applyFont="1" applyFill="1" applyBorder="1"/>
    <xf numFmtId="9" fontId="4" fillId="17" borderId="12" xfId="2" applyFont="1" applyFill="1" applyBorder="1"/>
    <xf numFmtId="0" fontId="0" fillId="18" borderId="12" xfId="0" applyFill="1" applyBorder="1"/>
    <xf numFmtId="0" fontId="0" fillId="19" borderId="12" xfId="0" applyFill="1" applyBorder="1"/>
    <xf numFmtId="178" fontId="0" fillId="0" borderId="12" xfId="0" applyNumberFormat="1" applyBorder="1" applyAlignment="1">
      <alignment horizontal="center"/>
    </xf>
    <xf numFmtId="0" fontId="4" fillId="20" borderId="12" xfId="0" applyFont="1" applyFill="1" applyBorder="1"/>
    <xf numFmtId="0" fontId="0" fillId="57" borderId="12" xfId="0" applyFill="1" applyBorder="1"/>
    <xf numFmtId="0" fontId="2" fillId="13" borderId="12" xfId="0" applyFont="1" applyFill="1" applyBorder="1"/>
    <xf numFmtId="176" fontId="12" fillId="28" borderId="0" xfId="1" applyNumberFormat="1" applyFont="1" applyFill="1"/>
    <xf numFmtId="176" fontId="12" fillId="29" borderId="0" xfId="1" applyNumberFormat="1" applyFont="1" applyFill="1"/>
    <xf numFmtId="176" fontId="12" fillId="30" borderId="0" xfId="1" applyNumberFormat="1" applyFont="1" applyFill="1"/>
    <xf numFmtId="9" fontId="12" fillId="15" borderId="0" xfId="2" applyFont="1" applyFill="1"/>
    <xf numFmtId="9" fontId="12" fillId="16" borderId="0" xfId="2" applyFont="1" applyFill="1"/>
    <xf numFmtId="9" fontId="12" fillId="17" borderId="0" xfId="2" applyFont="1" applyFill="1"/>
    <xf numFmtId="176" fontId="12" fillId="34" borderId="0" xfId="1" applyNumberFormat="1" applyFont="1" applyFill="1"/>
    <xf numFmtId="176" fontId="12" fillId="35" borderId="0" xfId="1" applyNumberFormat="1" applyFont="1" applyFill="1"/>
    <xf numFmtId="176" fontId="12" fillId="36" borderId="0" xfId="1" applyNumberFormat="1" applyFont="1" applyFill="1"/>
    <xf numFmtId="176" fontId="12" fillId="40" borderId="0" xfId="1" applyNumberFormat="1" applyFont="1" applyFill="1"/>
    <xf numFmtId="176" fontId="12" fillId="41" borderId="0" xfId="1" applyNumberFormat="1" applyFont="1" applyFill="1"/>
    <xf numFmtId="176" fontId="12" fillId="42" borderId="0" xfId="1" applyNumberFormat="1" applyFont="1" applyFill="1"/>
    <xf numFmtId="176" fontId="12" fillId="46" borderId="0" xfId="1" applyNumberFormat="1" applyFont="1" applyFill="1"/>
    <xf numFmtId="176" fontId="12" fillId="47" borderId="0" xfId="1" applyNumberFormat="1" applyFont="1" applyFill="1"/>
    <xf numFmtId="176" fontId="12" fillId="48" borderId="0" xfId="1" applyNumberFormat="1" applyFont="1" applyFill="1"/>
    <xf numFmtId="0" fontId="12" fillId="25" borderId="0" xfId="0" applyFont="1" applyFill="1"/>
    <xf numFmtId="176" fontId="12" fillId="52" borderId="0" xfId="1" applyNumberFormat="1" applyFont="1" applyFill="1"/>
    <xf numFmtId="176" fontId="12" fillId="53" borderId="0" xfId="1" applyNumberFormat="1" applyFont="1" applyFill="1"/>
    <xf numFmtId="176" fontId="12" fillId="54" borderId="0" xfId="1" applyNumberFormat="1" applyFont="1" applyFill="1"/>
    <xf numFmtId="176" fontId="12" fillId="55" borderId="0" xfId="1" applyNumberFormat="1" applyFont="1" applyFill="1"/>
    <xf numFmtId="0" fontId="12" fillId="26" borderId="0" xfId="0" applyFont="1" applyFill="1"/>
    <xf numFmtId="176" fontId="12" fillId="56" borderId="2" xfId="1" applyNumberFormat="1" applyFont="1" applyFill="1" applyBorder="1"/>
    <xf numFmtId="176" fontId="12" fillId="13" borderId="2" xfId="1" applyNumberFormat="1" applyFont="1" applyFill="1" applyBorder="1"/>
    <xf numFmtId="176" fontId="12" fillId="14" borderId="2" xfId="1" applyNumberFormat="1" applyFont="1" applyFill="1" applyBorder="1"/>
    <xf numFmtId="176" fontId="12" fillId="15" borderId="2" xfId="1" applyNumberFormat="1" applyFont="1" applyFill="1" applyBorder="1"/>
    <xf numFmtId="176" fontId="12" fillId="16" borderId="2" xfId="1" applyNumberFormat="1" applyFont="1" applyFill="1" applyBorder="1"/>
    <xf numFmtId="0" fontId="0" fillId="17" borderId="0" xfId="0" applyFill="1" applyAlignment="1">
      <alignment wrapText="1"/>
    </xf>
    <xf numFmtId="0" fontId="0" fillId="14" borderId="12" xfId="0" applyFill="1" applyBorder="1" applyAlignment="1">
      <alignment vertical="top"/>
    </xf>
    <xf numFmtId="0" fontId="3" fillId="13" borderId="12" xfId="0" applyFont="1" applyFill="1" applyBorder="1" applyAlignment="1">
      <alignment vertical="top"/>
    </xf>
    <xf numFmtId="9" fontId="0" fillId="15" borderId="12" xfId="2" applyFont="1" applyFill="1" applyBorder="1" applyAlignment="1">
      <alignment vertical="top"/>
    </xf>
    <xf numFmtId="9" fontId="0" fillId="16" borderId="12" xfId="2" applyFont="1" applyFill="1" applyBorder="1" applyAlignment="1">
      <alignment vertical="top"/>
    </xf>
    <xf numFmtId="9" fontId="0" fillId="17" borderId="12" xfId="2" applyFont="1" applyFill="1" applyBorder="1" applyAlignment="1">
      <alignment vertical="top"/>
    </xf>
    <xf numFmtId="0" fontId="0" fillId="18" borderId="12" xfId="0" applyFill="1" applyBorder="1" applyAlignment="1">
      <alignment vertical="top"/>
    </xf>
    <xf numFmtId="0" fontId="0" fillId="19" borderId="12" xfId="0" applyFill="1" applyBorder="1" applyAlignment="1">
      <alignment vertical="top"/>
    </xf>
    <xf numFmtId="0" fontId="0" fillId="20" borderId="12" xfId="0" applyFill="1" applyBorder="1" applyAlignment="1">
      <alignment vertical="top"/>
    </xf>
    <xf numFmtId="0" fontId="0" fillId="57" borderId="12" xfId="0" applyFill="1" applyBorder="1" applyAlignment="1">
      <alignment vertical="top"/>
    </xf>
    <xf numFmtId="179" fontId="4" fillId="21" borderId="12" xfId="0" applyNumberFormat="1" applyFont="1" applyFill="1" applyBorder="1" applyAlignment="1">
      <alignment vertical="top"/>
    </xf>
    <xf numFmtId="0" fontId="2" fillId="13" borderId="12" xfId="0" applyFont="1" applyFill="1" applyBorder="1" applyAlignment="1">
      <alignment vertical="top"/>
    </xf>
    <xf numFmtId="0" fontId="12" fillId="27" borderId="0" xfId="0" applyFont="1" applyFill="1"/>
    <xf numFmtId="176" fontId="12" fillId="56" borderId="0" xfId="1" applyNumberFormat="1" applyFont="1" applyFill="1"/>
    <xf numFmtId="0" fontId="12" fillId="28" borderId="0" xfId="0" applyFont="1" applyFill="1"/>
    <xf numFmtId="176" fontId="12" fillId="17" borderId="2" xfId="1" applyNumberFormat="1" applyFont="1" applyFill="1" applyBorder="1"/>
    <xf numFmtId="176" fontId="12" fillId="18" borderId="2" xfId="1" applyNumberFormat="1" applyFont="1" applyFill="1" applyBorder="1"/>
    <xf numFmtId="0" fontId="0" fillId="19" borderId="0" xfId="0" applyFill="1"/>
    <xf numFmtId="0" fontId="3" fillId="14" borderId="1" xfId="0" applyFont="1" applyFill="1" applyBorder="1" applyAlignment="1">
      <alignment vertical="top"/>
    </xf>
    <xf numFmtId="1" fontId="3" fillId="13" borderId="1" xfId="0" applyNumberFormat="1" applyFont="1" applyFill="1" applyBorder="1" applyAlignment="1">
      <alignment vertical="top"/>
    </xf>
    <xf numFmtId="9" fontId="3" fillId="15" borderId="1" xfId="2" applyFont="1" applyFill="1" applyBorder="1" applyAlignment="1">
      <alignment vertical="top"/>
    </xf>
    <xf numFmtId="9" fontId="3" fillId="16" borderId="1" xfId="2" applyFont="1" applyFill="1" applyBorder="1" applyAlignment="1">
      <alignment vertical="top"/>
    </xf>
    <xf numFmtId="9" fontId="3" fillId="17" borderId="1" xfId="2" applyFont="1" applyFill="1" applyBorder="1" applyAlignment="1">
      <alignment vertical="top"/>
    </xf>
    <xf numFmtId="1" fontId="3" fillId="18" borderId="1" xfId="0" applyNumberFormat="1" applyFont="1" applyFill="1" applyBorder="1" applyAlignment="1">
      <alignment vertical="top"/>
    </xf>
    <xf numFmtId="0" fontId="3" fillId="57" borderId="1" xfId="0" applyFont="1" applyFill="1" applyBorder="1" applyAlignment="1">
      <alignment vertical="top"/>
    </xf>
    <xf numFmtId="0" fontId="3" fillId="19" borderId="1" xfId="0" applyFont="1" applyFill="1" applyBorder="1" applyAlignment="1">
      <alignment vertical="top"/>
    </xf>
    <xf numFmtId="0" fontId="3" fillId="18" borderId="1" xfId="0" applyFont="1" applyFill="1" applyBorder="1" applyAlignment="1">
      <alignment vertical="top"/>
    </xf>
    <xf numFmtId="0" fontId="3" fillId="57" borderId="1" xfId="0" applyFont="1" applyFill="1" applyBorder="1" applyAlignment="1">
      <alignment vertical="top" wrapText="1"/>
    </xf>
    <xf numFmtId="0" fontId="3" fillId="14" borderId="1" xfId="0" applyFont="1" applyFill="1" applyBorder="1" applyAlignment="1">
      <alignment vertical="top" wrapText="1"/>
    </xf>
    <xf numFmtId="1" fontId="2" fillId="13" borderId="5" xfId="0" applyNumberFormat="1" applyFont="1" applyFill="1" applyBorder="1" applyAlignment="1">
      <alignment vertical="top"/>
    </xf>
    <xf numFmtId="0" fontId="0" fillId="17" borderId="0" xfId="0" applyFill="1"/>
    <xf numFmtId="0" fontId="3" fillId="14" borderId="12" xfId="0" applyFont="1" applyFill="1" applyBorder="1" applyAlignment="1">
      <alignment vertical="top"/>
    </xf>
    <xf numFmtId="9" fontId="3" fillId="15" borderId="12" xfId="2" applyFont="1" applyFill="1" applyBorder="1" applyAlignment="1">
      <alignment vertical="top"/>
    </xf>
    <xf numFmtId="9" fontId="3" fillId="16" borderId="12" xfId="2" applyFont="1" applyFill="1" applyBorder="1" applyAlignment="1">
      <alignment vertical="top"/>
    </xf>
    <xf numFmtId="9" fontId="3" fillId="17" borderId="12" xfId="2" applyFont="1" applyFill="1" applyBorder="1" applyAlignment="1">
      <alignment vertical="top"/>
    </xf>
    <xf numFmtId="0" fontId="2" fillId="18" borderId="12" xfId="0" applyFont="1" applyFill="1" applyBorder="1" applyAlignment="1">
      <alignment vertical="top"/>
    </xf>
    <xf numFmtId="9" fontId="6" fillId="15" borderId="12" xfId="2" applyFont="1" applyFill="1" applyBorder="1" applyAlignment="1">
      <alignment vertical="top"/>
    </xf>
    <xf numFmtId="9" fontId="6" fillId="16" borderId="12" xfId="2" applyFont="1" applyFill="1" applyBorder="1" applyAlignment="1">
      <alignment vertical="top"/>
    </xf>
    <xf numFmtId="9" fontId="6" fillId="17" borderId="12" xfId="2" applyFont="1" applyFill="1" applyBorder="1" applyAlignment="1">
      <alignment vertical="top"/>
    </xf>
    <xf numFmtId="176" fontId="12" fillId="21" borderId="0" xfId="1" applyNumberFormat="1" applyFont="1" applyFill="1"/>
    <xf numFmtId="176" fontId="12" fillId="22" borderId="0" xfId="1" applyNumberFormat="1" applyFont="1" applyFill="1"/>
    <xf numFmtId="176" fontId="12" fillId="23" borderId="0" xfId="1" applyNumberFormat="1" applyFont="1" applyFill="1"/>
    <xf numFmtId="176" fontId="12" fillId="24" borderId="0" xfId="1" applyNumberFormat="1" applyFont="1" applyFill="1"/>
    <xf numFmtId="0" fontId="12" fillId="51" borderId="0" xfId="0" applyFont="1" applyFill="1"/>
    <xf numFmtId="0" fontId="12" fillId="56" borderId="0" xfId="0" applyFont="1" applyFill="1"/>
    <xf numFmtId="0" fontId="12" fillId="13" borderId="0" xfId="0" applyFont="1" applyFill="1"/>
    <xf numFmtId="0" fontId="12" fillId="14" borderId="0" xfId="0" applyFont="1" applyFill="1"/>
    <xf numFmtId="176" fontId="12" fillId="52" borderId="2" xfId="1" applyNumberFormat="1" applyFont="1" applyFill="1" applyBorder="1"/>
    <xf numFmtId="176" fontId="12" fillId="53" borderId="2" xfId="1" applyNumberFormat="1" applyFont="1" applyFill="1" applyBorder="1"/>
    <xf numFmtId="176" fontId="12" fillId="54" borderId="2" xfId="1" applyNumberFormat="1" applyFont="1" applyFill="1" applyBorder="1"/>
    <xf numFmtId="0" fontId="0" fillId="13" borderId="1" xfId="0" applyFill="1" applyBorder="1" applyAlignment="1">
      <alignment horizontal="right"/>
    </xf>
    <xf numFmtId="0" fontId="0" fillId="14" borderId="1" xfId="0" applyFill="1" applyBorder="1" applyAlignment="1">
      <alignment horizontal="right"/>
    </xf>
    <xf numFmtId="0" fontId="0" fillId="15" borderId="9" xfId="0" applyFill="1" applyBorder="1"/>
    <xf numFmtId="0" fontId="0" fillId="16" borderId="1" xfId="0" applyFill="1" applyBorder="1" applyAlignment="1">
      <alignment horizontal="right"/>
    </xf>
    <xf numFmtId="0" fontId="0" fillId="17" borderId="1" xfId="0" applyFill="1" applyBorder="1"/>
    <xf numFmtId="0" fontId="0" fillId="18" borderId="1" xfId="0" applyFill="1" applyBorder="1"/>
    <xf numFmtId="0" fontId="4" fillId="19" borderId="5" xfId="0" applyFont="1" applyFill="1" applyBorder="1"/>
    <xf numFmtId="0" fontId="4" fillId="15" borderId="10" xfId="0" applyFont="1" applyFill="1" applyBorder="1"/>
    <xf numFmtId="0" fontId="3" fillId="14" borderId="16" xfId="0" applyFont="1" applyFill="1" applyBorder="1" applyAlignment="1">
      <alignment vertical="top"/>
    </xf>
    <xf numFmtId="1" fontId="3" fillId="13" borderId="16" xfId="0" applyNumberFormat="1" applyFont="1" applyFill="1" applyBorder="1" applyAlignment="1">
      <alignment vertical="top"/>
    </xf>
    <xf numFmtId="1" fontId="3" fillId="18" borderId="12" xfId="0" applyNumberFormat="1" applyFont="1" applyFill="1" applyBorder="1" applyAlignment="1">
      <alignment vertical="top"/>
    </xf>
    <xf numFmtId="176" fontId="12" fillId="5" borderId="0" xfId="1" applyNumberFormat="1" applyFont="1" applyFill="1"/>
    <xf numFmtId="176" fontId="12" fillId="3" borderId="0" xfId="1" applyNumberFormat="1" applyFont="1" applyFill="1"/>
    <xf numFmtId="176" fontId="12" fillId="5" borderId="2" xfId="1" applyNumberFormat="1" applyFont="1" applyFill="1" applyBorder="1"/>
    <xf numFmtId="0" fontId="7" fillId="11" borderId="30" xfId="0" applyFont="1" applyFill="1" applyBorder="1" applyAlignment="1">
      <alignment horizontal="center"/>
    </xf>
    <xf numFmtId="0" fontId="0" fillId="0" borderId="42" xfId="0" applyBorder="1"/>
    <xf numFmtId="0" fontId="0" fillId="0" borderId="43" xfId="0" applyBorder="1"/>
    <xf numFmtId="0" fontId="2" fillId="0" borderId="14" xfId="0" applyFont="1" applyBorder="1" applyAlignment="1">
      <alignment vertical="top"/>
    </xf>
    <xf numFmtId="0" fontId="0" fillId="0" borderId="44" xfId="0" applyBorder="1"/>
    <xf numFmtId="0" fontId="0" fillId="0" borderId="45" xfId="0" applyBorder="1"/>
    <xf numFmtId="0" fontId="2" fillId="0" borderId="12" xfId="0" applyFont="1" applyBorder="1" applyAlignment="1">
      <alignment wrapText="1"/>
    </xf>
    <xf numFmtId="0" fontId="0" fillId="0" borderId="17" xfId="0" applyBorder="1"/>
    <xf numFmtId="0" fontId="0" fillId="0" borderId="39" xfId="0" applyBorder="1"/>
    <xf numFmtId="0" fontId="2" fillId="0" borderId="12" xfId="0" applyFont="1" applyBorder="1" applyAlignment="1">
      <alignment vertical="top"/>
    </xf>
    <xf numFmtId="0" fontId="2" fillId="0" borderId="15" xfId="0" applyFont="1" applyBorder="1" applyAlignment="1">
      <alignment vertical="top"/>
    </xf>
    <xf numFmtId="0" fontId="0" fillId="0" borderId="38" xfId="0" applyBorder="1"/>
    <xf numFmtId="0" fontId="0" fillId="0" borderId="25" xfId="0" applyBorder="1"/>
    <xf numFmtId="0" fontId="4" fillId="0" borderId="5" xfId="0" applyFont="1" applyBorder="1" applyAlignment="1">
      <alignment horizontal="center" wrapText="1"/>
    </xf>
    <xf numFmtId="0" fontId="4" fillId="8" borderId="7" xfId="0" applyFont="1" applyFill="1" applyBorder="1" applyAlignment="1">
      <alignment horizontal="center"/>
    </xf>
    <xf numFmtId="0" fontId="0" fillId="0" borderId="46" xfId="0" applyBorder="1"/>
    <xf numFmtId="0" fontId="0" fillId="0" borderId="47" xfId="0" applyBorder="1"/>
    <xf numFmtId="0" fontId="0" fillId="0" borderId="48" xfId="0" applyBorder="1"/>
    <xf numFmtId="0" fontId="0" fillId="0" borderId="49" xfId="0" applyBorder="1"/>
    <xf numFmtId="0" fontId="0" fillId="0" borderId="50" xfId="0" applyBorder="1"/>
    <xf numFmtId="0" fontId="4" fillId="8" borderId="40" xfId="0" applyFont="1" applyFill="1" applyBorder="1" applyAlignment="1">
      <alignment horizontal="center"/>
    </xf>
    <xf numFmtId="0" fontId="0" fillId="0" borderId="51" xfId="0" applyBorder="1"/>
    <xf numFmtId="0" fontId="0" fillId="0" borderId="40" xfId="0" applyBorder="1"/>
    <xf numFmtId="0" fontId="4" fillId="12" borderId="41" xfId="0" applyFont="1" applyFill="1" applyBorder="1" applyAlignment="1">
      <alignment horizontal="center" wrapText="1"/>
    </xf>
    <xf numFmtId="0" fontId="0" fillId="0" borderId="41" xfId="0" applyBorder="1"/>
    <xf numFmtId="0" fontId="4" fillId="12" borderId="1" xfId="0" applyFont="1" applyFill="1" applyBorder="1" applyAlignment="1">
      <alignment horizontal="center" wrapText="1"/>
    </xf>
  </cellXfs>
  <cellStyles count="3">
    <cellStyle name="百分比" xfId="2" builtinId="5"/>
    <cellStyle name="常规" xfId="0" builtinId="0"/>
    <cellStyle name="货币" xfId="1" builtinId="4"/>
  </cellStyles>
  <dxfs count="17">
    <dxf>
      <fill>
        <patternFill>
          <bgColor indexed="5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8"/>
  <sheetViews>
    <sheetView workbookViewId="0">
      <selection activeCell="E25" sqref="E25"/>
    </sheetView>
  </sheetViews>
  <sheetFormatPr defaultRowHeight="12.75" x14ac:dyDescent="0.2"/>
  <cols>
    <col min="1" max="1" width="31.28515625" style="2" customWidth="1"/>
    <col min="2" max="3" width="12.7109375" style="2" customWidth="1"/>
    <col min="4" max="4" width="12.7109375" style="2" hidden="1" customWidth="1"/>
    <col min="5" max="6" width="12.7109375" style="2" customWidth="1"/>
    <col min="7" max="7" width="12.7109375" style="2" hidden="1" customWidth="1"/>
    <col min="8" max="8" width="14" style="2" customWidth="1"/>
    <col min="9" max="9" width="14.28515625" style="2" customWidth="1"/>
    <col min="10" max="10" width="12.7109375" style="2" hidden="1" customWidth="1"/>
  </cols>
  <sheetData>
    <row r="1" spans="1:10" ht="18" customHeight="1" x14ac:dyDescent="0.25">
      <c r="A1" s="1" t="s">
        <v>0</v>
      </c>
    </row>
    <row r="2" spans="1:10" ht="18" customHeight="1" x14ac:dyDescent="0.25">
      <c r="A2" s="1" t="s">
        <v>1</v>
      </c>
    </row>
    <row r="3" spans="1:10" ht="18" customHeight="1" x14ac:dyDescent="0.25">
      <c r="A3" s="1"/>
    </row>
    <row r="4" spans="1:10" x14ac:dyDescent="0.2">
      <c r="A4" s="121"/>
      <c r="B4" s="323" t="s">
        <v>2</v>
      </c>
      <c r="C4" s="324"/>
      <c r="D4" s="325"/>
      <c r="E4" s="323" t="s">
        <v>3</v>
      </c>
      <c r="F4" s="324"/>
      <c r="G4" s="325"/>
      <c r="H4" s="323" t="s">
        <v>4</v>
      </c>
      <c r="I4" s="324"/>
      <c r="J4" s="325"/>
    </row>
    <row r="5" spans="1:10" ht="25.5" customHeight="1" x14ac:dyDescent="0.2">
      <c r="A5" s="122"/>
      <c r="B5" s="120" t="s">
        <v>5</v>
      </c>
      <c r="C5" s="120" t="s">
        <v>6</v>
      </c>
      <c r="D5" s="120" t="s">
        <v>7</v>
      </c>
      <c r="E5" s="120" t="s">
        <v>5</v>
      </c>
      <c r="F5" s="120" t="s">
        <v>6</v>
      </c>
      <c r="G5" s="120" t="s">
        <v>7</v>
      </c>
      <c r="H5" s="120" t="s">
        <v>5</v>
      </c>
      <c r="I5" s="120" t="s">
        <v>6</v>
      </c>
      <c r="J5" s="123" t="s">
        <v>7</v>
      </c>
    </row>
    <row r="6" spans="1:10" x14ac:dyDescent="0.2">
      <c r="A6" s="124" t="s">
        <v>8</v>
      </c>
      <c r="B6" s="151">
        <v>850000</v>
      </c>
      <c r="C6" s="151">
        <f>'Comm Devt'!$N$85</f>
        <v>870647</v>
      </c>
      <c r="D6" s="152">
        <f t="shared" ref="D6:D11" si="0">B6-C6</f>
        <v>-20647</v>
      </c>
      <c r="E6" s="151">
        <v>900000</v>
      </c>
      <c r="F6" s="151">
        <f>'Comm Devt'!$O$85</f>
        <v>903228</v>
      </c>
      <c r="G6" s="153">
        <f t="shared" ref="G6:G11" si="1">E6-F6</f>
        <v>-3228</v>
      </c>
      <c r="H6" s="154">
        <f t="shared" ref="H6:J12" si="2">B6+E6</f>
        <v>1750000</v>
      </c>
      <c r="I6" s="155">
        <f t="shared" si="2"/>
        <v>1773875</v>
      </c>
      <c r="J6" s="156">
        <f t="shared" si="2"/>
        <v>-23875</v>
      </c>
    </row>
    <row r="7" spans="1:10" x14ac:dyDescent="0.2">
      <c r="A7" s="124" t="s">
        <v>9</v>
      </c>
      <c r="B7" s="151">
        <v>1450000</v>
      </c>
      <c r="C7" s="151">
        <f>Crime!$N$126</f>
        <v>1448900</v>
      </c>
      <c r="D7" s="152">
        <f t="shared" si="0"/>
        <v>1100</v>
      </c>
      <c r="E7" s="151">
        <v>1900000</v>
      </c>
      <c r="F7" s="151">
        <f>Crime!$O$126</f>
        <v>1900000</v>
      </c>
      <c r="G7" s="153">
        <f t="shared" si="1"/>
        <v>0</v>
      </c>
      <c r="H7" s="154">
        <f t="shared" si="2"/>
        <v>3350000</v>
      </c>
      <c r="I7" s="155">
        <f t="shared" si="2"/>
        <v>3348900</v>
      </c>
      <c r="J7" s="156">
        <f t="shared" si="2"/>
        <v>1100</v>
      </c>
    </row>
    <row r="8" spans="1:10" x14ac:dyDescent="0.2">
      <c r="A8" s="125" t="s">
        <v>10</v>
      </c>
      <c r="B8" s="157">
        <v>1350000</v>
      </c>
      <c r="C8" s="157">
        <f>ETE!$N$50</f>
        <v>1400338</v>
      </c>
      <c r="D8" s="152">
        <f t="shared" si="0"/>
        <v>-50338</v>
      </c>
      <c r="E8" s="157">
        <v>1450000</v>
      </c>
      <c r="F8" s="157">
        <f>ETE!$O$50</f>
        <v>1434161</v>
      </c>
      <c r="G8" s="153">
        <f t="shared" si="1"/>
        <v>15839</v>
      </c>
      <c r="H8" s="154">
        <f t="shared" si="2"/>
        <v>2800000</v>
      </c>
      <c r="I8" s="155">
        <f t="shared" si="2"/>
        <v>2834499</v>
      </c>
      <c r="J8" s="156">
        <f t="shared" si="2"/>
        <v>-34499</v>
      </c>
    </row>
    <row r="9" spans="1:10" x14ac:dyDescent="0.2">
      <c r="A9" s="125" t="s">
        <v>11</v>
      </c>
      <c r="B9" s="157">
        <v>1050000</v>
      </c>
      <c r="C9" s="157">
        <f>Health!$N$110</f>
        <v>1050591</v>
      </c>
      <c r="D9" s="152">
        <f t="shared" si="0"/>
        <v>-591</v>
      </c>
      <c r="E9" s="157">
        <v>1100000</v>
      </c>
      <c r="F9" s="157">
        <f>Health!$O$110</f>
        <v>1075680</v>
      </c>
      <c r="G9" s="153">
        <f t="shared" si="1"/>
        <v>24320</v>
      </c>
      <c r="H9" s="154">
        <f t="shared" si="2"/>
        <v>2150000</v>
      </c>
      <c r="I9" s="155">
        <f t="shared" si="2"/>
        <v>2126271</v>
      </c>
      <c r="J9" s="156">
        <f t="shared" si="2"/>
        <v>23729</v>
      </c>
    </row>
    <row r="10" spans="1:10" ht="16.5" customHeight="1" x14ac:dyDescent="0.2">
      <c r="A10" s="124" t="s">
        <v>12</v>
      </c>
      <c r="B10" s="151">
        <v>800000</v>
      </c>
      <c r="C10" s="151">
        <f>Envt!$N$121</f>
        <v>843273</v>
      </c>
      <c r="D10" s="152">
        <f t="shared" si="0"/>
        <v>-43273</v>
      </c>
      <c r="E10" s="151">
        <v>1000000</v>
      </c>
      <c r="F10" s="151">
        <f>Envt!$O$121</f>
        <v>968260</v>
      </c>
      <c r="G10" s="153">
        <f t="shared" si="1"/>
        <v>31740</v>
      </c>
      <c r="H10" s="154">
        <f t="shared" si="2"/>
        <v>1800000</v>
      </c>
      <c r="I10" s="155">
        <f t="shared" si="2"/>
        <v>1811533</v>
      </c>
      <c r="J10" s="156">
        <f t="shared" si="2"/>
        <v>-11533</v>
      </c>
    </row>
    <row r="11" spans="1:10" x14ac:dyDescent="0.2">
      <c r="A11" s="124" t="s">
        <v>13</v>
      </c>
      <c r="B11" s="151">
        <v>250000</v>
      </c>
      <c r="C11" s="151">
        <f>'Road Safety'!N2</f>
        <v>250000</v>
      </c>
      <c r="D11" s="152">
        <f t="shared" si="0"/>
        <v>0</v>
      </c>
      <c r="E11" s="151">
        <v>500000</v>
      </c>
      <c r="F11" s="151">
        <f>'Road Safety'!O2</f>
        <v>500000</v>
      </c>
      <c r="G11" s="153">
        <f t="shared" si="1"/>
        <v>0</v>
      </c>
      <c r="H11" s="154">
        <f t="shared" si="2"/>
        <v>750000</v>
      </c>
      <c r="I11" s="155">
        <f t="shared" si="2"/>
        <v>750000</v>
      </c>
      <c r="J11" s="156">
        <f t="shared" si="2"/>
        <v>0</v>
      </c>
    </row>
    <row r="12" spans="1:10" x14ac:dyDescent="0.2">
      <c r="A12" s="126" t="s">
        <v>14</v>
      </c>
      <c r="B12" s="158">
        <f t="shared" ref="B12:G12" si="3">SUM(B6:B11)</f>
        <v>5750000</v>
      </c>
      <c r="C12" s="158">
        <f t="shared" si="3"/>
        <v>5863749</v>
      </c>
      <c r="D12" s="158">
        <f t="shared" si="3"/>
        <v>-113749</v>
      </c>
      <c r="E12" s="158">
        <f t="shared" si="3"/>
        <v>6850000</v>
      </c>
      <c r="F12" s="158">
        <f t="shared" si="3"/>
        <v>6781329</v>
      </c>
      <c r="G12" s="158">
        <f t="shared" si="3"/>
        <v>68671</v>
      </c>
      <c r="H12" s="159">
        <f t="shared" si="2"/>
        <v>12600000</v>
      </c>
      <c r="I12" s="160">
        <f t="shared" si="2"/>
        <v>12645078</v>
      </c>
      <c r="J12" s="161">
        <f t="shared" si="2"/>
        <v>-45078</v>
      </c>
    </row>
    <row r="13" spans="1:10" x14ac:dyDescent="0.2">
      <c r="B13" s="7"/>
      <c r="C13" s="7"/>
      <c r="D13" s="7"/>
      <c r="E13" s="7"/>
      <c r="F13" s="7"/>
      <c r="G13" s="7"/>
      <c r="H13" s="7"/>
      <c r="I13" s="7"/>
    </row>
    <row r="14" spans="1:10" ht="51" hidden="1" customHeight="1" x14ac:dyDescent="0.2">
      <c r="A14" s="17" t="s">
        <v>15</v>
      </c>
      <c r="B14" s="162" t="s">
        <v>9</v>
      </c>
      <c r="C14" s="9" t="s">
        <v>8</v>
      </c>
      <c r="D14" s="9" t="s">
        <v>10</v>
      </c>
      <c r="E14" s="162" t="s">
        <v>12</v>
      </c>
      <c r="F14" s="9" t="s">
        <v>11</v>
      </c>
      <c r="G14" s="9" t="s">
        <v>13</v>
      </c>
      <c r="H14" s="9" t="s">
        <v>16</v>
      </c>
      <c r="I14" s="7"/>
    </row>
    <row r="15" spans="1:10" hidden="1" x14ac:dyDescent="0.2">
      <c r="A15" s="19" t="s">
        <v>17</v>
      </c>
      <c r="B15" s="18">
        <f>Crime!$F126</f>
        <v>24</v>
      </c>
      <c r="C15" s="18">
        <f>'Comm Devt'!$F85</f>
        <v>24</v>
      </c>
      <c r="D15" s="18">
        <f>ETE!$F50</f>
        <v>29</v>
      </c>
      <c r="E15" s="18">
        <f>Envt!$F121</f>
        <v>20</v>
      </c>
      <c r="F15" s="18">
        <f>Health!$F110</f>
        <v>26</v>
      </c>
      <c r="G15" s="18">
        <f>'Road Safety'!$F151</f>
        <v>0</v>
      </c>
      <c r="H15" s="163">
        <f>SUM(B15:G15)</f>
        <v>123</v>
      </c>
      <c r="I15" s="7"/>
    </row>
    <row r="16" spans="1:10" hidden="1" x14ac:dyDescent="0.2">
      <c r="A16" s="19" t="s">
        <v>18</v>
      </c>
      <c r="B16" s="18">
        <f>Crime!$F127</f>
        <v>0</v>
      </c>
      <c r="C16" s="18">
        <f>'Comm Devt'!$F86</f>
        <v>0</v>
      </c>
      <c r="D16" s="18">
        <f>ETE!$F51</f>
        <v>0</v>
      </c>
      <c r="E16" s="18">
        <f>Envt!$F122</f>
        <v>0</v>
      </c>
      <c r="F16" s="18">
        <f>Health!$F111</f>
        <v>0</v>
      </c>
      <c r="G16" s="18">
        <f>'Road Safety'!$F152</f>
        <v>0</v>
      </c>
      <c r="H16" s="163">
        <f>SUM(B16:G16)</f>
        <v>0</v>
      </c>
      <c r="I16" s="7"/>
    </row>
    <row r="17" spans="1:9" hidden="1" x14ac:dyDescent="0.2">
      <c r="A17" s="20" t="s">
        <v>19</v>
      </c>
      <c r="B17" s="8">
        <f>Crime!$F131</f>
        <v>3</v>
      </c>
      <c r="C17" s="8">
        <f>'Comm Devt'!$F90</f>
        <v>0</v>
      </c>
      <c r="D17" s="8">
        <f>ETE!$F55</f>
        <v>0</v>
      </c>
      <c r="E17" s="8">
        <f>Envt!$F126</f>
        <v>0</v>
      </c>
      <c r="F17" s="8">
        <f>Health!$F115</f>
        <v>0</v>
      </c>
      <c r="G17" s="8">
        <f>'Road Safety'!$F156</f>
        <v>0</v>
      </c>
      <c r="H17" s="163">
        <f>SUM(B17:G17)</f>
        <v>3</v>
      </c>
      <c r="I17" s="7"/>
    </row>
    <row r="18" spans="1:9" ht="13.5" hidden="1" customHeight="1" thickBot="1" x14ac:dyDescent="0.25">
      <c r="A18" s="21" t="s">
        <v>16</v>
      </c>
      <c r="B18" s="164">
        <f t="shared" ref="B18:G18" si="4">SUM(B15:B17)</f>
        <v>27</v>
      </c>
      <c r="C18" s="164">
        <f t="shared" si="4"/>
        <v>24</v>
      </c>
      <c r="D18" s="164">
        <f t="shared" si="4"/>
        <v>29</v>
      </c>
      <c r="E18" s="164">
        <f t="shared" si="4"/>
        <v>20</v>
      </c>
      <c r="F18" s="164">
        <f t="shared" si="4"/>
        <v>26</v>
      </c>
      <c r="G18" s="164">
        <f t="shared" si="4"/>
        <v>0</v>
      </c>
      <c r="H18" s="165">
        <f>SUM(B18:G18)</f>
        <v>126</v>
      </c>
      <c r="I18" s="7"/>
    </row>
    <row r="19" spans="1:9" x14ac:dyDescent="0.2">
      <c r="A19" s="7"/>
      <c r="B19" s="7"/>
      <c r="C19" s="7"/>
      <c r="D19" s="7"/>
      <c r="E19" s="7"/>
      <c r="F19" s="7"/>
      <c r="G19" s="7"/>
      <c r="H19" s="7"/>
      <c r="I19" s="7"/>
    </row>
    <row r="20" spans="1:9" x14ac:dyDescent="0.2">
      <c r="A20" s="7"/>
    </row>
    <row r="21" spans="1:9" x14ac:dyDescent="0.2">
      <c r="A21" s="7"/>
    </row>
    <row r="22" spans="1:9" x14ac:dyDescent="0.2">
      <c r="A22" s="7"/>
    </row>
    <row r="23" spans="1:9" x14ac:dyDescent="0.2">
      <c r="A23" s="7"/>
    </row>
    <row r="24" spans="1:9" x14ac:dyDescent="0.2">
      <c r="A24" s="7"/>
    </row>
    <row r="25" spans="1:9" x14ac:dyDescent="0.2">
      <c r="A25" s="7"/>
    </row>
    <row r="26" spans="1:9" x14ac:dyDescent="0.2">
      <c r="A26" s="7"/>
    </row>
    <row r="27" spans="1:9" x14ac:dyDescent="0.2">
      <c r="A27" s="7"/>
    </row>
    <row r="28" spans="1:9" x14ac:dyDescent="0.2">
      <c r="A28" t="s">
        <v>20</v>
      </c>
    </row>
  </sheetData>
  <mergeCells count="3">
    <mergeCell ref="B4:D4"/>
    <mergeCell ref="E4:G4"/>
    <mergeCell ref="H4:J4"/>
  </mergeCells>
  <phoneticPr fontId="21" type="noConversion"/>
  <pageMargins left="0.75" right="0.75" top="1" bottom="1" header="0.5" footer="0.5"/>
  <pageSetup paperSize="9" scale="90"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35"/>
  <sheetViews>
    <sheetView zoomScale="6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6" style="2" customWidth="1"/>
    <col min="2" max="2" width="8.140625" style="2" customWidth="1"/>
    <col min="3" max="3" width="38.85546875" style="7" customWidth="1"/>
    <col min="4" max="4" width="44.7109375" style="7" customWidth="1"/>
    <col min="5" max="5" width="10.28515625" style="2" hidden="1" customWidth="1"/>
    <col min="6" max="6" width="15.42578125" style="2" hidden="1" customWidth="1"/>
    <col min="7" max="7" width="9" style="2" customWidth="1"/>
    <col min="8" max="8" width="19.5703125" style="2" hidden="1" customWidth="1"/>
    <col min="9" max="9" width="19.140625" style="3" hidden="1" customWidth="1"/>
    <col min="10" max="12" width="14.7109375" style="2" hidden="1" customWidth="1"/>
    <col min="13" max="13" width="11" style="3" hidden="1" customWidth="1"/>
    <col min="14" max="15" width="12.5703125" style="25" customWidth="1"/>
    <col min="16" max="16" width="13.28515625" style="25" customWidth="1"/>
    <col min="17" max="17" width="11.42578125" style="2" hidden="1" customWidth="1"/>
    <col min="18" max="18" width="10.85546875" style="2" hidden="1" customWidth="1"/>
    <col min="19" max="19" width="8.28515625" style="2" hidden="1" customWidth="1"/>
    <col min="20" max="20" width="9.28515625" style="2" hidden="1" customWidth="1"/>
    <col min="21" max="21" width="36" style="2" hidden="1" customWidth="1"/>
    <col min="22" max="22" width="74.28515625" style="7" customWidth="1"/>
    <col min="23" max="23" width="9.140625" style="2" customWidth="1"/>
    <col min="24" max="16384" width="9.140625" style="2"/>
  </cols>
  <sheetData>
    <row r="1" spans="1:22" ht="32.25" customHeight="1" thickBot="1" x14ac:dyDescent="0.25">
      <c r="A1" s="93" t="s">
        <v>21</v>
      </c>
      <c r="B1" s="93" t="s">
        <v>22</v>
      </c>
      <c r="C1" s="94" t="s">
        <v>23</v>
      </c>
      <c r="D1" s="94" t="s">
        <v>24</v>
      </c>
      <c r="E1" s="94" t="s">
        <v>25</v>
      </c>
      <c r="F1" s="94" t="s">
        <v>26</v>
      </c>
      <c r="G1" s="94" t="s">
        <v>27</v>
      </c>
      <c r="H1" s="94" t="s">
        <v>28</v>
      </c>
      <c r="I1" s="95" t="s">
        <v>29</v>
      </c>
      <c r="J1" s="93" t="s">
        <v>30</v>
      </c>
      <c r="K1" s="93" t="s">
        <v>31</v>
      </c>
      <c r="L1" s="93" t="s">
        <v>14</v>
      </c>
      <c r="M1" s="95" t="s">
        <v>32</v>
      </c>
      <c r="N1" s="93" t="s">
        <v>33</v>
      </c>
      <c r="O1" s="93" t="s">
        <v>34</v>
      </c>
      <c r="P1" s="93" t="s">
        <v>35</v>
      </c>
      <c r="Q1" s="93" t="s">
        <v>36</v>
      </c>
      <c r="R1" s="93" t="s">
        <v>37</v>
      </c>
      <c r="S1" s="93" t="s">
        <v>38</v>
      </c>
      <c r="T1" s="93" t="s">
        <v>35</v>
      </c>
      <c r="U1" s="93" t="s">
        <v>39</v>
      </c>
      <c r="V1" s="94" t="s">
        <v>40</v>
      </c>
    </row>
    <row r="2" spans="1:22" ht="39" customHeight="1" thickBot="1" x14ac:dyDescent="0.25">
      <c r="A2" s="96">
        <v>2</v>
      </c>
      <c r="B2" s="96" t="s">
        <v>41</v>
      </c>
      <c r="C2" s="97" t="s">
        <v>42</v>
      </c>
      <c r="D2" s="97" t="s">
        <v>43</v>
      </c>
      <c r="E2" s="96" t="s">
        <v>17</v>
      </c>
      <c r="F2" s="96" t="s">
        <v>44</v>
      </c>
      <c r="G2" s="96" t="s">
        <v>45</v>
      </c>
      <c r="H2" s="96"/>
      <c r="I2" s="96" t="s">
        <v>46</v>
      </c>
      <c r="J2" s="96">
        <v>59600</v>
      </c>
      <c r="K2" s="96">
        <v>61388</v>
      </c>
      <c r="L2" s="166">
        <f t="shared" ref="L2:L15" si="0">SUM(J2:K2)</f>
        <v>120988</v>
      </c>
      <c r="M2" s="96" t="s">
        <v>47</v>
      </c>
      <c r="N2" s="98">
        <v>59600</v>
      </c>
      <c r="O2" s="98">
        <v>40000</v>
      </c>
      <c r="P2" s="167">
        <f t="shared" ref="P2:P9" si="1">SUM(N2:O2)</f>
        <v>99600</v>
      </c>
      <c r="Q2" s="168">
        <f t="shared" ref="Q2:Q26" si="2">IF(J2=0,0,N2/J2)</f>
        <v>1</v>
      </c>
      <c r="R2" s="169">
        <f t="shared" ref="R2:R26" si="3">IF(K2=0,0,O2/K2)</f>
        <v>0.65159314524011203</v>
      </c>
      <c r="S2" s="170">
        <f t="shared" ref="S2:S26" si="4">IF(L2=0,0,P2/L2)</f>
        <v>0.82322213773266772</v>
      </c>
      <c r="T2" s="96"/>
      <c r="U2" s="99" t="s">
        <v>48</v>
      </c>
      <c r="V2" s="100" t="s">
        <v>49</v>
      </c>
    </row>
    <row r="3" spans="1:22" ht="39" customHeight="1" thickBot="1" x14ac:dyDescent="0.25">
      <c r="A3" s="97">
        <v>6</v>
      </c>
      <c r="B3" s="97" t="s">
        <v>41</v>
      </c>
      <c r="C3" s="97" t="s">
        <v>50</v>
      </c>
      <c r="D3" s="97" t="s">
        <v>51</v>
      </c>
      <c r="E3" s="96" t="s">
        <v>17</v>
      </c>
      <c r="F3" s="96" t="s">
        <v>44</v>
      </c>
      <c r="G3" s="96" t="s">
        <v>52</v>
      </c>
      <c r="H3" s="96"/>
      <c r="I3" s="97"/>
      <c r="J3" s="97">
        <v>68007</v>
      </c>
      <c r="K3" s="97">
        <v>51843</v>
      </c>
      <c r="L3" s="171">
        <f t="shared" si="0"/>
        <v>119850</v>
      </c>
      <c r="M3" s="97" t="s">
        <v>44</v>
      </c>
      <c r="N3" s="98">
        <v>68000</v>
      </c>
      <c r="O3" s="98">
        <v>52000</v>
      </c>
      <c r="P3" s="167">
        <f t="shared" si="1"/>
        <v>120000</v>
      </c>
      <c r="Q3" s="168">
        <f t="shared" si="2"/>
        <v>0.99989706941932444</v>
      </c>
      <c r="R3" s="169">
        <f t="shared" si="3"/>
        <v>1.0030283741295836</v>
      </c>
      <c r="S3" s="170">
        <f t="shared" si="4"/>
        <v>1.0012515644555695</v>
      </c>
      <c r="T3" s="96"/>
      <c r="U3" s="97" t="s">
        <v>53</v>
      </c>
      <c r="V3" s="100" t="s">
        <v>54</v>
      </c>
    </row>
    <row r="4" spans="1:22" ht="39" customHeight="1" thickBot="1" x14ac:dyDescent="0.25">
      <c r="A4" s="97">
        <v>7</v>
      </c>
      <c r="B4" s="97" t="s">
        <v>41</v>
      </c>
      <c r="C4" s="97" t="s">
        <v>55</v>
      </c>
      <c r="D4" s="97" t="s">
        <v>56</v>
      </c>
      <c r="E4" s="96" t="s">
        <v>17</v>
      </c>
      <c r="F4" s="96" t="s">
        <v>44</v>
      </c>
      <c r="G4" s="96" t="s">
        <v>45</v>
      </c>
      <c r="H4" s="96"/>
      <c r="I4" s="97" t="s">
        <v>46</v>
      </c>
      <c r="J4" s="97">
        <v>108000</v>
      </c>
      <c r="K4" s="97">
        <v>133000</v>
      </c>
      <c r="L4" s="171">
        <f t="shared" si="0"/>
        <v>241000</v>
      </c>
      <c r="M4" s="97" t="s">
        <v>44</v>
      </c>
      <c r="N4" s="98">
        <v>50000</v>
      </c>
      <c r="O4" s="98">
        <v>55000</v>
      </c>
      <c r="P4" s="167">
        <f t="shared" si="1"/>
        <v>105000</v>
      </c>
      <c r="Q4" s="168">
        <f t="shared" si="2"/>
        <v>0.46296296296296297</v>
      </c>
      <c r="R4" s="169">
        <f t="shared" si="3"/>
        <v>0.41353383458646614</v>
      </c>
      <c r="S4" s="170">
        <f t="shared" si="4"/>
        <v>0.43568464730290457</v>
      </c>
      <c r="T4" s="96"/>
      <c r="U4" s="97" t="s">
        <v>57</v>
      </c>
      <c r="V4" s="100" t="s">
        <v>58</v>
      </c>
    </row>
    <row r="5" spans="1:22" ht="39" customHeight="1" thickBot="1" x14ac:dyDescent="0.25">
      <c r="A5" s="97">
        <v>8</v>
      </c>
      <c r="B5" s="97" t="s">
        <v>41</v>
      </c>
      <c r="C5" s="97" t="s">
        <v>59</v>
      </c>
      <c r="D5" s="97" t="s">
        <v>60</v>
      </c>
      <c r="E5" s="96" t="s">
        <v>17</v>
      </c>
      <c r="F5" s="96" t="s">
        <v>44</v>
      </c>
      <c r="G5" s="96" t="s">
        <v>52</v>
      </c>
      <c r="H5" s="96"/>
      <c r="I5" s="97"/>
      <c r="J5" s="97">
        <v>88775</v>
      </c>
      <c r="K5" s="97">
        <v>89138</v>
      </c>
      <c r="L5" s="171">
        <f t="shared" si="0"/>
        <v>177913</v>
      </c>
      <c r="M5" s="97" t="s">
        <v>47</v>
      </c>
      <c r="N5" s="98">
        <v>200000</v>
      </c>
      <c r="O5" s="98">
        <v>200000</v>
      </c>
      <c r="P5" s="167">
        <f t="shared" si="1"/>
        <v>400000</v>
      </c>
      <c r="Q5" s="168">
        <f t="shared" si="2"/>
        <v>2.2528865108420164</v>
      </c>
      <c r="R5" s="169">
        <f t="shared" si="3"/>
        <v>2.2437119971280488</v>
      </c>
      <c r="S5" s="170">
        <f t="shared" si="4"/>
        <v>2.2482898944989969</v>
      </c>
      <c r="T5" s="96"/>
      <c r="U5" s="97" t="s">
        <v>61</v>
      </c>
      <c r="V5" s="100" t="s">
        <v>62</v>
      </c>
    </row>
    <row r="6" spans="1:22" ht="51.75" customHeight="1" thickBot="1" x14ac:dyDescent="0.25">
      <c r="A6" s="96">
        <v>11</v>
      </c>
      <c r="B6" s="96" t="s">
        <v>41</v>
      </c>
      <c r="C6" s="97" t="s">
        <v>63</v>
      </c>
      <c r="D6" s="97" t="s">
        <v>64</v>
      </c>
      <c r="E6" s="96" t="s">
        <v>17</v>
      </c>
      <c r="F6" s="96" t="s">
        <v>44</v>
      </c>
      <c r="G6" s="96" t="s">
        <v>45</v>
      </c>
      <c r="H6" s="96"/>
      <c r="I6" s="96" t="s">
        <v>46</v>
      </c>
      <c r="J6" s="96">
        <v>220000</v>
      </c>
      <c r="K6" s="96">
        <v>250000</v>
      </c>
      <c r="L6" s="166">
        <f t="shared" si="0"/>
        <v>470000</v>
      </c>
      <c r="M6" s="96" t="s">
        <v>47</v>
      </c>
      <c r="N6" s="98">
        <v>50000</v>
      </c>
      <c r="O6" s="98">
        <v>52500</v>
      </c>
      <c r="P6" s="167">
        <f t="shared" si="1"/>
        <v>102500</v>
      </c>
      <c r="Q6" s="168">
        <f t="shared" si="2"/>
        <v>0.22727272727272727</v>
      </c>
      <c r="R6" s="169">
        <f t="shared" si="3"/>
        <v>0.21</v>
      </c>
      <c r="S6" s="170">
        <f t="shared" si="4"/>
        <v>0.21808510638297873</v>
      </c>
      <c r="T6" s="96"/>
      <c r="U6" s="99" t="s">
        <v>65</v>
      </c>
      <c r="V6" s="100" t="s">
        <v>66</v>
      </c>
    </row>
    <row r="7" spans="1:22" ht="39.75" customHeight="1" thickBot="1" x14ac:dyDescent="0.25">
      <c r="A7" s="96">
        <v>12</v>
      </c>
      <c r="B7" s="96" t="s">
        <v>41</v>
      </c>
      <c r="C7" s="97" t="s">
        <v>67</v>
      </c>
      <c r="D7" s="97" t="s">
        <v>68</v>
      </c>
      <c r="E7" s="96" t="s">
        <v>17</v>
      </c>
      <c r="F7" s="96" t="s">
        <v>44</v>
      </c>
      <c r="G7" s="96" t="s">
        <v>52</v>
      </c>
      <c r="H7" s="96"/>
      <c r="I7" s="96"/>
      <c r="J7" s="96">
        <v>37300</v>
      </c>
      <c r="K7" s="96">
        <v>20000</v>
      </c>
      <c r="L7" s="166">
        <f t="shared" si="0"/>
        <v>57300</v>
      </c>
      <c r="M7" s="96" t="s">
        <v>47</v>
      </c>
      <c r="N7" s="98">
        <v>25300</v>
      </c>
      <c r="O7" s="98">
        <v>32000</v>
      </c>
      <c r="P7" s="167">
        <f t="shared" si="1"/>
        <v>57300</v>
      </c>
      <c r="Q7" s="168">
        <f t="shared" si="2"/>
        <v>0.67828418230563003</v>
      </c>
      <c r="R7" s="169">
        <f t="shared" si="3"/>
        <v>1.6</v>
      </c>
      <c r="S7" s="170">
        <f t="shared" si="4"/>
        <v>1</v>
      </c>
      <c r="T7" s="96"/>
      <c r="U7" s="99" t="s">
        <v>69</v>
      </c>
      <c r="V7" s="100" t="s">
        <v>70</v>
      </c>
    </row>
    <row r="8" spans="1:22" ht="39" customHeight="1" thickBot="1" x14ac:dyDescent="0.25">
      <c r="A8" s="97">
        <v>14</v>
      </c>
      <c r="B8" s="97" t="s">
        <v>41</v>
      </c>
      <c r="C8" s="97" t="s">
        <v>71</v>
      </c>
      <c r="D8" s="97" t="s">
        <v>72</v>
      </c>
      <c r="E8" s="96" t="s">
        <v>19</v>
      </c>
      <c r="F8" s="96" t="s">
        <v>44</v>
      </c>
      <c r="G8" s="96" t="s">
        <v>45</v>
      </c>
      <c r="H8" s="96"/>
      <c r="I8" s="97" t="s">
        <v>46</v>
      </c>
      <c r="J8" s="97">
        <v>86775</v>
      </c>
      <c r="K8" s="97">
        <v>87898</v>
      </c>
      <c r="L8" s="171">
        <f t="shared" si="0"/>
        <v>174673</v>
      </c>
      <c r="M8" s="97" t="s">
        <v>47</v>
      </c>
      <c r="N8" s="101" t="s">
        <v>73</v>
      </c>
      <c r="O8" s="98"/>
      <c r="P8" s="167">
        <f t="shared" si="1"/>
        <v>0</v>
      </c>
      <c r="Q8" s="168" t="e">
        <f t="shared" si="2"/>
        <v>#VALUE!</v>
      </c>
      <c r="R8" s="169">
        <f t="shared" si="3"/>
        <v>0</v>
      </c>
      <c r="S8" s="170">
        <f t="shared" si="4"/>
        <v>0</v>
      </c>
      <c r="T8" s="96"/>
      <c r="U8" s="97" t="s">
        <v>74</v>
      </c>
      <c r="V8" s="100" t="s">
        <v>62</v>
      </c>
    </row>
    <row r="9" spans="1:22" ht="39" customHeight="1" thickBot="1" x14ac:dyDescent="0.25">
      <c r="A9" s="96">
        <v>15</v>
      </c>
      <c r="B9" s="96" t="s">
        <v>41</v>
      </c>
      <c r="C9" s="97" t="s">
        <v>75</v>
      </c>
      <c r="D9" s="97" t="s">
        <v>76</v>
      </c>
      <c r="E9" s="96" t="s">
        <v>17</v>
      </c>
      <c r="F9" s="96" t="s">
        <v>44</v>
      </c>
      <c r="G9" s="96" t="s">
        <v>52</v>
      </c>
      <c r="H9" s="96"/>
      <c r="I9" s="96"/>
      <c r="J9" s="96">
        <v>71500</v>
      </c>
      <c r="K9" s="96">
        <v>62500</v>
      </c>
      <c r="L9" s="166">
        <f t="shared" si="0"/>
        <v>134000</v>
      </c>
      <c r="M9" s="96" t="s">
        <v>47</v>
      </c>
      <c r="N9" s="98">
        <v>30000</v>
      </c>
      <c r="O9" s="98">
        <v>14000</v>
      </c>
      <c r="P9" s="167">
        <f t="shared" si="1"/>
        <v>44000</v>
      </c>
      <c r="Q9" s="168">
        <f t="shared" si="2"/>
        <v>0.41958041958041958</v>
      </c>
      <c r="R9" s="169">
        <f t="shared" si="3"/>
        <v>0.224</v>
      </c>
      <c r="S9" s="170">
        <f t="shared" si="4"/>
        <v>0.32835820895522388</v>
      </c>
      <c r="T9" s="96"/>
      <c r="U9" s="99" t="s">
        <v>77</v>
      </c>
      <c r="V9" s="100" t="s">
        <v>78</v>
      </c>
    </row>
    <row r="10" spans="1:22" ht="43.5" customHeight="1" thickBot="1" x14ac:dyDescent="0.25">
      <c r="A10" s="97">
        <v>16</v>
      </c>
      <c r="B10" s="97" t="s">
        <v>41</v>
      </c>
      <c r="C10" s="97" t="s">
        <v>79</v>
      </c>
      <c r="D10" s="97" t="s">
        <v>80</v>
      </c>
      <c r="E10" s="96" t="s">
        <v>17</v>
      </c>
      <c r="F10" s="96" t="s">
        <v>44</v>
      </c>
      <c r="G10" s="96" t="s">
        <v>52</v>
      </c>
      <c r="H10" s="96"/>
      <c r="I10" s="97"/>
      <c r="J10" s="97">
        <v>25000</v>
      </c>
      <c r="K10" s="97">
        <v>25000</v>
      </c>
      <c r="L10" s="171">
        <f t="shared" si="0"/>
        <v>50000</v>
      </c>
      <c r="M10" s="97" t="s">
        <v>81</v>
      </c>
      <c r="N10" s="98">
        <v>25000</v>
      </c>
      <c r="O10" s="98">
        <v>25000</v>
      </c>
      <c r="P10" s="172">
        <v>50000</v>
      </c>
      <c r="Q10" s="168">
        <f t="shared" si="2"/>
        <v>1</v>
      </c>
      <c r="R10" s="169">
        <f t="shared" si="3"/>
        <v>1</v>
      </c>
      <c r="S10" s="170">
        <f t="shared" si="4"/>
        <v>1</v>
      </c>
      <c r="T10" s="96"/>
      <c r="U10" s="97" t="s">
        <v>82</v>
      </c>
      <c r="V10" s="100" t="s">
        <v>83</v>
      </c>
    </row>
    <row r="11" spans="1:22" ht="39" customHeight="1" thickBot="1" x14ac:dyDescent="0.25">
      <c r="A11" s="97">
        <v>18</v>
      </c>
      <c r="B11" s="97" t="s">
        <v>41</v>
      </c>
      <c r="C11" s="97" t="s">
        <v>84</v>
      </c>
      <c r="D11" s="97" t="s">
        <v>84</v>
      </c>
      <c r="E11" s="96" t="s">
        <v>17</v>
      </c>
      <c r="F11" s="96" t="s">
        <v>44</v>
      </c>
      <c r="G11" s="96" t="s">
        <v>52</v>
      </c>
      <c r="H11" s="96"/>
      <c r="I11" s="97"/>
      <c r="J11" s="97">
        <v>240998</v>
      </c>
      <c r="K11" s="97">
        <v>237927</v>
      </c>
      <c r="L11" s="171">
        <f t="shared" si="0"/>
        <v>478925</v>
      </c>
      <c r="M11" s="97" t="s">
        <v>47</v>
      </c>
      <c r="N11" s="98">
        <v>120000</v>
      </c>
      <c r="O11" s="98">
        <v>120000</v>
      </c>
      <c r="P11" s="167">
        <f t="shared" ref="P11:P29" si="5">SUM(N11:O11)</f>
        <v>240000</v>
      </c>
      <c r="Q11" s="168">
        <f t="shared" si="2"/>
        <v>0.49792944339787054</v>
      </c>
      <c r="R11" s="169">
        <f t="shared" si="3"/>
        <v>0.50435637821684798</v>
      </c>
      <c r="S11" s="170">
        <f t="shared" si="4"/>
        <v>0.5011223051626037</v>
      </c>
      <c r="T11" s="96"/>
      <c r="U11" s="97" t="s">
        <v>85</v>
      </c>
      <c r="V11" s="100" t="s">
        <v>86</v>
      </c>
    </row>
    <row r="12" spans="1:22" ht="39" customHeight="1" thickBot="1" x14ac:dyDescent="0.25">
      <c r="A12" s="96">
        <v>19</v>
      </c>
      <c r="B12" s="96" t="s">
        <v>41</v>
      </c>
      <c r="C12" s="97" t="s">
        <v>87</v>
      </c>
      <c r="D12" s="97" t="s">
        <v>88</v>
      </c>
      <c r="E12" s="96" t="s">
        <v>17</v>
      </c>
      <c r="F12" s="96" t="s">
        <v>44</v>
      </c>
      <c r="G12" s="96" t="s">
        <v>52</v>
      </c>
      <c r="H12" s="96"/>
      <c r="I12" s="96"/>
      <c r="J12" s="96">
        <v>440000</v>
      </c>
      <c r="K12" s="96">
        <v>421000</v>
      </c>
      <c r="L12" s="166">
        <f t="shared" si="0"/>
        <v>861000</v>
      </c>
      <c r="M12" s="96" t="s">
        <v>47</v>
      </c>
      <c r="N12" s="98">
        <v>200000</v>
      </c>
      <c r="O12" s="98">
        <v>200000</v>
      </c>
      <c r="P12" s="167">
        <f t="shared" si="5"/>
        <v>400000</v>
      </c>
      <c r="Q12" s="168">
        <f t="shared" si="2"/>
        <v>0.45454545454545453</v>
      </c>
      <c r="R12" s="169">
        <f t="shared" si="3"/>
        <v>0.47505938242280282</v>
      </c>
      <c r="S12" s="170">
        <f t="shared" si="4"/>
        <v>0.46457607433217191</v>
      </c>
      <c r="T12" s="96"/>
      <c r="U12" s="99" t="s">
        <v>89</v>
      </c>
      <c r="V12" s="100" t="s">
        <v>90</v>
      </c>
    </row>
    <row r="13" spans="1:22" ht="42" customHeight="1" thickBot="1" x14ac:dyDescent="0.25">
      <c r="A13" s="96">
        <v>20</v>
      </c>
      <c r="B13" s="96" t="s">
        <v>41</v>
      </c>
      <c r="C13" s="97" t="s">
        <v>91</v>
      </c>
      <c r="D13" s="97" t="s">
        <v>92</v>
      </c>
      <c r="E13" s="96" t="s">
        <v>17</v>
      </c>
      <c r="F13" s="96" t="s">
        <v>44</v>
      </c>
      <c r="G13" s="96" t="s">
        <v>45</v>
      </c>
      <c r="H13" s="96"/>
      <c r="I13" s="96" t="s">
        <v>46</v>
      </c>
      <c r="J13" s="96">
        <v>75950</v>
      </c>
      <c r="K13" s="96">
        <v>79950</v>
      </c>
      <c r="L13" s="166">
        <f t="shared" si="0"/>
        <v>155900</v>
      </c>
      <c r="M13" s="96" t="s">
        <v>47</v>
      </c>
      <c r="N13" s="102">
        <v>50000</v>
      </c>
      <c r="O13" s="102">
        <v>52000</v>
      </c>
      <c r="P13" s="167">
        <f t="shared" si="5"/>
        <v>102000</v>
      </c>
      <c r="Q13" s="168">
        <f t="shared" si="2"/>
        <v>0.65832784726793947</v>
      </c>
      <c r="R13" s="169">
        <f t="shared" si="3"/>
        <v>0.65040650406504064</v>
      </c>
      <c r="S13" s="170">
        <f t="shared" si="4"/>
        <v>0.65426555484284799</v>
      </c>
      <c r="T13" s="96"/>
      <c r="U13" s="99" t="s">
        <v>93</v>
      </c>
      <c r="V13" s="100" t="s">
        <v>94</v>
      </c>
    </row>
    <row r="14" spans="1:22" ht="38.25" customHeight="1" thickBot="1" x14ac:dyDescent="0.25">
      <c r="A14" s="96">
        <v>24</v>
      </c>
      <c r="B14" s="96" t="s">
        <v>41</v>
      </c>
      <c r="C14" s="97" t="s">
        <v>95</v>
      </c>
      <c r="D14" s="97" t="s">
        <v>96</v>
      </c>
      <c r="E14" s="96" t="s">
        <v>17</v>
      </c>
      <c r="F14" s="96" t="s">
        <v>44</v>
      </c>
      <c r="G14" s="96" t="s">
        <v>45</v>
      </c>
      <c r="H14" s="96"/>
      <c r="I14" s="96" t="s">
        <v>46</v>
      </c>
      <c r="J14" s="96">
        <v>33000</v>
      </c>
      <c r="K14" s="96">
        <v>34000</v>
      </c>
      <c r="L14" s="166">
        <f t="shared" si="0"/>
        <v>67000</v>
      </c>
      <c r="M14" s="96" t="s">
        <v>81</v>
      </c>
      <c r="N14" s="96">
        <v>33000</v>
      </c>
      <c r="O14" s="96">
        <v>34000</v>
      </c>
      <c r="P14" s="167">
        <f t="shared" si="5"/>
        <v>67000</v>
      </c>
      <c r="Q14" s="168">
        <f t="shared" si="2"/>
        <v>1</v>
      </c>
      <c r="R14" s="169">
        <f t="shared" si="3"/>
        <v>1</v>
      </c>
      <c r="S14" s="170">
        <f t="shared" si="4"/>
        <v>1</v>
      </c>
      <c r="T14" s="96"/>
      <c r="U14" s="97" t="s">
        <v>97</v>
      </c>
      <c r="V14" s="100" t="s">
        <v>98</v>
      </c>
    </row>
    <row r="15" spans="1:22" ht="26.25" customHeight="1" thickBot="1" x14ac:dyDescent="0.25">
      <c r="A15" s="96">
        <v>25</v>
      </c>
      <c r="B15" s="96" t="s">
        <v>41</v>
      </c>
      <c r="C15" s="97" t="s">
        <v>99</v>
      </c>
      <c r="D15" s="97" t="s">
        <v>100</v>
      </c>
      <c r="E15" s="96" t="s">
        <v>17</v>
      </c>
      <c r="F15" s="96" t="s">
        <v>44</v>
      </c>
      <c r="G15" s="96" t="s">
        <v>52</v>
      </c>
      <c r="H15" s="96"/>
      <c r="I15" s="96"/>
      <c r="J15" s="96">
        <v>198163</v>
      </c>
      <c r="K15" s="96">
        <v>51710</v>
      </c>
      <c r="L15" s="166">
        <f t="shared" si="0"/>
        <v>249873</v>
      </c>
      <c r="M15" s="96" t="s">
        <v>47</v>
      </c>
      <c r="N15" s="96">
        <v>50000</v>
      </c>
      <c r="O15" s="96">
        <v>200000</v>
      </c>
      <c r="P15" s="167">
        <f t="shared" si="5"/>
        <v>250000</v>
      </c>
      <c r="Q15" s="168">
        <f t="shared" si="2"/>
        <v>0.25231753657342693</v>
      </c>
      <c r="R15" s="169">
        <f t="shared" si="3"/>
        <v>3.8677238445175015</v>
      </c>
      <c r="S15" s="170">
        <f t="shared" si="4"/>
        <v>1.0005082581951632</v>
      </c>
      <c r="T15" s="96"/>
      <c r="U15" s="99" t="s">
        <v>101</v>
      </c>
      <c r="V15" s="100" t="s">
        <v>102</v>
      </c>
    </row>
    <row r="16" spans="1:22" ht="39" customHeight="1" thickBot="1" x14ac:dyDescent="0.25">
      <c r="A16" s="96">
        <v>26</v>
      </c>
      <c r="B16" s="96" t="s">
        <v>41</v>
      </c>
      <c r="C16" s="97" t="s">
        <v>103</v>
      </c>
      <c r="D16" s="97" t="s">
        <v>104</v>
      </c>
      <c r="E16" s="96" t="s">
        <v>17</v>
      </c>
      <c r="F16" s="96" t="s">
        <v>44</v>
      </c>
      <c r="G16" s="96" t="s">
        <v>52</v>
      </c>
      <c r="H16" s="96"/>
      <c r="I16" s="96"/>
      <c r="J16" s="96">
        <v>75000</v>
      </c>
      <c r="K16" s="96">
        <v>65000</v>
      </c>
      <c r="L16" s="173">
        <f>SUM(L2:L15)</f>
        <v>3358422</v>
      </c>
      <c r="M16" s="96" t="s">
        <v>47</v>
      </c>
      <c r="N16" s="103">
        <v>40000</v>
      </c>
      <c r="O16" s="104">
        <v>42000</v>
      </c>
      <c r="P16" s="167">
        <f t="shared" si="5"/>
        <v>82000</v>
      </c>
      <c r="Q16" s="168">
        <f t="shared" si="2"/>
        <v>0.53333333333333333</v>
      </c>
      <c r="R16" s="169">
        <f t="shared" si="3"/>
        <v>0.64615384615384619</v>
      </c>
      <c r="S16" s="170">
        <f t="shared" si="4"/>
        <v>2.441622881222193E-2</v>
      </c>
      <c r="T16" s="96"/>
      <c r="U16" s="99" t="s">
        <v>105</v>
      </c>
      <c r="V16" s="100" t="s">
        <v>106</v>
      </c>
    </row>
    <row r="17" spans="1:22" ht="26.25" customHeight="1" thickBot="1" x14ac:dyDescent="0.25">
      <c r="A17" s="96">
        <v>27</v>
      </c>
      <c r="B17" s="96" t="s">
        <v>41</v>
      </c>
      <c r="C17" s="97" t="s">
        <v>107</v>
      </c>
      <c r="D17" s="97" t="s">
        <v>108</v>
      </c>
      <c r="E17" s="96" t="s">
        <v>17</v>
      </c>
      <c r="F17" s="96" t="s">
        <v>44</v>
      </c>
      <c r="G17" s="96" t="s">
        <v>45</v>
      </c>
      <c r="H17" s="96"/>
      <c r="I17" s="96" t="s">
        <v>46</v>
      </c>
      <c r="J17" s="96">
        <v>16500</v>
      </c>
      <c r="K17" s="96">
        <v>0</v>
      </c>
      <c r="L17" s="166">
        <f t="shared" ref="L17:L26" si="6">SUM(J17:K17)</f>
        <v>16500</v>
      </c>
      <c r="M17" s="96" t="s">
        <v>81</v>
      </c>
      <c r="N17" s="103">
        <v>16500</v>
      </c>
      <c r="O17" s="104">
        <v>0</v>
      </c>
      <c r="P17" s="167">
        <f t="shared" si="5"/>
        <v>16500</v>
      </c>
      <c r="Q17" s="168">
        <f t="shared" si="2"/>
        <v>1</v>
      </c>
      <c r="R17" s="169">
        <f t="shared" si="3"/>
        <v>0</v>
      </c>
      <c r="S17" s="170">
        <f t="shared" si="4"/>
        <v>1</v>
      </c>
      <c r="T17" s="96"/>
      <c r="U17" s="97" t="s">
        <v>97</v>
      </c>
      <c r="V17" s="100" t="s">
        <v>109</v>
      </c>
    </row>
    <row r="18" spans="1:22" ht="39" customHeight="1" thickBot="1" x14ac:dyDescent="0.25">
      <c r="A18" s="96">
        <v>28</v>
      </c>
      <c r="B18" s="96" t="s">
        <v>41</v>
      </c>
      <c r="C18" s="97" t="s">
        <v>110</v>
      </c>
      <c r="D18" s="97" t="s">
        <v>111</v>
      </c>
      <c r="E18" s="96" t="s">
        <v>17</v>
      </c>
      <c r="F18" s="96" t="s">
        <v>44</v>
      </c>
      <c r="G18" s="96" t="s">
        <v>52</v>
      </c>
      <c r="H18" s="96"/>
      <c r="I18" s="96"/>
      <c r="J18" s="96">
        <v>52500</v>
      </c>
      <c r="K18" s="96">
        <v>130000</v>
      </c>
      <c r="L18" s="166">
        <f t="shared" si="6"/>
        <v>182500</v>
      </c>
      <c r="M18" s="96" t="s">
        <v>81</v>
      </c>
      <c r="N18" s="96">
        <v>22500</v>
      </c>
      <c r="O18" s="96">
        <v>160000</v>
      </c>
      <c r="P18" s="167">
        <f t="shared" si="5"/>
        <v>182500</v>
      </c>
      <c r="Q18" s="168">
        <f t="shared" si="2"/>
        <v>0.42857142857142855</v>
      </c>
      <c r="R18" s="169">
        <f t="shared" si="3"/>
        <v>1.2307692307692308</v>
      </c>
      <c r="S18" s="170">
        <f t="shared" si="4"/>
        <v>1</v>
      </c>
      <c r="T18" s="96"/>
      <c r="U18" s="99" t="s">
        <v>112</v>
      </c>
      <c r="V18" s="100" t="s">
        <v>113</v>
      </c>
    </row>
    <row r="19" spans="1:22" ht="26.25" customHeight="1" thickBot="1" x14ac:dyDescent="0.25">
      <c r="A19" s="96">
        <v>29</v>
      </c>
      <c r="B19" s="96" t="s">
        <v>41</v>
      </c>
      <c r="C19" s="97" t="s">
        <v>114</v>
      </c>
      <c r="D19" s="97" t="s">
        <v>115</v>
      </c>
      <c r="E19" s="96" t="s">
        <v>17</v>
      </c>
      <c r="F19" s="96" t="s">
        <v>44</v>
      </c>
      <c r="G19" s="96" t="s">
        <v>52</v>
      </c>
      <c r="H19" s="96"/>
      <c r="I19" s="96"/>
      <c r="J19" s="96">
        <v>29000</v>
      </c>
      <c r="K19" s="96">
        <v>29000</v>
      </c>
      <c r="L19" s="166">
        <f t="shared" si="6"/>
        <v>58000</v>
      </c>
      <c r="M19" s="96" t="s">
        <v>81</v>
      </c>
      <c r="N19" s="96">
        <v>29000</v>
      </c>
      <c r="O19" s="96">
        <v>29000</v>
      </c>
      <c r="P19" s="167">
        <f t="shared" si="5"/>
        <v>58000</v>
      </c>
      <c r="Q19" s="168">
        <f t="shared" si="2"/>
        <v>1</v>
      </c>
      <c r="R19" s="169">
        <f t="shared" si="3"/>
        <v>1</v>
      </c>
      <c r="S19" s="170">
        <f t="shared" si="4"/>
        <v>1</v>
      </c>
      <c r="T19" s="96"/>
      <c r="U19" s="97" t="s">
        <v>97</v>
      </c>
      <c r="V19" s="97" t="s">
        <v>116</v>
      </c>
    </row>
    <row r="20" spans="1:22" ht="39" customHeight="1" thickBot="1" x14ac:dyDescent="0.25">
      <c r="A20" s="96">
        <v>32</v>
      </c>
      <c r="B20" s="96" t="s">
        <v>41</v>
      </c>
      <c r="C20" s="97" t="s">
        <v>117</v>
      </c>
      <c r="D20" s="97" t="s">
        <v>118</v>
      </c>
      <c r="E20" s="96" t="s">
        <v>17</v>
      </c>
      <c r="F20" s="96" t="s">
        <v>44</v>
      </c>
      <c r="G20" s="96" t="s">
        <v>45</v>
      </c>
      <c r="H20" s="96"/>
      <c r="I20" s="96" t="s">
        <v>46</v>
      </c>
      <c r="J20" s="96">
        <v>20000</v>
      </c>
      <c r="K20" s="96">
        <v>20000</v>
      </c>
      <c r="L20" s="166">
        <f t="shared" si="6"/>
        <v>40000</v>
      </c>
      <c r="M20" s="96" t="s">
        <v>81</v>
      </c>
      <c r="N20" s="96">
        <v>20000</v>
      </c>
      <c r="O20" s="96">
        <v>20000</v>
      </c>
      <c r="P20" s="167">
        <f t="shared" si="5"/>
        <v>40000</v>
      </c>
      <c r="Q20" s="168">
        <f t="shared" si="2"/>
        <v>1</v>
      </c>
      <c r="R20" s="169">
        <f t="shared" si="3"/>
        <v>1</v>
      </c>
      <c r="S20" s="170">
        <f t="shared" si="4"/>
        <v>1</v>
      </c>
      <c r="T20" s="96"/>
      <c r="U20" s="97" t="s">
        <v>97</v>
      </c>
      <c r="V20" s="100" t="s">
        <v>119</v>
      </c>
    </row>
    <row r="21" spans="1:22" s="63" customFormat="1" ht="39" customHeight="1" thickBot="1" x14ac:dyDescent="0.25">
      <c r="A21" s="97">
        <v>33</v>
      </c>
      <c r="B21" s="97" t="s">
        <v>41</v>
      </c>
      <c r="C21" s="97" t="s">
        <v>120</v>
      </c>
      <c r="D21" s="97" t="s">
        <v>121</v>
      </c>
      <c r="E21" s="96" t="s">
        <v>122</v>
      </c>
      <c r="F21" s="96" t="s">
        <v>44</v>
      </c>
      <c r="G21" s="96" t="s">
        <v>45</v>
      </c>
      <c r="H21" s="96"/>
      <c r="I21" s="97" t="s">
        <v>46</v>
      </c>
      <c r="J21" s="97">
        <v>77560</v>
      </c>
      <c r="K21" s="97">
        <v>79930</v>
      </c>
      <c r="L21" s="171">
        <f t="shared" si="6"/>
        <v>157490</v>
      </c>
      <c r="M21" s="97" t="s">
        <v>47</v>
      </c>
      <c r="N21" s="101" t="s">
        <v>73</v>
      </c>
      <c r="O21" s="97"/>
      <c r="P21" s="167">
        <f t="shared" si="5"/>
        <v>0</v>
      </c>
      <c r="Q21" s="168" t="e">
        <f t="shared" si="2"/>
        <v>#VALUE!</v>
      </c>
      <c r="R21" s="169">
        <f t="shared" si="3"/>
        <v>0</v>
      </c>
      <c r="S21" s="170">
        <f t="shared" si="4"/>
        <v>0</v>
      </c>
      <c r="T21" s="96"/>
      <c r="U21" s="97" t="s">
        <v>74</v>
      </c>
      <c r="V21" s="100" t="s">
        <v>62</v>
      </c>
    </row>
    <row r="22" spans="1:22" ht="39" customHeight="1" thickBot="1" x14ac:dyDescent="0.25">
      <c r="A22" s="97">
        <v>34</v>
      </c>
      <c r="B22" s="97" t="s">
        <v>41</v>
      </c>
      <c r="C22" s="97" t="s">
        <v>123</v>
      </c>
      <c r="D22" s="97" t="s">
        <v>124</v>
      </c>
      <c r="E22" s="96" t="s">
        <v>122</v>
      </c>
      <c r="F22" s="96" t="s">
        <v>44</v>
      </c>
      <c r="G22" s="96" t="s">
        <v>45</v>
      </c>
      <c r="H22" s="96"/>
      <c r="I22" s="97" t="s">
        <v>46</v>
      </c>
      <c r="J22" s="97">
        <v>80560</v>
      </c>
      <c r="K22" s="97">
        <v>82930</v>
      </c>
      <c r="L22" s="171">
        <f t="shared" si="6"/>
        <v>163490</v>
      </c>
      <c r="M22" s="97" t="s">
        <v>47</v>
      </c>
      <c r="N22" s="101" t="s">
        <v>73</v>
      </c>
      <c r="O22" s="97"/>
      <c r="P22" s="167">
        <f t="shared" si="5"/>
        <v>0</v>
      </c>
      <c r="Q22" s="168" t="e">
        <f t="shared" si="2"/>
        <v>#VALUE!</v>
      </c>
      <c r="R22" s="169">
        <f t="shared" si="3"/>
        <v>0</v>
      </c>
      <c r="S22" s="170">
        <f t="shared" si="4"/>
        <v>0</v>
      </c>
      <c r="T22" s="96"/>
      <c r="U22" s="97" t="s">
        <v>74</v>
      </c>
      <c r="V22" s="100" t="s">
        <v>62</v>
      </c>
    </row>
    <row r="23" spans="1:22" ht="13.5" customHeight="1" thickBot="1" x14ac:dyDescent="0.25">
      <c r="A23" s="96">
        <v>37</v>
      </c>
      <c r="B23" s="96" t="s">
        <v>41</v>
      </c>
      <c r="C23" s="97" t="s">
        <v>125</v>
      </c>
      <c r="D23" s="97" t="s">
        <v>126</v>
      </c>
      <c r="E23" s="96" t="s">
        <v>17</v>
      </c>
      <c r="F23" s="96" t="s">
        <v>44</v>
      </c>
      <c r="G23" s="96" t="s">
        <v>52</v>
      </c>
      <c r="H23" s="96"/>
      <c r="I23" s="96"/>
      <c r="J23" s="96">
        <v>196000</v>
      </c>
      <c r="K23" s="96">
        <v>116000</v>
      </c>
      <c r="L23" s="166">
        <f t="shared" si="6"/>
        <v>312000</v>
      </c>
      <c r="M23" s="96" t="s">
        <v>47</v>
      </c>
      <c r="N23" s="96">
        <v>30000</v>
      </c>
      <c r="O23" s="96">
        <v>31500</v>
      </c>
      <c r="P23" s="167">
        <f t="shared" si="5"/>
        <v>61500</v>
      </c>
      <c r="Q23" s="168">
        <f t="shared" si="2"/>
        <v>0.15306122448979592</v>
      </c>
      <c r="R23" s="169">
        <f t="shared" si="3"/>
        <v>0.27155172413793105</v>
      </c>
      <c r="S23" s="170">
        <f t="shared" si="4"/>
        <v>0.19711538461538461</v>
      </c>
      <c r="T23" s="96"/>
      <c r="U23" s="99" t="s">
        <v>127</v>
      </c>
      <c r="V23" s="97" t="s">
        <v>128</v>
      </c>
    </row>
    <row r="24" spans="1:22" ht="39" customHeight="1" thickBot="1" x14ac:dyDescent="0.25">
      <c r="A24" s="97">
        <v>39</v>
      </c>
      <c r="B24" s="97" t="s">
        <v>41</v>
      </c>
      <c r="C24" s="97" t="s">
        <v>129</v>
      </c>
      <c r="D24" s="97" t="s">
        <v>126</v>
      </c>
      <c r="E24" s="96" t="s">
        <v>17</v>
      </c>
      <c r="F24" s="96" t="s">
        <v>44</v>
      </c>
      <c r="G24" s="96" t="s">
        <v>45</v>
      </c>
      <c r="H24" s="96" t="s">
        <v>130</v>
      </c>
      <c r="I24" s="97" t="s">
        <v>46</v>
      </c>
      <c r="J24" s="97">
        <v>325500</v>
      </c>
      <c r="K24" s="97">
        <v>194500</v>
      </c>
      <c r="L24" s="171">
        <f t="shared" si="6"/>
        <v>520000</v>
      </c>
      <c r="M24" s="97" t="s">
        <v>47</v>
      </c>
      <c r="N24" s="97">
        <v>160000</v>
      </c>
      <c r="O24" s="97">
        <v>120000</v>
      </c>
      <c r="P24" s="167">
        <f t="shared" si="5"/>
        <v>280000</v>
      </c>
      <c r="Q24" s="168">
        <f t="shared" si="2"/>
        <v>0.49155145929339478</v>
      </c>
      <c r="R24" s="169">
        <f t="shared" si="3"/>
        <v>0.61696658097686374</v>
      </c>
      <c r="S24" s="170">
        <f t="shared" si="4"/>
        <v>0.53846153846153844</v>
      </c>
      <c r="T24" s="96"/>
      <c r="U24" s="97" t="s">
        <v>131</v>
      </c>
      <c r="V24" s="100" t="s">
        <v>132</v>
      </c>
    </row>
    <row r="25" spans="1:22" s="5" customFormat="1" ht="39" customHeight="1" thickBot="1" x14ac:dyDescent="0.3">
      <c r="A25" s="97">
        <v>40</v>
      </c>
      <c r="B25" s="97" t="s">
        <v>41</v>
      </c>
      <c r="C25" s="97" t="s">
        <v>133</v>
      </c>
      <c r="D25" s="97" t="s">
        <v>134</v>
      </c>
      <c r="E25" s="96" t="s">
        <v>17</v>
      </c>
      <c r="F25" s="96" t="s">
        <v>44</v>
      </c>
      <c r="G25" s="96" t="s">
        <v>45</v>
      </c>
      <c r="H25" s="96"/>
      <c r="I25" s="97" t="s">
        <v>46</v>
      </c>
      <c r="J25" s="97">
        <v>155000</v>
      </c>
      <c r="K25" s="97">
        <v>155000</v>
      </c>
      <c r="L25" s="171">
        <f t="shared" si="6"/>
        <v>310000</v>
      </c>
      <c r="M25" s="97" t="s">
        <v>47</v>
      </c>
      <c r="N25" s="97">
        <v>125000</v>
      </c>
      <c r="O25" s="97">
        <v>75000</v>
      </c>
      <c r="P25" s="167">
        <f t="shared" si="5"/>
        <v>200000</v>
      </c>
      <c r="Q25" s="168">
        <f t="shared" si="2"/>
        <v>0.80645161290322576</v>
      </c>
      <c r="R25" s="169">
        <f t="shared" si="3"/>
        <v>0.4838709677419355</v>
      </c>
      <c r="S25" s="170">
        <f t="shared" si="4"/>
        <v>0.64516129032258063</v>
      </c>
      <c r="T25" s="96"/>
      <c r="U25" s="97" t="s">
        <v>135</v>
      </c>
      <c r="V25" s="100" t="s">
        <v>136</v>
      </c>
    </row>
    <row r="26" spans="1:22" ht="36" customHeight="1" thickBot="1" x14ac:dyDescent="0.25">
      <c r="A26" s="96">
        <v>16</v>
      </c>
      <c r="B26" s="96" t="s">
        <v>137</v>
      </c>
      <c r="C26" s="97" t="s">
        <v>138</v>
      </c>
      <c r="D26" s="97" t="s">
        <v>139</v>
      </c>
      <c r="E26" s="96" t="s">
        <v>17</v>
      </c>
      <c r="F26" s="96" t="s">
        <v>44</v>
      </c>
      <c r="G26" s="96" t="s">
        <v>45</v>
      </c>
      <c r="H26" s="96"/>
      <c r="I26" s="96" t="s">
        <v>46</v>
      </c>
      <c r="J26" s="96">
        <v>33000</v>
      </c>
      <c r="K26" s="96">
        <v>25000</v>
      </c>
      <c r="L26" s="166">
        <f t="shared" si="6"/>
        <v>58000</v>
      </c>
      <c r="M26" s="96" t="s">
        <v>81</v>
      </c>
      <c r="N26" s="96">
        <v>25000</v>
      </c>
      <c r="O26" s="96">
        <v>33000</v>
      </c>
      <c r="P26" s="167">
        <f t="shared" si="5"/>
        <v>58000</v>
      </c>
      <c r="Q26" s="168">
        <f t="shared" si="2"/>
        <v>0.75757575757575757</v>
      </c>
      <c r="R26" s="169">
        <f t="shared" si="3"/>
        <v>1.32</v>
      </c>
      <c r="S26" s="170">
        <f t="shared" si="4"/>
        <v>1</v>
      </c>
      <c r="T26" s="96"/>
      <c r="U26" s="99" t="s">
        <v>140</v>
      </c>
      <c r="V26" s="100" t="s">
        <v>141</v>
      </c>
    </row>
    <row r="27" spans="1:22" ht="28.5" customHeight="1" thickBot="1" x14ac:dyDescent="0.25">
      <c r="A27" s="96"/>
      <c r="B27" s="96" t="s">
        <v>142</v>
      </c>
      <c r="C27" s="97" t="s">
        <v>143</v>
      </c>
      <c r="D27" s="97" t="s">
        <v>104</v>
      </c>
      <c r="E27" s="96" t="s">
        <v>17</v>
      </c>
      <c r="F27" s="96" t="s">
        <v>44</v>
      </c>
      <c r="G27" s="96" t="s">
        <v>52</v>
      </c>
      <c r="H27" s="96"/>
      <c r="I27" s="96"/>
      <c r="J27" s="96"/>
      <c r="K27" s="96"/>
      <c r="L27" s="96"/>
      <c r="M27" s="96"/>
      <c r="N27" s="96">
        <v>20000</v>
      </c>
      <c r="O27" s="96">
        <v>200000</v>
      </c>
      <c r="P27" s="167">
        <f t="shared" si="5"/>
        <v>220000</v>
      </c>
      <c r="Q27" s="96"/>
      <c r="R27" s="96"/>
      <c r="S27" s="96"/>
      <c r="T27" s="96"/>
      <c r="U27" s="97" t="s">
        <v>144</v>
      </c>
      <c r="V27" s="100" t="s">
        <v>145</v>
      </c>
    </row>
    <row r="28" spans="1:22" ht="26.25" customHeight="1" thickBot="1" x14ac:dyDescent="0.25">
      <c r="A28" s="105"/>
      <c r="B28" s="105" t="s">
        <v>142</v>
      </c>
      <c r="C28" s="97" t="s">
        <v>146</v>
      </c>
      <c r="D28" s="100" t="s">
        <v>104</v>
      </c>
      <c r="E28" s="96" t="s">
        <v>17</v>
      </c>
      <c r="F28" s="96" t="s">
        <v>44</v>
      </c>
      <c r="G28" s="96" t="s">
        <v>52</v>
      </c>
      <c r="H28" s="105"/>
      <c r="I28" s="105"/>
      <c r="J28" s="105"/>
      <c r="K28" s="105"/>
      <c r="L28" s="105"/>
      <c r="M28" s="105"/>
      <c r="N28" s="105">
        <v>0</v>
      </c>
      <c r="O28" s="105">
        <v>113000</v>
      </c>
      <c r="P28" s="174">
        <f t="shared" si="5"/>
        <v>113000</v>
      </c>
      <c r="Q28" s="105"/>
      <c r="R28" s="105"/>
      <c r="S28" s="105"/>
      <c r="T28" s="105"/>
      <c r="U28" s="105"/>
      <c r="V28" s="100" t="s">
        <v>147</v>
      </c>
    </row>
    <row r="29" spans="1:22" s="63" customFormat="1" ht="24" customHeight="1" thickBot="1" x14ac:dyDescent="0.25">
      <c r="A29" s="326" t="s">
        <v>14</v>
      </c>
      <c r="B29" s="327"/>
      <c r="C29" s="327"/>
      <c r="D29" s="327"/>
      <c r="E29" s="327"/>
      <c r="F29" s="327"/>
      <c r="G29" s="328"/>
      <c r="H29" s="142"/>
      <c r="I29" s="142"/>
      <c r="J29" s="142"/>
      <c r="K29" s="142"/>
      <c r="L29" s="142"/>
      <c r="M29" s="142" t="s">
        <v>14</v>
      </c>
      <c r="N29" s="107">
        <v>1448900</v>
      </c>
      <c r="O29" s="107">
        <v>1900000</v>
      </c>
      <c r="P29" s="175">
        <f t="shared" si="5"/>
        <v>3348900</v>
      </c>
      <c r="Q29" s="143"/>
      <c r="R29" s="143"/>
      <c r="S29" s="143"/>
      <c r="T29" s="143"/>
      <c r="U29" s="143"/>
      <c r="V29" s="108"/>
    </row>
    <row r="31" spans="1:22" s="43" customFormat="1" ht="14.25" customHeight="1" x14ac:dyDescent="0.2"/>
    <row r="117" spans="5:19" hidden="1" x14ac:dyDescent="0.2"/>
    <row r="118" spans="5:19" hidden="1" x14ac:dyDescent="0.2"/>
    <row r="119" spans="5:19" hidden="1" x14ac:dyDescent="0.2"/>
    <row r="120" spans="5:19" hidden="1" x14ac:dyDescent="0.2"/>
    <row r="121" spans="5:19" hidden="1" x14ac:dyDescent="0.2"/>
    <row r="122" spans="5:19" hidden="1" x14ac:dyDescent="0.2"/>
    <row r="123" spans="5:19" hidden="1" x14ac:dyDescent="0.2"/>
    <row r="124" spans="5:19" ht="15" hidden="1" customHeight="1" x14ac:dyDescent="0.25">
      <c r="E124" s="16" t="s">
        <v>142</v>
      </c>
      <c r="F124" s="16"/>
      <c r="G124" s="16"/>
    </row>
    <row r="125" spans="5:19" ht="27.75" hidden="1" customHeight="1" x14ac:dyDescent="0.25">
      <c r="E125" s="10" t="s">
        <v>25</v>
      </c>
      <c r="F125" s="10" t="s">
        <v>26</v>
      </c>
      <c r="G125" s="10" t="s">
        <v>27</v>
      </c>
      <c r="H125" s="10" t="s">
        <v>28</v>
      </c>
      <c r="I125" s="10" t="s">
        <v>29</v>
      </c>
      <c r="J125" s="10" t="s">
        <v>30</v>
      </c>
      <c r="K125" s="10" t="s">
        <v>31</v>
      </c>
      <c r="L125" s="10" t="s">
        <v>14</v>
      </c>
      <c r="M125" s="10" t="s">
        <v>32</v>
      </c>
      <c r="N125" s="26" t="s">
        <v>33</v>
      </c>
      <c r="O125" s="26" t="s">
        <v>34</v>
      </c>
      <c r="P125" s="26" t="s">
        <v>35</v>
      </c>
      <c r="Q125" s="10" t="s">
        <v>36</v>
      </c>
      <c r="R125" s="10" t="s">
        <v>37</v>
      </c>
      <c r="S125" s="10" t="s">
        <v>38</v>
      </c>
    </row>
    <row r="126" spans="5:19" ht="14.25" hidden="1" customHeight="1" x14ac:dyDescent="0.2">
      <c r="E126" s="11" t="s">
        <v>17</v>
      </c>
      <c r="F126" s="176">
        <f t="shared" ref="F126:F131" si="7">COUNTIF($E$2:$E$123,E126)</f>
        <v>24</v>
      </c>
      <c r="G126" s="11" t="s">
        <v>52</v>
      </c>
      <c r="H126" s="11" t="s">
        <v>81</v>
      </c>
      <c r="I126" s="11"/>
      <c r="J126" s="177">
        <f t="shared" ref="J126:L131" si="8">SUMIF($E$2:$E$125,$E126,J$2:J$125)</f>
        <v>2568793</v>
      </c>
      <c r="K126" s="178">
        <f t="shared" si="8"/>
        <v>2251956</v>
      </c>
      <c r="L126" s="179">
        <f t="shared" si="8"/>
        <v>8039171</v>
      </c>
      <c r="M126" s="22"/>
      <c r="N126" s="180">
        <f t="shared" ref="N126:P131" si="9">SUMIF($E$2:$E$125,$E126,N$2:N$125)</f>
        <v>1448900</v>
      </c>
      <c r="O126" s="181">
        <f t="shared" si="9"/>
        <v>1900000</v>
      </c>
      <c r="P126" s="182">
        <f t="shared" si="9"/>
        <v>3348900</v>
      </c>
      <c r="Q126" s="183">
        <f t="shared" ref="Q126:S130" si="10">IF(J126=0,0,N126/J126)</f>
        <v>0.56403921997607431</v>
      </c>
      <c r="R126" s="184">
        <f t="shared" si="10"/>
        <v>0.84371097836725051</v>
      </c>
      <c r="S126" s="185">
        <f t="shared" si="10"/>
        <v>0.41657280334004587</v>
      </c>
    </row>
    <row r="127" spans="5:19" ht="14.25" hidden="1" customHeight="1" x14ac:dyDescent="0.2">
      <c r="E127" s="11" t="s">
        <v>18</v>
      </c>
      <c r="F127" s="186">
        <f t="shared" si="7"/>
        <v>0</v>
      </c>
      <c r="G127" s="11" t="s">
        <v>45</v>
      </c>
      <c r="H127" s="11" t="s">
        <v>47</v>
      </c>
      <c r="I127" s="11"/>
      <c r="J127" s="187">
        <f t="shared" si="8"/>
        <v>0</v>
      </c>
      <c r="K127" s="188">
        <f t="shared" si="8"/>
        <v>0</v>
      </c>
      <c r="L127" s="189">
        <f t="shared" si="8"/>
        <v>0</v>
      </c>
      <c r="M127" s="22"/>
      <c r="N127" s="190">
        <f t="shared" si="9"/>
        <v>0</v>
      </c>
      <c r="O127" s="191">
        <f t="shared" si="9"/>
        <v>0</v>
      </c>
      <c r="P127" s="192">
        <f t="shared" si="9"/>
        <v>0</v>
      </c>
      <c r="Q127" s="183">
        <f t="shared" si="10"/>
        <v>0</v>
      </c>
      <c r="R127" s="184">
        <f t="shared" si="10"/>
        <v>0</v>
      </c>
      <c r="S127" s="185">
        <f t="shared" si="10"/>
        <v>0</v>
      </c>
    </row>
    <row r="128" spans="5:19" ht="14.25" hidden="1" customHeight="1" x14ac:dyDescent="0.2">
      <c r="E128" s="12" t="s">
        <v>148</v>
      </c>
      <c r="F128" s="193">
        <f t="shared" si="7"/>
        <v>0</v>
      </c>
      <c r="G128" s="12"/>
      <c r="H128" s="12"/>
      <c r="I128" s="12"/>
      <c r="J128" s="194">
        <f t="shared" si="8"/>
        <v>0</v>
      </c>
      <c r="K128" s="195">
        <f t="shared" si="8"/>
        <v>0</v>
      </c>
      <c r="L128" s="196">
        <f t="shared" si="8"/>
        <v>0</v>
      </c>
      <c r="M128" s="23"/>
      <c r="N128" s="197">
        <f t="shared" si="9"/>
        <v>0</v>
      </c>
      <c r="O128" s="198">
        <f t="shared" si="9"/>
        <v>0</v>
      </c>
      <c r="P128" s="199">
        <f t="shared" si="9"/>
        <v>0</v>
      </c>
      <c r="Q128" s="183">
        <f t="shared" si="10"/>
        <v>0</v>
      </c>
      <c r="R128" s="184">
        <f t="shared" si="10"/>
        <v>0</v>
      </c>
      <c r="S128" s="185">
        <f t="shared" si="10"/>
        <v>0</v>
      </c>
    </row>
    <row r="129" spans="1:19" ht="14.25" hidden="1" customHeight="1" x14ac:dyDescent="0.2">
      <c r="E129" s="12" t="s">
        <v>149</v>
      </c>
      <c r="F129" s="200">
        <f t="shared" si="7"/>
        <v>0</v>
      </c>
      <c r="G129" s="12"/>
      <c r="H129" s="12"/>
      <c r="I129" s="12"/>
      <c r="J129" s="201">
        <f t="shared" si="8"/>
        <v>0</v>
      </c>
      <c r="K129" s="202">
        <f t="shared" si="8"/>
        <v>0</v>
      </c>
      <c r="L129" s="203">
        <f t="shared" si="8"/>
        <v>0</v>
      </c>
      <c r="M129" s="23"/>
      <c r="N129" s="204">
        <f t="shared" si="9"/>
        <v>0</v>
      </c>
      <c r="O129" s="205">
        <f t="shared" si="9"/>
        <v>0</v>
      </c>
      <c r="P129" s="206">
        <f t="shared" si="9"/>
        <v>0</v>
      </c>
      <c r="Q129" s="183">
        <f t="shared" si="10"/>
        <v>0</v>
      </c>
      <c r="R129" s="184">
        <f t="shared" si="10"/>
        <v>0</v>
      </c>
      <c r="S129" s="185">
        <f t="shared" si="10"/>
        <v>0</v>
      </c>
    </row>
    <row r="130" spans="1:19" ht="14.25" hidden="1" customHeight="1" x14ac:dyDescent="0.2">
      <c r="E130" s="11" t="s">
        <v>26</v>
      </c>
      <c r="F130" s="207">
        <f t="shared" si="7"/>
        <v>0</v>
      </c>
      <c r="G130" s="11"/>
      <c r="H130" s="11"/>
      <c r="I130" s="11"/>
      <c r="J130" s="208">
        <f t="shared" si="8"/>
        <v>0</v>
      </c>
      <c r="K130" s="209">
        <f t="shared" si="8"/>
        <v>0</v>
      </c>
      <c r="L130" s="210">
        <f t="shared" si="8"/>
        <v>0</v>
      </c>
      <c r="M130" s="22"/>
      <c r="N130" s="211">
        <f t="shared" si="9"/>
        <v>0</v>
      </c>
      <c r="O130" s="212">
        <f t="shared" si="9"/>
        <v>0</v>
      </c>
      <c r="P130" s="213">
        <f t="shared" si="9"/>
        <v>0</v>
      </c>
      <c r="Q130" s="183">
        <f t="shared" si="10"/>
        <v>0</v>
      </c>
      <c r="R130" s="184">
        <f t="shared" si="10"/>
        <v>0</v>
      </c>
      <c r="S130" s="185">
        <f t="shared" si="10"/>
        <v>0</v>
      </c>
    </row>
    <row r="131" spans="1:19" ht="15" hidden="1" customHeight="1" thickBot="1" x14ac:dyDescent="0.25">
      <c r="E131" s="13" t="s">
        <v>19</v>
      </c>
      <c r="F131" s="214">
        <f t="shared" si="7"/>
        <v>3</v>
      </c>
      <c r="G131" s="13"/>
      <c r="H131" s="13"/>
      <c r="I131" s="13"/>
      <c r="J131" s="215">
        <f t="shared" si="8"/>
        <v>244895</v>
      </c>
      <c r="K131" s="216">
        <f t="shared" si="8"/>
        <v>250758</v>
      </c>
      <c r="L131" s="217">
        <f t="shared" si="8"/>
        <v>495653</v>
      </c>
      <c r="M131" s="24"/>
      <c r="N131" s="218">
        <f t="shared" si="9"/>
        <v>0</v>
      </c>
      <c r="O131" s="219">
        <f t="shared" si="9"/>
        <v>0</v>
      </c>
      <c r="P131" s="220">
        <f t="shared" si="9"/>
        <v>0</v>
      </c>
      <c r="Q131" s="13"/>
      <c r="R131" s="13"/>
      <c r="S131" s="13"/>
    </row>
    <row r="132" spans="1:19" ht="13.5" hidden="1" customHeight="1" thickTop="1" x14ac:dyDescent="0.2">
      <c r="F132" s="221">
        <f>SUM(F126:F131)</f>
        <v>27</v>
      </c>
    </row>
    <row r="133" spans="1:19" hidden="1" x14ac:dyDescent="0.2">
      <c r="A133" t="s">
        <v>150</v>
      </c>
    </row>
    <row r="134" spans="1:19" hidden="1" x14ac:dyDescent="0.2"/>
    <row r="135" spans="1:19" hidden="1" x14ac:dyDescent="0.2"/>
  </sheetData>
  <mergeCells count="1">
    <mergeCell ref="A29:G29"/>
  </mergeCells>
  <phoneticPr fontId="21" type="noConversion"/>
  <conditionalFormatting sqref="E2:E28">
    <cfRule type="cellIs" dxfId="16" priority="1" stopIfTrue="1" operator="equal">
      <formula>"Approved"</formula>
    </cfRule>
    <cfRule type="cellIs" dxfId="15" priority="2" stopIfTrue="1" operator="equal">
      <formula>"Rejected"</formula>
    </cfRule>
    <cfRule type="expression" dxfId="14" priority="3" stopIfTrue="1">
      <formula>"$E3=or(""Referral"",""Query"")"</formula>
    </cfRule>
  </conditionalFormatting>
  <dataValidations disablePrompts="1" count="3">
    <dataValidation type="list" showInputMessage="1" showErrorMessage="1" sqref="E2:E26" xr:uid="{00000000-0002-0000-0100-000000000000}">
      <formula1>Decision</formula1>
    </dataValidation>
    <dataValidation type="list" showInputMessage="1" showErrorMessage="1" sqref="F2:F26" xr:uid="{00000000-0002-0000-0100-000001000000}">
      <formula1>Referral</formula1>
    </dataValidation>
    <dataValidation type="list" showInputMessage="1" showErrorMessage="1" sqref="G2:G26" xr:uid="{00000000-0002-0000-0100-000002000000}">
      <formula1>Type</formula1>
    </dataValidation>
  </dataValidations>
  <pageMargins left="0.35433070866141742" right="0.15748031496062989" top="0.43" bottom="0.36" header="0.18" footer="0.2"/>
  <pageSetup paperSize="9" scale="65" orientation="landscape"/>
  <headerFooter alignWithMargins="0">
    <oddHeader>&amp;L&amp;"Arial,Bold"&amp;14 CRIME and  COMMUNITY SAFETY PANEL</oddHeader>
    <oddFooter>&amp;L&amp;"Comic Sans MS,Bold Italic"LSP Report-FINAL NRF APPROVALS 2004-06</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92"/>
  <sheetViews>
    <sheetView zoomScale="60" workbookViewId="0">
      <pane ySplit="3" topLeftCell="A4" activePane="bottomLeft" state="frozen"/>
      <selection activeCell="F157" sqref="F157"/>
      <selection pane="bottomLeft" activeCell="W24" sqref="W24"/>
    </sheetView>
  </sheetViews>
  <sheetFormatPr defaultRowHeight="12.75" x14ac:dyDescent="0.2"/>
  <cols>
    <col min="1" max="1" width="5.28515625" style="2" customWidth="1"/>
    <col min="2" max="2" width="10" style="2" customWidth="1"/>
    <col min="3" max="3" width="37.28515625" style="7" customWidth="1"/>
    <col min="4" max="4" width="45.140625" style="7" customWidth="1"/>
    <col min="5" max="5" width="8.7109375" style="7" hidden="1" customWidth="1"/>
    <col min="6" max="6" width="15.42578125" style="7" hidden="1" customWidth="1"/>
    <col min="7" max="7" width="10.5703125" style="7" customWidth="1"/>
    <col min="8" max="8" width="10.85546875" style="7" hidden="1" customWidth="1"/>
    <col min="9" max="9" width="8.85546875" style="3" hidden="1" customWidth="1"/>
    <col min="10" max="10" width="12" style="2" hidden="1" customWidth="1"/>
    <col min="11" max="12" width="14.7109375" style="2" hidden="1" customWidth="1"/>
    <col min="13" max="13" width="8.85546875" style="3" hidden="1" customWidth="1"/>
    <col min="14" max="14" width="13.85546875" style="2" customWidth="1"/>
    <col min="15" max="15" width="13.28515625" style="2" customWidth="1"/>
    <col min="16" max="16" width="12.28515625" style="2" customWidth="1"/>
    <col min="17" max="17" width="14.7109375" style="2" customWidth="1"/>
    <col min="18" max="18" width="18.5703125" style="2" customWidth="1"/>
    <col min="19" max="19" width="19.7109375" style="2" customWidth="1"/>
    <col min="20" max="20" width="17.85546875" style="2" customWidth="1"/>
    <col min="21" max="21" width="16.42578125" style="2" customWidth="1"/>
    <col min="22" max="22" width="12.42578125" style="2" customWidth="1"/>
    <col min="23" max="23" width="16.7109375" style="2" customWidth="1"/>
    <col min="24" max="24" width="19.28515625" style="2" customWidth="1"/>
    <col min="25" max="25" width="16" style="2" customWidth="1"/>
    <col min="26" max="26" width="20.7109375" style="2" customWidth="1"/>
    <col min="27" max="27" width="27.140625" style="7" customWidth="1"/>
    <col min="28" max="28" width="62.28515625" style="7" customWidth="1"/>
  </cols>
  <sheetData>
    <row r="1" spans="1:28" s="58" customFormat="1" ht="41.25" customHeight="1" x14ac:dyDescent="0.2">
      <c r="A1" s="54" t="s">
        <v>21</v>
      </c>
      <c r="B1" s="54" t="s">
        <v>22</v>
      </c>
      <c r="C1" s="55" t="s">
        <v>23</v>
      </c>
      <c r="D1" s="55" t="s">
        <v>24</v>
      </c>
      <c r="E1" s="55" t="s">
        <v>25</v>
      </c>
      <c r="F1" s="55" t="s">
        <v>26</v>
      </c>
      <c r="G1" s="55" t="s">
        <v>27</v>
      </c>
      <c r="H1" s="55" t="s">
        <v>28</v>
      </c>
      <c r="I1" s="56" t="s">
        <v>29</v>
      </c>
      <c r="J1" s="57" t="s">
        <v>30</v>
      </c>
      <c r="K1" s="57" t="s">
        <v>31</v>
      </c>
      <c r="L1" s="57" t="s">
        <v>14</v>
      </c>
      <c r="M1" s="56" t="s">
        <v>32</v>
      </c>
      <c r="N1" s="57" t="s">
        <v>30</v>
      </c>
      <c r="O1" s="57" t="s">
        <v>31</v>
      </c>
      <c r="P1" s="56" t="s">
        <v>35</v>
      </c>
      <c r="Q1" s="57" t="s">
        <v>36</v>
      </c>
      <c r="R1" s="57" t="s">
        <v>37</v>
      </c>
      <c r="S1" s="57" t="s">
        <v>38</v>
      </c>
      <c r="T1" s="57" t="s">
        <v>39</v>
      </c>
      <c r="U1" s="57" t="s">
        <v>151</v>
      </c>
      <c r="V1" s="57" t="s">
        <v>152</v>
      </c>
      <c r="W1" s="57" t="s">
        <v>153</v>
      </c>
      <c r="X1" s="57" t="s">
        <v>154</v>
      </c>
      <c r="Y1" s="57" t="s">
        <v>155</v>
      </c>
      <c r="Z1" s="57" t="s">
        <v>156</v>
      </c>
      <c r="AA1" s="56"/>
      <c r="AB1" s="56" t="s">
        <v>157</v>
      </c>
    </row>
    <row r="2" spans="1:28" ht="25.5" customHeight="1" x14ac:dyDescent="0.2">
      <c r="A2" s="49">
        <v>2</v>
      </c>
      <c r="B2" s="49" t="s">
        <v>137</v>
      </c>
      <c r="C2" s="48" t="s">
        <v>158</v>
      </c>
      <c r="D2" s="44" t="s">
        <v>159</v>
      </c>
      <c r="E2" s="48" t="s">
        <v>17</v>
      </c>
      <c r="F2" s="48" t="s">
        <v>44</v>
      </c>
      <c r="G2" s="48" t="s">
        <v>45</v>
      </c>
      <c r="H2" s="48"/>
      <c r="I2" s="45" t="s">
        <v>46</v>
      </c>
      <c r="J2" s="49">
        <v>14280</v>
      </c>
      <c r="K2" s="49">
        <v>14850</v>
      </c>
      <c r="L2" s="222">
        <f t="shared" ref="L2:L25" si="0">SUM(J2:K2)</f>
        <v>29130</v>
      </c>
      <c r="M2" s="45" t="s">
        <v>81</v>
      </c>
      <c r="N2" s="46">
        <v>14280</v>
      </c>
      <c r="O2" s="46">
        <v>14850</v>
      </c>
      <c r="P2" s="223">
        <f t="shared" ref="P2:P26" si="1">SUM(N2:O2)</f>
        <v>29130</v>
      </c>
      <c r="Q2" s="224">
        <f t="shared" ref="Q2:Q25" si="2">IF(J2=0,0,N2/J2)</f>
        <v>1</v>
      </c>
      <c r="R2" s="225">
        <f t="shared" ref="R2:R25" si="3">IF(K2=0,0,O2/K2)</f>
        <v>1</v>
      </c>
      <c r="S2" s="226">
        <f t="shared" ref="S2:S25" si="4">IF(L2=0,0,P2/L2)</f>
        <v>1</v>
      </c>
      <c r="T2" s="49" t="s">
        <v>160</v>
      </c>
      <c r="U2" s="227">
        <f t="shared" ref="U2:U21" si="5">L2/100*V2</f>
        <v>0</v>
      </c>
      <c r="V2" s="49">
        <v>0</v>
      </c>
      <c r="W2" s="228">
        <f t="shared" ref="W2:W21" si="6">J2/100*X2</f>
        <v>0</v>
      </c>
      <c r="X2" s="49">
        <v>0</v>
      </c>
      <c r="Y2" s="49">
        <v>0</v>
      </c>
      <c r="Z2" s="49">
        <v>0</v>
      </c>
      <c r="AA2" s="53"/>
      <c r="AB2" s="53" t="s">
        <v>161</v>
      </c>
    </row>
    <row r="3" spans="1:28" ht="51" customHeight="1" x14ac:dyDescent="0.2">
      <c r="A3" s="49">
        <v>4</v>
      </c>
      <c r="B3" s="49" t="s">
        <v>137</v>
      </c>
      <c r="C3" s="48" t="s">
        <v>162</v>
      </c>
      <c r="D3" s="44" t="s">
        <v>163</v>
      </c>
      <c r="E3" s="48" t="s">
        <v>17</v>
      </c>
      <c r="F3" s="48" t="s">
        <v>44</v>
      </c>
      <c r="G3" s="48" t="s">
        <v>45</v>
      </c>
      <c r="H3" s="48"/>
      <c r="I3" s="47" t="s">
        <v>46</v>
      </c>
      <c r="J3" s="49">
        <v>55203</v>
      </c>
      <c r="K3" s="49">
        <v>56859</v>
      </c>
      <c r="L3" s="222">
        <f t="shared" si="0"/>
        <v>112062</v>
      </c>
      <c r="M3" s="45" t="s">
        <v>81</v>
      </c>
      <c r="N3" s="46">
        <v>55203</v>
      </c>
      <c r="O3" s="46">
        <v>56859</v>
      </c>
      <c r="P3" s="223">
        <f t="shared" si="1"/>
        <v>112062</v>
      </c>
      <c r="Q3" s="224">
        <f t="shared" si="2"/>
        <v>1</v>
      </c>
      <c r="R3" s="225">
        <f t="shared" si="3"/>
        <v>1</v>
      </c>
      <c r="S3" s="226">
        <f t="shared" si="4"/>
        <v>1</v>
      </c>
      <c r="T3" s="49" t="s">
        <v>160</v>
      </c>
      <c r="U3" s="227">
        <f t="shared" si="5"/>
        <v>0</v>
      </c>
      <c r="V3" s="49">
        <v>0</v>
      </c>
      <c r="W3" s="228">
        <f t="shared" si="6"/>
        <v>0</v>
      </c>
      <c r="X3" s="49">
        <v>0</v>
      </c>
      <c r="Y3" s="49">
        <v>0</v>
      </c>
      <c r="Z3" s="49">
        <v>0</v>
      </c>
      <c r="AA3" s="53"/>
      <c r="AB3" s="53" t="s">
        <v>164</v>
      </c>
    </row>
    <row r="4" spans="1:28" ht="38.25" customHeight="1" x14ac:dyDescent="0.2">
      <c r="A4" s="49">
        <v>11</v>
      </c>
      <c r="B4" s="49" t="s">
        <v>137</v>
      </c>
      <c r="C4" s="48" t="s">
        <v>165</v>
      </c>
      <c r="D4" s="44" t="s">
        <v>165</v>
      </c>
      <c r="E4" s="48" t="s">
        <v>17</v>
      </c>
      <c r="F4" s="48" t="s">
        <v>44</v>
      </c>
      <c r="G4" s="48" t="s">
        <v>45</v>
      </c>
      <c r="H4" s="48"/>
      <c r="I4" s="47" t="s">
        <v>46</v>
      </c>
      <c r="J4" s="49">
        <v>76500</v>
      </c>
      <c r="K4" s="49">
        <v>83500</v>
      </c>
      <c r="L4" s="222">
        <f t="shared" si="0"/>
        <v>160000</v>
      </c>
      <c r="M4" s="45" t="s">
        <v>81</v>
      </c>
      <c r="N4" s="46">
        <v>71500</v>
      </c>
      <c r="O4" s="46">
        <v>78500</v>
      </c>
      <c r="P4" s="223">
        <f t="shared" si="1"/>
        <v>150000</v>
      </c>
      <c r="Q4" s="224">
        <f t="shared" si="2"/>
        <v>0.934640522875817</v>
      </c>
      <c r="R4" s="225">
        <f t="shared" si="3"/>
        <v>0.94011976047904189</v>
      </c>
      <c r="S4" s="226">
        <f t="shared" si="4"/>
        <v>0.9375</v>
      </c>
      <c r="T4" s="49" t="s">
        <v>166</v>
      </c>
      <c r="U4" s="227">
        <f t="shared" si="5"/>
        <v>0</v>
      </c>
      <c r="V4" s="49">
        <v>0</v>
      </c>
      <c r="W4" s="228">
        <f t="shared" si="6"/>
        <v>0</v>
      </c>
      <c r="X4" s="49">
        <v>0</v>
      </c>
      <c r="Y4" s="49">
        <v>0</v>
      </c>
      <c r="Z4" s="49">
        <v>0</v>
      </c>
      <c r="AA4" s="53"/>
      <c r="AB4" s="53" t="s">
        <v>167</v>
      </c>
    </row>
    <row r="5" spans="1:28" ht="25.5" customHeight="1" x14ac:dyDescent="0.2">
      <c r="A5" s="49">
        <v>17</v>
      </c>
      <c r="B5" s="49" t="s">
        <v>137</v>
      </c>
      <c r="C5" s="48" t="s">
        <v>168</v>
      </c>
      <c r="D5" s="44" t="s">
        <v>169</v>
      </c>
      <c r="E5" s="48" t="s">
        <v>17</v>
      </c>
      <c r="F5" s="48" t="s">
        <v>44</v>
      </c>
      <c r="G5" s="48" t="s">
        <v>45</v>
      </c>
      <c r="H5" s="48"/>
      <c r="I5" s="47" t="s">
        <v>46</v>
      </c>
      <c r="J5" s="49">
        <v>196500</v>
      </c>
      <c r="K5" s="49">
        <v>97350</v>
      </c>
      <c r="L5" s="222">
        <f t="shared" si="0"/>
        <v>293850</v>
      </c>
      <c r="M5" s="45" t="s">
        <v>47</v>
      </c>
      <c r="N5" s="46">
        <v>35000</v>
      </c>
      <c r="O5" s="46">
        <v>30000</v>
      </c>
      <c r="P5" s="223">
        <f t="shared" si="1"/>
        <v>65000</v>
      </c>
      <c r="Q5" s="224">
        <f t="shared" si="2"/>
        <v>0.17811704834605599</v>
      </c>
      <c r="R5" s="225">
        <f t="shared" si="3"/>
        <v>0.3081664098613251</v>
      </c>
      <c r="S5" s="226">
        <f t="shared" si="4"/>
        <v>0.22120129317679088</v>
      </c>
      <c r="T5" s="49" t="s">
        <v>170</v>
      </c>
      <c r="U5" s="227">
        <f t="shared" si="5"/>
        <v>293850</v>
      </c>
      <c r="V5" s="49">
        <v>100</v>
      </c>
      <c r="W5" s="228">
        <f t="shared" si="6"/>
        <v>196500</v>
      </c>
      <c r="X5" s="49">
        <v>100</v>
      </c>
      <c r="Y5" s="49">
        <v>0</v>
      </c>
      <c r="Z5" s="49">
        <v>100</v>
      </c>
      <c r="AA5" s="53"/>
      <c r="AB5" s="53" t="s">
        <v>171</v>
      </c>
    </row>
    <row r="6" spans="1:28" ht="51" customHeight="1" x14ac:dyDescent="0.2">
      <c r="A6" s="49">
        <v>24</v>
      </c>
      <c r="B6" s="49" t="s">
        <v>137</v>
      </c>
      <c r="C6" s="48" t="s">
        <v>172</v>
      </c>
      <c r="D6" s="44" t="s">
        <v>92</v>
      </c>
      <c r="E6" s="48" t="s">
        <v>17</v>
      </c>
      <c r="F6" s="48" t="s">
        <v>44</v>
      </c>
      <c r="G6" s="48" t="s">
        <v>45</v>
      </c>
      <c r="H6" s="48"/>
      <c r="I6" s="47" t="s">
        <v>46</v>
      </c>
      <c r="J6" s="48">
        <v>37765</v>
      </c>
      <c r="K6" s="49">
        <v>44205</v>
      </c>
      <c r="L6" s="222">
        <f t="shared" si="0"/>
        <v>81970</v>
      </c>
      <c r="M6" s="229" t="s">
        <v>81</v>
      </c>
      <c r="N6" s="46">
        <v>37765</v>
      </c>
      <c r="O6" s="46">
        <v>44205</v>
      </c>
      <c r="P6" s="223">
        <f t="shared" si="1"/>
        <v>81970</v>
      </c>
      <c r="Q6" s="224">
        <f t="shared" si="2"/>
        <v>1</v>
      </c>
      <c r="R6" s="225">
        <f t="shared" si="3"/>
        <v>1</v>
      </c>
      <c r="S6" s="226">
        <f t="shared" si="4"/>
        <v>1</v>
      </c>
      <c r="T6" s="49"/>
      <c r="U6" s="227">
        <f t="shared" si="5"/>
        <v>0</v>
      </c>
      <c r="V6" s="49">
        <v>0</v>
      </c>
      <c r="W6" s="228">
        <f t="shared" si="6"/>
        <v>0</v>
      </c>
      <c r="X6" s="49">
        <v>0</v>
      </c>
      <c r="Y6" s="49">
        <v>0</v>
      </c>
      <c r="Z6" s="49">
        <v>0</v>
      </c>
      <c r="AA6" s="53"/>
      <c r="AB6" s="53" t="s">
        <v>173</v>
      </c>
    </row>
    <row r="7" spans="1:28" ht="25.5" customHeight="1" x14ac:dyDescent="0.2">
      <c r="A7" s="49">
        <v>29</v>
      </c>
      <c r="B7" s="49" t="s">
        <v>137</v>
      </c>
      <c r="C7" s="48" t="s">
        <v>174</v>
      </c>
      <c r="D7" s="44" t="s">
        <v>175</v>
      </c>
      <c r="E7" s="48" t="s">
        <v>17</v>
      </c>
      <c r="F7" s="48" t="s">
        <v>44</v>
      </c>
      <c r="G7" s="48" t="s">
        <v>45</v>
      </c>
      <c r="H7" s="48"/>
      <c r="I7" s="47" t="s">
        <v>46</v>
      </c>
      <c r="J7" s="49">
        <v>36650</v>
      </c>
      <c r="K7" s="49">
        <v>35688</v>
      </c>
      <c r="L7" s="222">
        <f t="shared" si="0"/>
        <v>72338</v>
      </c>
      <c r="M7" s="45" t="s">
        <v>81</v>
      </c>
      <c r="N7" s="46">
        <v>36650</v>
      </c>
      <c r="O7" s="46">
        <v>35688</v>
      </c>
      <c r="P7" s="223">
        <f t="shared" si="1"/>
        <v>72338</v>
      </c>
      <c r="Q7" s="224">
        <f t="shared" si="2"/>
        <v>1</v>
      </c>
      <c r="R7" s="225">
        <f t="shared" si="3"/>
        <v>1</v>
      </c>
      <c r="S7" s="226">
        <f t="shared" si="4"/>
        <v>1</v>
      </c>
      <c r="T7" s="49" t="s">
        <v>176</v>
      </c>
      <c r="U7" s="227">
        <f t="shared" si="5"/>
        <v>72338</v>
      </c>
      <c r="V7" s="49">
        <v>100</v>
      </c>
      <c r="W7" s="228">
        <f t="shared" si="6"/>
        <v>36650</v>
      </c>
      <c r="X7" s="49">
        <v>100</v>
      </c>
      <c r="Y7" s="49">
        <v>0</v>
      </c>
      <c r="Z7" s="49">
        <v>100</v>
      </c>
      <c r="AA7" s="53"/>
      <c r="AB7" s="53" t="s">
        <v>177</v>
      </c>
    </row>
    <row r="8" spans="1:28" ht="37.5" customHeight="1" x14ac:dyDescent="0.2">
      <c r="A8" s="49">
        <v>38</v>
      </c>
      <c r="B8" s="49" t="s">
        <v>137</v>
      </c>
      <c r="C8" s="48" t="s">
        <v>178</v>
      </c>
      <c r="D8" s="44" t="s">
        <v>179</v>
      </c>
      <c r="E8" s="48" t="s">
        <v>17</v>
      </c>
      <c r="F8" s="48" t="s">
        <v>44</v>
      </c>
      <c r="G8" s="48" t="s">
        <v>45</v>
      </c>
      <c r="H8" s="48"/>
      <c r="I8" s="47" t="s">
        <v>46</v>
      </c>
      <c r="J8" s="49">
        <v>30866</v>
      </c>
      <c r="K8" s="49">
        <v>31781</v>
      </c>
      <c r="L8" s="222">
        <f t="shared" si="0"/>
        <v>62647</v>
      </c>
      <c r="M8" s="45" t="s">
        <v>81</v>
      </c>
      <c r="N8" s="46">
        <v>30866</v>
      </c>
      <c r="O8" s="46">
        <v>31781</v>
      </c>
      <c r="P8" s="223">
        <f t="shared" si="1"/>
        <v>62647</v>
      </c>
      <c r="Q8" s="224">
        <f t="shared" si="2"/>
        <v>1</v>
      </c>
      <c r="R8" s="225">
        <f t="shared" si="3"/>
        <v>1</v>
      </c>
      <c r="S8" s="226">
        <f t="shared" si="4"/>
        <v>1</v>
      </c>
      <c r="T8" s="49" t="s">
        <v>180</v>
      </c>
      <c r="U8" s="227">
        <f t="shared" si="5"/>
        <v>0</v>
      </c>
      <c r="V8" s="49">
        <v>0</v>
      </c>
      <c r="W8" s="228">
        <f t="shared" si="6"/>
        <v>0</v>
      </c>
      <c r="X8" s="49">
        <v>0</v>
      </c>
      <c r="Y8" s="49">
        <v>0</v>
      </c>
      <c r="Z8" s="49">
        <v>0</v>
      </c>
      <c r="AA8" s="53"/>
      <c r="AB8" s="53" t="s">
        <v>181</v>
      </c>
    </row>
    <row r="9" spans="1:28" ht="25.5" customHeight="1" x14ac:dyDescent="0.2">
      <c r="A9" s="49">
        <v>40</v>
      </c>
      <c r="B9" s="49" t="s">
        <v>137</v>
      </c>
      <c r="C9" s="48" t="s">
        <v>182</v>
      </c>
      <c r="D9" s="44" t="s">
        <v>183</v>
      </c>
      <c r="E9" s="48" t="s">
        <v>17</v>
      </c>
      <c r="F9" s="48" t="s">
        <v>44</v>
      </c>
      <c r="G9" s="48" t="s">
        <v>45</v>
      </c>
      <c r="H9" s="48"/>
      <c r="I9" s="47" t="s">
        <v>46</v>
      </c>
      <c r="J9" s="49">
        <v>97866</v>
      </c>
      <c r="K9" s="49">
        <v>96380</v>
      </c>
      <c r="L9" s="222">
        <f t="shared" si="0"/>
        <v>194246</v>
      </c>
      <c r="M9" s="45" t="s">
        <v>47</v>
      </c>
      <c r="N9" s="46">
        <v>40000</v>
      </c>
      <c r="O9" s="46">
        <v>40000</v>
      </c>
      <c r="P9" s="223">
        <f t="shared" si="1"/>
        <v>80000</v>
      </c>
      <c r="Q9" s="224">
        <f t="shared" si="2"/>
        <v>0.40872213025974291</v>
      </c>
      <c r="R9" s="225">
        <f t="shared" si="3"/>
        <v>0.41502386387217266</v>
      </c>
      <c r="S9" s="226">
        <f t="shared" si="4"/>
        <v>0.41184889264128993</v>
      </c>
      <c r="T9" s="49" t="s">
        <v>184</v>
      </c>
      <c r="U9" s="227">
        <f t="shared" si="5"/>
        <v>0</v>
      </c>
      <c r="V9" s="49">
        <v>0</v>
      </c>
      <c r="W9" s="228">
        <f t="shared" si="6"/>
        <v>0</v>
      </c>
      <c r="X9" s="49">
        <v>0</v>
      </c>
      <c r="Y9" s="49">
        <v>0</v>
      </c>
      <c r="Z9" s="49">
        <v>0</v>
      </c>
      <c r="AA9" s="53"/>
      <c r="AB9" s="53" t="s">
        <v>185</v>
      </c>
    </row>
    <row r="10" spans="1:28" ht="38.25" customHeight="1" x14ac:dyDescent="0.2">
      <c r="A10" s="49">
        <v>44</v>
      </c>
      <c r="B10" s="49" t="s">
        <v>137</v>
      </c>
      <c r="C10" s="48" t="s">
        <v>186</v>
      </c>
      <c r="D10" s="44" t="s">
        <v>187</v>
      </c>
      <c r="E10" s="48" t="s">
        <v>17</v>
      </c>
      <c r="F10" s="48" t="s">
        <v>44</v>
      </c>
      <c r="G10" s="48" t="s">
        <v>45</v>
      </c>
      <c r="H10" s="48"/>
      <c r="I10" s="47" t="s">
        <v>46</v>
      </c>
      <c r="J10" s="49">
        <v>70905</v>
      </c>
      <c r="K10" s="49">
        <v>74035</v>
      </c>
      <c r="L10" s="222">
        <f t="shared" si="0"/>
        <v>144940</v>
      </c>
      <c r="M10" s="45" t="s">
        <v>47</v>
      </c>
      <c r="N10" s="46">
        <v>48000</v>
      </c>
      <c r="O10" s="46">
        <v>50000</v>
      </c>
      <c r="P10" s="223">
        <f t="shared" si="1"/>
        <v>98000</v>
      </c>
      <c r="Q10" s="224">
        <f t="shared" si="2"/>
        <v>0.67696213243071712</v>
      </c>
      <c r="R10" s="225">
        <f t="shared" si="3"/>
        <v>0.67535625042209768</v>
      </c>
      <c r="S10" s="226">
        <f t="shared" si="4"/>
        <v>0.67614185180074515</v>
      </c>
      <c r="T10" s="49" t="s">
        <v>188</v>
      </c>
      <c r="U10" s="227">
        <f t="shared" si="5"/>
        <v>0</v>
      </c>
      <c r="V10" s="49">
        <v>0</v>
      </c>
      <c r="W10" s="228">
        <f t="shared" si="6"/>
        <v>0</v>
      </c>
      <c r="X10" s="49">
        <v>0</v>
      </c>
      <c r="Y10" s="49">
        <v>0</v>
      </c>
      <c r="Z10" s="49">
        <v>0</v>
      </c>
      <c r="AA10" s="53"/>
      <c r="AB10" s="53" t="s">
        <v>189</v>
      </c>
    </row>
    <row r="11" spans="1:28" ht="38.25" customHeight="1" x14ac:dyDescent="0.2">
      <c r="A11" s="49">
        <v>50</v>
      </c>
      <c r="B11" s="49" t="s">
        <v>137</v>
      </c>
      <c r="C11" s="48" t="s">
        <v>190</v>
      </c>
      <c r="D11" s="44" t="s">
        <v>191</v>
      </c>
      <c r="E11" s="53" t="s">
        <v>17</v>
      </c>
      <c r="F11" s="53" t="s">
        <v>44</v>
      </c>
      <c r="G11" s="53" t="s">
        <v>45</v>
      </c>
      <c r="H11" s="53"/>
      <c r="I11" s="47" t="s">
        <v>46</v>
      </c>
      <c r="J11" s="49">
        <v>141200</v>
      </c>
      <c r="K11" s="49">
        <v>143700</v>
      </c>
      <c r="L11" s="222">
        <f t="shared" si="0"/>
        <v>284900</v>
      </c>
      <c r="M11" s="45" t="s">
        <v>47</v>
      </c>
      <c r="N11" s="46">
        <v>127000</v>
      </c>
      <c r="O11" s="46">
        <v>129000</v>
      </c>
      <c r="P11" s="223">
        <f t="shared" si="1"/>
        <v>256000</v>
      </c>
      <c r="Q11" s="224">
        <f t="shared" si="2"/>
        <v>0.89943342776203961</v>
      </c>
      <c r="R11" s="225">
        <f t="shared" si="3"/>
        <v>0.89770354906054284</v>
      </c>
      <c r="S11" s="226">
        <f t="shared" si="4"/>
        <v>0.8985608985608986</v>
      </c>
      <c r="T11" s="49" t="s">
        <v>192</v>
      </c>
      <c r="U11" s="227">
        <f t="shared" si="5"/>
        <v>0</v>
      </c>
      <c r="V11" s="49">
        <v>0</v>
      </c>
      <c r="W11" s="228">
        <f t="shared" si="6"/>
        <v>0</v>
      </c>
      <c r="X11" s="49">
        <v>0</v>
      </c>
      <c r="Y11" s="49">
        <v>0</v>
      </c>
      <c r="Z11" s="49">
        <v>0</v>
      </c>
      <c r="AA11" s="53"/>
      <c r="AB11" s="53" t="s">
        <v>193</v>
      </c>
    </row>
    <row r="12" spans="1:28" ht="38.25" customHeight="1" x14ac:dyDescent="0.2">
      <c r="A12" s="49">
        <v>66</v>
      </c>
      <c r="B12" s="49" t="s">
        <v>137</v>
      </c>
      <c r="C12" s="48" t="s">
        <v>194</v>
      </c>
      <c r="D12" s="53" t="s">
        <v>195</v>
      </c>
      <c r="E12" s="49" t="s">
        <v>17</v>
      </c>
      <c r="F12" s="49" t="s">
        <v>44</v>
      </c>
      <c r="G12" s="49" t="s">
        <v>45</v>
      </c>
      <c r="H12" s="49"/>
      <c r="I12" s="47" t="s">
        <v>46</v>
      </c>
      <c r="J12" s="49">
        <v>45229</v>
      </c>
      <c r="K12" s="49">
        <v>47415</v>
      </c>
      <c r="L12" s="222">
        <f t="shared" si="0"/>
        <v>92644</v>
      </c>
      <c r="M12" s="45" t="s">
        <v>47</v>
      </c>
      <c r="N12" s="46">
        <v>35000</v>
      </c>
      <c r="O12" s="46">
        <v>36000</v>
      </c>
      <c r="P12" s="223">
        <f t="shared" si="1"/>
        <v>71000</v>
      </c>
      <c r="Q12" s="224">
        <f t="shared" si="2"/>
        <v>0.77383979305312967</v>
      </c>
      <c r="R12" s="225">
        <f t="shared" si="3"/>
        <v>0.75925340082252457</v>
      </c>
      <c r="S12" s="226">
        <f t="shared" si="4"/>
        <v>0.76637450887267389</v>
      </c>
      <c r="T12" s="49" t="s">
        <v>196</v>
      </c>
      <c r="U12" s="227">
        <f t="shared" si="5"/>
        <v>0</v>
      </c>
      <c r="V12" s="49">
        <v>0</v>
      </c>
      <c r="W12" s="228">
        <f t="shared" si="6"/>
        <v>0</v>
      </c>
      <c r="X12" s="49">
        <v>0</v>
      </c>
      <c r="Y12" s="49">
        <v>0</v>
      </c>
      <c r="Z12" s="49">
        <v>0</v>
      </c>
      <c r="AA12" s="53"/>
      <c r="AB12" s="53" t="s">
        <v>197</v>
      </c>
    </row>
    <row r="13" spans="1:28" ht="25.5" customHeight="1" x14ac:dyDescent="0.2">
      <c r="A13" s="49">
        <v>5</v>
      </c>
      <c r="B13" s="49" t="s">
        <v>137</v>
      </c>
      <c r="C13" s="49" t="s">
        <v>198</v>
      </c>
      <c r="D13" s="53" t="s">
        <v>199</v>
      </c>
      <c r="E13" s="48" t="s">
        <v>17</v>
      </c>
      <c r="F13" s="48" t="s">
        <v>44</v>
      </c>
      <c r="G13" s="48" t="s">
        <v>52</v>
      </c>
      <c r="H13" s="48"/>
      <c r="I13" s="45" t="s">
        <v>200</v>
      </c>
      <c r="J13" s="49">
        <v>50000</v>
      </c>
      <c r="K13" s="49">
        <v>10000</v>
      </c>
      <c r="L13" s="222">
        <f t="shared" si="0"/>
        <v>60000</v>
      </c>
      <c r="M13" s="45" t="s">
        <v>47</v>
      </c>
      <c r="N13" s="46">
        <v>25000</v>
      </c>
      <c r="O13" s="46">
        <v>10000</v>
      </c>
      <c r="P13" s="223">
        <f t="shared" si="1"/>
        <v>35000</v>
      </c>
      <c r="Q13" s="224">
        <f t="shared" si="2"/>
        <v>0.5</v>
      </c>
      <c r="R13" s="225">
        <f t="shared" si="3"/>
        <v>1</v>
      </c>
      <c r="S13" s="226">
        <f t="shared" si="4"/>
        <v>0.58333333333333337</v>
      </c>
      <c r="T13" s="49" t="s">
        <v>201</v>
      </c>
      <c r="U13" s="227">
        <f t="shared" si="5"/>
        <v>0</v>
      </c>
      <c r="V13" s="49">
        <v>0</v>
      </c>
      <c r="W13" s="228">
        <f t="shared" si="6"/>
        <v>0</v>
      </c>
      <c r="X13" s="49">
        <v>0</v>
      </c>
      <c r="Y13" s="49">
        <v>0</v>
      </c>
      <c r="Z13" s="49">
        <v>0</v>
      </c>
      <c r="AA13" s="53"/>
      <c r="AB13" s="53" t="s">
        <v>202</v>
      </c>
    </row>
    <row r="14" spans="1:28" ht="25.5" customHeight="1" x14ac:dyDescent="0.2">
      <c r="A14" s="49">
        <v>9</v>
      </c>
      <c r="B14" s="49" t="s">
        <v>137</v>
      </c>
      <c r="C14" s="48" t="s">
        <v>203</v>
      </c>
      <c r="D14" s="44" t="s">
        <v>204</v>
      </c>
      <c r="E14" s="48" t="s">
        <v>17</v>
      </c>
      <c r="F14" s="48" t="s">
        <v>44</v>
      </c>
      <c r="G14" s="48" t="s">
        <v>52</v>
      </c>
      <c r="H14" s="48"/>
      <c r="I14" s="47" t="s">
        <v>200</v>
      </c>
      <c r="J14" s="49">
        <v>155000</v>
      </c>
      <c r="K14" s="49">
        <v>141500</v>
      </c>
      <c r="L14" s="222">
        <f t="shared" si="0"/>
        <v>296500</v>
      </c>
      <c r="M14" s="45" t="s">
        <v>47</v>
      </c>
      <c r="N14" s="46">
        <v>20000</v>
      </c>
      <c r="O14" s="46">
        <v>30000</v>
      </c>
      <c r="P14" s="223">
        <f t="shared" si="1"/>
        <v>50000</v>
      </c>
      <c r="Q14" s="224">
        <f t="shared" si="2"/>
        <v>0.12903225806451613</v>
      </c>
      <c r="R14" s="225">
        <f t="shared" si="3"/>
        <v>0.21201413427561838</v>
      </c>
      <c r="S14" s="226">
        <f t="shared" si="4"/>
        <v>0.16863406408094436</v>
      </c>
      <c r="T14" s="49" t="s">
        <v>205</v>
      </c>
      <c r="U14" s="227">
        <f t="shared" si="5"/>
        <v>0</v>
      </c>
      <c r="V14" s="49">
        <v>0</v>
      </c>
      <c r="W14" s="228">
        <f t="shared" si="6"/>
        <v>0</v>
      </c>
      <c r="X14" s="49">
        <v>0</v>
      </c>
      <c r="Y14" s="49">
        <v>0</v>
      </c>
      <c r="Z14" s="49">
        <v>0</v>
      </c>
      <c r="AA14" s="53"/>
      <c r="AB14" s="53" t="s">
        <v>206</v>
      </c>
    </row>
    <row r="15" spans="1:28" ht="25.5" customHeight="1" x14ac:dyDescent="0.2">
      <c r="A15" s="49">
        <v>37</v>
      </c>
      <c r="B15" s="49" t="s">
        <v>137</v>
      </c>
      <c r="C15" s="48" t="s">
        <v>207</v>
      </c>
      <c r="D15" s="44" t="s">
        <v>208</v>
      </c>
      <c r="E15" s="48" t="s">
        <v>17</v>
      </c>
      <c r="F15" s="48" t="s">
        <v>44</v>
      </c>
      <c r="G15" s="48" t="s">
        <v>52</v>
      </c>
      <c r="H15" s="48"/>
      <c r="I15" s="47" t="s">
        <v>200</v>
      </c>
      <c r="J15" s="49">
        <v>98675</v>
      </c>
      <c r="K15" s="49">
        <v>94237</v>
      </c>
      <c r="L15" s="222">
        <f t="shared" si="0"/>
        <v>192912</v>
      </c>
      <c r="M15" s="45" t="s">
        <v>47</v>
      </c>
      <c r="N15" s="46">
        <v>35000</v>
      </c>
      <c r="O15" s="46">
        <v>70000</v>
      </c>
      <c r="P15" s="223">
        <f t="shared" si="1"/>
        <v>105000</v>
      </c>
      <c r="Q15" s="224">
        <f t="shared" si="2"/>
        <v>0.35469977197871799</v>
      </c>
      <c r="R15" s="225">
        <f t="shared" si="3"/>
        <v>0.74280802657130429</v>
      </c>
      <c r="S15" s="226">
        <f t="shared" si="4"/>
        <v>0.54428962428464789</v>
      </c>
      <c r="T15" s="49" t="s">
        <v>209</v>
      </c>
      <c r="U15" s="227">
        <f t="shared" si="5"/>
        <v>192912</v>
      </c>
      <c r="V15" s="49">
        <v>100</v>
      </c>
      <c r="W15" s="228">
        <f t="shared" si="6"/>
        <v>0</v>
      </c>
      <c r="X15" s="49">
        <v>0</v>
      </c>
      <c r="Y15" s="49">
        <v>0</v>
      </c>
      <c r="Z15" s="49">
        <v>0</v>
      </c>
      <c r="AA15" s="53"/>
      <c r="AB15" s="53" t="s">
        <v>210</v>
      </c>
    </row>
    <row r="16" spans="1:28" ht="38.25" customHeight="1" x14ac:dyDescent="0.2">
      <c r="A16" s="49">
        <v>45</v>
      </c>
      <c r="B16" s="49" t="s">
        <v>137</v>
      </c>
      <c r="C16" s="48" t="s">
        <v>211</v>
      </c>
      <c r="D16" s="44" t="s">
        <v>212</v>
      </c>
      <c r="E16" s="48" t="s">
        <v>17</v>
      </c>
      <c r="F16" s="48" t="s">
        <v>44</v>
      </c>
      <c r="G16" s="48" t="s">
        <v>52</v>
      </c>
      <c r="H16" s="48"/>
      <c r="I16" s="47" t="s">
        <v>200</v>
      </c>
      <c r="J16" s="49">
        <v>118500</v>
      </c>
      <c r="K16" s="49">
        <v>109300</v>
      </c>
      <c r="L16" s="222">
        <f t="shared" si="0"/>
        <v>227800</v>
      </c>
      <c r="M16" s="45" t="s">
        <v>47</v>
      </c>
      <c r="N16" s="46">
        <v>20000</v>
      </c>
      <c r="O16" s="46">
        <v>30000</v>
      </c>
      <c r="P16" s="223">
        <f t="shared" si="1"/>
        <v>50000</v>
      </c>
      <c r="Q16" s="224">
        <f t="shared" si="2"/>
        <v>0.16877637130801687</v>
      </c>
      <c r="R16" s="225">
        <f t="shared" si="3"/>
        <v>0.27447392497712719</v>
      </c>
      <c r="S16" s="226">
        <f t="shared" si="4"/>
        <v>0.21949078138718173</v>
      </c>
      <c r="T16" s="49" t="s">
        <v>213</v>
      </c>
      <c r="U16" s="227">
        <f t="shared" si="5"/>
        <v>0</v>
      </c>
      <c r="V16" s="49">
        <v>0</v>
      </c>
      <c r="W16" s="228">
        <f t="shared" si="6"/>
        <v>0</v>
      </c>
      <c r="X16" s="49">
        <v>0</v>
      </c>
      <c r="Y16" s="49">
        <v>0</v>
      </c>
      <c r="Z16" s="49">
        <v>0</v>
      </c>
      <c r="AA16" s="53"/>
      <c r="AB16" s="53" t="s">
        <v>214</v>
      </c>
    </row>
    <row r="17" spans="1:28" ht="25.5" customHeight="1" x14ac:dyDescent="0.2">
      <c r="A17" s="49">
        <v>46</v>
      </c>
      <c r="B17" s="49" t="s">
        <v>137</v>
      </c>
      <c r="C17" s="48" t="s">
        <v>215</v>
      </c>
      <c r="D17" s="44" t="s">
        <v>216</v>
      </c>
      <c r="E17" s="48" t="s">
        <v>17</v>
      </c>
      <c r="F17" s="48" t="s">
        <v>44</v>
      </c>
      <c r="G17" s="48" t="s">
        <v>52</v>
      </c>
      <c r="H17" s="48"/>
      <c r="I17" s="47" t="s">
        <v>200</v>
      </c>
      <c r="J17" s="49">
        <v>69360</v>
      </c>
      <c r="K17" s="49">
        <v>0</v>
      </c>
      <c r="L17" s="222">
        <f t="shared" si="0"/>
        <v>69360</v>
      </c>
      <c r="M17" s="45" t="s">
        <v>47</v>
      </c>
      <c r="N17" s="46">
        <v>10000</v>
      </c>
      <c r="O17" s="46">
        <v>0</v>
      </c>
      <c r="P17" s="223">
        <f t="shared" si="1"/>
        <v>10000</v>
      </c>
      <c r="Q17" s="224">
        <f t="shared" si="2"/>
        <v>0.14417531718569782</v>
      </c>
      <c r="R17" s="225">
        <f t="shared" si="3"/>
        <v>0</v>
      </c>
      <c r="S17" s="226">
        <f t="shared" si="4"/>
        <v>0.14417531718569782</v>
      </c>
      <c r="T17" s="49" t="s">
        <v>217</v>
      </c>
      <c r="U17" s="227">
        <f t="shared" si="5"/>
        <v>0</v>
      </c>
      <c r="V17" s="49">
        <v>0</v>
      </c>
      <c r="W17" s="228">
        <f t="shared" si="6"/>
        <v>0</v>
      </c>
      <c r="X17" s="49">
        <v>0</v>
      </c>
      <c r="Y17" s="49">
        <v>0</v>
      </c>
      <c r="Z17" s="49">
        <v>0</v>
      </c>
      <c r="AA17" s="53"/>
      <c r="AB17" s="53" t="s">
        <v>218</v>
      </c>
    </row>
    <row r="18" spans="1:28" ht="25.5" customHeight="1" x14ac:dyDescent="0.2">
      <c r="A18" s="49">
        <v>51</v>
      </c>
      <c r="B18" s="49" t="s">
        <v>137</v>
      </c>
      <c r="C18" s="48" t="s">
        <v>219</v>
      </c>
      <c r="D18" s="44" t="s">
        <v>220</v>
      </c>
      <c r="E18" s="48" t="s">
        <v>17</v>
      </c>
      <c r="F18" s="48" t="s">
        <v>44</v>
      </c>
      <c r="G18" s="48" t="s">
        <v>52</v>
      </c>
      <c r="H18" s="48"/>
      <c r="I18" s="47" t="s">
        <v>200</v>
      </c>
      <c r="J18" s="49">
        <v>48255</v>
      </c>
      <c r="K18" s="49">
        <v>49705</v>
      </c>
      <c r="L18" s="222">
        <f t="shared" si="0"/>
        <v>97960</v>
      </c>
      <c r="M18" s="45" t="s">
        <v>81</v>
      </c>
      <c r="N18" s="46">
        <v>48255</v>
      </c>
      <c r="O18" s="46">
        <v>49705</v>
      </c>
      <c r="P18" s="223">
        <f t="shared" si="1"/>
        <v>97960</v>
      </c>
      <c r="Q18" s="224">
        <f t="shared" si="2"/>
        <v>1</v>
      </c>
      <c r="R18" s="225">
        <f t="shared" si="3"/>
        <v>1</v>
      </c>
      <c r="S18" s="226">
        <f t="shared" si="4"/>
        <v>1</v>
      </c>
      <c r="T18" s="49" t="s">
        <v>176</v>
      </c>
      <c r="U18" s="227">
        <f t="shared" si="5"/>
        <v>0</v>
      </c>
      <c r="V18" s="49">
        <v>0</v>
      </c>
      <c r="W18" s="228">
        <f t="shared" si="6"/>
        <v>0</v>
      </c>
      <c r="X18" s="49">
        <v>0</v>
      </c>
      <c r="Y18" s="49">
        <v>0</v>
      </c>
      <c r="Z18" s="49">
        <v>0</v>
      </c>
      <c r="AA18" s="53"/>
      <c r="AB18" s="53" t="s">
        <v>221</v>
      </c>
    </row>
    <row r="19" spans="1:28" ht="25.5" customHeight="1" x14ac:dyDescent="0.2">
      <c r="A19" s="49">
        <v>54</v>
      </c>
      <c r="B19" s="49" t="s">
        <v>137</v>
      </c>
      <c r="C19" s="48" t="s">
        <v>222</v>
      </c>
      <c r="D19" s="53" t="s">
        <v>223</v>
      </c>
      <c r="E19" s="53" t="s">
        <v>17</v>
      </c>
      <c r="F19" s="48" t="s">
        <v>44</v>
      </c>
      <c r="G19" s="53" t="s">
        <v>52</v>
      </c>
      <c r="H19" s="53"/>
      <c r="I19" s="47" t="s">
        <v>200</v>
      </c>
      <c r="J19" s="49">
        <v>49753</v>
      </c>
      <c r="K19" s="49">
        <v>55754</v>
      </c>
      <c r="L19" s="222">
        <f t="shared" si="0"/>
        <v>105507</v>
      </c>
      <c r="M19" s="45" t="s">
        <v>47</v>
      </c>
      <c r="N19" s="46">
        <v>30000</v>
      </c>
      <c r="O19" s="46">
        <v>35000</v>
      </c>
      <c r="P19" s="223">
        <f t="shared" si="1"/>
        <v>65000</v>
      </c>
      <c r="Q19" s="224">
        <f t="shared" si="2"/>
        <v>0.60297871485136578</v>
      </c>
      <c r="R19" s="225">
        <f t="shared" si="3"/>
        <v>0.62775764967535963</v>
      </c>
      <c r="S19" s="226">
        <f t="shared" si="4"/>
        <v>0.61607286720312393</v>
      </c>
      <c r="T19" s="49" t="s">
        <v>224</v>
      </c>
      <c r="U19" s="227">
        <f t="shared" si="5"/>
        <v>105507</v>
      </c>
      <c r="V19" s="49">
        <v>100</v>
      </c>
      <c r="W19" s="228">
        <f t="shared" si="6"/>
        <v>0</v>
      </c>
      <c r="X19" s="49">
        <v>0</v>
      </c>
      <c r="Y19" s="49">
        <v>0</v>
      </c>
      <c r="Z19" s="49">
        <v>0</v>
      </c>
      <c r="AA19" s="53"/>
      <c r="AB19" s="53" t="s">
        <v>225</v>
      </c>
    </row>
    <row r="20" spans="1:28" ht="25.5" customHeight="1" x14ac:dyDescent="0.2">
      <c r="A20" s="49">
        <v>57</v>
      </c>
      <c r="B20" s="49" t="s">
        <v>137</v>
      </c>
      <c r="C20" s="48" t="s">
        <v>226</v>
      </c>
      <c r="D20" s="53" t="s">
        <v>227</v>
      </c>
      <c r="E20" s="53" t="s">
        <v>17</v>
      </c>
      <c r="F20" s="48" t="s">
        <v>44</v>
      </c>
      <c r="G20" s="53" t="s">
        <v>52</v>
      </c>
      <c r="H20" s="53"/>
      <c r="I20" s="47" t="s">
        <v>200</v>
      </c>
      <c r="J20" s="49">
        <v>31128</v>
      </c>
      <c r="K20" s="49">
        <v>31640</v>
      </c>
      <c r="L20" s="222">
        <f t="shared" si="0"/>
        <v>62768</v>
      </c>
      <c r="M20" s="45" t="s">
        <v>81</v>
      </c>
      <c r="N20" s="50">
        <v>31128</v>
      </c>
      <c r="O20" s="50">
        <v>31640</v>
      </c>
      <c r="P20" s="223">
        <f t="shared" si="1"/>
        <v>62768</v>
      </c>
      <c r="Q20" s="224">
        <f t="shared" si="2"/>
        <v>1</v>
      </c>
      <c r="R20" s="225">
        <f t="shared" si="3"/>
        <v>1</v>
      </c>
      <c r="S20" s="226">
        <f t="shared" si="4"/>
        <v>1</v>
      </c>
      <c r="T20" s="49" t="s">
        <v>176</v>
      </c>
      <c r="U20" s="227">
        <f t="shared" si="5"/>
        <v>62767.999999999993</v>
      </c>
      <c r="V20" s="49">
        <v>100</v>
      </c>
      <c r="W20" s="228">
        <f t="shared" si="6"/>
        <v>0</v>
      </c>
      <c r="X20" s="49">
        <v>0</v>
      </c>
      <c r="Y20" s="49">
        <v>0</v>
      </c>
      <c r="Z20" s="49">
        <v>0</v>
      </c>
      <c r="AA20" s="53"/>
      <c r="AB20" s="53" t="s">
        <v>228</v>
      </c>
    </row>
    <row r="21" spans="1:28" ht="25.5" customHeight="1" x14ac:dyDescent="0.2">
      <c r="A21" s="49">
        <v>63</v>
      </c>
      <c r="B21" s="49" t="s">
        <v>137</v>
      </c>
      <c r="C21" s="48" t="s">
        <v>229</v>
      </c>
      <c r="D21" s="53" t="s">
        <v>195</v>
      </c>
      <c r="E21" s="53" t="s">
        <v>17</v>
      </c>
      <c r="F21" s="48" t="s">
        <v>44</v>
      </c>
      <c r="G21" s="53" t="s">
        <v>45</v>
      </c>
      <c r="H21" s="53"/>
      <c r="I21" s="47" t="s">
        <v>46</v>
      </c>
      <c r="J21" s="49">
        <v>10000</v>
      </c>
      <c r="K21" s="49">
        <v>10000</v>
      </c>
      <c r="L21" s="222">
        <f t="shared" si="0"/>
        <v>20000</v>
      </c>
      <c r="M21" s="45" t="s">
        <v>81</v>
      </c>
      <c r="N21" s="48">
        <v>10000</v>
      </c>
      <c r="O21" s="48">
        <v>10000</v>
      </c>
      <c r="P21" s="223">
        <f t="shared" si="1"/>
        <v>20000</v>
      </c>
      <c r="Q21" s="224">
        <f t="shared" si="2"/>
        <v>1</v>
      </c>
      <c r="R21" s="225">
        <f t="shared" si="3"/>
        <v>1</v>
      </c>
      <c r="S21" s="226">
        <f t="shared" si="4"/>
        <v>1</v>
      </c>
      <c r="T21" s="49" t="s">
        <v>230</v>
      </c>
      <c r="U21" s="227">
        <f t="shared" si="5"/>
        <v>0</v>
      </c>
      <c r="V21" s="49">
        <v>0</v>
      </c>
      <c r="W21" s="228">
        <f t="shared" si="6"/>
        <v>0</v>
      </c>
      <c r="X21" s="49">
        <v>0</v>
      </c>
      <c r="Y21" s="49">
        <v>0</v>
      </c>
      <c r="Z21" s="49">
        <v>0</v>
      </c>
      <c r="AA21" s="53"/>
      <c r="AB21" s="53" t="s">
        <v>231</v>
      </c>
    </row>
    <row r="22" spans="1:28" ht="38.25" customHeight="1" x14ac:dyDescent="0.2">
      <c r="A22" s="49">
        <v>49</v>
      </c>
      <c r="B22" s="49" t="s">
        <v>137</v>
      </c>
      <c r="C22" s="48" t="s">
        <v>232</v>
      </c>
      <c r="D22" s="44" t="s">
        <v>233</v>
      </c>
      <c r="E22" s="48" t="s">
        <v>17</v>
      </c>
      <c r="F22" s="48" t="s">
        <v>44</v>
      </c>
      <c r="G22" s="48" t="s">
        <v>52</v>
      </c>
      <c r="H22" s="48"/>
      <c r="I22" s="47" t="s">
        <v>200</v>
      </c>
      <c r="J22" s="49">
        <v>185000</v>
      </c>
      <c r="K22" s="49">
        <v>54200</v>
      </c>
      <c r="L22" s="222">
        <f t="shared" si="0"/>
        <v>239200</v>
      </c>
      <c r="M22" s="45" t="s">
        <v>47</v>
      </c>
      <c r="N22" s="48">
        <v>30000</v>
      </c>
      <c r="O22" s="48">
        <v>30000</v>
      </c>
      <c r="P22" s="223">
        <f t="shared" si="1"/>
        <v>60000</v>
      </c>
      <c r="Q22" s="224">
        <f t="shared" si="2"/>
        <v>0.16216216216216217</v>
      </c>
      <c r="R22" s="225">
        <f t="shared" si="3"/>
        <v>0.55350553505535061</v>
      </c>
      <c r="S22" s="226">
        <f t="shared" si="4"/>
        <v>0.25083612040133779</v>
      </c>
      <c r="T22" s="49" t="s">
        <v>230</v>
      </c>
      <c r="U22" s="49"/>
      <c r="V22" s="49"/>
      <c r="W22" s="49"/>
      <c r="X22" s="49"/>
      <c r="Y22" s="49"/>
      <c r="Z22" s="49"/>
      <c r="AA22" s="53"/>
      <c r="AB22" s="53" t="s">
        <v>234</v>
      </c>
    </row>
    <row r="23" spans="1:28" ht="38.25" customHeight="1" x14ac:dyDescent="0.2">
      <c r="A23" s="49">
        <v>1</v>
      </c>
      <c r="B23" s="49" t="s">
        <v>137</v>
      </c>
      <c r="C23" s="48" t="s">
        <v>235</v>
      </c>
      <c r="D23" s="44" t="s">
        <v>236</v>
      </c>
      <c r="E23" s="53" t="s">
        <v>17</v>
      </c>
      <c r="F23" s="48" t="s">
        <v>44</v>
      </c>
      <c r="G23" s="53" t="s">
        <v>45</v>
      </c>
      <c r="H23" s="53"/>
      <c r="I23" s="45" t="s">
        <v>46</v>
      </c>
      <c r="J23" s="49">
        <v>38780</v>
      </c>
      <c r="K23" s="49">
        <v>38780</v>
      </c>
      <c r="L23" s="222">
        <f t="shared" si="0"/>
        <v>77560</v>
      </c>
      <c r="M23" s="45" t="s">
        <v>47</v>
      </c>
      <c r="N23" s="48">
        <v>40000</v>
      </c>
      <c r="O23" s="48">
        <v>40000</v>
      </c>
      <c r="P23" s="223">
        <f t="shared" si="1"/>
        <v>80000</v>
      </c>
      <c r="Q23" s="224">
        <f t="shared" si="2"/>
        <v>1.0314595152140278</v>
      </c>
      <c r="R23" s="225">
        <f t="shared" si="3"/>
        <v>1.0314595152140278</v>
      </c>
      <c r="S23" s="226">
        <f t="shared" si="4"/>
        <v>1.0314595152140278</v>
      </c>
      <c r="T23" s="49" t="s">
        <v>237</v>
      </c>
      <c r="U23" s="49"/>
      <c r="V23" s="49"/>
      <c r="W23" s="49"/>
      <c r="X23" s="49"/>
      <c r="Y23" s="49"/>
      <c r="Z23" s="49"/>
      <c r="AA23" s="53"/>
      <c r="AB23" s="53" t="s">
        <v>238</v>
      </c>
    </row>
    <row r="24" spans="1:28" ht="38.25" customHeight="1" x14ac:dyDescent="0.2">
      <c r="A24" s="49">
        <v>34</v>
      </c>
      <c r="B24" s="49" t="s">
        <v>137</v>
      </c>
      <c r="C24" s="48" t="s">
        <v>239</v>
      </c>
      <c r="D24" s="44" t="s">
        <v>240</v>
      </c>
      <c r="E24" s="53" t="s">
        <v>17</v>
      </c>
      <c r="F24" s="48" t="s">
        <v>44</v>
      </c>
      <c r="G24" s="53" t="s">
        <v>45</v>
      </c>
      <c r="H24" s="53"/>
      <c r="I24" s="47" t="s">
        <v>46</v>
      </c>
      <c r="J24" s="49">
        <v>33759</v>
      </c>
      <c r="K24" s="49">
        <v>31723</v>
      </c>
      <c r="L24" s="222">
        <f t="shared" si="0"/>
        <v>65482</v>
      </c>
      <c r="M24" s="45" t="s">
        <v>47</v>
      </c>
      <c r="N24" s="48">
        <v>20000</v>
      </c>
      <c r="O24" s="48">
        <v>20000</v>
      </c>
      <c r="P24" s="223">
        <f t="shared" si="1"/>
        <v>40000</v>
      </c>
      <c r="Q24" s="224">
        <f t="shared" si="2"/>
        <v>0.59243461002991793</v>
      </c>
      <c r="R24" s="225">
        <f t="shared" si="3"/>
        <v>0.63045739684140845</v>
      </c>
      <c r="S24" s="226">
        <f t="shared" si="4"/>
        <v>0.61085489142054306</v>
      </c>
      <c r="T24" s="51" t="s">
        <v>241</v>
      </c>
      <c r="U24" s="230">
        <f>SUM(U2:U21)</f>
        <v>727375</v>
      </c>
      <c r="V24" s="52" t="s">
        <v>242</v>
      </c>
      <c r="W24" s="230">
        <f>SUM(W2:W21)</f>
        <v>233150</v>
      </c>
      <c r="X24" s="231">
        <v>0</v>
      </c>
      <c r="Y24" s="230">
        <f>SUM(Y2:Y21)</f>
        <v>0</v>
      </c>
      <c r="Z24" s="49"/>
      <c r="AA24" s="53"/>
      <c r="AB24" s="53" t="s">
        <v>243</v>
      </c>
    </row>
    <row r="25" spans="1:28" x14ac:dyDescent="0.2">
      <c r="A25" s="49">
        <v>11</v>
      </c>
      <c r="B25" s="49" t="s">
        <v>244</v>
      </c>
      <c r="C25" s="48" t="s">
        <v>245</v>
      </c>
      <c r="D25" s="44" t="s">
        <v>165</v>
      </c>
      <c r="E25" s="53" t="s">
        <v>17</v>
      </c>
      <c r="F25" s="48" t="s">
        <v>44</v>
      </c>
      <c r="G25" s="53" t="s">
        <v>52</v>
      </c>
      <c r="H25" s="53"/>
      <c r="I25" s="47" t="s">
        <v>200</v>
      </c>
      <c r="J25" s="49">
        <v>49100</v>
      </c>
      <c r="K25" s="49">
        <v>46100</v>
      </c>
      <c r="L25" s="222">
        <f t="shared" si="0"/>
        <v>95200</v>
      </c>
      <c r="M25" s="45" t="s">
        <v>47</v>
      </c>
      <c r="N25" s="48">
        <v>20000</v>
      </c>
      <c r="O25" s="48">
        <v>0</v>
      </c>
      <c r="P25" s="223">
        <f t="shared" si="1"/>
        <v>20000</v>
      </c>
      <c r="Q25" s="224">
        <f t="shared" si="2"/>
        <v>0.40733197556008149</v>
      </c>
      <c r="R25" s="225">
        <f t="shared" si="3"/>
        <v>0</v>
      </c>
      <c r="S25" s="226">
        <f t="shared" si="4"/>
        <v>0.21008403361344538</v>
      </c>
      <c r="T25" s="51" t="s">
        <v>246</v>
      </c>
      <c r="U25" s="52"/>
      <c r="V25" s="52"/>
      <c r="W25" s="52"/>
      <c r="X25" s="51"/>
      <c r="Y25" s="52"/>
      <c r="Z25" s="49"/>
      <c r="AA25" s="53"/>
      <c r="AB25" s="53" t="s">
        <v>247</v>
      </c>
    </row>
    <row r="26" spans="1:28" s="63" customFormat="1" ht="15.75" customHeight="1" x14ac:dyDescent="0.25">
      <c r="A26" s="329" t="s">
        <v>14</v>
      </c>
      <c r="B26" s="330"/>
      <c r="C26" s="330"/>
      <c r="D26" s="330"/>
      <c r="E26" s="330"/>
      <c r="F26" s="330"/>
      <c r="G26" s="331"/>
      <c r="H26" s="144"/>
      <c r="I26" s="59"/>
      <c r="J26" s="60"/>
      <c r="K26" s="60"/>
      <c r="L26" s="60"/>
      <c r="M26" s="59" t="s">
        <v>14</v>
      </c>
      <c r="N26" s="61">
        <v>870647</v>
      </c>
      <c r="O26" s="61">
        <v>903228</v>
      </c>
      <c r="P26" s="232">
        <f t="shared" si="1"/>
        <v>1773875</v>
      </c>
      <c r="Q26" s="145"/>
      <c r="R26" s="145"/>
      <c r="S26" s="145"/>
      <c r="T26" s="145"/>
      <c r="U26" s="145"/>
      <c r="V26" s="145"/>
      <c r="W26" s="145"/>
      <c r="X26" s="145"/>
      <c r="Y26" s="145"/>
      <c r="Z26" s="145"/>
      <c r="AA26" s="62"/>
      <c r="AB26" s="62"/>
    </row>
    <row r="30" spans="1:28" hidden="1" x14ac:dyDescent="0.2">
      <c r="N30" s="6" t="e">
        <f>+#REF!+#REF!+#REF!+N24</f>
        <v>#REF!</v>
      </c>
      <c r="O30" s="6" t="e">
        <f>+#REF!+#REF!+#REF!+O24</f>
        <v>#REF!</v>
      </c>
      <c r="P30" s="6"/>
      <c r="Q30" s="6"/>
      <c r="R30" s="6"/>
      <c r="S30" s="6"/>
    </row>
    <row r="81" spans="1:19" hidden="1" x14ac:dyDescent="0.2"/>
    <row r="82" spans="1:19" hidden="1" x14ac:dyDescent="0.2"/>
    <row r="83" spans="1:19" ht="12.75" hidden="1" customHeight="1" x14ac:dyDescent="0.25">
      <c r="E83" s="16" t="s">
        <v>248</v>
      </c>
      <c r="F83" s="16"/>
      <c r="G83" s="16"/>
    </row>
    <row r="84" spans="1:19" ht="27.75" hidden="1" customHeight="1" x14ac:dyDescent="0.25">
      <c r="E84" s="10" t="s">
        <v>25</v>
      </c>
      <c r="F84" s="10" t="s">
        <v>26</v>
      </c>
      <c r="G84" s="10" t="s">
        <v>27</v>
      </c>
      <c r="H84" s="10" t="s">
        <v>28</v>
      </c>
      <c r="I84" s="10" t="s">
        <v>29</v>
      </c>
      <c r="J84" s="10" t="s">
        <v>30</v>
      </c>
      <c r="K84" s="10" t="s">
        <v>31</v>
      </c>
      <c r="L84" s="10" t="s">
        <v>14</v>
      </c>
      <c r="M84" s="10" t="s">
        <v>32</v>
      </c>
      <c r="N84" s="10" t="s">
        <v>30</v>
      </c>
      <c r="O84" s="10" t="s">
        <v>31</v>
      </c>
      <c r="P84" s="10" t="s">
        <v>35</v>
      </c>
      <c r="Q84" s="10" t="s">
        <v>36</v>
      </c>
      <c r="R84" s="10" t="s">
        <v>37</v>
      </c>
      <c r="S84" s="10" t="s">
        <v>38</v>
      </c>
    </row>
    <row r="85" spans="1:19" ht="14.25" hidden="1" customHeight="1" x14ac:dyDescent="0.2">
      <c r="E85" s="11" t="s">
        <v>17</v>
      </c>
      <c r="F85" s="207">
        <f t="shared" ref="F85:F90" si="7">COUNTIF($E$2:$E$82,E85)</f>
        <v>24</v>
      </c>
      <c r="G85" s="11" t="s">
        <v>52</v>
      </c>
      <c r="H85" s="11" t="s">
        <v>81</v>
      </c>
      <c r="I85" s="11"/>
      <c r="J85" s="179">
        <f t="shared" ref="J85:L90" si="8">SUMIF($E$2:$E$84,$E85,J$2:J$84)</f>
        <v>1740274</v>
      </c>
      <c r="K85" s="233">
        <f t="shared" si="8"/>
        <v>1398702</v>
      </c>
      <c r="L85" s="234">
        <f t="shared" si="8"/>
        <v>3138976</v>
      </c>
      <c r="M85" s="22"/>
      <c r="N85" s="235">
        <f t="shared" ref="N85:P90" si="9">SUMIF($E$2:$E$84,$E85,N$2:N$84)</f>
        <v>870647</v>
      </c>
      <c r="O85" s="187">
        <f t="shared" si="9"/>
        <v>903228</v>
      </c>
      <c r="P85" s="188">
        <f t="shared" si="9"/>
        <v>1773875</v>
      </c>
      <c r="Q85" s="236">
        <f t="shared" ref="Q85:S89" si="10">IF(J85=0,0,N85/J85)</f>
        <v>0.50029305730017226</v>
      </c>
      <c r="R85" s="237">
        <f t="shared" si="10"/>
        <v>0.64576157037024329</v>
      </c>
      <c r="S85" s="238">
        <f t="shared" si="10"/>
        <v>0.56511263545818768</v>
      </c>
    </row>
    <row r="86" spans="1:19" ht="14.25" hidden="1" customHeight="1" x14ac:dyDescent="0.2">
      <c r="E86" s="11" t="s">
        <v>18</v>
      </c>
      <c r="F86" s="214">
        <f t="shared" si="7"/>
        <v>0</v>
      </c>
      <c r="G86" s="11" t="s">
        <v>45</v>
      </c>
      <c r="H86" s="11" t="s">
        <v>47</v>
      </c>
      <c r="I86" s="11"/>
      <c r="J86" s="189">
        <f t="shared" si="8"/>
        <v>0</v>
      </c>
      <c r="K86" s="239">
        <f t="shared" si="8"/>
        <v>0</v>
      </c>
      <c r="L86" s="240">
        <f t="shared" si="8"/>
        <v>0</v>
      </c>
      <c r="M86" s="22"/>
      <c r="N86" s="241">
        <f t="shared" si="9"/>
        <v>0</v>
      </c>
      <c r="O86" s="194">
        <f t="shared" si="9"/>
        <v>0</v>
      </c>
      <c r="P86" s="195">
        <f t="shared" si="9"/>
        <v>0</v>
      </c>
      <c r="Q86" s="236">
        <f t="shared" si="10"/>
        <v>0</v>
      </c>
      <c r="R86" s="237">
        <f t="shared" si="10"/>
        <v>0</v>
      </c>
      <c r="S86" s="238">
        <f t="shared" si="10"/>
        <v>0</v>
      </c>
    </row>
    <row r="87" spans="1:19" ht="14.25" hidden="1" customHeight="1" x14ac:dyDescent="0.2">
      <c r="E87" s="12" t="s">
        <v>148</v>
      </c>
      <c r="F87" s="176">
        <f t="shared" si="7"/>
        <v>0</v>
      </c>
      <c r="G87" s="12"/>
      <c r="H87" s="12"/>
      <c r="I87" s="12"/>
      <c r="J87" s="196">
        <f t="shared" si="8"/>
        <v>0</v>
      </c>
      <c r="K87" s="242">
        <f t="shared" si="8"/>
        <v>0</v>
      </c>
      <c r="L87" s="243">
        <f t="shared" si="8"/>
        <v>0</v>
      </c>
      <c r="M87" s="23"/>
      <c r="N87" s="244">
        <f t="shared" si="9"/>
        <v>0</v>
      </c>
      <c r="O87" s="201">
        <f t="shared" si="9"/>
        <v>0</v>
      </c>
      <c r="P87" s="202">
        <f t="shared" si="9"/>
        <v>0</v>
      </c>
      <c r="Q87" s="236">
        <f t="shared" si="10"/>
        <v>0</v>
      </c>
      <c r="R87" s="237">
        <f t="shared" si="10"/>
        <v>0</v>
      </c>
      <c r="S87" s="238">
        <f t="shared" si="10"/>
        <v>0</v>
      </c>
    </row>
    <row r="88" spans="1:19" ht="14.25" hidden="1" customHeight="1" x14ac:dyDescent="0.2">
      <c r="E88" s="12" t="s">
        <v>149</v>
      </c>
      <c r="F88" s="186">
        <f t="shared" si="7"/>
        <v>0</v>
      </c>
      <c r="G88" s="12"/>
      <c r="H88" s="12"/>
      <c r="I88" s="12"/>
      <c r="J88" s="203">
        <f t="shared" si="8"/>
        <v>0</v>
      </c>
      <c r="K88" s="245">
        <f t="shared" si="8"/>
        <v>0</v>
      </c>
      <c r="L88" s="246">
        <f t="shared" si="8"/>
        <v>0</v>
      </c>
      <c r="M88" s="23"/>
      <c r="N88" s="247">
        <f t="shared" si="9"/>
        <v>0</v>
      </c>
      <c r="O88" s="208">
        <f t="shared" si="9"/>
        <v>0</v>
      </c>
      <c r="P88" s="209">
        <f t="shared" si="9"/>
        <v>0</v>
      </c>
      <c r="Q88" s="236">
        <f t="shared" si="10"/>
        <v>0</v>
      </c>
      <c r="R88" s="237">
        <f t="shared" si="10"/>
        <v>0</v>
      </c>
      <c r="S88" s="238">
        <f t="shared" si="10"/>
        <v>0</v>
      </c>
    </row>
    <row r="89" spans="1:19" ht="14.25" hidden="1" customHeight="1" x14ac:dyDescent="0.2">
      <c r="E89" s="11" t="s">
        <v>26</v>
      </c>
      <c r="F89" s="248">
        <f t="shared" si="7"/>
        <v>0</v>
      </c>
      <c r="G89" s="11"/>
      <c r="H89" s="11"/>
      <c r="I89" s="11"/>
      <c r="J89" s="210">
        <f t="shared" si="8"/>
        <v>0</v>
      </c>
      <c r="K89" s="249">
        <f t="shared" si="8"/>
        <v>0</v>
      </c>
      <c r="L89" s="250">
        <f t="shared" si="8"/>
        <v>0</v>
      </c>
      <c r="M89" s="22"/>
      <c r="N89" s="251">
        <f t="shared" si="9"/>
        <v>0</v>
      </c>
      <c r="O89" s="201">
        <f t="shared" si="9"/>
        <v>0</v>
      </c>
      <c r="P89" s="252">
        <f t="shared" si="9"/>
        <v>0</v>
      </c>
      <c r="Q89" s="236">
        <f t="shared" si="10"/>
        <v>0</v>
      </c>
      <c r="R89" s="237">
        <f t="shared" si="10"/>
        <v>0</v>
      </c>
      <c r="S89" s="238">
        <f t="shared" si="10"/>
        <v>0</v>
      </c>
    </row>
    <row r="90" spans="1:19" ht="15" hidden="1" customHeight="1" thickBot="1" x14ac:dyDescent="0.25">
      <c r="E90" s="13" t="s">
        <v>249</v>
      </c>
      <c r="F90" s="253">
        <f t="shared" si="7"/>
        <v>0</v>
      </c>
      <c r="G90" s="13"/>
      <c r="H90" s="13"/>
      <c r="I90" s="13"/>
      <c r="J90" s="217">
        <f t="shared" si="8"/>
        <v>0</v>
      </c>
      <c r="K90" s="254">
        <f t="shared" si="8"/>
        <v>0</v>
      </c>
      <c r="L90" s="255">
        <f t="shared" si="8"/>
        <v>0</v>
      </c>
      <c r="M90" s="24"/>
      <c r="N90" s="256">
        <f t="shared" si="9"/>
        <v>0</v>
      </c>
      <c r="O90" s="257">
        <f t="shared" si="9"/>
        <v>0</v>
      </c>
      <c r="P90" s="258">
        <f t="shared" si="9"/>
        <v>0</v>
      </c>
      <c r="Q90" s="13"/>
      <c r="R90" s="13"/>
      <c r="S90" s="13"/>
    </row>
    <row r="91" spans="1:19" hidden="1" x14ac:dyDescent="0.2">
      <c r="F91" s="259">
        <f>SUM(F85:F90)</f>
        <v>24</v>
      </c>
    </row>
    <row r="92" spans="1:19" x14ac:dyDescent="0.2">
      <c r="A92" t="s">
        <v>250</v>
      </c>
    </row>
  </sheetData>
  <mergeCells count="1">
    <mergeCell ref="A26:G26"/>
  </mergeCells>
  <phoneticPr fontId="21" type="noConversion"/>
  <conditionalFormatting sqref="E2:E25">
    <cfRule type="cellIs" dxfId="13" priority="1" stopIfTrue="1" operator="equal">
      <formula>"Approved"</formula>
    </cfRule>
    <cfRule type="cellIs" dxfId="12" priority="2" stopIfTrue="1" operator="equal">
      <formula>"Rejected"</formula>
    </cfRule>
    <cfRule type="cellIs" dxfId="11" priority="3" stopIfTrue="1" operator="equal">
      <formula>""""""</formula>
    </cfRule>
  </conditionalFormatting>
  <dataValidations count="3">
    <dataValidation type="list" showInputMessage="1" showErrorMessage="1" sqref="E2:E25" xr:uid="{00000000-0002-0000-0200-000000000000}">
      <formula1>Decision</formula1>
    </dataValidation>
    <dataValidation type="list" showInputMessage="1" showErrorMessage="1" sqref="F2:F25" xr:uid="{00000000-0002-0000-0200-000001000000}">
      <formula1>Referral</formula1>
    </dataValidation>
    <dataValidation type="list" showInputMessage="1" showErrorMessage="1" sqref="G2:G25" xr:uid="{00000000-0002-0000-0200-000002000000}">
      <formula1>Type</formula1>
    </dataValidation>
  </dataValidations>
  <pageMargins left="0.15748031496062989" right="0.19685039370078741" top="0.45" bottom="0.35" header="0.17" footer="0.2"/>
  <pageSetup paperSize="9" scale="70" orientation="landscape"/>
  <headerFooter alignWithMargins="0">
    <oddHeader>&amp;L&amp;"Arial,Bold"&amp;14 COMMUNITY DEVELOPMENT PANEL</oddHeader>
    <oddFooter>&amp;L&amp;"Comic Sans MS,Bold Italic"LSP REPORT- FINAL NRF APPROVALS 2004-06</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A57"/>
  <sheetViews>
    <sheetView zoomScale="65" workbookViewId="0">
      <pane xSplit="1" ySplit="1" topLeftCell="B17" activePane="bottomRight" state="frozen"/>
      <selection pane="topRight" activeCell="B1" sqref="B1"/>
      <selection pane="bottomLeft" activeCell="A2" sqref="A2"/>
      <selection pane="bottomRight" activeCell="L23" sqref="L23"/>
    </sheetView>
  </sheetViews>
  <sheetFormatPr defaultRowHeight="12.75" x14ac:dyDescent="0.2"/>
  <cols>
    <col min="1" max="1" width="6" style="2" customWidth="1"/>
    <col min="2" max="2" width="9.140625" style="2" customWidth="1"/>
    <col min="3" max="3" width="40.5703125" style="7" customWidth="1"/>
    <col min="4" max="4" width="42.140625" style="7" customWidth="1"/>
    <col min="5" max="5" width="10.28515625" style="2" hidden="1" customWidth="1"/>
    <col min="6" max="6" width="12.5703125" style="2" customWidth="1"/>
    <col min="7" max="7" width="23.140625" style="2" customWidth="1"/>
    <col min="8" max="8" width="19.5703125" style="2" hidden="1" customWidth="1"/>
    <col min="9" max="9" width="19.140625" style="3" hidden="1" customWidth="1"/>
    <col min="10" max="11" width="14.7109375" style="2" hidden="1" customWidth="1"/>
    <col min="12" max="12" width="20.7109375" style="2" customWidth="1"/>
    <col min="13" max="13" width="18.42578125" style="2" customWidth="1"/>
    <col min="14" max="14" width="12.42578125" style="2" customWidth="1"/>
    <col min="15" max="15" width="11.42578125" style="2" customWidth="1"/>
    <col min="16" max="16" width="11.28515625" style="2" customWidth="1"/>
    <col min="17" max="17" width="23.140625" style="2" customWidth="1"/>
    <col min="18" max="18" width="22" style="2" customWidth="1"/>
    <col min="19" max="19" width="19.7109375" style="2" customWidth="1"/>
    <col min="20" max="20" width="32.7109375" style="2" customWidth="1"/>
    <col min="21" max="21" width="35.42578125" style="2" customWidth="1"/>
    <col min="22" max="22" width="22.42578125" style="2" customWidth="1"/>
    <col min="23" max="23" width="29.85546875" style="2" customWidth="1"/>
    <col min="24" max="24" width="26.42578125" style="2" customWidth="1"/>
    <col min="25" max="25" width="30.140625" style="2" customWidth="1"/>
    <col min="26" max="26" width="42" style="2" customWidth="1"/>
    <col min="27" max="27" width="52.85546875" style="7" customWidth="1"/>
    <col min="28" max="28" width="9.140625" style="2" customWidth="1"/>
    <col min="29" max="16384" width="9.140625" style="2"/>
  </cols>
  <sheetData>
    <row r="1" spans="1:27" ht="31.5" customHeight="1" x14ac:dyDescent="0.2">
      <c r="A1" s="54" t="s">
        <v>21</v>
      </c>
      <c r="B1" s="54" t="s">
        <v>22</v>
      </c>
      <c r="C1" s="55" t="s">
        <v>23</v>
      </c>
      <c r="D1" s="55" t="s">
        <v>251</v>
      </c>
      <c r="E1" s="55" t="s">
        <v>25</v>
      </c>
      <c r="F1" s="55" t="s">
        <v>26</v>
      </c>
      <c r="G1" s="55" t="s">
        <v>27</v>
      </c>
      <c r="H1" s="55" t="s">
        <v>28</v>
      </c>
      <c r="I1" s="64" t="s">
        <v>29</v>
      </c>
      <c r="J1" s="54" t="s">
        <v>30</v>
      </c>
      <c r="K1" s="54" t="s">
        <v>31</v>
      </c>
      <c r="L1" s="54" t="s">
        <v>14</v>
      </c>
      <c r="M1" s="64" t="s">
        <v>32</v>
      </c>
      <c r="N1" s="65" t="s">
        <v>30</v>
      </c>
      <c r="O1" s="65" t="s">
        <v>31</v>
      </c>
      <c r="P1" s="64" t="s">
        <v>35</v>
      </c>
      <c r="Q1" s="65" t="s">
        <v>36</v>
      </c>
      <c r="R1" s="65" t="s">
        <v>37</v>
      </c>
      <c r="S1" s="65" t="s">
        <v>38</v>
      </c>
      <c r="T1" s="54" t="s">
        <v>252</v>
      </c>
      <c r="U1" s="66"/>
      <c r="V1" s="66"/>
      <c r="W1" s="66"/>
      <c r="X1" s="66"/>
      <c r="Y1" s="66"/>
      <c r="Z1" s="66"/>
      <c r="AA1" s="64" t="s">
        <v>157</v>
      </c>
    </row>
    <row r="2" spans="1:27" ht="38.25" customHeight="1" x14ac:dyDescent="0.2">
      <c r="A2" s="92">
        <v>1</v>
      </c>
      <c r="B2" s="92" t="s">
        <v>244</v>
      </c>
      <c r="C2" s="88" t="s">
        <v>253</v>
      </c>
      <c r="D2" s="88" t="s">
        <v>254</v>
      </c>
      <c r="E2" s="67" t="s">
        <v>17</v>
      </c>
      <c r="F2" s="67" t="s">
        <v>44</v>
      </c>
      <c r="G2" s="67" t="s">
        <v>45</v>
      </c>
      <c r="H2" s="67"/>
      <c r="I2" s="92" t="s">
        <v>46</v>
      </c>
      <c r="J2" s="92">
        <v>78000</v>
      </c>
      <c r="K2" s="92">
        <v>76000</v>
      </c>
      <c r="L2" s="260">
        <f t="shared" ref="L2:L21" si="0">SUM(J2:K2)</f>
        <v>154000</v>
      </c>
      <c r="M2" s="92" t="s">
        <v>255</v>
      </c>
      <c r="N2" s="68">
        <v>68000</v>
      </c>
      <c r="O2" s="68">
        <v>66000</v>
      </c>
      <c r="P2" s="261">
        <f t="shared" ref="P2:P31" si="1">SUM(N2:O2)</f>
        <v>134000</v>
      </c>
      <c r="Q2" s="262">
        <f t="shared" ref="Q2:Q30" si="2">IF(J2=0,0,N2/J2)</f>
        <v>0.87179487179487181</v>
      </c>
      <c r="R2" s="263">
        <f t="shared" ref="R2:R30" si="3">IF(K2=0,0,O2/K2)</f>
        <v>0.86842105263157898</v>
      </c>
      <c r="S2" s="264">
        <f t="shared" ref="S2:S30" si="4">IF(L2=0,0,P2/L2)</f>
        <v>0.87012987012987009</v>
      </c>
      <c r="T2" s="92" t="s">
        <v>256</v>
      </c>
      <c r="U2" s="265">
        <f t="shared" ref="U2:U12" si="5">L2/100*V2</f>
        <v>0</v>
      </c>
      <c r="V2" s="92">
        <v>0</v>
      </c>
      <c r="W2" s="266">
        <f t="shared" ref="W2:W12" si="6">J2/100*X2</f>
        <v>78000</v>
      </c>
      <c r="X2" s="92">
        <v>100</v>
      </c>
      <c r="Y2" s="267">
        <f t="shared" ref="Y2:Y12" si="7">K2/100*Z2</f>
        <v>0</v>
      </c>
      <c r="Z2" s="92">
        <v>0</v>
      </c>
      <c r="AA2" s="69" t="s">
        <v>257</v>
      </c>
    </row>
    <row r="3" spans="1:27" ht="25.5" customHeight="1" x14ac:dyDescent="0.2">
      <c r="A3" s="92">
        <v>7</v>
      </c>
      <c r="B3" s="92" t="s">
        <v>244</v>
      </c>
      <c r="C3" s="88" t="s">
        <v>258</v>
      </c>
      <c r="D3" s="88" t="s">
        <v>259</v>
      </c>
      <c r="E3" s="67" t="s">
        <v>17</v>
      </c>
      <c r="F3" s="67" t="s">
        <v>44</v>
      </c>
      <c r="G3" s="67" t="s">
        <v>45</v>
      </c>
      <c r="H3" s="67"/>
      <c r="I3" s="67" t="s">
        <v>46</v>
      </c>
      <c r="J3" s="92">
        <v>76230</v>
      </c>
      <c r="K3" s="92">
        <v>78517</v>
      </c>
      <c r="L3" s="260">
        <f t="shared" si="0"/>
        <v>154747</v>
      </c>
      <c r="M3" s="92"/>
      <c r="N3" s="68">
        <v>71230</v>
      </c>
      <c r="O3" s="68">
        <v>0</v>
      </c>
      <c r="P3" s="261">
        <f t="shared" si="1"/>
        <v>71230</v>
      </c>
      <c r="Q3" s="262">
        <f t="shared" si="2"/>
        <v>0.9344090253181162</v>
      </c>
      <c r="R3" s="263">
        <f t="shared" si="3"/>
        <v>0</v>
      </c>
      <c r="S3" s="264">
        <f t="shared" si="4"/>
        <v>0.46029971501870798</v>
      </c>
      <c r="T3" s="92" t="s">
        <v>256</v>
      </c>
      <c r="U3" s="265">
        <f t="shared" si="5"/>
        <v>0</v>
      </c>
      <c r="V3" s="92">
        <v>0</v>
      </c>
      <c r="W3" s="266">
        <f t="shared" si="6"/>
        <v>76230</v>
      </c>
      <c r="X3" s="92">
        <v>100</v>
      </c>
      <c r="Y3" s="267">
        <f t="shared" si="7"/>
        <v>0</v>
      </c>
      <c r="Z3" s="92"/>
      <c r="AA3" s="69" t="s">
        <v>260</v>
      </c>
    </row>
    <row r="4" spans="1:27" ht="38.25" customHeight="1" x14ac:dyDescent="0.2">
      <c r="A4" s="92">
        <v>9</v>
      </c>
      <c r="B4" s="92" t="s">
        <v>244</v>
      </c>
      <c r="C4" s="88" t="s">
        <v>261</v>
      </c>
      <c r="D4" s="88" t="s">
        <v>262</v>
      </c>
      <c r="E4" s="67" t="s">
        <v>17</v>
      </c>
      <c r="F4" s="67" t="s">
        <v>44</v>
      </c>
      <c r="G4" s="67" t="s">
        <v>45</v>
      </c>
      <c r="H4" s="67"/>
      <c r="I4" s="67" t="s">
        <v>46</v>
      </c>
      <c r="J4" s="92">
        <v>52792</v>
      </c>
      <c r="K4" s="92">
        <v>54262</v>
      </c>
      <c r="L4" s="260">
        <f t="shared" si="0"/>
        <v>107054</v>
      </c>
      <c r="M4" s="92"/>
      <c r="N4" s="68">
        <v>47792</v>
      </c>
      <c r="O4" s="68">
        <v>0</v>
      </c>
      <c r="P4" s="261">
        <f t="shared" si="1"/>
        <v>47792</v>
      </c>
      <c r="Q4" s="262">
        <f t="shared" si="2"/>
        <v>0.90528868010304586</v>
      </c>
      <c r="R4" s="263">
        <f t="shared" si="3"/>
        <v>0</v>
      </c>
      <c r="S4" s="264">
        <f t="shared" si="4"/>
        <v>0.44642890503857868</v>
      </c>
      <c r="T4" s="92" t="s">
        <v>180</v>
      </c>
      <c r="U4" s="265">
        <f t="shared" si="5"/>
        <v>107054</v>
      </c>
      <c r="V4" s="92">
        <v>100</v>
      </c>
      <c r="W4" s="266">
        <f t="shared" si="6"/>
        <v>52791.999999999993</v>
      </c>
      <c r="X4" s="92">
        <v>100</v>
      </c>
      <c r="Y4" s="267">
        <f t="shared" si="7"/>
        <v>54262</v>
      </c>
      <c r="Z4" s="92">
        <v>100</v>
      </c>
      <c r="AA4" s="69" t="s">
        <v>263</v>
      </c>
    </row>
    <row r="5" spans="1:27" ht="38.25" customHeight="1" x14ac:dyDescent="0.2">
      <c r="A5" s="92">
        <v>40</v>
      </c>
      <c r="B5" s="92" t="s">
        <v>244</v>
      </c>
      <c r="C5" s="88" t="s">
        <v>264</v>
      </c>
      <c r="D5" s="88" t="s">
        <v>265</v>
      </c>
      <c r="E5" s="67" t="s">
        <v>17</v>
      </c>
      <c r="F5" s="67" t="s">
        <v>44</v>
      </c>
      <c r="G5" s="67" t="s">
        <v>45</v>
      </c>
      <c r="H5" s="67"/>
      <c r="I5" s="67" t="s">
        <v>46</v>
      </c>
      <c r="J5" s="92">
        <v>48656</v>
      </c>
      <c r="K5" s="92">
        <v>49608</v>
      </c>
      <c r="L5" s="260">
        <f t="shared" si="0"/>
        <v>98264</v>
      </c>
      <c r="M5" s="92" t="s">
        <v>255</v>
      </c>
      <c r="N5" s="68">
        <v>46156</v>
      </c>
      <c r="O5" s="68">
        <v>47108</v>
      </c>
      <c r="P5" s="261">
        <f t="shared" si="1"/>
        <v>93264</v>
      </c>
      <c r="Q5" s="262">
        <f t="shared" si="2"/>
        <v>0.94861887536994405</v>
      </c>
      <c r="R5" s="263">
        <f t="shared" si="3"/>
        <v>0.9496049024350911</v>
      </c>
      <c r="S5" s="264">
        <f t="shared" si="4"/>
        <v>0.94911666530977778</v>
      </c>
      <c r="T5" s="92" t="s">
        <v>180</v>
      </c>
      <c r="U5" s="265">
        <f t="shared" si="5"/>
        <v>98264</v>
      </c>
      <c r="V5" s="92">
        <v>100</v>
      </c>
      <c r="W5" s="266">
        <f t="shared" si="6"/>
        <v>48656</v>
      </c>
      <c r="X5" s="92">
        <v>100</v>
      </c>
      <c r="Y5" s="267">
        <f t="shared" si="7"/>
        <v>49608</v>
      </c>
      <c r="Z5" s="92">
        <v>100</v>
      </c>
      <c r="AA5" s="69" t="s">
        <v>266</v>
      </c>
    </row>
    <row r="6" spans="1:27" ht="51" customHeight="1" x14ac:dyDescent="0.2">
      <c r="A6" s="92">
        <v>74</v>
      </c>
      <c r="B6" s="92" t="s">
        <v>244</v>
      </c>
      <c r="C6" s="88" t="s">
        <v>267</v>
      </c>
      <c r="D6" s="88" t="s">
        <v>268</v>
      </c>
      <c r="E6" s="67" t="s">
        <v>17</v>
      </c>
      <c r="F6" s="67" t="s">
        <v>44</v>
      </c>
      <c r="G6" s="67" t="s">
        <v>45</v>
      </c>
      <c r="H6" s="67"/>
      <c r="I6" s="67" t="s">
        <v>46</v>
      </c>
      <c r="J6" s="92">
        <v>39724</v>
      </c>
      <c r="K6" s="92">
        <v>39724</v>
      </c>
      <c r="L6" s="260">
        <f t="shared" si="0"/>
        <v>79448</v>
      </c>
      <c r="M6" s="92" t="s">
        <v>255</v>
      </c>
      <c r="N6" s="68">
        <v>35000</v>
      </c>
      <c r="O6" s="68">
        <v>35000</v>
      </c>
      <c r="P6" s="261">
        <f t="shared" si="1"/>
        <v>70000</v>
      </c>
      <c r="Q6" s="262">
        <f t="shared" si="2"/>
        <v>0.88107944819252848</v>
      </c>
      <c r="R6" s="263">
        <f t="shared" si="3"/>
        <v>0.88107944819252848</v>
      </c>
      <c r="S6" s="264">
        <f t="shared" si="4"/>
        <v>0.88107944819252848</v>
      </c>
      <c r="T6" s="92" t="s">
        <v>180</v>
      </c>
      <c r="U6" s="265">
        <f t="shared" si="5"/>
        <v>79448</v>
      </c>
      <c r="V6" s="92">
        <v>100</v>
      </c>
      <c r="W6" s="266">
        <f t="shared" si="6"/>
        <v>39724</v>
      </c>
      <c r="X6" s="92">
        <v>100</v>
      </c>
      <c r="Y6" s="267">
        <f t="shared" si="7"/>
        <v>39724</v>
      </c>
      <c r="Z6" s="92">
        <v>100</v>
      </c>
      <c r="AA6" s="69" t="s">
        <v>269</v>
      </c>
    </row>
    <row r="7" spans="1:27" ht="38.25" customHeight="1" x14ac:dyDescent="0.2">
      <c r="A7" s="92">
        <v>83</v>
      </c>
      <c r="B7" s="92" t="s">
        <v>244</v>
      </c>
      <c r="C7" s="88" t="s">
        <v>270</v>
      </c>
      <c r="D7" s="88" t="s">
        <v>126</v>
      </c>
      <c r="E7" s="67" t="s">
        <v>17</v>
      </c>
      <c r="F7" s="67" t="s">
        <v>44</v>
      </c>
      <c r="G7" s="67" t="s">
        <v>45</v>
      </c>
      <c r="H7" s="67"/>
      <c r="I7" s="67" t="s">
        <v>46</v>
      </c>
      <c r="J7" s="92">
        <v>16500</v>
      </c>
      <c r="K7" s="92">
        <v>0</v>
      </c>
      <c r="L7" s="260">
        <f t="shared" si="0"/>
        <v>16500</v>
      </c>
      <c r="M7" s="92" t="s">
        <v>255</v>
      </c>
      <c r="N7" s="68">
        <v>16500</v>
      </c>
      <c r="O7" s="68">
        <v>0</v>
      </c>
      <c r="P7" s="261">
        <f t="shared" si="1"/>
        <v>16500</v>
      </c>
      <c r="Q7" s="262">
        <f t="shared" si="2"/>
        <v>1</v>
      </c>
      <c r="R7" s="263">
        <f t="shared" si="3"/>
        <v>0</v>
      </c>
      <c r="S7" s="264">
        <f t="shared" si="4"/>
        <v>1</v>
      </c>
      <c r="T7" s="92" t="s">
        <v>271</v>
      </c>
      <c r="U7" s="265">
        <f t="shared" si="5"/>
        <v>15015</v>
      </c>
      <c r="V7" s="92">
        <v>91</v>
      </c>
      <c r="W7" s="266">
        <f t="shared" si="6"/>
        <v>0</v>
      </c>
      <c r="X7" s="92">
        <v>0</v>
      </c>
      <c r="Y7" s="267">
        <f t="shared" si="7"/>
        <v>0</v>
      </c>
      <c r="Z7" s="92"/>
      <c r="AA7" s="69" t="s">
        <v>272</v>
      </c>
    </row>
    <row r="8" spans="1:27" ht="38.25" customHeight="1" x14ac:dyDescent="0.2">
      <c r="A8" s="92">
        <v>89</v>
      </c>
      <c r="B8" s="92" t="s">
        <v>244</v>
      </c>
      <c r="C8" s="88" t="s">
        <v>273</v>
      </c>
      <c r="D8" s="88" t="s">
        <v>126</v>
      </c>
      <c r="E8" s="67" t="s">
        <v>17</v>
      </c>
      <c r="F8" s="67" t="s">
        <v>44</v>
      </c>
      <c r="G8" s="67" t="s">
        <v>45</v>
      </c>
      <c r="H8" s="67"/>
      <c r="I8" s="67" t="s">
        <v>46</v>
      </c>
      <c r="J8" s="92">
        <v>63000</v>
      </c>
      <c r="K8" s="92">
        <v>105000</v>
      </c>
      <c r="L8" s="260">
        <f t="shared" si="0"/>
        <v>168000</v>
      </c>
      <c r="M8" s="92"/>
      <c r="N8" s="68">
        <v>54950</v>
      </c>
      <c r="O8" s="68">
        <v>93050</v>
      </c>
      <c r="P8" s="261">
        <f t="shared" si="1"/>
        <v>148000</v>
      </c>
      <c r="Q8" s="262">
        <f t="shared" si="2"/>
        <v>0.87222222222222223</v>
      </c>
      <c r="R8" s="263">
        <f t="shared" si="3"/>
        <v>0.8861904761904762</v>
      </c>
      <c r="S8" s="264">
        <f t="shared" si="4"/>
        <v>0.88095238095238093</v>
      </c>
      <c r="T8" s="92" t="s">
        <v>274</v>
      </c>
      <c r="U8" s="265">
        <f t="shared" si="5"/>
        <v>0</v>
      </c>
      <c r="V8" s="92"/>
      <c r="W8" s="266">
        <f t="shared" si="6"/>
        <v>0</v>
      </c>
      <c r="X8" s="92"/>
      <c r="Y8" s="267">
        <f t="shared" si="7"/>
        <v>0</v>
      </c>
      <c r="Z8" s="92"/>
      <c r="AA8" s="69" t="s">
        <v>275</v>
      </c>
    </row>
    <row r="9" spans="1:27" ht="38.25" customHeight="1" x14ac:dyDescent="0.2">
      <c r="A9" s="92">
        <v>45</v>
      </c>
      <c r="B9" s="92" t="s">
        <v>244</v>
      </c>
      <c r="C9" s="88" t="s">
        <v>276</v>
      </c>
      <c r="D9" s="88" t="s">
        <v>265</v>
      </c>
      <c r="E9" s="67" t="s">
        <v>17</v>
      </c>
      <c r="F9" s="67" t="s">
        <v>44</v>
      </c>
      <c r="G9" s="67" t="s">
        <v>45</v>
      </c>
      <c r="H9" s="67"/>
      <c r="I9" s="67" t="s">
        <v>46</v>
      </c>
      <c r="J9" s="92">
        <v>143249</v>
      </c>
      <c r="K9" s="92">
        <v>146061</v>
      </c>
      <c r="L9" s="260">
        <f t="shared" si="0"/>
        <v>289310</v>
      </c>
      <c r="M9" s="92"/>
      <c r="N9" s="68">
        <v>60000</v>
      </c>
      <c r="O9" s="68">
        <v>60000</v>
      </c>
      <c r="P9" s="261">
        <f t="shared" si="1"/>
        <v>120000</v>
      </c>
      <c r="Q9" s="262">
        <f t="shared" si="2"/>
        <v>0.4188510914561358</v>
      </c>
      <c r="R9" s="263">
        <f t="shared" si="3"/>
        <v>0.41078727381025737</v>
      </c>
      <c r="S9" s="264">
        <f t="shared" si="4"/>
        <v>0.4147799937783001</v>
      </c>
      <c r="T9" s="92" t="s">
        <v>274</v>
      </c>
      <c r="U9" s="265">
        <f t="shared" si="5"/>
        <v>0</v>
      </c>
      <c r="V9" s="92"/>
      <c r="W9" s="266">
        <f t="shared" si="6"/>
        <v>0</v>
      </c>
      <c r="X9" s="92">
        <v>0</v>
      </c>
      <c r="Y9" s="267">
        <f t="shared" si="7"/>
        <v>0</v>
      </c>
      <c r="Z9" s="92"/>
      <c r="AA9" s="69" t="s">
        <v>277</v>
      </c>
    </row>
    <row r="10" spans="1:27" ht="38.25" customHeight="1" x14ac:dyDescent="0.2">
      <c r="A10" s="92">
        <v>14</v>
      </c>
      <c r="B10" s="92" t="s">
        <v>41</v>
      </c>
      <c r="C10" s="88" t="s">
        <v>278</v>
      </c>
      <c r="D10" s="88" t="s">
        <v>72</v>
      </c>
      <c r="E10" s="67" t="s">
        <v>17</v>
      </c>
      <c r="F10" s="67" t="s">
        <v>44</v>
      </c>
      <c r="G10" s="67" t="s">
        <v>45</v>
      </c>
      <c r="H10" s="67" t="s">
        <v>130</v>
      </c>
      <c r="I10" s="67" t="s">
        <v>279</v>
      </c>
      <c r="J10" s="92">
        <v>86775</v>
      </c>
      <c r="K10" s="92">
        <v>87898</v>
      </c>
      <c r="L10" s="260">
        <f t="shared" si="0"/>
        <v>174673</v>
      </c>
      <c r="M10" s="92"/>
      <c r="N10" s="68">
        <v>50000</v>
      </c>
      <c r="O10" s="68">
        <v>50000</v>
      </c>
      <c r="P10" s="261">
        <f t="shared" si="1"/>
        <v>100000</v>
      </c>
      <c r="Q10" s="262">
        <f t="shared" si="2"/>
        <v>0.57620282339383466</v>
      </c>
      <c r="R10" s="263">
        <f t="shared" si="3"/>
        <v>0.5688411567953765</v>
      </c>
      <c r="S10" s="264">
        <f t="shared" si="4"/>
        <v>0.57249832544239809</v>
      </c>
      <c r="T10" s="92" t="s">
        <v>180</v>
      </c>
      <c r="U10" s="265">
        <f t="shared" si="5"/>
        <v>0</v>
      </c>
      <c r="V10" s="92"/>
      <c r="W10" s="266">
        <f t="shared" si="6"/>
        <v>86775</v>
      </c>
      <c r="X10" s="92">
        <v>100</v>
      </c>
      <c r="Y10" s="267">
        <f t="shared" si="7"/>
        <v>87898</v>
      </c>
      <c r="Z10" s="92">
        <v>100</v>
      </c>
      <c r="AA10" s="69" t="s">
        <v>62</v>
      </c>
    </row>
    <row r="11" spans="1:27" ht="38.25" customHeight="1" x14ac:dyDescent="0.2">
      <c r="A11" s="92">
        <v>2</v>
      </c>
      <c r="B11" s="92" t="s">
        <v>244</v>
      </c>
      <c r="C11" s="88" t="s">
        <v>280</v>
      </c>
      <c r="D11" s="88" t="s">
        <v>281</v>
      </c>
      <c r="E11" s="67" t="s">
        <v>17</v>
      </c>
      <c r="F11" s="67" t="s">
        <v>44</v>
      </c>
      <c r="G11" s="67" t="s">
        <v>52</v>
      </c>
      <c r="H11" s="67"/>
      <c r="I11" s="92" t="s">
        <v>200</v>
      </c>
      <c r="J11" s="92">
        <v>16160</v>
      </c>
      <c r="K11" s="92">
        <v>30400</v>
      </c>
      <c r="L11" s="260">
        <f t="shared" si="0"/>
        <v>46560</v>
      </c>
      <c r="M11" s="92" t="s">
        <v>255</v>
      </c>
      <c r="N11" s="68">
        <v>12160</v>
      </c>
      <c r="O11" s="68">
        <v>26400</v>
      </c>
      <c r="P11" s="261">
        <f t="shared" si="1"/>
        <v>38560</v>
      </c>
      <c r="Q11" s="262">
        <f t="shared" si="2"/>
        <v>0.75247524752475248</v>
      </c>
      <c r="R11" s="263">
        <f t="shared" si="3"/>
        <v>0.86842105263157898</v>
      </c>
      <c r="S11" s="264">
        <f t="shared" si="4"/>
        <v>0.82817869415807566</v>
      </c>
      <c r="T11" s="92" t="s">
        <v>274</v>
      </c>
      <c r="U11" s="265">
        <f t="shared" si="5"/>
        <v>0</v>
      </c>
      <c r="V11" s="92"/>
      <c r="W11" s="266">
        <f t="shared" si="6"/>
        <v>0</v>
      </c>
      <c r="X11" s="92"/>
      <c r="Y11" s="267">
        <f t="shared" si="7"/>
        <v>0</v>
      </c>
      <c r="Z11" s="92"/>
      <c r="AA11" s="69" t="s">
        <v>282</v>
      </c>
    </row>
    <row r="12" spans="1:27" ht="25.5" customHeight="1" x14ac:dyDescent="0.2">
      <c r="A12" s="92">
        <v>8</v>
      </c>
      <c r="B12" s="92" t="s">
        <v>244</v>
      </c>
      <c r="C12" s="88" t="s">
        <v>283</v>
      </c>
      <c r="D12" s="88" t="s">
        <v>233</v>
      </c>
      <c r="E12" s="67" t="s">
        <v>17</v>
      </c>
      <c r="F12" s="67" t="s">
        <v>44</v>
      </c>
      <c r="G12" s="67" t="s">
        <v>52</v>
      </c>
      <c r="H12" s="67"/>
      <c r="I12" s="67" t="s">
        <v>200</v>
      </c>
      <c r="J12" s="92">
        <v>121750</v>
      </c>
      <c r="K12" s="92">
        <v>128500</v>
      </c>
      <c r="L12" s="260">
        <f t="shared" si="0"/>
        <v>250250</v>
      </c>
      <c r="M12" s="92"/>
      <c r="N12" s="68">
        <v>87812</v>
      </c>
      <c r="O12" s="68">
        <v>92875</v>
      </c>
      <c r="P12" s="261">
        <f t="shared" si="1"/>
        <v>180687</v>
      </c>
      <c r="Q12" s="262">
        <f t="shared" si="2"/>
        <v>0.72124845995893228</v>
      </c>
      <c r="R12" s="263">
        <f t="shared" si="3"/>
        <v>0.72276264591439687</v>
      </c>
      <c r="S12" s="264">
        <f t="shared" si="4"/>
        <v>0.72202597402597402</v>
      </c>
      <c r="T12" s="92" t="s">
        <v>180</v>
      </c>
      <c r="U12" s="265">
        <f t="shared" si="5"/>
        <v>0</v>
      </c>
      <c r="V12" s="92"/>
      <c r="W12" s="266">
        <f t="shared" si="6"/>
        <v>121750</v>
      </c>
      <c r="X12" s="92">
        <v>100</v>
      </c>
      <c r="Y12" s="267">
        <f t="shared" si="7"/>
        <v>128500</v>
      </c>
      <c r="Z12" s="92">
        <v>100</v>
      </c>
      <c r="AA12" s="69" t="s">
        <v>284</v>
      </c>
    </row>
    <row r="13" spans="1:27" ht="25.5" customHeight="1" x14ac:dyDescent="0.2">
      <c r="A13" s="92">
        <v>33</v>
      </c>
      <c r="B13" s="92" t="s">
        <v>244</v>
      </c>
      <c r="C13" s="88" t="s">
        <v>285</v>
      </c>
      <c r="D13" s="88" t="s">
        <v>126</v>
      </c>
      <c r="E13" s="67" t="s">
        <v>17</v>
      </c>
      <c r="F13" s="67" t="s">
        <v>44</v>
      </c>
      <c r="G13" s="67" t="s">
        <v>52</v>
      </c>
      <c r="H13" s="67"/>
      <c r="I13" s="67" t="s">
        <v>200</v>
      </c>
      <c r="J13" s="92">
        <v>57500</v>
      </c>
      <c r="K13" s="92">
        <v>52000</v>
      </c>
      <c r="L13" s="260">
        <f t="shared" si="0"/>
        <v>109500</v>
      </c>
      <c r="M13" s="92" t="s">
        <v>255</v>
      </c>
      <c r="N13" s="68">
        <v>52500</v>
      </c>
      <c r="O13" s="68">
        <v>47000</v>
      </c>
      <c r="P13" s="261">
        <f t="shared" si="1"/>
        <v>99500</v>
      </c>
      <c r="Q13" s="262">
        <f t="shared" si="2"/>
        <v>0.91304347826086951</v>
      </c>
      <c r="R13" s="263">
        <f t="shared" si="3"/>
        <v>0.90384615384615385</v>
      </c>
      <c r="S13" s="264">
        <f t="shared" si="4"/>
        <v>0.908675799086758</v>
      </c>
      <c r="T13" s="92" t="s">
        <v>286</v>
      </c>
      <c r="U13" s="268">
        <v>120000</v>
      </c>
      <c r="V13" s="92"/>
      <c r="W13" s="268">
        <v>60000</v>
      </c>
      <c r="X13" s="92"/>
      <c r="Y13" s="268">
        <v>60000</v>
      </c>
      <c r="Z13" s="92"/>
      <c r="AA13" s="69" t="s">
        <v>287</v>
      </c>
    </row>
    <row r="14" spans="1:27" ht="25.5" customHeight="1" x14ac:dyDescent="0.2">
      <c r="A14" s="92">
        <v>56</v>
      </c>
      <c r="B14" s="92" t="s">
        <v>244</v>
      </c>
      <c r="C14" s="88" t="s">
        <v>288</v>
      </c>
      <c r="D14" s="88" t="s">
        <v>289</v>
      </c>
      <c r="E14" s="67" t="s">
        <v>17</v>
      </c>
      <c r="F14" s="67" t="s">
        <v>44</v>
      </c>
      <c r="G14" s="67" t="s">
        <v>52</v>
      </c>
      <c r="H14" s="67"/>
      <c r="I14" s="67" t="s">
        <v>200</v>
      </c>
      <c r="J14" s="92">
        <v>61500</v>
      </c>
      <c r="K14" s="92">
        <v>63500</v>
      </c>
      <c r="L14" s="260">
        <f t="shared" si="0"/>
        <v>125000</v>
      </c>
      <c r="M14" s="92" t="s">
        <v>255</v>
      </c>
      <c r="N14" s="68">
        <v>59000</v>
      </c>
      <c r="O14" s="68">
        <v>61000</v>
      </c>
      <c r="P14" s="261">
        <f t="shared" si="1"/>
        <v>120000</v>
      </c>
      <c r="Q14" s="262">
        <f t="shared" si="2"/>
        <v>0.95934959349593496</v>
      </c>
      <c r="R14" s="263">
        <f t="shared" si="3"/>
        <v>0.96062992125984248</v>
      </c>
      <c r="S14" s="264">
        <f t="shared" si="4"/>
        <v>0.96</v>
      </c>
      <c r="T14" s="92" t="s">
        <v>180</v>
      </c>
      <c r="U14" s="265">
        <f>L14/100*V14</f>
        <v>125000</v>
      </c>
      <c r="V14" s="92">
        <v>100</v>
      </c>
      <c r="W14" s="266">
        <f>J14/100*X14</f>
        <v>61500</v>
      </c>
      <c r="X14" s="92">
        <v>100</v>
      </c>
      <c r="Y14" s="267">
        <f>K14/100*Z14</f>
        <v>63500</v>
      </c>
      <c r="Z14" s="92">
        <v>100</v>
      </c>
      <c r="AA14" s="69" t="s">
        <v>290</v>
      </c>
    </row>
    <row r="15" spans="1:27" ht="25.5" customHeight="1" x14ac:dyDescent="0.2">
      <c r="A15" s="92">
        <v>63</v>
      </c>
      <c r="B15" s="92" t="s">
        <v>244</v>
      </c>
      <c r="C15" s="88" t="s">
        <v>291</v>
      </c>
      <c r="D15" s="88" t="s">
        <v>292</v>
      </c>
      <c r="E15" s="67" t="s">
        <v>17</v>
      </c>
      <c r="F15" s="67" t="s">
        <v>44</v>
      </c>
      <c r="G15" s="67" t="s">
        <v>52</v>
      </c>
      <c r="H15" s="67"/>
      <c r="I15" s="67" t="s">
        <v>200</v>
      </c>
      <c r="J15" s="92">
        <v>4030</v>
      </c>
      <c r="K15" s="92">
        <v>7176</v>
      </c>
      <c r="L15" s="260">
        <f t="shared" si="0"/>
        <v>11206</v>
      </c>
      <c r="M15" s="92" t="s">
        <v>255</v>
      </c>
      <c r="N15" s="68">
        <v>4030</v>
      </c>
      <c r="O15" s="68">
        <v>7176</v>
      </c>
      <c r="P15" s="261">
        <f t="shared" si="1"/>
        <v>11206</v>
      </c>
      <c r="Q15" s="262">
        <f t="shared" si="2"/>
        <v>1</v>
      </c>
      <c r="R15" s="263">
        <f t="shared" si="3"/>
        <v>1</v>
      </c>
      <c r="S15" s="264">
        <f t="shared" si="4"/>
        <v>1</v>
      </c>
      <c r="T15" s="92" t="s">
        <v>180</v>
      </c>
      <c r="U15" s="265">
        <f>L15/100*V15</f>
        <v>11206</v>
      </c>
      <c r="V15" s="92">
        <v>100</v>
      </c>
      <c r="W15" s="266">
        <f>J15/100*X15</f>
        <v>4029.9999999999995</v>
      </c>
      <c r="X15" s="92">
        <v>100</v>
      </c>
      <c r="Y15" s="267">
        <f>K15/100*Z15</f>
        <v>7176.0000000000009</v>
      </c>
      <c r="Z15" s="92">
        <v>100</v>
      </c>
      <c r="AA15" s="69" t="s">
        <v>293</v>
      </c>
    </row>
    <row r="16" spans="1:27" ht="25.5" customHeight="1" x14ac:dyDescent="0.2">
      <c r="A16" s="92">
        <v>65</v>
      </c>
      <c r="B16" s="92" t="s">
        <v>244</v>
      </c>
      <c r="C16" s="88" t="s">
        <v>294</v>
      </c>
      <c r="D16" s="88" t="s">
        <v>295</v>
      </c>
      <c r="E16" s="67" t="s">
        <v>17</v>
      </c>
      <c r="F16" s="67" t="s">
        <v>44</v>
      </c>
      <c r="G16" s="67" t="s">
        <v>52</v>
      </c>
      <c r="H16" s="67"/>
      <c r="I16" s="67" t="s">
        <v>200</v>
      </c>
      <c r="J16" s="67">
        <v>43300</v>
      </c>
      <c r="K16" s="92">
        <v>43700</v>
      </c>
      <c r="L16" s="260">
        <f t="shared" si="0"/>
        <v>87000</v>
      </c>
      <c r="M16" s="92" t="s">
        <v>255</v>
      </c>
      <c r="N16" s="70">
        <v>40800</v>
      </c>
      <c r="O16" s="70">
        <v>41200</v>
      </c>
      <c r="P16" s="261">
        <f t="shared" si="1"/>
        <v>82000</v>
      </c>
      <c r="Q16" s="262">
        <f t="shared" si="2"/>
        <v>0.94226327944572752</v>
      </c>
      <c r="R16" s="263">
        <f t="shared" si="3"/>
        <v>0.94279176201372994</v>
      </c>
      <c r="S16" s="264">
        <f t="shared" si="4"/>
        <v>0.94252873563218387</v>
      </c>
      <c r="T16" s="92" t="s">
        <v>296</v>
      </c>
      <c r="U16" s="265">
        <f>L16/100*V16</f>
        <v>87000</v>
      </c>
      <c r="V16" s="92">
        <v>100</v>
      </c>
      <c r="W16" s="266">
        <f>J16/100*X16</f>
        <v>43300</v>
      </c>
      <c r="X16" s="92">
        <v>100</v>
      </c>
      <c r="Y16" s="267">
        <f>K16/100*Z16</f>
        <v>43700</v>
      </c>
      <c r="Z16" s="92">
        <v>100</v>
      </c>
      <c r="AA16" s="69" t="s">
        <v>297</v>
      </c>
    </row>
    <row r="17" spans="1:27" ht="38.25" customHeight="1" x14ac:dyDescent="0.2">
      <c r="A17" s="92">
        <v>69</v>
      </c>
      <c r="B17" s="92" t="s">
        <v>244</v>
      </c>
      <c r="C17" s="88" t="s">
        <v>298</v>
      </c>
      <c r="D17" s="88" t="s">
        <v>299</v>
      </c>
      <c r="E17" s="67" t="s">
        <v>17</v>
      </c>
      <c r="F17" s="67" t="s">
        <v>44</v>
      </c>
      <c r="G17" s="67" t="s">
        <v>52</v>
      </c>
      <c r="H17" s="67"/>
      <c r="I17" s="67" t="s">
        <v>200</v>
      </c>
      <c r="J17" s="92">
        <v>5742</v>
      </c>
      <c r="K17" s="92">
        <v>6000</v>
      </c>
      <c r="L17" s="260">
        <f t="shared" si="0"/>
        <v>11742</v>
      </c>
      <c r="M17" s="92" t="s">
        <v>255</v>
      </c>
      <c r="N17" s="67">
        <v>5742</v>
      </c>
      <c r="O17" s="67">
        <v>6000</v>
      </c>
      <c r="P17" s="261">
        <f t="shared" si="1"/>
        <v>11742</v>
      </c>
      <c r="Q17" s="262">
        <f t="shared" si="2"/>
        <v>1</v>
      </c>
      <c r="R17" s="263">
        <f t="shared" si="3"/>
        <v>1</v>
      </c>
      <c r="S17" s="264">
        <f t="shared" si="4"/>
        <v>1</v>
      </c>
      <c r="T17" s="92" t="s">
        <v>300</v>
      </c>
      <c r="U17" s="265">
        <f>L17/100*V17</f>
        <v>0</v>
      </c>
      <c r="V17" s="92"/>
      <c r="W17" s="266">
        <f>J17/100*X17</f>
        <v>0</v>
      </c>
      <c r="X17" s="92"/>
      <c r="Y17" s="267">
        <f>K17/100*Z17</f>
        <v>0</v>
      </c>
      <c r="Z17" s="92"/>
      <c r="AA17" s="69" t="s">
        <v>301</v>
      </c>
    </row>
    <row r="18" spans="1:27" ht="38.25" customHeight="1" x14ac:dyDescent="0.2">
      <c r="A18" s="92">
        <v>86</v>
      </c>
      <c r="B18" s="92" t="s">
        <v>244</v>
      </c>
      <c r="C18" s="88" t="s">
        <v>302</v>
      </c>
      <c r="D18" s="88" t="s">
        <v>303</v>
      </c>
      <c r="E18" s="67" t="s">
        <v>17</v>
      </c>
      <c r="F18" s="67" t="s">
        <v>44</v>
      </c>
      <c r="G18" s="67" t="s">
        <v>52</v>
      </c>
      <c r="H18" s="71"/>
      <c r="I18" s="67" t="s">
        <v>200</v>
      </c>
      <c r="J18" s="92">
        <v>33902</v>
      </c>
      <c r="K18" s="92">
        <v>34769</v>
      </c>
      <c r="L18" s="260">
        <f t="shared" si="0"/>
        <v>68671</v>
      </c>
      <c r="M18" s="92" t="s">
        <v>255</v>
      </c>
      <c r="N18" s="67">
        <v>33902</v>
      </c>
      <c r="O18" s="67">
        <v>34769</v>
      </c>
      <c r="P18" s="261">
        <f t="shared" si="1"/>
        <v>68671</v>
      </c>
      <c r="Q18" s="262">
        <f t="shared" si="2"/>
        <v>1</v>
      </c>
      <c r="R18" s="263">
        <f t="shared" si="3"/>
        <v>1</v>
      </c>
      <c r="S18" s="264">
        <f t="shared" si="4"/>
        <v>1</v>
      </c>
      <c r="T18" s="71"/>
      <c r="U18" s="269">
        <f>SUM(U2:U12)</f>
        <v>299781</v>
      </c>
      <c r="V18" s="71"/>
      <c r="W18" s="269">
        <f>SUM(W2:W12)</f>
        <v>503927</v>
      </c>
      <c r="X18" s="71"/>
      <c r="Y18" s="269">
        <f>SUM(Y2:Y12)</f>
        <v>359992</v>
      </c>
      <c r="Z18" s="71"/>
      <c r="AA18" s="88" t="s">
        <v>304</v>
      </c>
    </row>
    <row r="19" spans="1:27" ht="25.5" customHeight="1" x14ac:dyDescent="0.2">
      <c r="A19" s="92">
        <v>90</v>
      </c>
      <c r="B19" s="92" t="s">
        <v>244</v>
      </c>
      <c r="C19" s="88" t="s">
        <v>305</v>
      </c>
      <c r="D19" s="88" t="s">
        <v>306</v>
      </c>
      <c r="E19" s="67" t="s">
        <v>17</v>
      </c>
      <c r="F19" s="67" t="s">
        <v>44</v>
      </c>
      <c r="G19" s="67" t="s">
        <v>52</v>
      </c>
      <c r="H19" s="67"/>
      <c r="I19" s="67" t="s">
        <v>200</v>
      </c>
      <c r="J19" s="92">
        <v>30000</v>
      </c>
      <c r="K19" s="92">
        <v>30000</v>
      </c>
      <c r="L19" s="260">
        <f t="shared" si="0"/>
        <v>60000</v>
      </c>
      <c r="M19" s="92" t="s">
        <v>255</v>
      </c>
      <c r="N19" s="67">
        <v>25000</v>
      </c>
      <c r="O19" s="67">
        <v>25000</v>
      </c>
      <c r="P19" s="261">
        <f t="shared" si="1"/>
        <v>50000</v>
      </c>
      <c r="Q19" s="262">
        <f t="shared" si="2"/>
        <v>0.83333333333333337</v>
      </c>
      <c r="R19" s="263">
        <f t="shared" si="3"/>
        <v>0.83333333333333337</v>
      </c>
      <c r="S19" s="264">
        <f t="shared" si="4"/>
        <v>0.83333333333333337</v>
      </c>
      <c r="T19" s="92"/>
      <c r="U19" s="92"/>
      <c r="V19" s="92"/>
      <c r="W19" s="92"/>
      <c r="X19" s="92"/>
      <c r="Y19" s="92"/>
      <c r="Z19" s="92"/>
      <c r="AA19" s="69" t="s">
        <v>307</v>
      </c>
    </row>
    <row r="20" spans="1:27" s="4" customFormat="1" ht="63.75" customHeight="1" x14ac:dyDescent="0.2">
      <c r="A20" s="92">
        <v>96</v>
      </c>
      <c r="B20" s="92" t="s">
        <v>308</v>
      </c>
      <c r="C20" s="88" t="s">
        <v>309</v>
      </c>
      <c r="D20" s="88" t="s">
        <v>310</v>
      </c>
      <c r="E20" s="67" t="s">
        <v>17</v>
      </c>
      <c r="F20" s="67" t="s">
        <v>44</v>
      </c>
      <c r="G20" s="67" t="s">
        <v>52</v>
      </c>
      <c r="H20" s="67"/>
      <c r="I20" s="67" t="s">
        <v>200</v>
      </c>
      <c r="J20" s="92">
        <v>74500</v>
      </c>
      <c r="K20" s="92">
        <v>106500</v>
      </c>
      <c r="L20" s="260">
        <f t="shared" si="0"/>
        <v>181000</v>
      </c>
      <c r="M20" s="92" t="s">
        <v>242</v>
      </c>
      <c r="N20" s="67">
        <v>48150</v>
      </c>
      <c r="O20" s="67">
        <v>70550</v>
      </c>
      <c r="P20" s="261">
        <f t="shared" si="1"/>
        <v>118700</v>
      </c>
      <c r="Q20" s="262">
        <f t="shared" si="2"/>
        <v>0.6463087248322148</v>
      </c>
      <c r="R20" s="263">
        <f t="shared" si="3"/>
        <v>0.66244131455399058</v>
      </c>
      <c r="S20" s="264">
        <f t="shared" si="4"/>
        <v>0.65580110497237565</v>
      </c>
      <c r="T20" s="92"/>
      <c r="U20" s="265">
        <f t="shared" ref="U20:U30" si="8">L20/100*V20</f>
        <v>0</v>
      </c>
      <c r="V20" s="92"/>
      <c r="W20" s="266">
        <f t="shared" ref="W20:W30" si="9">J20/100*X20</f>
        <v>0</v>
      </c>
      <c r="X20" s="92"/>
      <c r="Y20" s="267">
        <f t="shared" ref="Y20:Y30" si="10">K20/100*Z20</f>
        <v>0</v>
      </c>
      <c r="Z20" s="92"/>
      <c r="AA20" s="69" t="s">
        <v>311</v>
      </c>
    </row>
    <row r="21" spans="1:27" ht="38.25" customHeight="1" x14ac:dyDescent="0.2">
      <c r="A21" s="92">
        <v>35</v>
      </c>
      <c r="B21" s="92" t="s">
        <v>244</v>
      </c>
      <c r="C21" s="88" t="s">
        <v>312</v>
      </c>
      <c r="D21" s="88" t="s">
        <v>195</v>
      </c>
      <c r="E21" s="67" t="s">
        <v>17</v>
      </c>
      <c r="F21" s="67" t="s">
        <v>44</v>
      </c>
      <c r="G21" s="67" t="s">
        <v>52</v>
      </c>
      <c r="H21" s="67"/>
      <c r="I21" s="67" t="s">
        <v>200</v>
      </c>
      <c r="J21" s="92">
        <v>41744</v>
      </c>
      <c r="K21" s="92">
        <v>42977</v>
      </c>
      <c r="L21" s="260">
        <f t="shared" si="0"/>
        <v>84721</v>
      </c>
      <c r="M21" s="92" t="s">
        <v>255</v>
      </c>
      <c r="N21" s="67">
        <v>36744</v>
      </c>
      <c r="O21" s="67">
        <v>37977</v>
      </c>
      <c r="P21" s="261">
        <f t="shared" si="1"/>
        <v>74721</v>
      </c>
      <c r="Q21" s="262">
        <f t="shared" si="2"/>
        <v>0.88022230739747032</v>
      </c>
      <c r="R21" s="263">
        <f t="shared" si="3"/>
        <v>0.88365870116573986</v>
      </c>
      <c r="S21" s="264">
        <f t="shared" si="4"/>
        <v>0.88196551032211612</v>
      </c>
      <c r="T21" s="92"/>
      <c r="U21" s="265">
        <f t="shared" si="8"/>
        <v>0</v>
      </c>
      <c r="V21" s="92"/>
      <c r="W21" s="266">
        <f t="shared" si="9"/>
        <v>0</v>
      </c>
      <c r="X21" s="92"/>
      <c r="Y21" s="267">
        <f t="shared" si="10"/>
        <v>0</v>
      </c>
      <c r="Z21" s="92"/>
      <c r="AA21" s="69" t="s">
        <v>313</v>
      </c>
    </row>
    <row r="22" spans="1:27" ht="25.5" customHeight="1" x14ac:dyDescent="0.2">
      <c r="A22" s="92">
        <v>38</v>
      </c>
      <c r="B22" s="92" t="s">
        <v>244</v>
      </c>
      <c r="C22" s="88" t="s">
        <v>314</v>
      </c>
      <c r="D22" s="88" t="s">
        <v>315</v>
      </c>
      <c r="E22" s="67" t="s">
        <v>17</v>
      </c>
      <c r="F22" s="67" t="s">
        <v>44</v>
      </c>
      <c r="G22" s="67" t="s">
        <v>52</v>
      </c>
      <c r="H22" s="67"/>
      <c r="I22" s="67" t="s">
        <v>200</v>
      </c>
      <c r="J22" s="92">
        <v>88444</v>
      </c>
      <c r="K22" s="92">
        <v>121627</v>
      </c>
      <c r="L22" s="268">
        <f>SUM(L2:L21)</f>
        <v>2277646</v>
      </c>
      <c r="M22" s="92"/>
      <c r="N22" s="88">
        <v>84000</v>
      </c>
      <c r="O22" s="67">
        <v>86000</v>
      </c>
      <c r="P22" s="261">
        <f t="shared" si="1"/>
        <v>170000</v>
      </c>
      <c r="Q22" s="262">
        <f t="shared" si="2"/>
        <v>0.94975351634932836</v>
      </c>
      <c r="R22" s="263">
        <f t="shared" si="3"/>
        <v>0.70707984246918854</v>
      </c>
      <c r="S22" s="264">
        <f t="shared" si="4"/>
        <v>7.4638464449699377E-2</v>
      </c>
      <c r="T22" s="92" t="s">
        <v>316</v>
      </c>
      <c r="U22" s="265">
        <f t="shared" si="8"/>
        <v>0</v>
      </c>
      <c r="V22" s="92"/>
      <c r="W22" s="266">
        <f t="shared" si="9"/>
        <v>0</v>
      </c>
      <c r="X22" s="92"/>
      <c r="Y22" s="267">
        <f t="shared" si="10"/>
        <v>0</v>
      </c>
      <c r="Z22" s="92"/>
      <c r="AA22" s="69" t="s">
        <v>317</v>
      </c>
    </row>
    <row r="23" spans="1:27" ht="38.25" customHeight="1" x14ac:dyDescent="0.2">
      <c r="A23" s="92">
        <v>19</v>
      </c>
      <c r="B23" s="92" t="s">
        <v>244</v>
      </c>
      <c r="C23" s="88" t="s">
        <v>318</v>
      </c>
      <c r="D23" s="88" t="s">
        <v>319</v>
      </c>
      <c r="E23" s="67" t="s">
        <v>17</v>
      </c>
      <c r="F23" s="67" t="s">
        <v>44</v>
      </c>
      <c r="G23" s="67" t="s">
        <v>52</v>
      </c>
      <c r="H23" s="67"/>
      <c r="I23" s="67" t="s">
        <v>200</v>
      </c>
      <c r="J23" s="92">
        <v>50000</v>
      </c>
      <c r="K23" s="92">
        <v>50000</v>
      </c>
      <c r="L23" s="260">
        <f t="shared" ref="L23:L30" si="11">SUM(J23:K23)</f>
        <v>100000</v>
      </c>
      <c r="M23" s="92"/>
      <c r="N23" s="88">
        <v>25000</v>
      </c>
      <c r="O23" s="67">
        <v>25000</v>
      </c>
      <c r="P23" s="261">
        <f t="shared" si="1"/>
        <v>50000</v>
      </c>
      <c r="Q23" s="262">
        <f t="shared" si="2"/>
        <v>0.5</v>
      </c>
      <c r="R23" s="263">
        <f t="shared" si="3"/>
        <v>0.5</v>
      </c>
      <c r="S23" s="264">
        <f t="shared" si="4"/>
        <v>0.5</v>
      </c>
      <c r="T23" s="92" t="s">
        <v>320</v>
      </c>
      <c r="U23" s="265">
        <f t="shared" si="8"/>
        <v>0</v>
      </c>
      <c r="V23" s="92"/>
      <c r="W23" s="266">
        <f t="shared" si="9"/>
        <v>0</v>
      </c>
      <c r="X23" s="92"/>
      <c r="Y23" s="267">
        <f t="shared" si="10"/>
        <v>0</v>
      </c>
      <c r="Z23" s="92"/>
      <c r="AA23" s="69" t="s">
        <v>321</v>
      </c>
    </row>
    <row r="24" spans="1:27" ht="25.5" customHeight="1" x14ac:dyDescent="0.2">
      <c r="A24" s="92">
        <v>34</v>
      </c>
      <c r="B24" s="92" t="s">
        <v>244</v>
      </c>
      <c r="C24" s="88" t="s">
        <v>322</v>
      </c>
      <c r="D24" s="88" t="s">
        <v>323</v>
      </c>
      <c r="E24" s="67" t="s">
        <v>17</v>
      </c>
      <c r="F24" s="67" t="s">
        <v>44</v>
      </c>
      <c r="G24" s="67" t="s">
        <v>52</v>
      </c>
      <c r="H24" s="67"/>
      <c r="I24" s="67" t="s">
        <v>200</v>
      </c>
      <c r="J24" s="92">
        <v>72160</v>
      </c>
      <c r="K24" s="92">
        <v>70035</v>
      </c>
      <c r="L24" s="260">
        <f t="shared" si="11"/>
        <v>142195</v>
      </c>
      <c r="M24" s="92"/>
      <c r="N24" s="67">
        <v>33580</v>
      </c>
      <c r="O24" s="67">
        <v>32518</v>
      </c>
      <c r="P24" s="261">
        <f t="shared" si="1"/>
        <v>66098</v>
      </c>
      <c r="Q24" s="262">
        <f t="shared" si="2"/>
        <v>0.46535476718403546</v>
      </c>
      <c r="R24" s="263">
        <f t="shared" si="3"/>
        <v>0.46431070179196116</v>
      </c>
      <c r="S24" s="264">
        <f t="shared" si="4"/>
        <v>0.46484053588382152</v>
      </c>
      <c r="T24" s="92"/>
      <c r="U24" s="265">
        <f t="shared" si="8"/>
        <v>0</v>
      </c>
      <c r="V24" s="92"/>
      <c r="W24" s="266">
        <f t="shared" si="9"/>
        <v>0</v>
      </c>
      <c r="X24" s="92"/>
      <c r="Y24" s="267">
        <f t="shared" si="10"/>
        <v>0</v>
      </c>
      <c r="Z24" s="92"/>
      <c r="AA24" s="69" t="s">
        <v>324</v>
      </c>
    </row>
    <row r="25" spans="1:27" ht="38.25" customHeight="1" x14ac:dyDescent="0.2">
      <c r="A25" s="92">
        <v>52</v>
      </c>
      <c r="B25" s="92" t="s">
        <v>244</v>
      </c>
      <c r="C25" s="88" t="s">
        <v>325</v>
      </c>
      <c r="D25" s="88" t="s">
        <v>326</v>
      </c>
      <c r="E25" s="67" t="s">
        <v>17</v>
      </c>
      <c r="F25" s="67" t="s">
        <v>44</v>
      </c>
      <c r="G25" s="67" t="s">
        <v>52</v>
      </c>
      <c r="H25" s="67"/>
      <c r="I25" s="67" t="s">
        <v>200</v>
      </c>
      <c r="J25" s="92">
        <v>104100</v>
      </c>
      <c r="K25" s="92">
        <v>172600</v>
      </c>
      <c r="L25" s="260">
        <f t="shared" si="11"/>
        <v>276700</v>
      </c>
      <c r="M25" s="92"/>
      <c r="N25" s="67">
        <v>75000</v>
      </c>
      <c r="O25" s="67">
        <v>125000</v>
      </c>
      <c r="P25" s="261">
        <f t="shared" si="1"/>
        <v>200000</v>
      </c>
      <c r="Q25" s="262">
        <f t="shared" si="2"/>
        <v>0.72046109510086453</v>
      </c>
      <c r="R25" s="263">
        <f t="shared" si="3"/>
        <v>0.72421784472769413</v>
      </c>
      <c r="S25" s="264">
        <f t="shared" si="4"/>
        <v>0.72280448138778464</v>
      </c>
      <c r="T25" s="92" t="s">
        <v>327</v>
      </c>
      <c r="U25" s="265">
        <f t="shared" si="8"/>
        <v>0</v>
      </c>
      <c r="V25" s="92"/>
      <c r="W25" s="266">
        <f t="shared" si="9"/>
        <v>0</v>
      </c>
      <c r="X25" s="92"/>
      <c r="Y25" s="267">
        <f t="shared" si="10"/>
        <v>0</v>
      </c>
      <c r="Z25" s="92"/>
      <c r="AA25" s="69" t="s">
        <v>328</v>
      </c>
    </row>
    <row r="26" spans="1:27" ht="25.5" customHeight="1" x14ac:dyDescent="0.2">
      <c r="A26" s="92">
        <v>41</v>
      </c>
      <c r="B26" s="92" t="s">
        <v>244</v>
      </c>
      <c r="C26" s="88" t="s">
        <v>329</v>
      </c>
      <c r="D26" s="88" t="s">
        <v>330</v>
      </c>
      <c r="E26" s="67" t="s">
        <v>17</v>
      </c>
      <c r="F26" s="67" t="s">
        <v>44</v>
      </c>
      <c r="G26" s="67" t="s">
        <v>52</v>
      </c>
      <c r="H26" s="67"/>
      <c r="I26" s="67" t="s">
        <v>200</v>
      </c>
      <c r="J26" s="67">
        <v>510200</v>
      </c>
      <c r="K26" s="67">
        <v>525252</v>
      </c>
      <c r="L26" s="260">
        <f t="shared" si="11"/>
        <v>1035452</v>
      </c>
      <c r="M26" s="92"/>
      <c r="N26" s="67">
        <v>51020</v>
      </c>
      <c r="O26" s="67">
        <v>52525</v>
      </c>
      <c r="P26" s="261">
        <f t="shared" si="1"/>
        <v>103545</v>
      </c>
      <c r="Q26" s="262">
        <f t="shared" si="2"/>
        <v>0.1</v>
      </c>
      <c r="R26" s="263">
        <f t="shared" si="3"/>
        <v>9.9999619230388456E-2</v>
      </c>
      <c r="S26" s="264">
        <f t="shared" si="4"/>
        <v>9.9999806847637554E-2</v>
      </c>
      <c r="T26" s="92"/>
      <c r="U26" s="265">
        <f t="shared" si="8"/>
        <v>0</v>
      </c>
      <c r="V26" s="92"/>
      <c r="W26" s="266">
        <f t="shared" si="9"/>
        <v>0</v>
      </c>
      <c r="X26" s="92"/>
      <c r="Y26" s="267">
        <f t="shared" si="10"/>
        <v>0</v>
      </c>
      <c r="Z26" s="92"/>
      <c r="AA26" s="69" t="s">
        <v>331</v>
      </c>
    </row>
    <row r="27" spans="1:27" ht="25.5" customHeight="1" x14ac:dyDescent="0.2">
      <c r="A27" s="92">
        <v>60</v>
      </c>
      <c r="B27" s="92" t="s">
        <v>244</v>
      </c>
      <c r="C27" s="88" t="s">
        <v>332</v>
      </c>
      <c r="D27" s="88" t="s">
        <v>292</v>
      </c>
      <c r="E27" s="67" t="s">
        <v>17</v>
      </c>
      <c r="F27" s="67" t="s">
        <v>44</v>
      </c>
      <c r="G27" s="67" t="s">
        <v>52</v>
      </c>
      <c r="H27" s="67"/>
      <c r="I27" s="67" t="s">
        <v>200</v>
      </c>
      <c r="J27" s="92">
        <v>89089</v>
      </c>
      <c r="K27" s="92">
        <v>88275</v>
      </c>
      <c r="L27" s="260">
        <f t="shared" si="11"/>
        <v>177364</v>
      </c>
      <c r="M27" s="92"/>
      <c r="N27" s="67">
        <v>66816</v>
      </c>
      <c r="O27" s="67">
        <v>66206</v>
      </c>
      <c r="P27" s="261">
        <f t="shared" si="1"/>
        <v>133022</v>
      </c>
      <c r="Q27" s="262">
        <f t="shared" si="2"/>
        <v>0.74999158145225564</v>
      </c>
      <c r="R27" s="263">
        <f t="shared" si="3"/>
        <v>0.74999716794109317</v>
      </c>
      <c r="S27" s="264">
        <f t="shared" si="4"/>
        <v>0.74999436187726931</v>
      </c>
      <c r="T27" s="92"/>
      <c r="U27" s="265">
        <f t="shared" si="8"/>
        <v>0</v>
      </c>
      <c r="V27" s="92"/>
      <c r="W27" s="266">
        <f t="shared" si="9"/>
        <v>0</v>
      </c>
      <c r="X27" s="92"/>
      <c r="Y27" s="267">
        <f t="shared" si="10"/>
        <v>0</v>
      </c>
      <c r="Z27" s="92"/>
      <c r="AA27" s="69" t="s">
        <v>333</v>
      </c>
    </row>
    <row r="28" spans="1:27" ht="25.5" customHeight="1" x14ac:dyDescent="0.2">
      <c r="A28" s="92">
        <v>70</v>
      </c>
      <c r="B28" s="92" t="s">
        <v>244</v>
      </c>
      <c r="C28" s="88" t="s">
        <v>334</v>
      </c>
      <c r="D28" s="88" t="s">
        <v>335</v>
      </c>
      <c r="E28" s="67" t="s">
        <v>17</v>
      </c>
      <c r="F28" s="67" t="s">
        <v>44</v>
      </c>
      <c r="G28" s="67" t="s">
        <v>52</v>
      </c>
      <c r="H28" s="67"/>
      <c r="I28" s="67" t="s">
        <v>200</v>
      </c>
      <c r="J28" s="92">
        <v>104736</v>
      </c>
      <c r="K28" s="92">
        <v>144892</v>
      </c>
      <c r="L28" s="260">
        <f t="shared" si="11"/>
        <v>249628</v>
      </c>
      <c r="M28" s="92"/>
      <c r="N28" s="67">
        <v>78552</v>
      </c>
      <c r="O28" s="67">
        <v>108669</v>
      </c>
      <c r="P28" s="261">
        <f t="shared" si="1"/>
        <v>187221</v>
      </c>
      <c r="Q28" s="262">
        <f t="shared" si="2"/>
        <v>0.75</v>
      </c>
      <c r="R28" s="263">
        <f t="shared" si="3"/>
        <v>0.75</v>
      </c>
      <c r="S28" s="264">
        <f t="shared" si="4"/>
        <v>0.75</v>
      </c>
      <c r="T28" s="92"/>
      <c r="U28" s="265">
        <f t="shared" si="8"/>
        <v>0</v>
      </c>
      <c r="V28" s="92"/>
      <c r="W28" s="266">
        <f t="shared" si="9"/>
        <v>0</v>
      </c>
      <c r="X28" s="92"/>
      <c r="Y28" s="267">
        <f t="shared" si="10"/>
        <v>0</v>
      </c>
      <c r="Z28" s="92"/>
      <c r="AA28" s="69" t="s">
        <v>336</v>
      </c>
    </row>
    <row r="29" spans="1:27" ht="38.25" customHeight="1" x14ac:dyDescent="0.2">
      <c r="A29" s="92">
        <v>37</v>
      </c>
      <c r="B29" s="92" t="s">
        <v>244</v>
      </c>
      <c r="C29" s="88" t="s">
        <v>337</v>
      </c>
      <c r="D29" s="88" t="s">
        <v>338</v>
      </c>
      <c r="E29" s="67" t="s">
        <v>17</v>
      </c>
      <c r="F29" s="67" t="s">
        <v>44</v>
      </c>
      <c r="G29" s="67" t="s">
        <v>52</v>
      </c>
      <c r="H29" s="67" t="s">
        <v>130</v>
      </c>
      <c r="I29" s="67" t="s">
        <v>200</v>
      </c>
      <c r="J29" s="92">
        <v>71500</v>
      </c>
      <c r="K29" s="92">
        <v>68500</v>
      </c>
      <c r="L29" s="260">
        <f t="shared" si="11"/>
        <v>140000</v>
      </c>
      <c r="M29" s="92" t="s">
        <v>255</v>
      </c>
      <c r="N29" s="67">
        <v>69000</v>
      </c>
      <c r="O29" s="67">
        <v>66000</v>
      </c>
      <c r="P29" s="261">
        <f t="shared" si="1"/>
        <v>135000</v>
      </c>
      <c r="Q29" s="262">
        <f t="shared" si="2"/>
        <v>0.965034965034965</v>
      </c>
      <c r="R29" s="263">
        <f t="shared" si="3"/>
        <v>0.96350364963503654</v>
      </c>
      <c r="S29" s="264">
        <f t="shared" si="4"/>
        <v>0.9642857142857143</v>
      </c>
      <c r="T29" s="92"/>
      <c r="U29" s="265">
        <f t="shared" si="8"/>
        <v>0</v>
      </c>
      <c r="V29" s="92"/>
      <c r="W29" s="266">
        <f t="shared" si="9"/>
        <v>0</v>
      </c>
      <c r="X29" s="92"/>
      <c r="Y29" s="267">
        <f t="shared" si="10"/>
        <v>0</v>
      </c>
      <c r="Z29" s="92"/>
      <c r="AA29" s="69" t="s">
        <v>339</v>
      </c>
    </row>
    <row r="30" spans="1:27" ht="51" customHeight="1" x14ac:dyDescent="0.2">
      <c r="A30" s="92">
        <v>23</v>
      </c>
      <c r="B30" s="92" t="s">
        <v>244</v>
      </c>
      <c r="C30" s="88" t="s">
        <v>340</v>
      </c>
      <c r="D30" s="88" t="s">
        <v>341</v>
      </c>
      <c r="E30" s="67" t="s">
        <v>17</v>
      </c>
      <c r="F30" s="67" t="s">
        <v>44</v>
      </c>
      <c r="G30" s="67" t="s">
        <v>52</v>
      </c>
      <c r="H30" s="67" t="s">
        <v>130</v>
      </c>
      <c r="I30" s="67" t="s">
        <v>200</v>
      </c>
      <c r="J30" s="92">
        <v>129463</v>
      </c>
      <c r="K30" s="92">
        <v>123957</v>
      </c>
      <c r="L30" s="260">
        <f t="shared" si="11"/>
        <v>253420</v>
      </c>
      <c r="M30" s="92"/>
      <c r="N30" s="67">
        <v>61902</v>
      </c>
      <c r="O30" s="67">
        <v>71138</v>
      </c>
      <c r="P30" s="261">
        <f t="shared" si="1"/>
        <v>133040</v>
      </c>
      <c r="Q30" s="262">
        <f t="shared" si="2"/>
        <v>0.47814433467477196</v>
      </c>
      <c r="R30" s="263">
        <f t="shared" si="3"/>
        <v>0.57389255951660656</v>
      </c>
      <c r="S30" s="264">
        <f t="shared" si="4"/>
        <v>0.52497829689842945</v>
      </c>
      <c r="T30" s="92"/>
      <c r="U30" s="265">
        <f t="shared" si="8"/>
        <v>0</v>
      </c>
      <c r="V30" s="92"/>
      <c r="W30" s="266">
        <f t="shared" si="9"/>
        <v>0</v>
      </c>
      <c r="X30" s="92"/>
      <c r="Y30" s="267">
        <f t="shared" si="10"/>
        <v>0</v>
      </c>
      <c r="Z30" s="92"/>
      <c r="AA30" s="69" t="s">
        <v>342</v>
      </c>
    </row>
    <row r="31" spans="1:27" s="63" customFormat="1" ht="18" customHeight="1" x14ac:dyDescent="0.2">
      <c r="A31" s="332" t="s">
        <v>14</v>
      </c>
      <c r="B31" s="330"/>
      <c r="C31" s="330"/>
      <c r="D31" s="330"/>
      <c r="E31" s="330"/>
      <c r="F31" s="330"/>
      <c r="G31" s="331"/>
      <c r="H31" s="146"/>
      <c r="I31" s="146"/>
      <c r="J31" s="146"/>
      <c r="K31" s="146"/>
      <c r="L31" s="146"/>
      <c r="M31" s="146"/>
      <c r="N31" s="90">
        <v>1400338</v>
      </c>
      <c r="O31" s="90">
        <v>1434161</v>
      </c>
      <c r="P31" s="270">
        <f t="shared" si="1"/>
        <v>2834499</v>
      </c>
      <c r="Q31" s="147"/>
      <c r="R31" s="147"/>
      <c r="S31" s="147"/>
      <c r="T31" s="147"/>
      <c r="U31" s="147"/>
      <c r="V31" s="147"/>
      <c r="W31" s="147"/>
      <c r="X31" s="147"/>
      <c r="Y31" s="147"/>
      <c r="Z31" s="147"/>
      <c r="AA31" s="91"/>
    </row>
    <row r="47" spans="5:7" hidden="1" x14ac:dyDescent="0.2"/>
    <row r="48" spans="5:7" ht="15" hidden="1" customHeight="1" x14ac:dyDescent="0.25">
      <c r="E48" s="16" t="s">
        <v>244</v>
      </c>
      <c r="F48" s="16"/>
      <c r="G48" s="16"/>
    </row>
    <row r="49" spans="1:19" ht="27.75" hidden="1" customHeight="1" x14ac:dyDescent="0.25">
      <c r="E49" s="10" t="s">
        <v>25</v>
      </c>
      <c r="F49" s="10" t="s">
        <v>26</v>
      </c>
      <c r="G49" s="10" t="s">
        <v>27</v>
      </c>
      <c r="H49" s="10" t="s">
        <v>28</v>
      </c>
      <c r="I49" s="10" t="s">
        <v>29</v>
      </c>
      <c r="J49" s="10" t="s">
        <v>30</v>
      </c>
      <c r="K49" s="10" t="s">
        <v>31</v>
      </c>
      <c r="L49" s="10" t="s">
        <v>14</v>
      </c>
      <c r="M49" s="10" t="s">
        <v>32</v>
      </c>
      <c r="N49" s="10" t="s">
        <v>30</v>
      </c>
      <c r="O49" s="10" t="s">
        <v>31</v>
      </c>
      <c r="P49" s="10" t="s">
        <v>35</v>
      </c>
      <c r="Q49" s="10" t="s">
        <v>36</v>
      </c>
      <c r="R49" s="10" t="s">
        <v>37</v>
      </c>
      <c r="S49" s="10" t="s">
        <v>38</v>
      </c>
    </row>
    <row r="50" spans="1:19" ht="14.25" hidden="1" customHeight="1" x14ac:dyDescent="0.2">
      <c r="E50" s="11" t="s">
        <v>17</v>
      </c>
      <c r="F50" s="176">
        <f t="shared" ref="F50:F55" si="12">COUNTIF($E$2:$E$47,E50)</f>
        <v>29</v>
      </c>
      <c r="G50" s="11" t="s">
        <v>52</v>
      </c>
      <c r="H50" s="11" t="s">
        <v>81</v>
      </c>
      <c r="I50" s="11"/>
      <c r="J50" s="234">
        <f t="shared" ref="J50:L55" si="13">SUMIF($E$2:$E$49,$E50,J$2:J$49)</f>
        <v>2314746</v>
      </c>
      <c r="K50" s="235">
        <f t="shared" si="13"/>
        <v>2547730</v>
      </c>
      <c r="L50" s="187">
        <f t="shared" si="13"/>
        <v>6930051</v>
      </c>
      <c r="M50" s="11"/>
      <c r="N50" s="188">
        <f t="shared" ref="N50:P55" si="14">SUMIF($E$2:$E$49,$E50,N$2:N$49)</f>
        <v>1400338</v>
      </c>
      <c r="O50" s="189">
        <f t="shared" si="14"/>
        <v>1434161</v>
      </c>
      <c r="P50" s="239">
        <f t="shared" si="14"/>
        <v>2834499</v>
      </c>
      <c r="Q50" s="236">
        <f t="shared" ref="Q50:S54" si="15">IF(J50=0,0,N50/J50)</f>
        <v>0.60496400036980302</v>
      </c>
      <c r="R50" s="237">
        <f t="shared" si="15"/>
        <v>0.56291718510203204</v>
      </c>
      <c r="S50" s="238">
        <f t="shared" si="15"/>
        <v>0.40901560464706538</v>
      </c>
    </row>
    <row r="51" spans="1:19" ht="14.25" hidden="1" customHeight="1" x14ac:dyDescent="0.2">
      <c r="E51" s="11" t="s">
        <v>18</v>
      </c>
      <c r="F51" s="186">
        <f t="shared" si="12"/>
        <v>0</v>
      </c>
      <c r="G51" s="11" t="s">
        <v>45</v>
      </c>
      <c r="H51" s="11" t="s">
        <v>47</v>
      </c>
      <c r="I51" s="11"/>
      <c r="J51" s="240">
        <f t="shared" si="13"/>
        <v>0</v>
      </c>
      <c r="K51" s="241">
        <f t="shared" si="13"/>
        <v>0</v>
      </c>
      <c r="L51" s="194">
        <f t="shared" si="13"/>
        <v>0</v>
      </c>
      <c r="M51" s="11"/>
      <c r="N51" s="195">
        <f t="shared" si="14"/>
        <v>0</v>
      </c>
      <c r="O51" s="196">
        <f t="shared" si="14"/>
        <v>0</v>
      </c>
      <c r="P51" s="242">
        <f t="shared" si="14"/>
        <v>0</v>
      </c>
      <c r="Q51" s="236">
        <f t="shared" si="15"/>
        <v>0</v>
      </c>
      <c r="R51" s="237">
        <f t="shared" si="15"/>
        <v>0</v>
      </c>
      <c r="S51" s="238">
        <f t="shared" si="15"/>
        <v>0</v>
      </c>
    </row>
    <row r="52" spans="1:19" ht="14.25" hidden="1" customHeight="1" x14ac:dyDescent="0.2">
      <c r="E52" s="12" t="s">
        <v>148</v>
      </c>
      <c r="F52" s="248">
        <f t="shared" si="12"/>
        <v>0</v>
      </c>
      <c r="G52" s="12"/>
      <c r="H52" s="12"/>
      <c r="I52" s="12"/>
      <c r="J52" s="243">
        <f t="shared" si="13"/>
        <v>0</v>
      </c>
      <c r="K52" s="244">
        <f t="shared" si="13"/>
        <v>0</v>
      </c>
      <c r="L52" s="201">
        <f t="shared" si="13"/>
        <v>0</v>
      </c>
      <c r="M52" s="12"/>
      <c r="N52" s="202">
        <f t="shared" si="14"/>
        <v>0</v>
      </c>
      <c r="O52" s="203">
        <f t="shared" si="14"/>
        <v>0</v>
      </c>
      <c r="P52" s="245">
        <f t="shared" si="14"/>
        <v>0</v>
      </c>
      <c r="Q52" s="236">
        <f t="shared" si="15"/>
        <v>0</v>
      </c>
      <c r="R52" s="237">
        <f t="shared" si="15"/>
        <v>0</v>
      </c>
      <c r="S52" s="238">
        <f t="shared" si="15"/>
        <v>0</v>
      </c>
    </row>
    <row r="53" spans="1:19" ht="14.25" hidden="1" customHeight="1" x14ac:dyDescent="0.2">
      <c r="E53" s="12" t="s">
        <v>149</v>
      </c>
      <c r="F53" s="253">
        <f t="shared" si="12"/>
        <v>0</v>
      </c>
      <c r="G53" s="12"/>
      <c r="H53" s="12"/>
      <c r="I53" s="12"/>
      <c r="J53" s="246">
        <f t="shared" si="13"/>
        <v>0</v>
      </c>
      <c r="K53" s="247">
        <f t="shared" si="13"/>
        <v>0</v>
      </c>
      <c r="L53" s="208">
        <f t="shared" si="13"/>
        <v>0</v>
      </c>
      <c r="M53" s="12"/>
      <c r="N53" s="209">
        <f t="shared" si="14"/>
        <v>0</v>
      </c>
      <c r="O53" s="210">
        <f t="shared" si="14"/>
        <v>0</v>
      </c>
      <c r="P53" s="249">
        <f t="shared" si="14"/>
        <v>0</v>
      </c>
      <c r="Q53" s="236">
        <f t="shared" si="15"/>
        <v>0</v>
      </c>
      <c r="R53" s="237">
        <f t="shared" si="15"/>
        <v>0</v>
      </c>
      <c r="S53" s="238">
        <f t="shared" si="15"/>
        <v>0</v>
      </c>
    </row>
    <row r="54" spans="1:19" ht="14.25" hidden="1" customHeight="1" x14ac:dyDescent="0.2">
      <c r="E54" s="11" t="s">
        <v>26</v>
      </c>
      <c r="F54" s="271">
        <f t="shared" si="12"/>
        <v>0</v>
      </c>
      <c r="G54" s="11"/>
      <c r="H54" s="11"/>
      <c r="I54" s="11"/>
      <c r="J54" s="250">
        <f t="shared" si="13"/>
        <v>0</v>
      </c>
      <c r="K54" s="251">
        <f t="shared" si="13"/>
        <v>0</v>
      </c>
      <c r="L54" s="201">
        <f t="shared" si="13"/>
        <v>0</v>
      </c>
      <c r="M54" s="11"/>
      <c r="N54" s="252">
        <f t="shared" si="14"/>
        <v>0</v>
      </c>
      <c r="O54" s="210">
        <f t="shared" si="14"/>
        <v>0</v>
      </c>
      <c r="P54" s="272">
        <f t="shared" si="14"/>
        <v>0</v>
      </c>
      <c r="Q54" s="236">
        <f t="shared" si="15"/>
        <v>0</v>
      </c>
      <c r="R54" s="237">
        <f t="shared" si="15"/>
        <v>0</v>
      </c>
      <c r="S54" s="238">
        <f t="shared" si="15"/>
        <v>0</v>
      </c>
    </row>
    <row r="55" spans="1:19" ht="15" hidden="1" customHeight="1" thickBot="1" x14ac:dyDescent="0.25">
      <c r="E55" s="13" t="s">
        <v>249</v>
      </c>
      <c r="F55" s="273">
        <f t="shared" si="12"/>
        <v>0</v>
      </c>
      <c r="G55" s="13"/>
      <c r="H55" s="13"/>
      <c r="I55" s="13"/>
      <c r="J55" s="255">
        <f t="shared" si="13"/>
        <v>0</v>
      </c>
      <c r="K55" s="256">
        <f t="shared" si="13"/>
        <v>0</v>
      </c>
      <c r="L55" s="257">
        <f t="shared" si="13"/>
        <v>0</v>
      </c>
      <c r="M55" s="13"/>
      <c r="N55" s="258">
        <f t="shared" si="14"/>
        <v>0</v>
      </c>
      <c r="O55" s="274">
        <f t="shared" si="14"/>
        <v>0</v>
      </c>
      <c r="P55" s="275">
        <f t="shared" si="14"/>
        <v>0</v>
      </c>
      <c r="Q55" s="13"/>
      <c r="R55" s="13"/>
      <c r="S55" s="13"/>
    </row>
    <row r="56" spans="1:19" hidden="1" x14ac:dyDescent="0.2">
      <c r="F56" s="276">
        <f>SUM(F50:F55)</f>
        <v>29</v>
      </c>
    </row>
    <row r="57" spans="1:19" x14ac:dyDescent="0.2">
      <c r="A57" t="s">
        <v>343</v>
      </c>
    </row>
  </sheetData>
  <mergeCells count="1">
    <mergeCell ref="A31:G31"/>
  </mergeCells>
  <phoneticPr fontId="21" type="noConversion"/>
  <conditionalFormatting sqref="E2:E30">
    <cfRule type="cellIs" dxfId="10" priority="1" stopIfTrue="1" operator="equal">
      <formula>"approved"</formula>
    </cfRule>
    <cfRule type="cellIs" dxfId="9" priority="2" stopIfTrue="1" operator="equal">
      <formula>"rejected"</formula>
    </cfRule>
    <cfRule type="cellIs" dxfId="8" priority="3" stopIfTrue="1" operator="equal">
      <formula>"possible"</formula>
    </cfRule>
  </conditionalFormatting>
  <dataValidations count="1">
    <dataValidation type="list" showInputMessage="1" showErrorMessage="1" sqref="E2:E30" xr:uid="{00000000-0002-0000-0300-000000000000}">
      <formula1>Decision</formula1>
    </dataValidation>
  </dataValidations>
  <pageMargins left="0.15748031496062989" right="0.15748031496062989" top="0.44" bottom="0.38" header="0.17" footer="0.2"/>
  <pageSetup paperSize="9" scale="75" orientation="landscape"/>
  <headerFooter alignWithMargins="0">
    <oddHeader>&amp;L&amp;"Arial,Bold"&amp;14 EDUCATION, TRAINING and  EMPLOYMENT PANEL</oddHeader>
    <oddFooter>&amp;L&amp;"Comic Sans MS,Bold Italic"LSP REPORT- FINAL NRF APPROVALS 2004-06</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53"/>
  </sheetPr>
  <dimension ref="A1:AW129"/>
  <sheetViews>
    <sheetView zoomScale="65" workbookViewId="0">
      <pane xSplit="1" ySplit="1" topLeftCell="B20" activePane="bottomRight" state="frozen"/>
      <selection pane="topRight" activeCell="B1" sqref="B1"/>
      <selection pane="bottomLeft" activeCell="A2" sqref="A2"/>
      <selection pane="bottomRight" activeCell="L16" sqref="L16"/>
    </sheetView>
  </sheetViews>
  <sheetFormatPr defaultRowHeight="12.75" x14ac:dyDescent="0.2"/>
  <cols>
    <col min="1" max="1" width="3.85546875" style="2" customWidth="1"/>
    <col min="2" max="2" width="9.85546875" style="2" customWidth="1"/>
    <col min="3" max="3" width="42.28515625" style="2" customWidth="1"/>
    <col min="4" max="4" width="40.42578125" style="7" customWidth="1"/>
    <col min="5" max="5" width="11.85546875" style="2" hidden="1" customWidth="1"/>
    <col min="6" max="6" width="15.42578125" style="2" hidden="1" customWidth="1"/>
    <col min="7" max="7" width="22.7109375" style="2" customWidth="1"/>
    <col min="8" max="8" width="19.5703125" style="2" hidden="1" customWidth="1"/>
    <col min="9" max="9" width="11.140625" style="2" hidden="1" customWidth="1"/>
    <col min="10" max="11" width="14.7109375" style="2" hidden="1" customWidth="1"/>
    <col min="12" max="12" width="33.85546875" style="2" customWidth="1"/>
    <col min="13" max="13" width="35" style="2" customWidth="1"/>
    <col min="14" max="14" width="13.140625" style="2" customWidth="1"/>
    <col min="15" max="15" width="13" style="2" customWidth="1"/>
    <col min="16" max="16" width="32.7109375" style="2" customWidth="1"/>
    <col min="17" max="17" width="20.28515625" style="2" customWidth="1"/>
    <col min="18" max="18" width="13.85546875" style="2" customWidth="1"/>
    <col min="19" max="19" width="18.85546875" style="2" customWidth="1"/>
    <col min="20" max="20" width="16.7109375" style="2" customWidth="1"/>
    <col min="21" max="21" width="18.42578125" style="2" customWidth="1"/>
    <col min="22" max="22" width="14.28515625" style="2" customWidth="1"/>
    <col min="23" max="23" width="56.28515625" style="2" customWidth="1"/>
    <col min="24" max="24" width="63.7109375" style="7" customWidth="1"/>
    <col min="25" max="25" width="9.140625" style="2" customWidth="1"/>
    <col min="26" max="16384" width="9.140625" style="2"/>
  </cols>
  <sheetData>
    <row r="1" spans="1:49" ht="47.25" customHeight="1" x14ac:dyDescent="0.2">
      <c r="A1" s="72" t="s">
        <v>21</v>
      </c>
      <c r="B1" s="73" t="s">
        <v>22</v>
      </c>
      <c r="C1" s="74" t="s">
        <v>23</v>
      </c>
      <c r="D1" s="74" t="s">
        <v>24</v>
      </c>
      <c r="E1" s="74" t="s">
        <v>25</v>
      </c>
      <c r="F1" s="74" t="s">
        <v>26</v>
      </c>
      <c r="G1" s="74" t="s">
        <v>27</v>
      </c>
      <c r="H1" s="74" t="s">
        <v>28</v>
      </c>
      <c r="I1" s="74" t="s">
        <v>29</v>
      </c>
      <c r="J1" s="73" t="s">
        <v>30</v>
      </c>
      <c r="K1" s="73" t="s">
        <v>31</v>
      </c>
      <c r="L1" s="73" t="s">
        <v>14</v>
      </c>
      <c r="M1" s="74" t="s">
        <v>32</v>
      </c>
      <c r="N1" s="73" t="s">
        <v>30</v>
      </c>
      <c r="O1" s="73" t="s">
        <v>31</v>
      </c>
      <c r="P1" s="74" t="s">
        <v>35</v>
      </c>
      <c r="Q1" s="73" t="s">
        <v>36</v>
      </c>
      <c r="R1" s="73" t="s">
        <v>37</v>
      </c>
      <c r="S1" s="73" t="s">
        <v>38</v>
      </c>
      <c r="T1" s="73" t="s">
        <v>35</v>
      </c>
      <c r="U1" s="73" t="s">
        <v>344</v>
      </c>
      <c r="V1" s="74" t="s">
        <v>345</v>
      </c>
      <c r="W1" s="74" t="s">
        <v>346</v>
      </c>
      <c r="X1" s="75" t="s">
        <v>157</v>
      </c>
    </row>
    <row r="2" spans="1:49" ht="76.5" customHeight="1" x14ac:dyDescent="0.2">
      <c r="A2" s="76">
        <v>1</v>
      </c>
      <c r="B2" s="77" t="s">
        <v>347</v>
      </c>
      <c r="C2" s="78" t="s">
        <v>348</v>
      </c>
      <c r="D2" s="79" t="s">
        <v>349</v>
      </c>
      <c r="E2" s="78" t="s">
        <v>17</v>
      </c>
      <c r="F2" s="78" t="s">
        <v>44</v>
      </c>
      <c r="G2" s="78" t="s">
        <v>45</v>
      </c>
      <c r="H2" s="78"/>
      <c r="I2" s="78" t="s">
        <v>46</v>
      </c>
      <c r="J2" s="78">
        <v>25617</v>
      </c>
      <c r="K2" s="78">
        <v>25617</v>
      </c>
      <c r="L2" s="277">
        <f t="shared" ref="L2:L15" si="0">SUM(J2:K2)</f>
        <v>51234</v>
      </c>
      <c r="M2" s="78" t="s">
        <v>81</v>
      </c>
      <c r="N2" s="80">
        <v>25617</v>
      </c>
      <c r="O2" s="80">
        <v>25617</v>
      </c>
      <c r="P2" s="278">
        <f t="shared" ref="P2:P22" si="1">SUM(N2:O2)</f>
        <v>51234</v>
      </c>
      <c r="Q2" s="279">
        <f t="shared" ref="Q2:Q21" si="2">IF(J2=0,0,N2/J2)</f>
        <v>1</v>
      </c>
      <c r="R2" s="280">
        <f t="shared" ref="R2:R21" si="3">IF(K2=0,0,O2/K2)</f>
        <v>1</v>
      </c>
      <c r="S2" s="281">
        <f t="shared" ref="S2:S21" si="4">IF(L2=0,0,P2/L2)</f>
        <v>1</v>
      </c>
      <c r="T2" s="282">
        <f t="shared" ref="T2:T18" si="5">SUM(N2:O2)</f>
        <v>51234</v>
      </c>
      <c r="U2" s="78" t="s">
        <v>176</v>
      </c>
      <c r="V2" s="81">
        <v>1</v>
      </c>
      <c r="W2" s="81">
        <v>1</v>
      </c>
      <c r="X2" s="84" t="s">
        <v>350</v>
      </c>
    </row>
    <row r="3" spans="1:49" ht="38.25" customHeight="1" x14ac:dyDescent="0.2">
      <c r="A3" s="76">
        <v>2</v>
      </c>
      <c r="B3" s="77" t="s">
        <v>347</v>
      </c>
      <c r="C3" s="78" t="s">
        <v>351</v>
      </c>
      <c r="D3" s="79" t="s">
        <v>352</v>
      </c>
      <c r="E3" s="78" t="s">
        <v>17</v>
      </c>
      <c r="F3" s="78" t="s">
        <v>44</v>
      </c>
      <c r="G3" s="78" t="s">
        <v>45</v>
      </c>
      <c r="H3" s="78"/>
      <c r="I3" s="78" t="s">
        <v>46</v>
      </c>
      <c r="J3" s="78">
        <v>40000</v>
      </c>
      <c r="K3" s="78">
        <v>0</v>
      </c>
      <c r="L3" s="277">
        <f t="shared" si="0"/>
        <v>40000</v>
      </c>
      <c r="M3" s="78" t="s">
        <v>47</v>
      </c>
      <c r="N3" s="80">
        <v>40000</v>
      </c>
      <c r="O3" s="80">
        <v>0</v>
      </c>
      <c r="P3" s="278">
        <f t="shared" si="1"/>
        <v>40000</v>
      </c>
      <c r="Q3" s="279">
        <f t="shared" si="2"/>
        <v>1</v>
      </c>
      <c r="R3" s="280">
        <f t="shared" si="3"/>
        <v>0</v>
      </c>
      <c r="S3" s="281">
        <f t="shared" si="4"/>
        <v>1</v>
      </c>
      <c r="T3" s="282">
        <f t="shared" si="5"/>
        <v>40000</v>
      </c>
      <c r="U3" s="78" t="s">
        <v>176</v>
      </c>
      <c r="V3" s="78">
        <v>100</v>
      </c>
      <c r="W3" s="78"/>
      <c r="X3" s="84" t="s">
        <v>353</v>
      </c>
      <c r="Y3" s="28"/>
      <c r="Z3" s="28"/>
      <c r="AA3" s="28"/>
      <c r="AB3" s="28"/>
      <c r="AC3" s="28"/>
      <c r="AD3" s="28"/>
      <c r="AE3" s="28"/>
      <c r="AF3" s="28"/>
      <c r="AG3" s="28"/>
      <c r="AH3" s="28"/>
      <c r="AI3" s="28"/>
      <c r="AJ3" s="28"/>
      <c r="AK3" s="28"/>
      <c r="AL3" s="28"/>
      <c r="AM3" s="28"/>
      <c r="AN3" s="28"/>
      <c r="AO3" s="28"/>
      <c r="AP3" s="28"/>
      <c r="AQ3" s="28"/>
      <c r="AR3" s="28"/>
      <c r="AS3" s="28"/>
      <c r="AT3" s="28"/>
      <c r="AU3" s="28"/>
      <c r="AV3" s="28"/>
      <c r="AW3" s="28"/>
    </row>
    <row r="4" spans="1:49" ht="63.75" customHeight="1" x14ac:dyDescent="0.2">
      <c r="A4" s="76">
        <v>4</v>
      </c>
      <c r="B4" s="77" t="s">
        <v>347</v>
      </c>
      <c r="C4" s="78" t="s">
        <v>354</v>
      </c>
      <c r="D4" s="79" t="s">
        <v>355</v>
      </c>
      <c r="E4" s="78" t="s">
        <v>17</v>
      </c>
      <c r="F4" s="78" t="s">
        <v>44</v>
      </c>
      <c r="G4" s="78" t="s">
        <v>45</v>
      </c>
      <c r="H4" s="78"/>
      <c r="I4" s="78" t="s">
        <v>46</v>
      </c>
      <c r="J4" s="78">
        <v>40112</v>
      </c>
      <c r="K4" s="78">
        <v>47477</v>
      </c>
      <c r="L4" s="277">
        <f t="shared" si="0"/>
        <v>87589</v>
      </c>
      <c r="M4" s="78" t="s">
        <v>81</v>
      </c>
      <c r="N4" s="80">
        <v>40112</v>
      </c>
      <c r="O4" s="80">
        <v>47477</v>
      </c>
      <c r="P4" s="278">
        <f t="shared" si="1"/>
        <v>87589</v>
      </c>
      <c r="Q4" s="279">
        <f t="shared" si="2"/>
        <v>1</v>
      </c>
      <c r="R4" s="280">
        <f t="shared" si="3"/>
        <v>1</v>
      </c>
      <c r="S4" s="281">
        <f t="shared" si="4"/>
        <v>1</v>
      </c>
      <c r="T4" s="282">
        <f t="shared" si="5"/>
        <v>87589</v>
      </c>
      <c r="U4" s="78" t="s">
        <v>176</v>
      </c>
      <c r="V4" s="78">
        <v>100</v>
      </c>
      <c r="W4" s="78">
        <v>100</v>
      </c>
      <c r="X4" s="84" t="s">
        <v>356</v>
      </c>
      <c r="Y4" s="28"/>
      <c r="Z4" s="28"/>
      <c r="AA4" s="28"/>
      <c r="AB4" s="28"/>
      <c r="AC4" s="28"/>
      <c r="AD4" s="28"/>
      <c r="AE4" s="28"/>
      <c r="AF4" s="28"/>
      <c r="AG4" s="28"/>
      <c r="AH4" s="28"/>
      <c r="AI4" s="28"/>
      <c r="AJ4" s="28"/>
      <c r="AK4" s="28"/>
      <c r="AL4" s="28"/>
      <c r="AM4" s="28"/>
      <c r="AN4" s="28"/>
      <c r="AO4" s="28"/>
      <c r="AP4" s="28"/>
      <c r="AQ4" s="28"/>
      <c r="AR4" s="28"/>
      <c r="AS4" s="28"/>
      <c r="AT4" s="28"/>
      <c r="AU4" s="28"/>
      <c r="AV4" s="28"/>
      <c r="AW4" s="28"/>
    </row>
    <row r="5" spans="1:49" ht="63.75" customHeight="1" x14ac:dyDescent="0.2">
      <c r="A5" s="76">
        <v>11</v>
      </c>
      <c r="B5" s="77" t="s">
        <v>347</v>
      </c>
      <c r="C5" s="78" t="s">
        <v>357</v>
      </c>
      <c r="D5" s="79" t="s">
        <v>358</v>
      </c>
      <c r="E5" s="78" t="s">
        <v>17</v>
      </c>
      <c r="F5" s="78" t="s">
        <v>44</v>
      </c>
      <c r="G5" s="78" t="s">
        <v>45</v>
      </c>
      <c r="H5" s="78"/>
      <c r="I5" s="78" t="s">
        <v>46</v>
      </c>
      <c r="J5" s="78">
        <v>35073</v>
      </c>
      <c r="K5" s="78">
        <v>36142</v>
      </c>
      <c r="L5" s="277">
        <f t="shared" si="0"/>
        <v>71215</v>
      </c>
      <c r="M5" s="78" t="s">
        <v>47</v>
      </c>
      <c r="N5" s="80">
        <v>35073</v>
      </c>
      <c r="O5" s="80">
        <v>0</v>
      </c>
      <c r="P5" s="278">
        <f t="shared" si="1"/>
        <v>35073</v>
      </c>
      <c r="Q5" s="279">
        <f t="shared" si="2"/>
        <v>1</v>
      </c>
      <c r="R5" s="280">
        <f t="shared" si="3"/>
        <v>0</v>
      </c>
      <c r="S5" s="281">
        <f t="shared" si="4"/>
        <v>0.49249455873060449</v>
      </c>
      <c r="T5" s="282">
        <f t="shared" si="5"/>
        <v>35073</v>
      </c>
      <c r="U5" s="78" t="s">
        <v>359</v>
      </c>
      <c r="V5" s="78">
        <v>35073</v>
      </c>
      <c r="W5" s="78"/>
      <c r="X5" s="84" t="s">
        <v>360</v>
      </c>
      <c r="Y5" s="28"/>
      <c r="Z5" s="28"/>
      <c r="AA5" s="28"/>
      <c r="AB5" s="28"/>
      <c r="AC5" s="28"/>
      <c r="AD5" s="28"/>
      <c r="AE5" s="28"/>
      <c r="AF5" s="28"/>
      <c r="AG5" s="28"/>
      <c r="AH5" s="28"/>
      <c r="AI5" s="28"/>
      <c r="AJ5" s="28"/>
      <c r="AK5" s="28"/>
      <c r="AL5" s="28"/>
      <c r="AM5" s="28"/>
      <c r="AN5" s="28"/>
      <c r="AO5" s="28"/>
      <c r="AP5" s="28"/>
      <c r="AQ5" s="28"/>
      <c r="AR5" s="28"/>
      <c r="AS5" s="28"/>
      <c r="AT5" s="28"/>
      <c r="AU5" s="28"/>
      <c r="AV5" s="28"/>
      <c r="AW5" s="28"/>
    </row>
    <row r="6" spans="1:49" ht="38.25" customHeight="1" x14ac:dyDescent="0.2">
      <c r="A6" s="76">
        <v>13</v>
      </c>
      <c r="B6" s="77" t="s">
        <v>347</v>
      </c>
      <c r="C6" s="78" t="s">
        <v>361</v>
      </c>
      <c r="D6" s="79" t="s">
        <v>268</v>
      </c>
      <c r="E6" s="78" t="s">
        <v>17</v>
      </c>
      <c r="F6" s="78" t="s">
        <v>44</v>
      </c>
      <c r="G6" s="78" t="s">
        <v>45</v>
      </c>
      <c r="H6" s="78"/>
      <c r="I6" s="78" t="s">
        <v>46</v>
      </c>
      <c r="J6" s="78">
        <v>28414</v>
      </c>
      <c r="K6" s="78">
        <v>14950</v>
      </c>
      <c r="L6" s="277">
        <f t="shared" si="0"/>
        <v>43364</v>
      </c>
      <c r="M6" s="78" t="s">
        <v>47</v>
      </c>
      <c r="N6" s="80">
        <v>28414</v>
      </c>
      <c r="O6" s="80">
        <v>0</v>
      </c>
      <c r="P6" s="278">
        <f t="shared" si="1"/>
        <v>28414</v>
      </c>
      <c r="Q6" s="279">
        <f t="shared" si="2"/>
        <v>1</v>
      </c>
      <c r="R6" s="280">
        <f t="shared" si="3"/>
        <v>0</v>
      </c>
      <c r="S6" s="281">
        <f t="shared" si="4"/>
        <v>0.65524398118254779</v>
      </c>
      <c r="T6" s="282">
        <f t="shared" si="5"/>
        <v>28414</v>
      </c>
      <c r="U6" s="78" t="s">
        <v>362</v>
      </c>
      <c r="V6" s="78"/>
      <c r="W6" s="78"/>
      <c r="X6" s="84" t="s">
        <v>363</v>
      </c>
      <c r="Y6" s="28"/>
      <c r="Z6" s="28"/>
      <c r="AA6" s="28"/>
      <c r="AB6" s="28"/>
      <c r="AC6" s="28"/>
      <c r="AD6" s="28"/>
      <c r="AE6" s="28"/>
      <c r="AF6" s="28"/>
      <c r="AG6" s="28"/>
      <c r="AH6" s="28"/>
      <c r="AI6" s="28"/>
      <c r="AJ6" s="28"/>
      <c r="AK6" s="28"/>
      <c r="AL6" s="28"/>
      <c r="AM6" s="28"/>
      <c r="AN6" s="28"/>
      <c r="AO6" s="28"/>
      <c r="AP6" s="28"/>
      <c r="AQ6" s="28"/>
      <c r="AR6" s="28"/>
      <c r="AS6" s="28"/>
      <c r="AT6" s="28"/>
      <c r="AU6" s="28"/>
      <c r="AV6" s="28"/>
      <c r="AW6" s="28"/>
    </row>
    <row r="7" spans="1:49" ht="51" customHeight="1" x14ac:dyDescent="0.2">
      <c r="A7" s="76">
        <v>3</v>
      </c>
      <c r="B7" s="77" t="s">
        <v>347</v>
      </c>
      <c r="C7" s="78" t="s">
        <v>364</v>
      </c>
      <c r="D7" s="79" t="s">
        <v>365</v>
      </c>
      <c r="E7" s="78" t="s">
        <v>17</v>
      </c>
      <c r="F7" s="78" t="s">
        <v>44</v>
      </c>
      <c r="G7" s="78" t="s">
        <v>52</v>
      </c>
      <c r="H7" s="78"/>
      <c r="I7" s="78" t="s">
        <v>200</v>
      </c>
      <c r="J7" s="78">
        <v>64639</v>
      </c>
      <c r="K7" s="78">
        <v>55899</v>
      </c>
      <c r="L7" s="277">
        <f t="shared" si="0"/>
        <v>120538</v>
      </c>
      <c r="M7" s="78" t="s">
        <v>47</v>
      </c>
      <c r="N7" s="80">
        <v>32319</v>
      </c>
      <c r="O7" s="80">
        <v>27949</v>
      </c>
      <c r="P7" s="278">
        <f t="shared" si="1"/>
        <v>60268</v>
      </c>
      <c r="Q7" s="279">
        <f t="shared" si="2"/>
        <v>0.49999226473181824</v>
      </c>
      <c r="R7" s="280">
        <f t="shared" si="3"/>
        <v>0.49999105529615917</v>
      </c>
      <c r="S7" s="281">
        <f t="shared" si="4"/>
        <v>0.4999917038610231</v>
      </c>
      <c r="T7" s="282">
        <f t="shared" si="5"/>
        <v>60268</v>
      </c>
      <c r="U7" s="78" t="s">
        <v>366</v>
      </c>
      <c r="V7" s="78"/>
      <c r="W7" s="78"/>
      <c r="X7" s="84" t="s">
        <v>367</v>
      </c>
      <c r="Y7" s="28"/>
      <c r="Z7" s="28"/>
      <c r="AA7" s="28"/>
      <c r="AB7" s="28"/>
      <c r="AC7" s="28"/>
      <c r="AD7" s="28"/>
      <c r="AE7" s="28"/>
      <c r="AF7" s="28"/>
      <c r="AG7" s="28"/>
      <c r="AH7" s="28"/>
      <c r="AI7" s="28"/>
      <c r="AJ7" s="28"/>
      <c r="AK7" s="28"/>
      <c r="AL7" s="28"/>
      <c r="AM7" s="28"/>
      <c r="AN7" s="28"/>
      <c r="AO7" s="28"/>
      <c r="AP7" s="28"/>
      <c r="AQ7" s="28"/>
      <c r="AR7" s="28"/>
      <c r="AS7" s="28"/>
      <c r="AT7" s="28"/>
      <c r="AU7" s="28"/>
      <c r="AV7" s="28"/>
      <c r="AW7" s="28"/>
    </row>
    <row r="8" spans="1:49" ht="63.75" customHeight="1" x14ac:dyDescent="0.2">
      <c r="A8" s="76">
        <v>5</v>
      </c>
      <c r="B8" s="77" t="s">
        <v>347</v>
      </c>
      <c r="C8" s="78" t="s">
        <v>368</v>
      </c>
      <c r="D8" s="79" t="s">
        <v>369</v>
      </c>
      <c r="E8" s="78" t="s">
        <v>17</v>
      </c>
      <c r="F8" s="78" t="s">
        <v>44</v>
      </c>
      <c r="G8" s="78" t="s">
        <v>52</v>
      </c>
      <c r="H8" s="78"/>
      <c r="I8" s="78" t="s">
        <v>200</v>
      </c>
      <c r="J8" s="78">
        <v>48000</v>
      </c>
      <c r="K8" s="78">
        <v>67000</v>
      </c>
      <c r="L8" s="277">
        <f t="shared" si="0"/>
        <v>115000</v>
      </c>
      <c r="M8" s="78" t="s">
        <v>81</v>
      </c>
      <c r="N8" s="80">
        <v>48000</v>
      </c>
      <c r="O8" s="80">
        <v>67000</v>
      </c>
      <c r="P8" s="278">
        <f t="shared" si="1"/>
        <v>115000</v>
      </c>
      <c r="Q8" s="279">
        <f t="shared" si="2"/>
        <v>1</v>
      </c>
      <c r="R8" s="280">
        <f t="shared" si="3"/>
        <v>1</v>
      </c>
      <c r="S8" s="281">
        <f t="shared" si="4"/>
        <v>1</v>
      </c>
      <c r="T8" s="282">
        <f t="shared" si="5"/>
        <v>115000</v>
      </c>
      <c r="U8" s="78" t="s">
        <v>370</v>
      </c>
      <c r="V8" s="78">
        <v>100</v>
      </c>
      <c r="W8" s="78">
        <v>100</v>
      </c>
      <c r="X8" s="84" t="s">
        <v>371</v>
      </c>
      <c r="Y8" s="28"/>
      <c r="Z8" s="28"/>
      <c r="AA8" s="28"/>
      <c r="AB8" s="28"/>
      <c r="AC8" s="28"/>
      <c r="AD8" s="28"/>
      <c r="AE8" s="28"/>
      <c r="AF8" s="28"/>
      <c r="AG8" s="28"/>
      <c r="AH8" s="28"/>
      <c r="AI8" s="28"/>
      <c r="AJ8" s="28"/>
      <c r="AK8" s="28"/>
      <c r="AL8" s="28"/>
      <c r="AM8" s="28"/>
      <c r="AN8" s="28"/>
      <c r="AO8" s="28"/>
      <c r="AP8" s="28"/>
      <c r="AQ8" s="28"/>
      <c r="AR8" s="28"/>
      <c r="AS8" s="28"/>
      <c r="AT8" s="28"/>
      <c r="AU8" s="28"/>
      <c r="AV8" s="28"/>
      <c r="AW8" s="28"/>
    </row>
    <row r="9" spans="1:49" ht="51" customHeight="1" x14ac:dyDescent="0.2">
      <c r="A9" s="76">
        <v>6</v>
      </c>
      <c r="B9" s="77" t="s">
        <v>347</v>
      </c>
      <c r="C9" s="78" t="s">
        <v>372</v>
      </c>
      <c r="D9" s="79" t="s">
        <v>373</v>
      </c>
      <c r="E9" s="78" t="s">
        <v>17</v>
      </c>
      <c r="F9" s="78" t="s">
        <v>44</v>
      </c>
      <c r="G9" s="78" t="s">
        <v>52</v>
      </c>
      <c r="H9" s="78"/>
      <c r="I9" s="78" t="s">
        <v>200</v>
      </c>
      <c r="J9" s="78">
        <v>69155</v>
      </c>
      <c r="K9" s="78">
        <v>0</v>
      </c>
      <c r="L9" s="277">
        <f t="shared" si="0"/>
        <v>69155</v>
      </c>
      <c r="M9" s="78" t="s">
        <v>81</v>
      </c>
      <c r="N9" s="80">
        <v>69155</v>
      </c>
      <c r="O9" s="80">
        <v>0</v>
      </c>
      <c r="P9" s="278">
        <f t="shared" si="1"/>
        <v>69155</v>
      </c>
      <c r="Q9" s="279">
        <f t="shared" si="2"/>
        <v>1</v>
      </c>
      <c r="R9" s="280">
        <f t="shared" si="3"/>
        <v>0</v>
      </c>
      <c r="S9" s="281">
        <f t="shared" si="4"/>
        <v>1</v>
      </c>
      <c r="T9" s="282">
        <f t="shared" si="5"/>
        <v>69155</v>
      </c>
      <c r="U9" s="78" t="s">
        <v>374</v>
      </c>
      <c r="V9" s="78"/>
      <c r="W9" s="78"/>
      <c r="X9" s="84" t="s">
        <v>375</v>
      </c>
      <c r="Y9" s="28"/>
      <c r="Z9" s="28"/>
      <c r="AA9" s="28"/>
      <c r="AB9" s="28"/>
      <c r="AC9" s="28"/>
      <c r="AD9" s="28"/>
      <c r="AE9" s="28"/>
      <c r="AF9" s="28"/>
      <c r="AG9" s="28"/>
      <c r="AH9" s="28"/>
      <c r="AI9" s="28"/>
      <c r="AJ9" s="28"/>
      <c r="AK9" s="28"/>
      <c r="AL9" s="28"/>
      <c r="AM9" s="28"/>
      <c r="AN9" s="28"/>
      <c r="AO9" s="28"/>
      <c r="AP9" s="28"/>
      <c r="AQ9" s="28"/>
      <c r="AR9" s="28"/>
      <c r="AS9" s="28"/>
      <c r="AT9" s="28"/>
      <c r="AU9" s="28"/>
      <c r="AV9" s="28"/>
      <c r="AW9" s="28"/>
    </row>
    <row r="10" spans="1:49" ht="76.5" customHeight="1" x14ac:dyDescent="0.2">
      <c r="A10" s="76">
        <v>10</v>
      </c>
      <c r="B10" s="77" t="s">
        <v>347</v>
      </c>
      <c r="C10" s="78" t="s">
        <v>376</v>
      </c>
      <c r="D10" s="79" t="s">
        <v>377</v>
      </c>
      <c r="E10" s="78" t="s">
        <v>17</v>
      </c>
      <c r="F10" s="78" t="s">
        <v>44</v>
      </c>
      <c r="G10" s="78" t="s">
        <v>52</v>
      </c>
      <c r="H10" s="78"/>
      <c r="I10" s="78" t="s">
        <v>200</v>
      </c>
      <c r="J10" s="78">
        <v>0</v>
      </c>
      <c r="K10" s="78">
        <v>100000</v>
      </c>
      <c r="L10" s="277">
        <f t="shared" si="0"/>
        <v>100000</v>
      </c>
      <c r="M10" s="78" t="s">
        <v>81</v>
      </c>
      <c r="N10" s="80">
        <v>0</v>
      </c>
      <c r="O10" s="80">
        <v>100000</v>
      </c>
      <c r="P10" s="278">
        <f t="shared" si="1"/>
        <v>100000</v>
      </c>
      <c r="Q10" s="279">
        <f t="shared" si="2"/>
        <v>0</v>
      </c>
      <c r="R10" s="280">
        <f t="shared" si="3"/>
        <v>1</v>
      </c>
      <c r="S10" s="281">
        <f t="shared" si="4"/>
        <v>1</v>
      </c>
      <c r="T10" s="282">
        <f t="shared" si="5"/>
        <v>100000</v>
      </c>
      <c r="U10" s="78" t="s">
        <v>378</v>
      </c>
      <c r="V10" s="78"/>
      <c r="W10" s="78">
        <v>100</v>
      </c>
      <c r="X10" s="84" t="s">
        <v>379</v>
      </c>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row>
    <row r="11" spans="1:49" ht="38.25" customHeight="1" x14ac:dyDescent="0.2">
      <c r="A11" s="76">
        <v>12</v>
      </c>
      <c r="B11" s="77" t="s">
        <v>347</v>
      </c>
      <c r="C11" s="78" t="s">
        <v>380</v>
      </c>
      <c r="D11" s="79" t="s">
        <v>268</v>
      </c>
      <c r="E11" s="78" t="s">
        <v>17</v>
      </c>
      <c r="F11" s="78" t="s">
        <v>44</v>
      </c>
      <c r="G11" s="78" t="s">
        <v>52</v>
      </c>
      <c r="H11" s="78"/>
      <c r="I11" s="78" t="s">
        <v>200</v>
      </c>
      <c r="J11" s="78">
        <v>18463</v>
      </c>
      <c r="K11" s="78">
        <v>19349</v>
      </c>
      <c r="L11" s="277">
        <f t="shared" si="0"/>
        <v>37812</v>
      </c>
      <c r="M11" s="78" t="s">
        <v>81</v>
      </c>
      <c r="N11" s="80">
        <v>18463</v>
      </c>
      <c r="O11" s="80">
        <v>19349</v>
      </c>
      <c r="P11" s="278">
        <f t="shared" si="1"/>
        <v>37812</v>
      </c>
      <c r="Q11" s="279">
        <f t="shared" si="2"/>
        <v>1</v>
      </c>
      <c r="R11" s="280">
        <f t="shared" si="3"/>
        <v>1</v>
      </c>
      <c r="S11" s="281">
        <f t="shared" si="4"/>
        <v>1</v>
      </c>
      <c r="T11" s="282">
        <f t="shared" si="5"/>
        <v>37812</v>
      </c>
      <c r="U11" s="78" t="s">
        <v>17</v>
      </c>
      <c r="V11" s="78">
        <v>100</v>
      </c>
      <c r="W11" s="78">
        <v>100</v>
      </c>
      <c r="X11" s="84" t="s">
        <v>381</v>
      </c>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row>
    <row r="12" spans="1:49" ht="51" customHeight="1" x14ac:dyDescent="0.2">
      <c r="A12" s="76">
        <v>15</v>
      </c>
      <c r="B12" s="77" t="s">
        <v>347</v>
      </c>
      <c r="C12" s="78" t="s">
        <v>382</v>
      </c>
      <c r="D12" s="79" t="s">
        <v>383</v>
      </c>
      <c r="E12" s="78" t="s">
        <v>17</v>
      </c>
      <c r="F12" s="78" t="s">
        <v>44</v>
      </c>
      <c r="G12" s="78" t="s">
        <v>52</v>
      </c>
      <c r="H12" s="78"/>
      <c r="I12" s="78" t="s">
        <v>200</v>
      </c>
      <c r="J12" s="78">
        <v>100000</v>
      </c>
      <c r="K12" s="78">
        <v>0</v>
      </c>
      <c r="L12" s="277">
        <f t="shared" si="0"/>
        <v>100000</v>
      </c>
      <c r="M12" s="78" t="s">
        <v>81</v>
      </c>
      <c r="N12" s="80">
        <v>0</v>
      </c>
      <c r="O12" s="80">
        <v>100000</v>
      </c>
      <c r="P12" s="278">
        <f t="shared" si="1"/>
        <v>100000</v>
      </c>
      <c r="Q12" s="279">
        <f t="shared" si="2"/>
        <v>0</v>
      </c>
      <c r="R12" s="280">
        <f t="shared" si="3"/>
        <v>0</v>
      </c>
      <c r="S12" s="281">
        <f t="shared" si="4"/>
        <v>1</v>
      </c>
      <c r="T12" s="282">
        <f t="shared" si="5"/>
        <v>100000</v>
      </c>
      <c r="U12" s="78" t="s">
        <v>384</v>
      </c>
      <c r="V12" s="78">
        <v>0</v>
      </c>
      <c r="W12" s="78">
        <v>100</v>
      </c>
      <c r="X12" s="84" t="s">
        <v>385</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row>
    <row r="13" spans="1:49" ht="38.25" customHeight="1" x14ac:dyDescent="0.2">
      <c r="A13" s="76">
        <v>20</v>
      </c>
      <c r="B13" s="77" t="s">
        <v>347</v>
      </c>
      <c r="C13" s="78" t="s">
        <v>386</v>
      </c>
      <c r="D13" s="79" t="s">
        <v>387</v>
      </c>
      <c r="E13" s="78" t="s">
        <v>17</v>
      </c>
      <c r="F13" s="78" t="s">
        <v>44</v>
      </c>
      <c r="G13" s="78" t="s">
        <v>52</v>
      </c>
      <c r="H13" s="78"/>
      <c r="I13" s="78" t="s">
        <v>200</v>
      </c>
      <c r="J13" s="78">
        <v>72540</v>
      </c>
      <c r="K13" s="78">
        <v>0</v>
      </c>
      <c r="L13" s="277">
        <f t="shared" si="0"/>
        <v>72540</v>
      </c>
      <c r="M13" s="78" t="s">
        <v>81</v>
      </c>
      <c r="N13" s="80">
        <v>72540</v>
      </c>
      <c r="O13" s="80">
        <v>0</v>
      </c>
      <c r="P13" s="278">
        <f t="shared" si="1"/>
        <v>72540</v>
      </c>
      <c r="Q13" s="279">
        <f t="shared" si="2"/>
        <v>1</v>
      </c>
      <c r="R13" s="280">
        <f t="shared" si="3"/>
        <v>0</v>
      </c>
      <c r="S13" s="281">
        <f t="shared" si="4"/>
        <v>1</v>
      </c>
      <c r="T13" s="282">
        <f t="shared" si="5"/>
        <v>72540</v>
      </c>
      <c r="U13" s="78" t="s">
        <v>388</v>
      </c>
      <c r="V13" s="78">
        <v>100</v>
      </c>
      <c r="W13" s="78">
        <v>0</v>
      </c>
      <c r="X13" s="84" t="s">
        <v>389</v>
      </c>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row>
    <row r="14" spans="1:49" ht="51" customHeight="1" x14ac:dyDescent="0.2">
      <c r="A14" s="76">
        <v>21</v>
      </c>
      <c r="B14" s="77" t="s">
        <v>347</v>
      </c>
      <c r="C14" s="78" t="s">
        <v>390</v>
      </c>
      <c r="D14" s="79" t="s">
        <v>126</v>
      </c>
      <c r="E14" s="78" t="s">
        <v>17</v>
      </c>
      <c r="F14" s="78" t="s">
        <v>44</v>
      </c>
      <c r="G14" s="78" t="s">
        <v>52</v>
      </c>
      <c r="H14" s="78"/>
      <c r="I14" s="78" t="s">
        <v>200</v>
      </c>
      <c r="J14" s="78">
        <v>95000</v>
      </c>
      <c r="K14" s="78">
        <v>95000</v>
      </c>
      <c r="L14" s="277">
        <f t="shared" si="0"/>
        <v>190000</v>
      </c>
      <c r="M14" s="78" t="s">
        <v>81</v>
      </c>
      <c r="N14" s="80">
        <v>95000</v>
      </c>
      <c r="O14" s="80">
        <v>95000</v>
      </c>
      <c r="P14" s="278">
        <f t="shared" si="1"/>
        <v>190000</v>
      </c>
      <c r="Q14" s="279">
        <f t="shared" si="2"/>
        <v>1</v>
      </c>
      <c r="R14" s="280">
        <f t="shared" si="3"/>
        <v>1</v>
      </c>
      <c r="S14" s="281">
        <f t="shared" si="4"/>
        <v>1</v>
      </c>
      <c r="T14" s="282">
        <f t="shared" si="5"/>
        <v>190000</v>
      </c>
      <c r="U14" s="78" t="s">
        <v>176</v>
      </c>
      <c r="V14" s="78">
        <v>100</v>
      </c>
      <c r="W14" s="78">
        <v>100</v>
      </c>
      <c r="X14" s="84" t="s">
        <v>391</v>
      </c>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row>
    <row r="15" spans="1:49" ht="51" customHeight="1" x14ac:dyDescent="0.2">
      <c r="A15" s="76">
        <v>22</v>
      </c>
      <c r="B15" s="77" t="s">
        <v>347</v>
      </c>
      <c r="C15" s="78" t="s">
        <v>392</v>
      </c>
      <c r="D15" s="79" t="s">
        <v>377</v>
      </c>
      <c r="E15" s="78" t="s">
        <v>17</v>
      </c>
      <c r="F15" s="78" t="s">
        <v>44</v>
      </c>
      <c r="G15" s="78" t="s">
        <v>52</v>
      </c>
      <c r="H15" s="78"/>
      <c r="I15" s="78" t="s">
        <v>200</v>
      </c>
      <c r="J15" s="78">
        <v>0</v>
      </c>
      <c r="K15" s="78">
        <v>80000</v>
      </c>
      <c r="L15" s="277">
        <f t="shared" si="0"/>
        <v>80000</v>
      </c>
      <c r="M15" s="78" t="s">
        <v>81</v>
      </c>
      <c r="N15" s="82">
        <v>0</v>
      </c>
      <c r="O15" s="82">
        <v>80000</v>
      </c>
      <c r="P15" s="278">
        <f t="shared" si="1"/>
        <v>80000</v>
      </c>
      <c r="Q15" s="279">
        <f t="shared" si="2"/>
        <v>0</v>
      </c>
      <c r="R15" s="280">
        <f t="shared" si="3"/>
        <v>1</v>
      </c>
      <c r="S15" s="281">
        <f t="shared" si="4"/>
        <v>1</v>
      </c>
      <c r="T15" s="282">
        <f t="shared" si="5"/>
        <v>80000</v>
      </c>
      <c r="U15" s="78" t="s">
        <v>176</v>
      </c>
      <c r="V15" s="78">
        <v>0</v>
      </c>
      <c r="W15" s="78">
        <v>100</v>
      </c>
      <c r="X15" s="84" t="s">
        <v>393</v>
      </c>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row>
    <row r="16" spans="1:49" ht="38.25" customHeight="1" x14ac:dyDescent="0.2">
      <c r="A16" s="76">
        <v>24</v>
      </c>
      <c r="B16" s="77" t="s">
        <v>347</v>
      </c>
      <c r="C16" s="78" t="s">
        <v>394</v>
      </c>
      <c r="D16" s="79" t="s">
        <v>395</v>
      </c>
      <c r="E16" s="78" t="s">
        <v>17</v>
      </c>
      <c r="F16" s="78" t="s">
        <v>44</v>
      </c>
      <c r="G16" s="78" t="s">
        <v>45</v>
      </c>
      <c r="H16" s="78"/>
      <c r="I16" s="78" t="s">
        <v>396</v>
      </c>
      <c r="J16" s="78"/>
      <c r="K16" s="78"/>
      <c r="L16" s="283">
        <v>0</v>
      </c>
      <c r="M16" s="78" t="s">
        <v>47</v>
      </c>
      <c r="N16" s="78">
        <v>40000</v>
      </c>
      <c r="O16" s="78">
        <v>40000</v>
      </c>
      <c r="P16" s="278">
        <f t="shared" si="1"/>
        <v>80000</v>
      </c>
      <c r="Q16" s="279">
        <f t="shared" si="2"/>
        <v>0</v>
      </c>
      <c r="R16" s="280">
        <f t="shared" si="3"/>
        <v>0</v>
      </c>
      <c r="S16" s="281">
        <f t="shared" si="4"/>
        <v>0</v>
      </c>
      <c r="T16" s="282">
        <f t="shared" si="5"/>
        <v>80000</v>
      </c>
      <c r="U16" s="78" t="s">
        <v>397</v>
      </c>
      <c r="V16" s="78"/>
      <c r="W16" s="78"/>
      <c r="X16" s="83" t="s">
        <v>62</v>
      </c>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row>
    <row r="17" spans="1:49" ht="38.25" customHeight="1" x14ac:dyDescent="0.2">
      <c r="A17" s="76">
        <v>25</v>
      </c>
      <c r="B17" s="77" t="s">
        <v>347</v>
      </c>
      <c r="C17" s="78" t="s">
        <v>398</v>
      </c>
      <c r="D17" s="79" t="s">
        <v>399</v>
      </c>
      <c r="E17" s="78" t="s">
        <v>17</v>
      </c>
      <c r="F17" s="78" t="s">
        <v>44</v>
      </c>
      <c r="G17" s="78" t="s">
        <v>52</v>
      </c>
      <c r="H17" s="78"/>
      <c r="I17" s="78" t="s">
        <v>200</v>
      </c>
      <c r="J17" s="284">
        <f>-K17</f>
        <v>0</v>
      </c>
      <c r="K17" s="78"/>
      <c r="L17" s="283"/>
      <c r="M17" s="78" t="s">
        <v>81</v>
      </c>
      <c r="N17" s="78">
        <v>25000</v>
      </c>
      <c r="O17" s="78">
        <v>75000</v>
      </c>
      <c r="P17" s="278">
        <f t="shared" si="1"/>
        <v>100000</v>
      </c>
      <c r="Q17" s="279">
        <f t="shared" si="2"/>
        <v>0</v>
      </c>
      <c r="R17" s="280">
        <f t="shared" si="3"/>
        <v>0</v>
      </c>
      <c r="S17" s="281">
        <f t="shared" si="4"/>
        <v>0</v>
      </c>
      <c r="T17" s="285">
        <f t="shared" si="5"/>
        <v>100000</v>
      </c>
      <c r="U17" s="78" t="s">
        <v>400</v>
      </c>
      <c r="V17" s="78"/>
      <c r="W17" s="78"/>
      <c r="X17" s="83" t="s">
        <v>401</v>
      </c>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row>
    <row r="18" spans="1:49" ht="38.25" customHeight="1" x14ac:dyDescent="0.2">
      <c r="A18" s="76">
        <v>39</v>
      </c>
      <c r="B18" s="77" t="s">
        <v>41</v>
      </c>
      <c r="C18" s="78" t="s">
        <v>129</v>
      </c>
      <c r="D18" s="79" t="s">
        <v>126</v>
      </c>
      <c r="E18" s="78" t="s">
        <v>17</v>
      </c>
      <c r="F18" s="78" t="s">
        <v>44</v>
      </c>
      <c r="G18" s="78" t="s">
        <v>45</v>
      </c>
      <c r="H18" s="78" t="s">
        <v>130</v>
      </c>
      <c r="I18" s="78" t="s">
        <v>402</v>
      </c>
      <c r="J18" s="78">
        <v>325500</v>
      </c>
      <c r="K18" s="78">
        <v>194500</v>
      </c>
      <c r="L18" s="277">
        <f>SUM(J18:K18)</f>
        <v>520000</v>
      </c>
      <c r="M18" s="78" t="s">
        <v>47</v>
      </c>
      <c r="N18" s="78">
        <v>97500</v>
      </c>
      <c r="O18" s="78">
        <v>55850</v>
      </c>
      <c r="P18" s="278">
        <f t="shared" si="1"/>
        <v>153350</v>
      </c>
      <c r="Q18" s="279">
        <f t="shared" si="2"/>
        <v>0.29953917050691242</v>
      </c>
      <c r="R18" s="280">
        <f t="shared" si="3"/>
        <v>0.28714652956298198</v>
      </c>
      <c r="S18" s="281">
        <f t="shared" si="4"/>
        <v>0.29490384615384613</v>
      </c>
      <c r="T18" s="285">
        <f t="shared" si="5"/>
        <v>153350</v>
      </c>
      <c r="U18" s="78" t="s">
        <v>403</v>
      </c>
      <c r="V18" s="78"/>
      <c r="W18" s="78"/>
      <c r="X18" s="83" t="s">
        <v>132</v>
      </c>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row>
    <row r="19" spans="1:49" ht="25.5" customHeight="1" x14ac:dyDescent="0.2">
      <c r="A19" s="76">
        <v>30</v>
      </c>
      <c r="B19" s="77" t="s">
        <v>41</v>
      </c>
      <c r="C19" s="78" t="s">
        <v>404</v>
      </c>
      <c r="D19" s="79" t="s">
        <v>115</v>
      </c>
      <c r="E19" s="78" t="s">
        <v>17</v>
      </c>
      <c r="F19" s="78" t="s">
        <v>44</v>
      </c>
      <c r="G19" s="78" t="s">
        <v>52</v>
      </c>
      <c r="H19" s="78"/>
      <c r="I19" s="78" t="s">
        <v>200</v>
      </c>
      <c r="J19" s="78">
        <v>270000</v>
      </c>
      <c r="K19" s="78">
        <v>320000</v>
      </c>
      <c r="L19" s="277">
        <f>SUM(J19:K19)</f>
        <v>590000</v>
      </c>
      <c r="M19" s="78" t="s">
        <v>47</v>
      </c>
      <c r="N19" s="78">
        <v>90000</v>
      </c>
      <c r="O19" s="78">
        <v>150000</v>
      </c>
      <c r="P19" s="278">
        <f t="shared" si="1"/>
        <v>240000</v>
      </c>
      <c r="Q19" s="279">
        <f t="shared" si="2"/>
        <v>0.33333333333333331</v>
      </c>
      <c r="R19" s="280">
        <f t="shared" si="3"/>
        <v>0.46875</v>
      </c>
      <c r="S19" s="281">
        <f t="shared" si="4"/>
        <v>0.40677966101694918</v>
      </c>
      <c r="T19" s="78">
        <v>240000</v>
      </c>
      <c r="U19" s="78" t="s">
        <v>405</v>
      </c>
      <c r="V19" s="78"/>
      <c r="W19" s="78"/>
      <c r="X19" s="84" t="s">
        <v>406</v>
      </c>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row>
    <row r="20" spans="1:49" ht="25.5" customHeight="1" x14ac:dyDescent="0.2">
      <c r="A20" s="85">
        <v>34</v>
      </c>
      <c r="B20" s="86" t="s">
        <v>244</v>
      </c>
      <c r="C20" s="79" t="s">
        <v>322</v>
      </c>
      <c r="D20" s="79" t="s">
        <v>323</v>
      </c>
      <c r="E20" s="79" t="s">
        <v>17</v>
      </c>
      <c r="F20" s="79" t="s">
        <v>44</v>
      </c>
      <c r="G20" s="79" t="s">
        <v>52</v>
      </c>
      <c r="H20" s="79"/>
      <c r="I20" s="79"/>
      <c r="J20" s="79">
        <v>72160</v>
      </c>
      <c r="K20" s="79">
        <v>70035</v>
      </c>
      <c r="L20" s="286">
        <f>SUM(L3:L19)</f>
        <v>2237213</v>
      </c>
      <c r="M20" s="79" t="s">
        <v>47</v>
      </c>
      <c r="N20" s="79">
        <v>36080</v>
      </c>
      <c r="O20" s="78">
        <v>35018</v>
      </c>
      <c r="P20" s="278">
        <f t="shared" si="1"/>
        <v>71098</v>
      </c>
      <c r="Q20" s="279">
        <f t="shared" si="2"/>
        <v>0.5</v>
      </c>
      <c r="R20" s="280">
        <f t="shared" si="3"/>
        <v>0.50000713928749907</v>
      </c>
      <c r="S20" s="281">
        <f t="shared" si="4"/>
        <v>3.1779718784040678E-2</v>
      </c>
      <c r="T20" s="78">
        <v>71098</v>
      </c>
      <c r="U20" s="78" t="s">
        <v>407</v>
      </c>
      <c r="V20" s="79"/>
      <c r="W20" s="79"/>
      <c r="X20" s="83" t="s">
        <v>324</v>
      </c>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row>
    <row r="21" spans="1:49" s="28" customFormat="1" ht="38.25" customHeight="1" x14ac:dyDescent="0.2">
      <c r="A21" s="85">
        <v>23</v>
      </c>
      <c r="B21" s="86" t="s">
        <v>244</v>
      </c>
      <c r="C21" s="79" t="s">
        <v>408</v>
      </c>
      <c r="D21" s="79" t="s">
        <v>409</v>
      </c>
      <c r="E21" s="79" t="s">
        <v>17</v>
      </c>
      <c r="F21" s="79" t="s">
        <v>44</v>
      </c>
      <c r="G21" s="79" t="s">
        <v>52</v>
      </c>
      <c r="H21" s="79"/>
      <c r="I21" s="79" t="s">
        <v>200</v>
      </c>
      <c r="J21" s="79">
        <v>111902</v>
      </c>
      <c r="K21" s="79">
        <v>121138</v>
      </c>
      <c r="L21" s="287">
        <f>SUM(J21:K21)</f>
        <v>233040</v>
      </c>
      <c r="M21" s="79" t="s">
        <v>47</v>
      </c>
      <c r="N21" s="79">
        <v>50000</v>
      </c>
      <c r="O21" s="78">
        <v>50000</v>
      </c>
      <c r="P21" s="278">
        <f t="shared" si="1"/>
        <v>100000</v>
      </c>
      <c r="Q21" s="279">
        <f t="shared" si="2"/>
        <v>0.44681953852478062</v>
      </c>
      <c r="R21" s="280">
        <f t="shared" si="3"/>
        <v>0.41275239809143294</v>
      </c>
      <c r="S21" s="281">
        <f t="shared" si="4"/>
        <v>0.42911088225197391</v>
      </c>
      <c r="T21" s="78">
        <v>100000</v>
      </c>
      <c r="U21" s="78" t="s">
        <v>410</v>
      </c>
      <c r="V21" s="79"/>
      <c r="W21" s="79"/>
      <c r="X21" s="83" t="s">
        <v>342</v>
      </c>
    </row>
    <row r="22" spans="1:49" s="63" customFormat="1" ht="21" customHeight="1" thickBot="1" x14ac:dyDescent="0.25">
      <c r="A22" s="333" t="s">
        <v>14</v>
      </c>
      <c r="B22" s="334"/>
      <c r="C22" s="334"/>
      <c r="D22" s="334"/>
      <c r="E22" s="334"/>
      <c r="F22" s="334"/>
      <c r="G22" s="335"/>
      <c r="H22" s="109"/>
      <c r="I22" s="109"/>
      <c r="J22" s="109"/>
      <c r="K22" s="109"/>
      <c r="L22" s="109"/>
      <c r="M22" s="109"/>
      <c r="N22" s="110">
        <v>843273</v>
      </c>
      <c r="O22" s="110">
        <v>968260</v>
      </c>
      <c r="P22" s="288">
        <f t="shared" si="1"/>
        <v>1811533</v>
      </c>
      <c r="Q22" s="111"/>
      <c r="R22" s="111"/>
      <c r="S22" s="111"/>
      <c r="T22" s="112"/>
      <c r="U22" s="112"/>
      <c r="V22" s="112"/>
      <c r="W22" s="112"/>
      <c r="X22" s="113"/>
    </row>
    <row r="111" hidden="1" x14ac:dyDescent="0.2"/>
    <row r="112" hidden="1" x14ac:dyDescent="0.2"/>
    <row r="113" spans="1:19" hidden="1" x14ac:dyDescent="0.2"/>
    <row r="114" spans="1:19" ht="33.75" hidden="1" customHeight="1" x14ac:dyDescent="0.2"/>
    <row r="115" spans="1:19" hidden="1" x14ac:dyDescent="0.2"/>
    <row r="116" spans="1:19" ht="3.75" hidden="1" customHeight="1" x14ac:dyDescent="0.2"/>
    <row r="117" spans="1:19" hidden="1" x14ac:dyDescent="0.2"/>
    <row r="118" spans="1:19" hidden="1" x14ac:dyDescent="0.2"/>
    <row r="119" spans="1:19" ht="15" hidden="1" customHeight="1" x14ac:dyDescent="0.25">
      <c r="E119" s="16" t="s">
        <v>411</v>
      </c>
      <c r="F119" s="16"/>
      <c r="G119" s="16"/>
    </row>
    <row r="120" spans="1:19" ht="27.75" hidden="1" customHeight="1" x14ac:dyDescent="0.25">
      <c r="E120" s="10" t="s">
        <v>25</v>
      </c>
      <c r="F120" s="10" t="s">
        <v>26</v>
      </c>
      <c r="G120" s="10" t="s">
        <v>27</v>
      </c>
      <c r="H120" s="10" t="s">
        <v>28</v>
      </c>
      <c r="I120" s="10" t="s">
        <v>29</v>
      </c>
      <c r="J120" s="10" t="s">
        <v>30</v>
      </c>
      <c r="K120" s="10" t="s">
        <v>31</v>
      </c>
      <c r="L120" s="10" t="s">
        <v>14</v>
      </c>
      <c r="M120" s="10" t="s">
        <v>32</v>
      </c>
      <c r="N120" s="10" t="s">
        <v>30</v>
      </c>
      <c r="O120" s="10" t="s">
        <v>31</v>
      </c>
      <c r="P120" s="10" t="s">
        <v>35</v>
      </c>
      <c r="Q120" s="10" t="s">
        <v>36</v>
      </c>
      <c r="R120" s="10" t="s">
        <v>37</v>
      </c>
      <c r="S120" s="10" t="s">
        <v>38</v>
      </c>
    </row>
    <row r="121" spans="1:19" ht="14.25" hidden="1" customHeight="1" x14ac:dyDescent="0.2">
      <c r="E121" s="11" t="s">
        <v>17</v>
      </c>
      <c r="F121" s="207">
        <f t="shared" ref="F121:F126" si="6">COUNTIF($E$2:$E$118,E121)</f>
        <v>20</v>
      </c>
      <c r="G121" s="11" t="s">
        <v>52</v>
      </c>
      <c r="H121" s="11" t="s">
        <v>81</v>
      </c>
      <c r="I121" s="11"/>
      <c r="J121" s="179">
        <f t="shared" ref="J121:L126" si="7">SUMIF($E$2:$E$120,$E121,J$2:J$120)</f>
        <v>1416575</v>
      </c>
      <c r="K121" s="233">
        <f t="shared" si="7"/>
        <v>1247107</v>
      </c>
      <c r="L121" s="234">
        <f t="shared" si="7"/>
        <v>4758700</v>
      </c>
      <c r="M121" s="11"/>
      <c r="N121" s="235">
        <f t="shared" ref="N121:P126" si="8">SUMIF($E$2:$E$120,$E121,N$2:N$120)</f>
        <v>843273</v>
      </c>
      <c r="O121" s="187">
        <f t="shared" si="8"/>
        <v>968260</v>
      </c>
      <c r="P121" s="188">
        <f t="shared" si="8"/>
        <v>1811533</v>
      </c>
      <c r="Q121" s="236">
        <f t="shared" ref="Q121:S125" si="9">IF(J121=0,0,N121/J121)</f>
        <v>0.59529004817958808</v>
      </c>
      <c r="R121" s="237">
        <f t="shared" si="9"/>
        <v>0.77640491152723867</v>
      </c>
      <c r="S121" s="238">
        <f t="shared" si="9"/>
        <v>0.38067812637905313</v>
      </c>
    </row>
    <row r="122" spans="1:19" ht="14.25" hidden="1" customHeight="1" x14ac:dyDescent="0.2">
      <c r="E122" s="11" t="s">
        <v>18</v>
      </c>
      <c r="F122" s="214">
        <f t="shared" si="6"/>
        <v>0</v>
      </c>
      <c r="G122" s="11" t="s">
        <v>45</v>
      </c>
      <c r="H122" s="11" t="s">
        <v>47</v>
      </c>
      <c r="I122" s="11"/>
      <c r="J122" s="189">
        <f t="shared" si="7"/>
        <v>0</v>
      </c>
      <c r="K122" s="239">
        <f t="shared" si="7"/>
        <v>0</v>
      </c>
      <c r="L122" s="240">
        <f t="shared" si="7"/>
        <v>0</v>
      </c>
      <c r="M122" s="11"/>
      <c r="N122" s="241">
        <f t="shared" si="8"/>
        <v>0</v>
      </c>
      <c r="O122" s="194">
        <f t="shared" si="8"/>
        <v>0</v>
      </c>
      <c r="P122" s="195">
        <f t="shared" si="8"/>
        <v>0</v>
      </c>
      <c r="Q122" s="236">
        <f t="shared" si="9"/>
        <v>0</v>
      </c>
      <c r="R122" s="237">
        <f t="shared" si="9"/>
        <v>0</v>
      </c>
      <c r="S122" s="238">
        <f t="shared" si="9"/>
        <v>0</v>
      </c>
    </row>
    <row r="123" spans="1:19" ht="14.25" hidden="1" customHeight="1" x14ac:dyDescent="0.2">
      <c r="E123" s="12" t="s">
        <v>148</v>
      </c>
      <c r="F123" s="176">
        <f t="shared" si="6"/>
        <v>0</v>
      </c>
      <c r="G123" s="12"/>
      <c r="H123" s="12"/>
      <c r="I123" s="12"/>
      <c r="J123" s="196">
        <f t="shared" si="7"/>
        <v>0</v>
      </c>
      <c r="K123" s="242">
        <f t="shared" si="7"/>
        <v>0</v>
      </c>
      <c r="L123" s="243">
        <f t="shared" si="7"/>
        <v>0</v>
      </c>
      <c r="M123" s="12"/>
      <c r="N123" s="244">
        <f t="shared" si="8"/>
        <v>0</v>
      </c>
      <c r="O123" s="201">
        <f t="shared" si="8"/>
        <v>0</v>
      </c>
      <c r="P123" s="202">
        <f t="shared" si="8"/>
        <v>0</v>
      </c>
      <c r="Q123" s="236">
        <f t="shared" si="9"/>
        <v>0</v>
      </c>
      <c r="R123" s="237">
        <f t="shared" si="9"/>
        <v>0</v>
      </c>
      <c r="S123" s="238">
        <f t="shared" si="9"/>
        <v>0</v>
      </c>
    </row>
    <row r="124" spans="1:19" ht="14.25" hidden="1" customHeight="1" x14ac:dyDescent="0.2">
      <c r="E124" s="12" t="s">
        <v>149</v>
      </c>
      <c r="F124" s="186">
        <f t="shared" si="6"/>
        <v>0</v>
      </c>
      <c r="G124" s="12"/>
      <c r="H124" s="12"/>
      <c r="I124" s="12"/>
      <c r="J124" s="203">
        <f t="shared" si="7"/>
        <v>0</v>
      </c>
      <c r="K124" s="245">
        <f t="shared" si="7"/>
        <v>0</v>
      </c>
      <c r="L124" s="246">
        <f t="shared" si="7"/>
        <v>0</v>
      </c>
      <c r="M124" s="12"/>
      <c r="N124" s="247">
        <f t="shared" si="8"/>
        <v>0</v>
      </c>
      <c r="O124" s="208">
        <f t="shared" si="8"/>
        <v>0</v>
      </c>
      <c r="P124" s="209">
        <f t="shared" si="8"/>
        <v>0</v>
      </c>
      <c r="Q124" s="236">
        <f t="shared" si="9"/>
        <v>0</v>
      </c>
      <c r="R124" s="237">
        <f t="shared" si="9"/>
        <v>0</v>
      </c>
      <c r="S124" s="238">
        <f t="shared" si="9"/>
        <v>0</v>
      </c>
    </row>
    <row r="125" spans="1:19" ht="14.25" hidden="1" customHeight="1" x14ac:dyDescent="0.2">
      <c r="E125" s="11" t="s">
        <v>26</v>
      </c>
      <c r="F125" s="248">
        <f t="shared" si="6"/>
        <v>0</v>
      </c>
      <c r="G125" s="11"/>
      <c r="H125" s="11"/>
      <c r="I125" s="11"/>
      <c r="J125" s="210">
        <f t="shared" si="7"/>
        <v>0</v>
      </c>
      <c r="K125" s="249">
        <f t="shared" si="7"/>
        <v>0</v>
      </c>
      <c r="L125" s="250">
        <f t="shared" si="7"/>
        <v>0</v>
      </c>
      <c r="M125" s="11"/>
      <c r="N125" s="251">
        <f t="shared" si="8"/>
        <v>0</v>
      </c>
      <c r="O125" s="201">
        <f t="shared" si="8"/>
        <v>0</v>
      </c>
      <c r="P125" s="252">
        <f t="shared" si="8"/>
        <v>0</v>
      </c>
      <c r="Q125" s="236">
        <f t="shared" si="9"/>
        <v>0</v>
      </c>
      <c r="R125" s="237">
        <f t="shared" si="9"/>
        <v>0</v>
      </c>
      <c r="S125" s="238">
        <f t="shared" si="9"/>
        <v>0</v>
      </c>
    </row>
    <row r="126" spans="1:19" ht="15" hidden="1" customHeight="1" thickBot="1" x14ac:dyDescent="0.25">
      <c r="E126" s="13" t="s">
        <v>249</v>
      </c>
      <c r="F126" s="253">
        <f t="shared" si="6"/>
        <v>0</v>
      </c>
      <c r="G126" s="13"/>
      <c r="H126" s="13"/>
      <c r="I126" s="13"/>
      <c r="J126" s="217">
        <f t="shared" si="7"/>
        <v>0</v>
      </c>
      <c r="K126" s="254">
        <f t="shared" si="7"/>
        <v>0</v>
      </c>
      <c r="L126" s="255">
        <f t="shared" si="7"/>
        <v>0</v>
      </c>
      <c r="M126" s="13"/>
      <c r="N126" s="256">
        <f t="shared" si="8"/>
        <v>0</v>
      </c>
      <c r="O126" s="257">
        <f t="shared" si="8"/>
        <v>0</v>
      </c>
      <c r="P126" s="258">
        <f t="shared" si="8"/>
        <v>0</v>
      </c>
      <c r="Q126" s="13"/>
      <c r="R126" s="13"/>
      <c r="S126" s="13"/>
    </row>
    <row r="127" spans="1:19" hidden="1" x14ac:dyDescent="0.2">
      <c r="F127" s="289">
        <f>SUM(F121:F126)</f>
        <v>20</v>
      </c>
    </row>
    <row r="128" spans="1:19" hidden="1" x14ac:dyDescent="0.2">
      <c r="A128" t="s">
        <v>412</v>
      </c>
    </row>
    <row r="129" hidden="1" x14ac:dyDescent="0.2"/>
  </sheetData>
  <mergeCells count="1">
    <mergeCell ref="A22:G22"/>
  </mergeCells>
  <phoneticPr fontId="21" type="noConversion"/>
  <conditionalFormatting sqref="E2:E21">
    <cfRule type="cellIs" dxfId="7" priority="1" stopIfTrue="1" operator="equal">
      <formula>"Approved"</formula>
    </cfRule>
    <cfRule type="cellIs" dxfId="6" priority="2" stopIfTrue="1" operator="equal">
      <formula>"Rejected"</formula>
    </cfRule>
    <cfRule type="cellIs" dxfId="5" priority="3" stopIfTrue="1" operator="equal">
      <formula>"Pending"</formula>
    </cfRule>
  </conditionalFormatting>
  <dataValidations count="4">
    <dataValidation type="list" showInputMessage="1" showErrorMessage="1" sqref="E2:E21" xr:uid="{00000000-0002-0000-0400-000000000000}">
      <formula1>Decision</formula1>
    </dataValidation>
    <dataValidation type="list" showInputMessage="1" showErrorMessage="1" sqref="F2:F12 F13:F21" xr:uid="{00000000-0002-0000-0400-000001000000}">
      <formula1>Referral</formula1>
    </dataValidation>
    <dataValidation type="list" showInputMessage="1" showErrorMessage="1" sqref="G2:G21" xr:uid="{00000000-0002-0000-0400-000002000000}">
      <formula1>Type</formula1>
    </dataValidation>
    <dataValidation type="list" showInputMessage="1" showErrorMessage="1" sqref="M2:M12 M13:M21" xr:uid="{00000000-0002-0000-0400-000003000000}">
      <formula1>Funding</formula1>
    </dataValidation>
  </dataValidations>
  <pageMargins left="0.27559055118110237" right="0.19685039370078741" top="0.39370078740157483" bottom="0.41" header="0.15748031496062989" footer="0"/>
  <pageSetup paperSize="9" scale="70" orientation="landscape"/>
  <headerFooter alignWithMargins="0">
    <oddHeader>&amp;L&amp;"Arial,Bold"&amp;14 HOUSING &amp; ENVIRONMENT INEQUALITIES</oddHeader>
    <oddFooter>&amp;L&amp;"Comic Sans MS,Bold Italic"LSP REPORT- FINAL NRF APPROVALS 2004-06</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117"/>
  <sheetViews>
    <sheetView zoomScale="60" workbookViewId="0">
      <pane xSplit="1" ySplit="1" topLeftCell="B47" activePane="bottomRight" state="frozen"/>
      <selection pane="topRight" activeCell="B1" sqref="B1"/>
      <selection pane="bottomLeft" activeCell="A2" sqref="A2"/>
      <selection pane="bottomRight" activeCell="A117" sqref="A117"/>
    </sheetView>
  </sheetViews>
  <sheetFormatPr defaultRowHeight="12.75" x14ac:dyDescent="0.2"/>
  <cols>
    <col min="1" max="1" width="5.28515625" style="2" customWidth="1"/>
    <col min="3" max="3" width="40.7109375" style="2" customWidth="1"/>
    <col min="4" max="4" width="40.7109375" style="7" customWidth="1"/>
    <col min="5" max="5" width="9.7109375" style="2" hidden="1" customWidth="1"/>
    <col min="6" max="6" width="15.42578125" style="2" hidden="1" customWidth="1"/>
    <col min="7" max="7" width="9" style="2" customWidth="1"/>
    <col min="8" max="8" width="17.28515625" style="2" hidden="1" customWidth="1"/>
    <col min="9" max="9" width="6.42578125" style="3" hidden="1" customWidth="1"/>
    <col min="10" max="12" width="14.7109375" style="2" hidden="1" customWidth="1"/>
    <col min="13" max="13" width="5.5703125" style="2" hidden="1" customWidth="1"/>
    <col min="14" max="14" width="11.85546875" style="2" customWidth="1"/>
    <col min="15" max="15" width="13.140625" style="2" customWidth="1"/>
    <col min="16" max="16" width="12.28515625" style="2" customWidth="1"/>
    <col min="17" max="17" width="9.5703125" style="2" hidden="1" customWidth="1"/>
    <col min="18" max="18" width="9" style="2" hidden="1" customWidth="1"/>
    <col min="19" max="19" width="7" style="2" hidden="1" customWidth="1"/>
    <col min="20" max="20" width="29.28515625" style="2" hidden="1" customWidth="1"/>
    <col min="21" max="21" width="80.5703125" style="7" customWidth="1"/>
  </cols>
  <sheetData>
    <row r="1" spans="1:21" ht="60" customHeight="1" x14ac:dyDescent="0.2">
      <c r="A1" s="54" t="s">
        <v>21</v>
      </c>
      <c r="B1" s="54" t="s">
        <v>22</v>
      </c>
      <c r="C1" s="55" t="s">
        <v>23</v>
      </c>
      <c r="D1" s="55" t="s">
        <v>24</v>
      </c>
      <c r="E1" s="54" t="s">
        <v>25</v>
      </c>
      <c r="F1" s="54" t="s">
        <v>26</v>
      </c>
      <c r="G1" s="57" t="s">
        <v>27</v>
      </c>
      <c r="H1" s="57"/>
      <c r="I1" s="56" t="s">
        <v>29</v>
      </c>
      <c r="J1" s="57" t="s">
        <v>30</v>
      </c>
      <c r="K1" s="57" t="s">
        <v>31</v>
      </c>
      <c r="L1" s="57" t="s">
        <v>14</v>
      </c>
      <c r="M1" s="56" t="s">
        <v>32</v>
      </c>
      <c r="N1" s="57" t="s">
        <v>30</v>
      </c>
      <c r="O1" s="57" t="s">
        <v>31</v>
      </c>
      <c r="P1" s="56" t="s">
        <v>35</v>
      </c>
      <c r="Q1" s="57"/>
      <c r="R1" s="57"/>
      <c r="S1" s="57"/>
      <c r="T1" s="56" t="s">
        <v>39</v>
      </c>
      <c r="U1" s="56" t="s">
        <v>157</v>
      </c>
    </row>
    <row r="2" spans="1:21" ht="25.5" customHeight="1" x14ac:dyDescent="0.2">
      <c r="A2" s="67">
        <v>2</v>
      </c>
      <c r="B2" s="67" t="s">
        <v>413</v>
      </c>
      <c r="C2" s="67" t="s">
        <v>414</v>
      </c>
      <c r="D2" s="88" t="s">
        <v>415</v>
      </c>
      <c r="E2" s="67" t="s">
        <v>17</v>
      </c>
      <c r="F2" s="67"/>
      <c r="G2" s="67" t="s">
        <v>45</v>
      </c>
      <c r="H2" s="71" t="s">
        <v>28</v>
      </c>
      <c r="I2" s="67" t="s">
        <v>46</v>
      </c>
      <c r="J2" s="67">
        <v>49474</v>
      </c>
      <c r="K2" s="67">
        <v>50959</v>
      </c>
      <c r="L2" s="290">
        <f t="shared" ref="L2:L27" si="0">SUM(J2:K2)</f>
        <v>100433</v>
      </c>
      <c r="M2" s="67" t="s">
        <v>255</v>
      </c>
      <c r="N2" s="67">
        <v>49474</v>
      </c>
      <c r="O2" s="67">
        <v>50959</v>
      </c>
      <c r="P2" s="67">
        <v>100433</v>
      </c>
      <c r="Q2" s="67" t="s">
        <v>36</v>
      </c>
      <c r="R2" s="67" t="s">
        <v>37</v>
      </c>
      <c r="S2" s="67" t="s">
        <v>38</v>
      </c>
      <c r="T2" s="67"/>
      <c r="U2" s="88" t="s">
        <v>416</v>
      </c>
    </row>
    <row r="3" spans="1:21" s="28" customFormat="1" ht="25.5" customHeight="1" x14ac:dyDescent="0.2">
      <c r="A3" s="67">
        <v>7</v>
      </c>
      <c r="B3" s="67" t="s">
        <v>413</v>
      </c>
      <c r="C3" s="67" t="s">
        <v>417</v>
      </c>
      <c r="D3" s="88" t="s">
        <v>418</v>
      </c>
      <c r="E3" s="67" t="s">
        <v>17</v>
      </c>
      <c r="F3" s="67"/>
      <c r="G3" s="67" t="s">
        <v>45</v>
      </c>
      <c r="H3" s="67"/>
      <c r="I3" s="67" t="s">
        <v>46</v>
      </c>
      <c r="J3" s="67">
        <v>119900</v>
      </c>
      <c r="K3" s="67">
        <v>90600</v>
      </c>
      <c r="L3" s="290">
        <f t="shared" si="0"/>
        <v>210500</v>
      </c>
      <c r="M3" s="87">
        <v>0.5</v>
      </c>
      <c r="N3" s="68">
        <v>59950</v>
      </c>
      <c r="O3" s="68">
        <v>45300</v>
      </c>
      <c r="P3" s="261">
        <f t="shared" ref="P3:P28" si="1">SUM(N3:O3)</f>
        <v>105250</v>
      </c>
      <c r="Q3" s="291">
        <f t="shared" ref="Q3:Q28" si="2">IF(J3=0,0,N3/J3)</f>
        <v>0.5</v>
      </c>
      <c r="R3" s="292">
        <f t="shared" ref="R3:R28" si="3">IF(K3=0,0,O3/K3)</f>
        <v>0.5</v>
      </c>
      <c r="S3" s="293">
        <f t="shared" ref="S3:S28" si="4">IF(L3=0,0,P3/L3)</f>
        <v>0.5</v>
      </c>
      <c r="T3" s="67"/>
      <c r="U3" s="88" t="s">
        <v>419</v>
      </c>
    </row>
    <row r="4" spans="1:21" s="28" customFormat="1" ht="38.25" customHeight="1" x14ac:dyDescent="0.2">
      <c r="A4" s="67">
        <v>9</v>
      </c>
      <c r="B4" s="67" t="s">
        <v>413</v>
      </c>
      <c r="C4" s="67" t="s">
        <v>420</v>
      </c>
      <c r="D4" s="88" t="s">
        <v>421</v>
      </c>
      <c r="E4" s="67" t="s">
        <v>17</v>
      </c>
      <c r="F4" s="67"/>
      <c r="G4" s="67" t="s">
        <v>45</v>
      </c>
      <c r="H4" s="67"/>
      <c r="I4" s="67" t="s">
        <v>46</v>
      </c>
      <c r="J4" s="67">
        <v>53248</v>
      </c>
      <c r="K4" s="67">
        <v>54840</v>
      </c>
      <c r="L4" s="290">
        <f t="shared" si="0"/>
        <v>108088</v>
      </c>
      <c r="M4" s="87">
        <v>0.75</v>
      </c>
      <c r="N4" s="68">
        <v>39936</v>
      </c>
      <c r="O4" s="68">
        <v>41130</v>
      </c>
      <c r="P4" s="261">
        <f t="shared" si="1"/>
        <v>81066</v>
      </c>
      <c r="Q4" s="291">
        <f t="shared" si="2"/>
        <v>0.75</v>
      </c>
      <c r="R4" s="292">
        <f t="shared" si="3"/>
        <v>0.75</v>
      </c>
      <c r="S4" s="293">
        <f t="shared" si="4"/>
        <v>0.75</v>
      </c>
      <c r="T4" s="67"/>
      <c r="U4" s="88" t="s">
        <v>422</v>
      </c>
    </row>
    <row r="5" spans="1:21" s="28" customFormat="1" ht="51" customHeight="1" x14ac:dyDescent="0.2">
      <c r="A5" s="67">
        <v>11</v>
      </c>
      <c r="B5" s="67" t="s">
        <v>413</v>
      </c>
      <c r="C5" s="67" t="s">
        <v>423</v>
      </c>
      <c r="D5" s="88" t="s">
        <v>424</v>
      </c>
      <c r="E5" s="67" t="s">
        <v>17</v>
      </c>
      <c r="F5" s="67"/>
      <c r="G5" s="67" t="s">
        <v>45</v>
      </c>
      <c r="H5" s="67"/>
      <c r="I5" s="67" t="s">
        <v>46</v>
      </c>
      <c r="J5" s="67">
        <v>107730</v>
      </c>
      <c r="K5" s="67">
        <v>107750</v>
      </c>
      <c r="L5" s="290">
        <f t="shared" si="0"/>
        <v>215480</v>
      </c>
      <c r="M5" s="87">
        <v>0.5</v>
      </c>
      <c r="N5" s="68">
        <v>53865</v>
      </c>
      <c r="O5" s="68">
        <v>53875</v>
      </c>
      <c r="P5" s="261">
        <f t="shared" si="1"/>
        <v>107740</v>
      </c>
      <c r="Q5" s="291">
        <f t="shared" si="2"/>
        <v>0.5</v>
      </c>
      <c r="R5" s="292">
        <f t="shared" si="3"/>
        <v>0.5</v>
      </c>
      <c r="S5" s="293">
        <f t="shared" si="4"/>
        <v>0.5</v>
      </c>
      <c r="T5" s="67"/>
      <c r="U5" s="88" t="s">
        <v>425</v>
      </c>
    </row>
    <row r="6" spans="1:21" s="28" customFormat="1" ht="38.25" customHeight="1" x14ac:dyDescent="0.2">
      <c r="A6" s="67">
        <v>21</v>
      </c>
      <c r="B6" s="67" t="s">
        <v>413</v>
      </c>
      <c r="C6" s="67" t="s">
        <v>426</v>
      </c>
      <c r="D6" s="88" t="s">
        <v>427</v>
      </c>
      <c r="E6" s="67" t="s">
        <v>17</v>
      </c>
      <c r="F6" s="67"/>
      <c r="G6" s="67" t="s">
        <v>45</v>
      </c>
      <c r="H6" s="67"/>
      <c r="I6" s="67" t="s">
        <v>46</v>
      </c>
      <c r="J6" s="67">
        <v>50000</v>
      </c>
      <c r="K6" s="67">
        <v>50000</v>
      </c>
      <c r="L6" s="290">
        <f t="shared" si="0"/>
        <v>100000</v>
      </c>
      <c r="M6" s="67" t="s">
        <v>428</v>
      </c>
      <c r="N6" s="68">
        <v>50000</v>
      </c>
      <c r="O6" s="68">
        <v>50000</v>
      </c>
      <c r="P6" s="261">
        <f t="shared" si="1"/>
        <v>100000</v>
      </c>
      <c r="Q6" s="291">
        <f t="shared" si="2"/>
        <v>1</v>
      </c>
      <c r="R6" s="292">
        <f t="shared" si="3"/>
        <v>1</v>
      </c>
      <c r="S6" s="293">
        <f t="shared" si="4"/>
        <v>1</v>
      </c>
      <c r="T6" s="67"/>
      <c r="U6" s="88" t="s">
        <v>429</v>
      </c>
    </row>
    <row r="7" spans="1:21" s="28" customFormat="1" ht="38.25" customHeight="1" x14ac:dyDescent="0.2">
      <c r="A7" s="67">
        <v>26</v>
      </c>
      <c r="B7" s="67" t="s">
        <v>413</v>
      </c>
      <c r="C7" s="67" t="s">
        <v>430</v>
      </c>
      <c r="D7" s="88" t="s">
        <v>431</v>
      </c>
      <c r="E7" s="67" t="s">
        <v>17</v>
      </c>
      <c r="F7" s="67"/>
      <c r="G7" s="67" t="s">
        <v>45</v>
      </c>
      <c r="H7" s="67"/>
      <c r="I7" s="67" t="s">
        <v>46</v>
      </c>
      <c r="J7" s="67">
        <v>61891</v>
      </c>
      <c r="K7" s="67">
        <v>64058</v>
      </c>
      <c r="L7" s="290">
        <f t="shared" si="0"/>
        <v>125949</v>
      </c>
      <c r="M7" s="87">
        <v>0.75</v>
      </c>
      <c r="N7" s="68">
        <v>46418</v>
      </c>
      <c r="O7" s="68">
        <v>48043</v>
      </c>
      <c r="P7" s="261">
        <f t="shared" si="1"/>
        <v>94461</v>
      </c>
      <c r="Q7" s="291">
        <f t="shared" si="2"/>
        <v>0.7499959606404808</v>
      </c>
      <c r="R7" s="292">
        <f t="shared" si="3"/>
        <v>0.74999219457366761</v>
      </c>
      <c r="S7" s="293">
        <f t="shared" si="4"/>
        <v>0.749994045208775</v>
      </c>
      <c r="T7" s="67"/>
      <c r="U7" s="88" t="s">
        <v>432</v>
      </c>
    </row>
    <row r="8" spans="1:21" s="28" customFormat="1" ht="51" customHeight="1" x14ac:dyDescent="0.2">
      <c r="A8" s="67">
        <v>28</v>
      </c>
      <c r="B8" s="67" t="s">
        <v>413</v>
      </c>
      <c r="C8" s="67" t="s">
        <v>433</v>
      </c>
      <c r="D8" s="88" t="s">
        <v>434</v>
      </c>
      <c r="E8" s="67" t="s">
        <v>17</v>
      </c>
      <c r="F8" s="67"/>
      <c r="G8" s="67" t="s">
        <v>45</v>
      </c>
      <c r="H8" s="67"/>
      <c r="I8" s="67" t="s">
        <v>46</v>
      </c>
      <c r="J8" s="67">
        <v>73143</v>
      </c>
      <c r="K8" s="67">
        <v>82225</v>
      </c>
      <c r="L8" s="290">
        <f t="shared" si="0"/>
        <v>155368</v>
      </c>
      <c r="M8" s="87">
        <v>0.75</v>
      </c>
      <c r="N8" s="68">
        <v>54857</v>
      </c>
      <c r="O8" s="68">
        <v>61668</v>
      </c>
      <c r="P8" s="261">
        <f t="shared" si="1"/>
        <v>116525</v>
      </c>
      <c r="Q8" s="291">
        <f t="shared" si="2"/>
        <v>0.74999658203792574</v>
      </c>
      <c r="R8" s="292">
        <f t="shared" si="3"/>
        <v>0.74999087868653092</v>
      </c>
      <c r="S8" s="293">
        <f t="shared" si="4"/>
        <v>0.74999356366819425</v>
      </c>
      <c r="T8" s="67"/>
      <c r="U8" s="88" t="s">
        <v>435</v>
      </c>
    </row>
    <row r="9" spans="1:21" s="28" customFormat="1" ht="51" customHeight="1" x14ac:dyDescent="0.2">
      <c r="A9" s="67">
        <v>38</v>
      </c>
      <c r="B9" s="67" t="s">
        <v>413</v>
      </c>
      <c r="C9" s="67" t="s">
        <v>436</v>
      </c>
      <c r="D9" s="88" t="s">
        <v>437</v>
      </c>
      <c r="E9" s="67" t="s">
        <v>17</v>
      </c>
      <c r="F9" s="67"/>
      <c r="G9" s="67" t="s">
        <v>45</v>
      </c>
      <c r="H9" s="67"/>
      <c r="I9" s="67" t="s">
        <v>46</v>
      </c>
      <c r="J9" s="67">
        <v>20890</v>
      </c>
      <c r="K9" s="67">
        <v>10175</v>
      </c>
      <c r="L9" s="290">
        <f t="shared" si="0"/>
        <v>31065</v>
      </c>
      <c r="M9" s="67" t="s">
        <v>255</v>
      </c>
      <c r="N9" s="68">
        <v>20890</v>
      </c>
      <c r="O9" s="68">
        <v>10175</v>
      </c>
      <c r="P9" s="261">
        <f t="shared" si="1"/>
        <v>31065</v>
      </c>
      <c r="Q9" s="291">
        <f t="shared" si="2"/>
        <v>1</v>
      </c>
      <c r="R9" s="292">
        <f t="shared" si="3"/>
        <v>1</v>
      </c>
      <c r="S9" s="293">
        <f t="shared" si="4"/>
        <v>1</v>
      </c>
      <c r="T9" s="67"/>
      <c r="U9" s="88" t="s">
        <v>438</v>
      </c>
    </row>
    <row r="10" spans="1:21" s="28" customFormat="1" ht="38.25" customHeight="1" x14ac:dyDescent="0.2">
      <c r="A10" s="67">
        <v>42</v>
      </c>
      <c r="B10" s="67" t="s">
        <v>413</v>
      </c>
      <c r="C10" s="67" t="s">
        <v>439</v>
      </c>
      <c r="D10" s="88" t="s">
        <v>187</v>
      </c>
      <c r="E10" s="67" t="s">
        <v>17</v>
      </c>
      <c r="F10" s="67"/>
      <c r="G10" s="67" t="s">
        <v>45</v>
      </c>
      <c r="H10" s="67"/>
      <c r="I10" s="67" t="s">
        <v>46</v>
      </c>
      <c r="J10" s="67">
        <v>64700</v>
      </c>
      <c r="K10" s="67">
        <v>67800</v>
      </c>
      <c r="L10" s="290">
        <f t="shared" si="0"/>
        <v>132500</v>
      </c>
      <c r="M10" s="87">
        <v>0.75</v>
      </c>
      <c r="N10" s="68">
        <v>48525</v>
      </c>
      <c r="O10" s="68">
        <v>50850</v>
      </c>
      <c r="P10" s="261">
        <f t="shared" si="1"/>
        <v>99375</v>
      </c>
      <c r="Q10" s="291">
        <f t="shared" si="2"/>
        <v>0.75</v>
      </c>
      <c r="R10" s="292">
        <f t="shared" si="3"/>
        <v>0.75</v>
      </c>
      <c r="S10" s="293">
        <f t="shared" si="4"/>
        <v>0.75</v>
      </c>
      <c r="T10" s="67"/>
      <c r="U10" s="88" t="s">
        <v>440</v>
      </c>
    </row>
    <row r="11" spans="1:21" s="28" customFormat="1" ht="51" customHeight="1" x14ac:dyDescent="0.2">
      <c r="A11" s="67">
        <v>5</v>
      </c>
      <c r="B11" s="67" t="s">
        <v>413</v>
      </c>
      <c r="C11" s="67" t="s">
        <v>441</v>
      </c>
      <c r="D11" s="88" t="s">
        <v>442</v>
      </c>
      <c r="E11" s="67" t="s">
        <v>17</v>
      </c>
      <c r="F11" s="67"/>
      <c r="G11" s="67" t="s">
        <v>52</v>
      </c>
      <c r="H11" s="67"/>
      <c r="I11" s="67" t="s">
        <v>200</v>
      </c>
      <c r="J11" s="67">
        <v>21000</v>
      </c>
      <c r="K11" s="67">
        <v>80375</v>
      </c>
      <c r="L11" s="290">
        <f t="shared" si="0"/>
        <v>101375</v>
      </c>
      <c r="M11" s="87" t="s">
        <v>443</v>
      </c>
      <c r="N11" s="68">
        <v>21000</v>
      </c>
      <c r="O11" s="68">
        <v>30000</v>
      </c>
      <c r="P11" s="261">
        <f t="shared" si="1"/>
        <v>51000</v>
      </c>
      <c r="Q11" s="291">
        <f t="shared" si="2"/>
        <v>1</v>
      </c>
      <c r="R11" s="292">
        <f t="shared" si="3"/>
        <v>0.37325038880248834</v>
      </c>
      <c r="S11" s="293">
        <f t="shared" si="4"/>
        <v>0.50308261405672006</v>
      </c>
      <c r="T11" s="67"/>
      <c r="U11" s="88" t="s">
        <v>444</v>
      </c>
    </row>
    <row r="12" spans="1:21" s="28" customFormat="1" ht="51" customHeight="1" x14ac:dyDescent="0.2">
      <c r="A12" s="67">
        <v>12</v>
      </c>
      <c r="B12" s="67" t="s">
        <v>413</v>
      </c>
      <c r="C12" s="67" t="s">
        <v>445</v>
      </c>
      <c r="D12" s="88" t="s">
        <v>446</v>
      </c>
      <c r="E12" s="67" t="s">
        <v>17</v>
      </c>
      <c r="F12" s="67"/>
      <c r="G12" s="67" t="s">
        <v>52</v>
      </c>
      <c r="H12" s="67"/>
      <c r="I12" s="67" t="s">
        <v>200</v>
      </c>
      <c r="J12" s="67">
        <v>40497</v>
      </c>
      <c r="K12" s="67">
        <v>39503</v>
      </c>
      <c r="L12" s="290">
        <f t="shared" si="0"/>
        <v>80000</v>
      </c>
      <c r="M12" s="67" t="s">
        <v>443</v>
      </c>
      <c r="N12" s="68">
        <v>36497</v>
      </c>
      <c r="O12" s="68">
        <v>35503</v>
      </c>
      <c r="P12" s="261">
        <f t="shared" si="1"/>
        <v>72000</v>
      </c>
      <c r="Q12" s="291">
        <f t="shared" si="2"/>
        <v>0.90122725140133841</v>
      </c>
      <c r="R12" s="292">
        <f t="shared" si="3"/>
        <v>0.8987418677062502</v>
      </c>
      <c r="S12" s="293">
        <f t="shared" si="4"/>
        <v>0.9</v>
      </c>
      <c r="T12" s="67"/>
      <c r="U12" s="88" t="s">
        <v>447</v>
      </c>
    </row>
    <row r="13" spans="1:21" s="28" customFormat="1" ht="63.75" customHeight="1" x14ac:dyDescent="0.2">
      <c r="A13" s="67">
        <v>13</v>
      </c>
      <c r="B13" s="67" t="s">
        <v>413</v>
      </c>
      <c r="C13" s="67" t="s">
        <v>448</v>
      </c>
      <c r="D13" s="88" t="s">
        <v>424</v>
      </c>
      <c r="E13" s="67" t="s">
        <v>17</v>
      </c>
      <c r="F13" s="67"/>
      <c r="G13" s="67" t="s">
        <v>52</v>
      </c>
      <c r="H13" s="67"/>
      <c r="I13" s="67" t="s">
        <v>200</v>
      </c>
      <c r="J13" s="67">
        <v>88126</v>
      </c>
      <c r="K13" s="67">
        <v>85620</v>
      </c>
      <c r="L13" s="290">
        <f t="shared" si="0"/>
        <v>173746</v>
      </c>
      <c r="M13" s="67" t="s">
        <v>443</v>
      </c>
      <c r="N13" s="68">
        <v>80126</v>
      </c>
      <c r="O13" s="68">
        <v>73620</v>
      </c>
      <c r="P13" s="261">
        <f t="shared" si="1"/>
        <v>153746</v>
      </c>
      <c r="Q13" s="291">
        <f t="shared" si="2"/>
        <v>0.90922088827360825</v>
      </c>
      <c r="R13" s="292">
        <f t="shared" si="3"/>
        <v>0.85984583041345475</v>
      </c>
      <c r="S13" s="293">
        <f t="shared" si="4"/>
        <v>0.88488943630356953</v>
      </c>
      <c r="T13" s="67"/>
      <c r="U13" s="88" t="s">
        <v>449</v>
      </c>
    </row>
    <row r="14" spans="1:21" s="28" customFormat="1" ht="63.75" customHeight="1" x14ac:dyDescent="0.2">
      <c r="A14" s="67">
        <v>18</v>
      </c>
      <c r="B14" s="67" t="s">
        <v>413</v>
      </c>
      <c r="C14" s="67" t="s">
        <v>450</v>
      </c>
      <c r="D14" s="88" t="s">
        <v>451</v>
      </c>
      <c r="E14" s="67" t="s">
        <v>17</v>
      </c>
      <c r="F14" s="67"/>
      <c r="G14" s="67" t="s">
        <v>52</v>
      </c>
      <c r="H14" s="67"/>
      <c r="I14" s="67" t="s">
        <v>200</v>
      </c>
      <c r="J14" s="67">
        <v>41221</v>
      </c>
      <c r="K14" s="67">
        <v>43228</v>
      </c>
      <c r="L14" s="290">
        <f t="shared" si="0"/>
        <v>84449</v>
      </c>
      <c r="M14" s="67" t="s">
        <v>443</v>
      </c>
      <c r="N14" s="68">
        <v>36221</v>
      </c>
      <c r="O14" s="68">
        <v>38228</v>
      </c>
      <c r="P14" s="261">
        <f t="shared" si="1"/>
        <v>74449</v>
      </c>
      <c r="Q14" s="291">
        <f t="shared" si="2"/>
        <v>0.87870260304213876</v>
      </c>
      <c r="R14" s="292">
        <f t="shared" si="3"/>
        <v>0.88433422781530491</v>
      </c>
      <c r="S14" s="293">
        <f t="shared" si="4"/>
        <v>0.88158533552795182</v>
      </c>
      <c r="T14" s="67"/>
      <c r="U14" s="88" t="s">
        <v>452</v>
      </c>
    </row>
    <row r="15" spans="1:21" s="28" customFormat="1" ht="38.25" customHeight="1" x14ac:dyDescent="0.2">
      <c r="A15" s="67">
        <v>20</v>
      </c>
      <c r="B15" s="67" t="s">
        <v>413</v>
      </c>
      <c r="C15" s="67" t="s">
        <v>453</v>
      </c>
      <c r="D15" s="88" t="s">
        <v>454</v>
      </c>
      <c r="E15" s="67" t="s">
        <v>17</v>
      </c>
      <c r="F15" s="67"/>
      <c r="G15" s="67" t="s">
        <v>52</v>
      </c>
      <c r="H15" s="67"/>
      <c r="I15" s="67" t="s">
        <v>200</v>
      </c>
      <c r="J15" s="89">
        <v>100500</v>
      </c>
      <c r="K15" s="67">
        <v>95538</v>
      </c>
      <c r="L15" s="290">
        <f t="shared" si="0"/>
        <v>196038</v>
      </c>
      <c r="M15" s="67" t="s">
        <v>443</v>
      </c>
      <c r="N15" s="68">
        <v>70500</v>
      </c>
      <c r="O15" s="68">
        <v>65538</v>
      </c>
      <c r="P15" s="261">
        <f t="shared" si="1"/>
        <v>136038</v>
      </c>
      <c r="Q15" s="291">
        <f t="shared" si="2"/>
        <v>0.70149253731343286</v>
      </c>
      <c r="R15" s="292">
        <f t="shared" si="3"/>
        <v>0.68598882120203475</v>
      </c>
      <c r="S15" s="293">
        <f t="shared" si="4"/>
        <v>0.693936889786674</v>
      </c>
      <c r="T15" s="67"/>
      <c r="U15" s="88" t="s">
        <v>455</v>
      </c>
    </row>
    <row r="16" spans="1:21" s="28" customFormat="1" ht="51" customHeight="1" x14ac:dyDescent="0.2">
      <c r="A16" s="67">
        <v>27</v>
      </c>
      <c r="B16" s="67" t="s">
        <v>413</v>
      </c>
      <c r="C16" s="67" t="s">
        <v>456</v>
      </c>
      <c r="D16" s="88" t="s">
        <v>457</v>
      </c>
      <c r="E16" s="67" t="s">
        <v>17</v>
      </c>
      <c r="F16" s="67"/>
      <c r="G16" s="67" t="s">
        <v>52</v>
      </c>
      <c r="H16" s="67"/>
      <c r="I16" s="67" t="s">
        <v>200</v>
      </c>
      <c r="J16" s="67">
        <v>38771</v>
      </c>
      <c r="K16" s="67">
        <v>44921</v>
      </c>
      <c r="L16" s="290">
        <f t="shared" si="0"/>
        <v>83692</v>
      </c>
      <c r="M16" s="67" t="s">
        <v>443</v>
      </c>
      <c r="N16" s="70">
        <v>38777</v>
      </c>
      <c r="O16" s="70">
        <v>41921</v>
      </c>
      <c r="P16" s="261">
        <f t="shared" si="1"/>
        <v>80698</v>
      </c>
      <c r="Q16" s="291">
        <f t="shared" si="2"/>
        <v>1.0001547548425369</v>
      </c>
      <c r="R16" s="292">
        <f t="shared" si="3"/>
        <v>0.93321609046993614</v>
      </c>
      <c r="S16" s="293">
        <f t="shared" si="4"/>
        <v>0.96422597141901256</v>
      </c>
      <c r="T16" s="67"/>
      <c r="U16" s="88" t="s">
        <v>458</v>
      </c>
    </row>
    <row r="17" spans="1:21" s="28" customFormat="1" ht="38.25" customHeight="1" x14ac:dyDescent="0.2">
      <c r="A17" s="67">
        <v>29</v>
      </c>
      <c r="B17" s="67" t="s">
        <v>413</v>
      </c>
      <c r="C17" s="67" t="s">
        <v>459</v>
      </c>
      <c r="D17" s="88" t="s">
        <v>460</v>
      </c>
      <c r="E17" s="67" t="s">
        <v>17</v>
      </c>
      <c r="F17" s="67"/>
      <c r="G17" s="67" t="s">
        <v>52</v>
      </c>
      <c r="H17" s="67"/>
      <c r="I17" s="67" t="s">
        <v>200</v>
      </c>
      <c r="J17" s="67">
        <v>62250</v>
      </c>
      <c r="K17" s="67">
        <v>65467</v>
      </c>
      <c r="L17" s="290">
        <f t="shared" si="0"/>
        <v>127717</v>
      </c>
      <c r="M17" s="67" t="s">
        <v>443</v>
      </c>
      <c r="N17" s="67">
        <v>25300</v>
      </c>
      <c r="O17" s="67">
        <v>51700</v>
      </c>
      <c r="P17" s="261">
        <f t="shared" si="1"/>
        <v>77000</v>
      </c>
      <c r="Q17" s="291">
        <f t="shared" si="2"/>
        <v>0.40642570281124496</v>
      </c>
      <c r="R17" s="292">
        <f t="shared" si="3"/>
        <v>0.78971084668611669</v>
      </c>
      <c r="S17" s="293">
        <f t="shared" si="4"/>
        <v>0.60289546419035833</v>
      </c>
      <c r="T17" s="67"/>
      <c r="U17" s="88" t="s">
        <v>461</v>
      </c>
    </row>
    <row r="18" spans="1:21" s="28" customFormat="1" ht="51" customHeight="1" x14ac:dyDescent="0.2">
      <c r="A18" s="67">
        <v>30</v>
      </c>
      <c r="B18" s="67" t="s">
        <v>413</v>
      </c>
      <c r="C18" s="67" t="s">
        <v>462</v>
      </c>
      <c r="D18" s="88" t="s">
        <v>463</v>
      </c>
      <c r="E18" s="67" t="s">
        <v>17</v>
      </c>
      <c r="F18" s="67"/>
      <c r="G18" s="67" t="s">
        <v>52</v>
      </c>
      <c r="H18" s="67"/>
      <c r="I18" s="67" t="s">
        <v>200</v>
      </c>
      <c r="J18" s="67">
        <v>28736</v>
      </c>
      <c r="K18" s="67">
        <v>28224</v>
      </c>
      <c r="L18" s="290">
        <f t="shared" si="0"/>
        <v>56960</v>
      </c>
      <c r="M18" s="67" t="s">
        <v>443</v>
      </c>
      <c r="N18" s="67">
        <v>17662</v>
      </c>
      <c r="O18" s="67">
        <v>16854</v>
      </c>
      <c r="P18" s="261">
        <f t="shared" si="1"/>
        <v>34516</v>
      </c>
      <c r="Q18" s="291">
        <f t="shared" si="2"/>
        <v>0.6146297327394209</v>
      </c>
      <c r="R18" s="292">
        <f t="shared" si="3"/>
        <v>0.59715136054421769</v>
      </c>
      <c r="S18" s="293">
        <f t="shared" si="4"/>
        <v>0.60596910112359548</v>
      </c>
      <c r="T18" s="67"/>
      <c r="U18" s="88" t="s">
        <v>464</v>
      </c>
    </row>
    <row r="19" spans="1:21" s="28" customFormat="1" ht="38.25" customHeight="1" x14ac:dyDescent="0.2">
      <c r="A19" s="67">
        <v>31</v>
      </c>
      <c r="B19" s="67" t="s">
        <v>413</v>
      </c>
      <c r="C19" s="67" t="s">
        <v>465</v>
      </c>
      <c r="D19" s="88" t="s">
        <v>295</v>
      </c>
      <c r="E19" s="67" t="s">
        <v>17</v>
      </c>
      <c r="F19" s="67"/>
      <c r="G19" s="67" t="s">
        <v>52</v>
      </c>
      <c r="H19" s="67"/>
      <c r="I19" s="67" t="s">
        <v>200</v>
      </c>
      <c r="J19" s="67">
        <v>49100</v>
      </c>
      <c r="K19" s="67">
        <v>28400</v>
      </c>
      <c r="L19" s="290">
        <f t="shared" si="0"/>
        <v>77500</v>
      </c>
      <c r="M19" s="67" t="s">
        <v>443</v>
      </c>
      <c r="N19" s="67">
        <v>39100</v>
      </c>
      <c r="O19" s="67">
        <v>28400</v>
      </c>
      <c r="P19" s="261">
        <f t="shared" si="1"/>
        <v>67500</v>
      </c>
      <c r="Q19" s="291">
        <f t="shared" si="2"/>
        <v>0.79633401221995925</v>
      </c>
      <c r="R19" s="292">
        <f t="shared" si="3"/>
        <v>1</v>
      </c>
      <c r="S19" s="293">
        <f t="shared" si="4"/>
        <v>0.87096774193548387</v>
      </c>
      <c r="T19" s="67"/>
      <c r="U19" s="88" t="s">
        <v>466</v>
      </c>
    </row>
    <row r="20" spans="1:21" s="28" customFormat="1" ht="51" customHeight="1" x14ac:dyDescent="0.2">
      <c r="A20" s="67">
        <v>34</v>
      </c>
      <c r="B20" s="67" t="s">
        <v>413</v>
      </c>
      <c r="C20" s="67" t="s">
        <v>467</v>
      </c>
      <c r="D20" s="88" t="s">
        <v>468</v>
      </c>
      <c r="E20" s="67" t="s">
        <v>17</v>
      </c>
      <c r="F20" s="67"/>
      <c r="G20" s="67" t="s">
        <v>52</v>
      </c>
      <c r="H20" s="67"/>
      <c r="I20" s="67" t="s">
        <v>200</v>
      </c>
      <c r="J20" s="67">
        <v>40000</v>
      </c>
      <c r="K20" s="67">
        <v>40000</v>
      </c>
      <c r="L20" s="290">
        <f t="shared" si="0"/>
        <v>80000</v>
      </c>
      <c r="M20" s="67" t="s">
        <v>443</v>
      </c>
      <c r="N20" s="67">
        <v>32500</v>
      </c>
      <c r="O20" s="67">
        <v>32500</v>
      </c>
      <c r="P20" s="261">
        <f t="shared" si="1"/>
        <v>65000</v>
      </c>
      <c r="Q20" s="291">
        <f t="shared" si="2"/>
        <v>0.8125</v>
      </c>
      <c r="R20" s="292">
        <f t="shared" si="3"/>
        <v>0.8125</v>
      </c>
      <c r="S20" s="293">
        <f t="shared" si="4"/>
        <v>0.8125</v>
      </c>
      <c r="T20" s="67"/>
      <c r="U20" s="88" t="s">
        <v>469</v>
      </c>
    </row>
    <row r="21" spans="1:21" s="28" customFormat="1" ht="38.25" customHeight="1" x14ac:dyDescent="0.2">
      <c r="A21" s="67">
        <v>36</v>
      </c>
      <c r="B21" s="67" t="s">
        <v>413</v>
      </c>
      <c r="C21" s="67" t="s">
        <v>470</v>
      </c>
      <c r="D21" s="88" t="s">
        <v>471</v>
      </c>
      <c r="E21" s="67" t="s">
        <v>17</v>
      </c>
      <c r="F21" s="67"/>
      <c r="G21" s="67" t="s">
        <v>52</v>
      </c>
      <c r="H21" s="67"/>
      <c r="I21" s="67" t="s">
        <v>200</v>
      </c>
      <c r="J21" s="67">
        <v>84072</v>
      </c>
      <c r="K21" s="67">
        <v>79532</v>
      </c>
      <c r="L21" s="290">
        <f t="shared" si="0"/>
        <v>163604</v>
      </c>
      <c r="M21" s="67" t="s">
        <v>443</v>
      </c>
      <c r="N21" s="88">
        <v>45000</v>
      </c>
      <c r="O21" s="67">
        <v>79532</v>
      </c>
      <c r="P21" s="261">
        <f t="shared" si="1"/>
        <v>124532</v>
      </c>
      <c r="Q21" s="291">
        <f t="shared" si="2"/>
        <v>0.53525549528975169</v>
      </c>
      <c r="R21" s="292">
        <f t="shared" si="3"/>
        <v>1</v>
      </c>
      <c r="S21" s="293">
        <f t="shared" si="4"/>
        <v>0.76117943326569037</v>
      </c>
      <c r="T21" s="67"/>
      <c r="U21" s="88" t="s">
        <v>472</v>
      </c>
    </row>
    <row r="22" spans="1:21" s="28" customFormat="1" ht="38.25" customHeight="1" x14ac:dyDescent="0.2">
      <c r="A22" s="67">
        <v>39</v>
      </c>
      <c r="B22" s="67" t="s">
        <v>413</v>
      </c>
      <c r="C22" s="67" t="s">
        <v>473</v>
      </c>
      <c r="D22" s="88" t="s">
        <v>474</v>
      </c>
      <c r="E22" s="67" t="s">
        <v>17</v>
      </c>
      <c r="F22" s="67"/>
      <c r="G22" s="67" t="s">
        <v>52</v>
      </c>
      <c r="H22" s="67"/>
      <c r="I22" s="67" t="s">
        <v>200</v>
      </c>
      <c r="J22" s="67">
        <v>14200</v>
      </c>
      <c r="K22" s="67">
        <v>13500</v>
      </c>
      <c r="L22" s="290">
        <f t="shared" si="0"/>
        <v>27700</v>
      </c>
      <c r="M22" s="67" t="s">
        <v>255</v>
      </c>
      <c r="N22" s="67">
        <v>14200</v>
      </c>
      <c r="O22" s="67">
        <v>13500</v>
      </c>
      <c r="P22" s="261">
        <f t="shared" si="1"/>
        <v>27700</v>
      </c>
      <c r="Q22" s="291">
        <f t="shared" si="2"/>
        <v>1</v>
      </c>
      <c r="R22" s="292">
        <f t="shared" si="3"/>
        <v>1</v>
      </c>
      <c r="S22" s="293">
        <f t="shared" si="4"/>
        <v>1</v>
      </c>
      <c r="T22" s="67"/>
      <c r="U22" s="88" t="s">
        <v>475</v>
      </c>
    </row>
    <row r="23" spans="1:21" s="28" customFormat="1" ht="38.25" customHeight="1" x14ac:dyDescent="0.2">
      <c r="A23" s="67">
        <v>40</v>
      </c>
      <c r="B23" s="67" t="s">
        <v>413</v>
      </c>
      <c r="C23" s="67" t="s">
        <v>476</v>
      </c>
      <c r="D23" s="88" t="s">
        <v>179</v>
      </c>
      <c r="E23" s="67" t="s">
        <v>17</v>
      </c>
      <c r="F23" s="67"/>
      <c r="G23" s="67" t="s">
        <v>52</v>
      </c>
      <c r="H23" s="67"/>
      <c r="I23" s="67" t="s">
        <v>200</v>
      </c>
      <c r="J23" s="67">
        <v>32611</v>
      </c>
      <c r="K23" s="67">
        <v>33671</v>
      </c>
      <c r="L23" s="290">
        <f t="shared" si="0"/>
        <v>66282</v>
      </c>
      <c r="M23" s="67" t="s">
        <v>443</v>
      </c>
      <c r="N23" s="67">
        <v>30861</v>
      </c>
      <c r="O23" s="67">
        <v>31921</v>
      </c>
      <c r="P23" s="261">
        <f t="shared" si="1"/>
        <v>62782</v>
      </c>
      <c r="Q23" s="291">
        <f t="shared" si="2"/>
        <v>0.94633712550979732</v>
      </c>
      <c r="R23" s="292">
        <f t="shared" si="3"/>
        <v>0.94802649163968999</v>
      </c>
      <c r="S23" s="293">
        <f t="shared" si="4"/>
        <v>0.94719531697896864</v>
      </c>
      <c r="T23" s="67"/>
      <c r="U23" s="88" t="s">
        <v>477</v>
      </c>
    </row>
    <row r="24" spans="1:21" s="28" customFormat="1" ht="38.25" customHeight="1" x14ac:dyDescent="0.2">
      <c r="A24" s="67">
        <v>43</v>
      </c>
      <c r="B24" s="67" t="s">
        <v>413</v>
      </c>
      <c r="C24" s="67" t="s">
        <v>478</v>
      </c>
      <c r="D24" s="88" t="s">
        <v>479</v>
      </c>
      <c r="E24" s="67" t="s">
        <v>17</v>
      </c>
      <c r="F24" s="67"/>
      <c r="G24" s="67" t="s">
        <v>52</v>
      </c>
      <c r="H24" s="67"/>
      <c r="I24" s="67" t="s">
        <v>200</v>
      </c>
      <c r="J24" s="67">
        <v>41432</v>
      </c>
      <c r="K24" s="67">
        <v>39013</v>
      </c>
      <c r="L24" s="290">
        <f t="shared" si="0"/>
        <v>80445</v>
      </c>
      <c r="M24" s="67" t="s">
        <v>443</v>
      </c>
      <c r="N24" s="67">
        <v>36432</v>
      </c>
      <c r="O24" s="67">
        <v>34013</v>
      </c>
      <c r="P24" s="261">
        <f t="shared" si="1"/>
        <v>70445</v>
      </c>
      <c r="Q24" s="291">
        <f t="shared" si="2"/>
        <v>0.87932033211044602</v>
      </c>
      <c r="R24" s="292">
        <f t="shared" si="3"/>
        <v>0.87183759259733939</v>
      </c>
      <c r="S24" s="293">
        <f t="shared" si="4"/>
        <v>0.87569146621915595</v>
      </c>
      <c r="T24" s="67"/>
      <c r="U24" s="88" t="s">
        <v>480</v>
      </c>
    </row>
    <row r="25" spans="1:21" s="28" customFormat="1" ht="38.25" customHeight="1" x14ac:dyDescent="0.2">
      <c r="A25" s="67">
        <v>47</v>
      </c>
      <c r="B25" s="67" t="s">
        <v>413</v>
      </c>
      <c r="C25" s="67" t="s">
        <v>481</v>
      </c>
      <c r="D25" s="88" t="s">
        <v>482</v>
      </c>
      <c r="E25" s="67" t="s">
        <v>17</v>
      </c>
      <c r="F25" s="67"/>
      <c r="G25" s="67" t="s">
        <v>52</v>
      </c>
      <c r="H25" s="67"/>
      <c r="I25" s="67" t="s">
        <v>200</v>
      </c>
      <c r="J25" s="67">
        <v>100000</v>
      </c>
      <c r="K25" s="67">
        <v>102700</v>
      </c>
      <c r="L25" s="290">
        <f t="shared" si="0"/>
        <v>202700</v>
      </c>
      <c r="M25" s="67" t="s">
        <v>443</v>
      </c>
      <c r="N25" s="67">
        <v>50000</v>
      </c>
      <c r="O25" s="67">
        <v>51350</v>
      </c>
      <c r="P25" s="261">
        <f t="shared" si="1"/>
        <v>101350</v>
      </c>
      <c r="Q25" s="291">
        <f t="shared" si="2"/>
        <v>0.5</v>
      </c>
      <c r="R25" s="292">
        <f t="shared" si="3"/>
        <v>0.5</v>
      </c>
      <c r="S25" s="293">
        <f t="shared" si="4"/>
        <v>0.5</v>
      </c>
      <c r="T25" s="67"/>
      <c r="U25" s="88" t="s">
        <v>483</v>
      </c>
    </row>
    <row r="26" spans="1:21" s="28" customFormat="1" ht="38.25" customHeight="1" x14ac:dyDescent="0.2">
      <c r="A26" s="67">
        <v>3</v>
      </c>
      <c r="B26" s="67" t="s">
        <v>137</v>
      </c>
      <c r="C26" s="67" t="s">
        <v>484</v>
      </c>
      <c r="D26" s="88" t="s">
        <v>485</v>
      </c>
      <c r="E26" s="67" t="s">
        <v>17</v>
      </c>
      <c r="F26" s="67" t="s">
        <v>486</v>
      </c>
      <c r="G26" s="67" t="s">
        <v>52</v>
      </c>
      <c r="H26" s="67"/>
      <c r="I26" s="67" t="s">
        <v>26</v>
      </c>
      <c r="J26" s="67">
        <v>20000</v>
      </c>
      <c r="K26" s="67">
        <v>20000</v>
      </c>
      <c r="L26" s="290">
        <f t="shared" si="0"/>
        <v>40000</v>
      </c>
      <c r="M26" s="67" t="s">
        <v>255</v>
      </c>
      <c r="N26" s="67">
        <v>20000</v>
      </c>
      <c r="O26" s="67">
        <v>20000</v>
      </c>
      <c r="P26" s="261">
        <f t="shared" si="1"/>
        <v>40000</v>
      </c>
      <c r="Q26" s="291">
        <f t="shared" si="2"/>
        <v>1</v>
      </c>
      <c r="R26" s="292">
        <f t="shared" si="3"/>
        <v>1</v>
      </c>
      <c r="S26" s="293">
        <f t="shared" si="4"/>
        <v>1</v>
      </c>
      <c r="T26" s="67"/>
      <c r="U26" s="88" t="s">
        <v>487</v>
      </c>
    </row>
    <row r="27" spans="1:21" s="28" customFormat="1" ht="38.25" customHeight="1" x14ac:dyDescent="0.2">
      <c r="A27" s="67">
        <v>39</v>
      </c>
      <c r="B27" s="67" t="s">
        <v>41</v>
      </c>
      <c r="C27" s="67" t="s">
        <v>129</v>
      </c>
      <c r="D27" s="88" t="s">
        <v>126</v>
      </c>
      <c r="E27" s="67" t="s">
        <v>17</v>
      </c>
      <c r="F27" s="67" t="s">
        <v>486</v>
      </c>
      <c r="G27" s="67" t="s">
        <v>45</v>
      </c>
      <c r="H27" s="67"/>
      <c r="I27" s="67" t="s">
        <v>26</v>
      </c>
      <c r="J27" s="67">
        <v>97650</v>
      </c>
      <c r="K27" s="67">
        <v>58350</v>
      </c>
      <c r="L27" s="290">
        <f t="shared" si="0"/>
        <v>156000</v>
      </c>
      <c r="M27" s="67" t="s">
        <v>443</v>
      </c>
      <c r="N27" s="67">
        <v>32500</v>
      </c>
      <c r="O27" s="67">
        <v>19100</v>
      </c>
      <c r="P27" s="261">
        <f t="shared" si="1"/>
        <v>51600</v>
      </c>
      <c r="Q27" s="291">
        <f t="shared" si="2"/>
        <v>0.33282130056323606</v>
      </c>
      <c r="R27" s="292">
        <f t="shared" si="3"/>
        <v>0.3273350471293916</v>
      </c>
      <c r="S27" s="293">
        <f t="shared" si="4"/>
        <v>0.33076923076923076</v>
      </c>
      <c r="T27" s="67"/>
      <c r="U27" s="69" t="s">
        <v>132</v>
      </c>
    </row>
    <row r="28" spans="1:21" s="63" customFormat="1" ht="15.75" customHeight="1" x14ac:dyDescent="0.2">
      <c r="A28" s="332" t="s">
        <v>14</v>
      </c>
      <c r="B28" s="330"/>
      <c r="C28" s="330"/>
      <c r="D28" s="330"/>
      <c r="E28" s="330"/>
      <c r="F28" s="330"/>
      <c r="G28" s="331"/>
      <c r="H28" s="146"/>
      <c r="I28" s="146"/>
      <c r="J28" s="294">
        <f>SUM(J2:J27)</f>
        <v>1501142</v>
      </c>
      <c r="K28" s="294">
        <f>SUM(K2:K27)</f>
        <v>1476449</v>
      </c>
      <c r="L28" s="294">
        <f>SUM(L2:L27)</f>
        <v>2977591</v>
      </c>
      <c r="M28" s="146"/>
      <c r="N28" s="90">
        <v>1050591</v>
      </c>
      <c r="O28" s="90">
        <v>1075680</v>
      </c>
      <c r="P28" s="270">
        <f t="shared" si="1"/>
        <v>2126271</v>
      </c>
      <c r="Q28" s="295">
        <f t="shared" si="2"/>
        <v>0.69986117236077594</v>
      </c>
      <c r="R28" s="296">
        <f t="shared" si="3"/>
        <v>0.72855885980484258</v>
      </c>
      <c r="S28" s="297">
        <f t="shared" si="4"/>
        <v>0.71409102190327689</v>
      </c>
      <c r="T28" s="147"/>
      <c r="U28" s="91"/>
    </row>
    <row r="29" spans="1:21" s="28" customFormat="1" x14ac:dyDescent="0.2"/>
    <row r="108" spans="5:19" ht="15" hidden="1" customHeight="1" x14ac:dyDescent="0.25">
      <c r="E108" s="16" t="s">
        <v>11</v>
      </c>
      <c r="F108" s="16"/>
      <c r="G108" s="16"/>
    </row>
    <row r="109" spans="5:19" ht="27.75" hidden="1" customHeight="1" x14ac:dyDescent="0.25">
      <c r="E109" s="10" t="s">
        <v>17</v>
      </c>
      <c r="F109" s="10"/>
      <c r="G109" s="10" t="s">
        <v>45</v>
      </c>
      <c r="H109" s="10" t="s">
        <v>28</v>
      </c>
      <c r="I109" s="10" t="s">
        <v>46</v>
      </c>
      <c r="J109" s="10">
        <v>49474</v>
      </c>
      <c r="K109" s="10">
        <v>50959</v>
      </c>
      <c r="L109" s="10">
        <v>100433</v>
      </c>
      <c r="M109" s="10" t="s">
        <v>255</v>
      </c>
      <c r="N109" s="10">
        <v>49474</v>
      </c>
      <c r="O109" s="10">
        <v>50959</v>
      </c>
      <c r="P109" s="10" t="s">
        <v>35</v>
      </c>
      <c r="Q109" s="10" t="s">
        <v>36</v>
      </c>
      <c r="R109" s="10" t="s">
        <v>37</v>
      </c>
      <c r="S109" s="10" t="s">
        <v>38</v>
      </c>
    </row>
    <row r="110" spans="5:19" ht="14.25" hidden="1" customHeight="1" x14ac:dyDescent="0.2">
      <c r="E110" s="11" t="s">
        <v>17</v>
      </c>
      <c r="F110" s="193">
        <f>COUNTIF($E$2:$E$107,E110)</f>
        <v>26</v>
      </c>
      <c r="G110" s="11" t="s">
        <v>52</v>
      </c>
      <c r="H110" s="11" t="s">
        <v>81</v>
      </c>
      <c r="I110" s="11"/>
      <c r="J110" s="298">
        <f t="shared" ref="J110:L115" si="5">SUMIF($E$3:$E$109,$E110,J$3:J$109)</f>
        <v>1501142</v>
      </c>
      <c r="K110" s="299">
        <f t="shared" si="5"/>
        <v>1476449</v>
      </c>
      <c r="L110" s="300">
        <f t="shared" si="5"/>
        <v>2977591</v>
      </c>
      <c r="M110" s="11"/>
      <c r="N110" s="301">
        <f t="shared" ref="N110:P115" si="6">SUMIF($E$3:$E$109,$E110,N$3:N$109)</f>
        <v>1050591</v>
      </c>
      <c r="O110" s="177">
        <f t="shared" si="6"/>
        <v>1075680</v>
      </c>
      <c r="P110" s="178">
        <f t="shared" si="6"/>
        <v>2025838</v>
      </c>
      <c r="Q110" s="236">
        <f t="shared" ref="Q110:S114" si="7">IF(J110=0,0,N110/J110)</f>
        <v>0.69986117236077594</v>
      </c>
      <c r="R110" s="237">
        <f t="shared" si="7"/>
        <v>0.72855885980484258</v>
      </c>
      <c r="S110" s="238">
        <f t="shared" si="7"/>
        <v>0.68036140625089203</v>
      </c>
    </row>
    <row r="111" spans="5:19" ht="14.25" hidden="1" customHeight="1" x14ac:dyDescent="0.2">
      <c r="E111" s="11" t="s">
        <v>18</v>
      </c>
      <c r="F111" s="200">
        <f>COUNTIF($E$2:$E$107,E111)</f>
        <v>0</v>
      </c>
      <c r="G111" s="11" t="s">
        <v>45</v>
      </c>
      <c r="H111" s="11" t="s">
        <v>47</v>
      </c>
      <c r="I111" s="11"/>
      <c r="J111" s="179">
        <f t="shared" si="5"/>
        <v>0</v>
      </c>
      <c r="K111" s="233">
        <f t="shared" si="5"/>
        <v>0</v>
      </c>
      <c r="L111" s="234">
        <f t="shared" si="5"/>
        <v>0</v>
      </c>
      <c r="M111" s="11"/>
      <c r="N111" s="235">
        <f t="shared" si="6"/>
        <v>0</v>
      </c>
      <c r="O111" s="187">
        <f t="shared" si="6"/>
        <v>0</v>
      </c>
      <c r="P111" s="188">
        <f t="shared" si="6"/>
        <v>0</v>
      </c>
      <c r="Q111" s="236">
        <f t="shared" si="7"/>
        <v>0</v>
      </c>
      <c r="R111" s="237">
        <f t="shared" si="7"/>
        <v>0</v>
      </c>
      <c r="S111" s="238">
        <f t="shared" si="7"/>
        <v>0</v>
      </c>
    </row>
    <row r="112" spans="5:19" ht="14.25" hidden="1" customHeight="1" x14ac:dyDescent="0.2">
      <c r="E112" s="12" t="s">
        <v>148</v>
      </c>
      <c r="F112" s="302">
        <f>COUNTIF($E$3:$E$107,E112)</f>
        <v>0</v>
      </c>
      <c r="G112" s="12"/>
      <c r="H112" s="12"/>
      <c r="I112" s="12"/>
      <c r="J112" s="189">
        <f t="shared" si="5"/>
        <v>0</v>
      </c>
      <c r="K112" s="239">
        <f t="shared" si="5"/>
        <v>0</v>
      </c>
      <c r="L112" s="240">
        <f t="shared" si="5"/>
        <v>0</v>
      </c>
      <c r="M112" s="12"/>
      <c r="N112" s="241">
        <f t="shared" si="6"/>
        <v>0</v>
      </c>
      <c r="O112" s="194">
        <f t="shared" si="6"/>
        <v>0</v>
      </c>
      <c r="P112" s="195">
        <f t="shared" si="6"/>
        <v>0</v>
      </c>
      <c r="Q112" s="236">
        <f t="shared" si="7"/>
        <v>0</v>
      </c>
      <c r="R112" s="237">
        <f t="shared" si="7"/>
        <v>0</v>
      </c>
      <c r="S112" s="238">
        <f t="shared" si="7"/>
        <v>0</v>
      </c>
    </row>
    <row r="113" spans="1:19" ht="14.25" hidden="1" customHeight="1" x14ac:dyDescent="0.2">
      <c r="E113" s="12" t="s">
        <v>149</v>
      </c>
      <c r="F113" s="303">
        <f>COUNTIF($E$3:$E$107,E113)</f>
        <v>0</v>
      </c>
      <c r="G113" s="12"/>
      <c r="H113" s="12"/>
      <c r="I113" s="12"/>
      <c r="J113" s="196">
        <f t="shared" si="5"/>
        <v>0</v>
      </c>
      <c r="K113" s="242">
        <f t="shared" si="5"/>
        <v>0</v>
      </c>
      <c r="L113" s="243">
        <f t="shared" si="5"/>
        <v>0</v>
      </c>
      <c r="M113" s="12"/>
      <c r="N113" s="244">
        <f t="shared" si="6"/>
        <v>0</v>
      </c>
      <c r="O113" s="201">
        <f t="shared" si="6"/>
        <v>0</v>
      </c>
      <c r="P113" s="202">
        <f t="shared" si="6"/>
        <v>0</v>
      </c>
      <c r="Q113" s="236">
        <f t="shared" si="7"/>
        <v>0</v>
      </c>
      <c r="R113" s="237">
        <f t="shared" si="7"/>
        <v>0</v>
      </c>
      <c r="S113" s="238">
        <f t="shared" si="7"/>
        <v>0</v>
      </c>
    </row>
    <row r="114" spans="1:19" ht="14.25" hidden="1" customHeight="1" x14ac:dyDescent="0.2">
      <c r="E114" s="11" t="s">
        <v>26</v>
      </c>
      <c r="F114" s="304">
        <f>COUNTIF($E$3:$E$107,E114)</f>
        <v>0</v>
      </c>
      <c r="G114" s="11"/>
      <c r="H114" s="11"/>
      <c r="I114" s="11"/>
      <c r="J114" s="203">
        <f t="shared" si="5"/>
        <v>0</v>
      </c>
      <c r="K114" s="245">
        <f t="shared" si="5"/>
        <v>0</v>
      </c>
      <c r="L114" s="246">
        <f t="shared" si="5"/>
        <v>0</v>
      </c>
      <c r="M114" s="11"/>
      <c r="N114" s="247">
        <f t="shared" si="6"/>
        <v>0</v>
      </c>
      <c r="O114" s="208">
        <f t="shared" si="6"/>
        <v>0</v>
      </c>
      <c r="P114" s="209">
        <f t="shared" si="6"/>
        <v>0</v>
      </c>
      <c r="Q114" s="236">
        <f t="shared" si="7"/>
        <v>0</v>
      </c>
      <c r="R114" s="237">
        <f t="shared" si="7"/>
        <v>0</v>
      </c>
      <c r="S114" s="238">
        <f t="shared" si="7"/>
        <v>0</v>
      </c>
    </row>
    <row r="115" spans="1:19" ht="15" hidden="1" customHeight="1" thickBot="1" x14ac:dyDescent="0.25">
      <c r="E115" s="13" t="s">
        <v>249</v>
      </c>
      <c r="F115" s="305">
        <f>COUNTIF($E$3:$E$107,E115)</f>
        <v>0</v>
      </c>
      <c r="G115" s="13"/>
      <c r="H115" s="13"/>
      <c r="I115" s="13"/>
      <c r="J115" s="217">
        <f t="shared" si="5"/>
        <v>0</v>
      </c>
      <c r="K115" s="306">
        <f t="shared" si="5"/>
        <v>0</v>
      </c>
      <c r="L115" s="307">
        <f t="shared" si="5"/>
        <v>0</v>
      </c>
      <c r="M115" s="13"/>
      <c r="N115" s="308">
        <f t="shared" si="6"/>
        <v>0</v>
      </c>
      <c r="O115" s="215">
        <f t="shared" si="6"/>
        <v>0</v>
      </c>
      <c r="P115" s="216">
        <f t="shared" si="6"/>
        <v>0</v>
      </c>
      <c r="Q115" s="13"/>
      <c r="R115" s="13"/>
      <c r="S115" s="13"/>
    </row>
    <row r="116" spans="1:19" x14ac:dyDescent="0.2">
      <c r="F116" s="221">
        <f>SUM(F110:F115)</f>
        <v>26</v>
      </c>
    </row>
    <row r="117" spans="1:19" x14ac:dyDescent="0.2">
      <c r="A117" t="s">
        <v>20</v>
      </c>
    </row>
  </sheetData>
  <mergeCells count="1">
    <mergeCell ref="A28:G28"/>
  </mergeCells>
  <phoneticPr fontId="21" type="noConversion"/>
  <conditionalFormatting sqref="E2:E27">
    <cfRule type="cellIs" dxfId="4" priority="1" stopIfTrue="1" operator="equal">
      <formula>"Approved"</formula>
    </cfRule>
    <cfRule type="cellIs" dxfId="3" priority="2" stopIfTrue="1" operator="equal">
      <formula>"Rejected"</formula>
    </cfRule>
  </conditionalFormatting>
  <pageMargins left="0.15748031496062989" right="0.15748031496062989" top="0.41" bottom="0.54" header="0.17" footer="0.2"/>
  <pageSetup paperSize="9" scale="65" orientation="landscape"/>
  <headerFooter alignWithMargins="0">
    <oddHeader>&amp;L&amp;"Arial,Bold"&amp;14 HEALTH PANEL</oddHeader>
    <oddFooter>&amp;L&amp;"Comic Sans MS,Bold Italic"LSP REPORT- FINAL NRF APPROVALS 2004-06</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12"/>
  <sheetViews>
    <sheetView topLeftCell="A3" zoomScale="90" workbookViewId="0">
      <selection activeCell="I52" sqref="I52"/>
    </sheetView>
  </sheetViews>
  <sheetFormatPr defaultRowHeight="12.75" x14ac:dyDescent="0.2"/>
  <cols>
    <col min="1" max="1" width="10.42578125" style="2" customWidth="1"/>
    <col min="2" max="2" width="32" style="2" customWidth="1"/>
  </cols>
  <sheetData>
    <row r="1" spans="1:13" ht="18" hidden="1" customHeight="1" x14ac:dyDescent="0.25">
      <c r="A1" s="1"/>
    </row>
    <row r="2" spans="1:13" ht="13.5" hidden="1" customHeight="1" thickBot="1" x14ac:dyDescent="0.25"/>
    <row r="3" spans="1:13" x14ac:dyDescent="0.2">
      <c r="A3" s="29"/>
      <c r="B3" s="150"/>
      <c r="C3" s="343" t="s">
        <v>488</v>
      </c>
      <c r="D3" s="344"/>
      <c r="E3" s="344"/>
      <c r="F3" s="344"/>
      <c r="G3" s="344"/>
      <c r="H3" s="344"/>
      <c r="I3" s="344"/>
      <c r="J3" s="345"/>
      <c r="K3" s="337" t="s">
        <v>14</v>
      </c>
      <c r="L3" s="338"/>
      <c r="M3" s="339"/>
    </row>
    <row r="4" spans="1:13" x14ac:dyDescent="0.2">
      <c r="A4" s="30"/>
      <c r="B4" s="31"/>
      <c r="C4" s="346" t="s">
        <v>41</v>
      </c>
      <c r="D4" s="347"/>
      <c r="E4" s="348" t="s">
        <v>413</v>
      </c>
      <c r="F4" s="347"/>
      <c r="G4" s="348" t="s">
        <v>489</v>
      </c>
      <c r="H4" s="347"/>
      <c r="I4" s="348" t="s">
        <v>244</v>
      </c>
      <c r="J4" s="347"/>
      <c r="K4" s="340"/>
      <c r="L4" s="341"/>
      <c r="M4" s="342"/>
    </row>
    <row r="5" spans="1:13" x14ac:dyDescent="0.2">
      <c r="A5" s="41" t="s">
        <v>21</v>
      </c>
      <c r="B5" s="27" t="s">
        <v>490</v>
      </c>
      <c r="C5" s="38" t="s">
        <v>491</v>
      </c>
      <c r="D5" s="38" t="s">
        <v>492</v>
      </c>
      <c r="E5" s="38" t="s">
        <v>491</v>
      </c>
      <c r="F5" s="38" t="s">
        <v>492</v>
      </c>
      <c r="G5" s="38" t="s">
        <v>491</v>
      </c>
      <c r="H5" s="38" t="s">
        <v>492</v>
      </c>
      <c r="I5" s="38" t="s">
        <v>491</v>
      </c>
      <c r="J5" s="38" t="s">
        <v>492</v>
      </c>
      <c r="K5" s="39" t="s">
        <v>491</v>
      </c>
      <c r="L5" s="39" t="s">
        <v>492</v>
      </c>
      <c r="M5" s="40" t="s">
        <v>493</v>
      </c>
    </row>
    <row r="6" spans="1:13" x14ac:dyDescent="0.2">
      <c r="A6" s="32" t="s">
        <v>494</v>
      </c>
      <c r="B6" s="37" t="s">
        <v>495</v>
      </c>
      <c r="C6" s="34">
        <v>160000</v>
      </c>
      <c r="D6" s="34">
        <v>120000</v>
      </c>
      <c r="E6" s="34">
        <v>32500</v>
      </c>
      <c r="F6" s="34">
        <v>19100</v>
      </c>
      <c r="G6" s="34">
        <v>97500</v>
      </c>
      <c r="H6" s="35">
        <v>55850</v>
      </c>
      <c r="I6" s="35">
        <v>0</v>
      </c>
      <c r="J6" s="35">
        <v>0</v>
      </c>
      <c r="K6" s="309">
        <f>C6+E6+G6</f>
        <v>290000</v>
      </c>
      <c r="L6" s="310">
        <f>D6+F6+H6</f>
        <v>194950</v>
      </c>
      <c r="M6" s="311">
        <f>SUM(K6:L6)</f>
        <v>484950</v>
      </c>
    </row>
    <row r="7" spans="1:13" ht="24.75" customHeight="1" x14ac:dyDescent="0.2">
      <c r="A7" s="32" t="s">
        <v>496</v>
      </c>
      <c r="B7" s="37" t="s">
        <v>497</v>
      </c>
      <c r="C7" s="34">
        <v>200000</v>
      </c>
      <c r="D7" s="34">
        <v>200000</v>
      </c>
      <c r="E7" s="34">
        <v>0</v>
      </c>
      <c r="F7" s="34">
        <v>0</v>
      </c>
      <c r="G7" s="34">
        <v>40000</v>
      </c>
      <c r="H7" s="34">
        <v>40000</v>
      </c>
      <c r="I7" s="34">
        <v>50000</v>
      </c>
      <c r="J7" s="34">
        <v>50000</v>
      </c>
      <c r="K7" s="35">
        <v>290000</v>
      </c>
      <c r="L7" s="35">
        <v>290000</v>
      </c>
      <c r="M7" s="311">
        <f>SUM(K7:L7)</f>
        <v>580000</v>
      </c>
    </row>
    <row r="8" spans="1:13" x14ac:dyDescent="0.2">
      <c r="A8" s="32" t="s">
        <v>498</v>
      </c>
      <c r="B8" s="37" t="s">
        <v>322</v>
      </c>
      <c r="C8" s="34">
        <v>0</v>
      </c>
      <c r="D8" s="34">
        <v>0</v>
      </c>
      <c r="E8" s="34">
        <v>0</v>
      </c>
      <c r="F8" s="34">
        <v>0</v>
      </c>
      <c r="G8" s="34">
        <v>36080</v>
      </c>
      <c r="H8" s="35">
        <v>35018</v>
      </c>
      <c r="I8" s="35">
        <v>33580</v>
      </c>
      <c r="J8" s="35">
        <v>32518</v>
      </c>
      <c r="K8" s="35"/>
      <c r="L8" s="312">
        <f>SUM(G8:K8)</f>
        <v>137196</v>
      </c>
      <c r="M8" s="311">
        <f>SUM(K8:L8)</f>
        <v>137196</v>
      </c>
    </row>
    <row r="9" spans="1:13" ht="25.5" customHeight="1" x14ac:dyDescent="0.2">
      <c r="A9" s="32" t="s">
        <v>499</v>
      </c>
      <c r="B9" s="37" t="s">
        <v>500</v>
      </c>
      <c r="C9" s="34">
        <v>0</v>
      </c>
      <c r="D9" s="34">
        <v>0</v>
      </c>
      <c r="E9" s="34">
        <v>0</v>
      </c>
      <c r="F9" s="34">
        <v>0</v>
      </c>
      <c r="G9" s="34">
        <v>50000</v>
      </c>
      <c r="H9" s="148">
        <v>50000</v>
      </c>
      <c r="I9" s="148">
        <v>61902</v>
      </c>
      <c r="J9" s="148">
        <v>71138</v>
      </c>
      <c r="K9" s="313">
        <f>G9+I9</f>
        <v>111902</v>
      </c>
      <c r="L9" s="314">
        <f>H9+J9</f>
        <v>121138</v>
      </c>
      <c r="M9" s="311">
        <f>SUM(K9:L9)</f>
        <v>233040</v>
      </c>
    </row>
    <row r="10" spans="1:13" x14ac:dyDescent="0.2">
      <c r="A10" s="36"/>
      <c r="B10" s="33"/>
      <c r="C10" s="33"/>
      <c r="D10" s="33"/>
      <c r="E10" s="33"/>
      <c r="F10" s="33"/>
      <c r="G10" s="33"/>
      <c r="H10" s="148"/>
      <c r="I10" s="148"/>
      <c r="J10" s="148"/>
      <c r="K10" s="148"/>
      <c r="L10" s="148"/>
      <c r="M10" s="149"/>
    </row>
    <row r="11" spans="1:13" s="4" customFormat="1" ht="13.5" customHeight="1" thickBot="1" x14ac:dyDescent="0.25">
      <c r="A11" s="106"/>
      <c r="B11" s="336" t="s">
        <v>14</v>
      </c>
      <c r="C11" s="334"/>
      <c r="D11" s="334"/>
      <c r="E11" s="334"/>
      <c r="F11" s="334"/>
      <c r="G11" s="334"/>
      <c r="H11" s="334"/>
      <c r="I11" s="334"/>
      <c r="J11" s="335"/>
      <c r="K11" s="315">
        <f>SUM(K6:K10)</f>
        <v>691902</v>
      </c>
      <c r="L11" s="315">
        <f>SUM(L6:L10)</f>
        <v>743284</v>
      </c>
      <c r="M11" s="316">
        <f>SUM(K11:L11)</f>
        <v>1435186</v>
      </c>
    </row>
    <row r="12" spans="1:13" x14ac:dyDescent="0.2">
      <c r="A12" t="s">
        <v>20</v>
      </c>
    </row>
  </sheetData>
  <mergeCells count="7">
    <mergeCell ref="B11:J11"/>
    <mergeCell ref="K3:M4"/>
    <mergeCell ref="C3:J3"/>
    <mergeCell ref="C4:D4"/>
    <mergeCell ref="E4:F4"/>
    <mergeCell ref="G4:H4"/>
    <mergeCell ref="I4:J4"/>
  </mergeCells>
  <phoneticPr fontId="21" type="noConversion"/>
  <pageMargins left="0.28999999999999998" right="0.75" top="0.54" bottom="1" header="0.17" footer="0.5"/>
  <pageSetup paperSize="9" scale="85" orientation="landscape"/>
  <headerFooter alignWithMargins="0">
    <oddHeader>&amp;L&amp;"Arial,Bold"&amp;14 CROSS PANEL PROJECTS- SUMMARY</oddHeader>
    <oddFooter>&amp;L&amp;"Comic Sans MS,Bold Italic"LSP REPORT- FINAL NRF APPROVALS 2004-06</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Z158"/>
  <sheetViews>
    <sheetView tabSelected="1" topLeftCell="A118" zoomScale="75" workbookViewId="0">
      <selection activeCell="A158" sqref="A158"/>
    </sheetView>
  </sheetViews>
  <sheetFormatPr defaultRowHeight="12.75" x14ac:dyDescent="0.2"/>
  <cols>
    <col min="1" max="1" width="5.140625" style="2" customWidth="1"/>
    <col min="2" max="2" width="8.85546875" style="2" customWidth="1"/>
    <col min="3" max="3" width="27.28515625" style="2" customWidth="1"/>
    <col min="4" max="4" width="24.140625" style="2" customWidth="1"/>
    <col min="5" max="5" width="11.85546875" style="2" hidden="1" customWidth="1"/>
    <col min="6" max="6" width="15.42578125" style="2" hidden="1" customWidth="1"/>
    <col min="7" max="7" width="7" style="2" customWidth="1"/>
    <col min="8" max="8" width="19.5703125" style="2" hidden="1" customWidth="1"/>
    <col min="9" max="9" width="19.140625" style="2" hidden="1" customWidth="1"/>
    <col min="10" max="12" width="14.7109375" style="2" hidden="1" customWidth="1"/>
    <col min="13" max="13" width="16.7109375" style="2" hidden="1" customWidth="1"/>
    <col min="14" max="14" width="11.28515625" style="2" customWidth="1"/>
    <col min="15" max="15" width="11" style="2" customWidth="1"/>
    <col min="16" max="16" width="12.7109375" style="2" customWidth="1"/>
    <col min="17" max="17" width="11.42578125" style="2" hidden="1" customWidth="1"/>
    <col min="18" max="18" width="10.85546875" style="2" hidden="1" customWidth="1"/>
    <col min="19" max="19" width="8.28515625" style="2" hidden="1" customWidth="1"/>
    <col min="20" max="20" width="14.85546875" style="2" hidden="1" customWidth="1"/>
    <col min="21" max="21" width="27.5703125" style="2" hidden="1" customWidth="1"/>
    <col min="22" max="23" width="10.28515625" style="2" hidden="1" customWidth="1"/>
    <col min="24" max="25" width="0" style="2" hidden="1"/>
    <col min="26" max="26" width="61.85546875" style="7" customWidth="1"/>
  </cols>
  <sheetData>
    <row r="1" spans="1:26" ht="25.5" customHeight="1" x14ac:dyDescent="0.2">
      <c r="A1" s="127" t="s">
        <v>21</v>
      </c>
      <c r="B1" s="128" t="s">
        <v>22</v>
      </c>
      <c r="C1" s="129" t="s">
        <v>23</v>
      </c>
      <c r="D1" s="129" t="s">
        <v>24</v>
      </c>
      <c r="E1" s="129" t="s">
        <v>25</v>
      </c>
      <c r="F1" s="129" t="s">
        <v>26</v>
      </c>
      <c r="G1" s="129" t="s">
        <v>27</v>
      </c>
      <c r="H1" s="129" t="s">
        <v>28</v>
      </c>
      <c r="I1" s="129" t="s">
        <v>29</v>
      </c>
      <c r="J1" s="128" t="s">
        <v>30</v>
      </c>
      <c r="K1" s="128" t="s">
        <v>31</v>
      </c>
      <c r="L1" s="128" t="s">
        <v>14</v>
      </c>
      <c r="M1" s="129" t="s">
        <v>32</v>
      </c>
      <c r="N1" s="128" t="s">
        <v>30</v>
      </c>
      <c r="O1" s="128" t="s">
        <v>31</v>
      </c>
      <c r="P1" s="128" t="s">
        <v>35</v>
      </c>
      <c r="Q1" s="128" t="s">
        <v>36</v>
      </c>
      <c r="R1" s="128" t="s">
        <v>37</v>
      </c>
      <c r="S1" s="128" t="s">
        <v>38</v>
      </c>
      <c r="T1" s="128" t="s">
        <v>35</v>
      </c>
      <c r="U1" s="128" t="s">
        <v>344</v>
      </c>
      <c r="V1" s="129" t="s">
        <v>345</v>
      </c>
      <c r="W1" s="129" t="s">
        <v>346</v>
      </c>
      <c r="X1" s="130"/>
      <c r="Y1" s="130"/>
      <c r="Z1" s="131" t="s">
        <v>157</v>
      </c>
    </row>
    <row r="2" spans="1:26" ht="25.5" customHeight="1" x14ac:dyDescent="0.2">
      <c r="A2" s="132">
        <v>19</v>
      </c>
      <c r="B2" s="115" t="s">
        <v>347</v>
      </c>
      <c r="C2" s="115" t="s">
        <v>501</v>
      </c>
      <c r="D2" s="115" t="s">
        <v>115</v>
      </c>
      <c r="E2" s="115" t="s">
        <v>176</v>
      </c>
      <c r="F2" s="115" t="s">
        <v>44</v>
      </c>
      <c r="G2" s="115" t="s">
        <v>52</v>
      </c>
      <c r="H2" s="115"/>
      <c r="I2" s="115" t="s">
        <v>200</v>
      </c>
      <c r="J2" s="115">
        <v>580000</v>
      </c>
      <c r="K2" s="115">
        <v>780000</v>
      </c>
      <c r="L2" s="317">
        <f>SUM(J2:K2)</f>
        <v>1360000</v>
      </c>
      <c r="M2" s="115" t="s">
        <v>47</v>
      </c>
      <c r="N2" s="114">
        <v>250000</v>
      </c>
      <c r="O2" s="114">
        <v>500000</v>
      </c>
      <c r="P2" s="318">
        <f>SUM(N2:O2)</f>
        <v>750000</v>
      </c>
      <c r="Q2" s="291">
        <f>IF(J2=0,0,N2/J2)</f>
        <v>0.43103448275862066</v>
      </c>
      <c r="R2" s="292">
        <f>IF(K2=0,0,O2/K2)</f>
        <v>0.64102564102564108</v>
      </c>
      <c r="S2" s="293">
        <f>IF(L2=0,0,P2/L2)</f>
        <v>0.55147058823529416</v>
      </c>
      <c r="T2" s="319">
        <f>SUM(N2:O2)</f>
        <v>750000</v>
      </c>
      <c r="U2" s="67" t="s">
        <v>502</v>
      </c>
      <c r="V2" s="67"/>
      <c r="W2" s="67"/>
      <c r="X2" s="67"/>
      <c r="Y2" s="67"/>
      <c r="Z2" s="133" t="s">
        <v>503</v>
      </c>
    </row>
    <row r="3" spans="1:26" s="28" customFormat="1" ht="25.5" customHeight="1" x14ac:dyDescent="0.2">
      <c r="A3" s="134"/>
      <c r="B3" s="116"/>
      <c r="C3" s="116"/>
      <c r="D3" s="116"/>
      <c r="E3" s="116"/>
      <c r="F3" s="116"/>
      <c r="G3" s="116"/>
      <c r="H3" s="116"/>
      <c r="I3" s="116"/>
      <c r="J3" s="116"/>
      <c r="K3" s="116"/>
      <c r="L3" s="116"/>
      <c r="M3" s="116"/>
      <c r="N3" s="116"/>
      <c r="O3" s="116"/>
      <c r="P3" s="117"/>
      <c r="Q3" s="92"/>
      <c r="R3" s="92"/>
      <c r="S3" s="92"/>
      <c r="T3" s="92"/>
      <c r="U3" s="92"/>
      <c r="V3" s="92"/>
      <c r="W3" s="92"/>
      <c r="X3" s="92"/>
      <c r="Y3" s="92"/>
      <c r="Z3" s="135" t="s">
        <v>504</v>
      </c>
    </row>
    <row r="4" spans="1:26" s="28" customFormat="1" ht="37.5" customHeight="1" x14ac:dyDescent="0.2">
      <c r="A4" s="136"/>
      <c r="B4" s="118"/>
      <c r="C4" s="118"/>
      <c r="D4" s="118"/>
      <c r="E4" s="118"/>
      <c r="F4" s="118"/>
      <c r="G4" s="118"/>
      <c r="H4" s="118"/>
      <c r="I4" s="118"/>
      <c r="J4" s="118"/>
      <c r="K4" s="118"/>
      <c r="L4" s="118"/>
      <c r="M4" s="118"/>
      <c r="N4" s="118"/>
      <c r="O4" s="118"/>
      <c r="P4" s="119"/>
      <c r="Q4" s="92"/>
      <c r="R4" s="92"/>
      <c r="S4" s="92"/>
      <c r="T4" s="92"/>
      <c r="U4" s="92"/>
      <c r="V4" s="92"/>
      <c r="W4" s="92"/>
      <c r="X4" s="92"/>
      <c r="Y4" s="92"/>
      <c r="Z4" s="133" t="s">
        <v>505</v>
      </c>
    </row>
    <row r="5" spans="1:26" ht="25.5" customHeight="1" x14ac:dyDescent="0.2">
      <c r="A5" s="136"/>
      <c r="B5" s="118"/>
      <c r="C5" s="118"/>
      <c r="D5" s="118"/>
      <c r="E5" s="118"/>
      <c r="F5" s="118"/>
      <c r="G5" s="118"/>
      <c r="H5" s="118"/>
      <c r="I5" s="118"/>
      <c r="J5" s="118"/>
      <c r="K5" s="118"/>
      <c r="L5" s="118"/>
      <c r="M5" s="118"/>
      <c r="N5" s="118"/>
      <c r="O5" s="118"/>
      <c r="P5" s="119"/>
      <c r="Q5" s="92"/>
      <c r="R5" s="92"/>
      <c r="S5" s="92"/>
      <c r="T5" s="92"/>
      <c r="U5" s="92"/>
      <c r="V5" s="92"/>
      <c r="W5" s="92"/>
      <c r="X5" s="92"/>
      <c r="Y5" s="92"/>
      <c r="Z5" s="133" t="s">
        <v>506</v>
      </c>
    </row>
    <row r="6" spans="1:26" ht="51" customHeight="1" x14ac:dyDescent="0.2">
      <c r="A6" s="137"/>
      <c r="B6" s="138"/>
      <c r="C6" s="138"/>
      <c r="D6" s="138"/>
      <c r="E6" s="138"/>
      <c r="F6" s="138"/>
      <c r="G6" s="138"/>
      <c r="H6" s="138"/>
      <c r="I6" s="138"/>
      <c r="J6" s="138"/>
      <c r="K6" s="138"/>
      <c r="L6" s="138"/>
      <c r="M6" s="138"/>
      <c r="N6" s="138"/>
      <c r="O6" s="138"/>
      <c r="P6" s="139"/>
      <c r="Q6" s="140"/>
      <c r="R6" s="140"/>
      <c r="S6" s="140"/>
      <c r="T6" s="140"/>
      <c r="U6" s="140"/>
      <c r="V6" s="140"/>
      <c r="W6" s="140"/>
      <c r="X6" s="140"/>
      <c r="Y6" s="140"/>
      <c r="Z6" s="141" t="s">
        <v>507</v>
      </c>
    </row>
    <row r="9" spans="1:26" x14ac:dyDescent="0.2">
      <c r="Z9" s="42"/>
    </row>
    <row r="10" spans="1:26" ht="18.75" customHeight="1" x14ac:dyDescent="0.2"/>
    <row r="147" spans="1:19" hidden="1" x14ac:dyDescent="0.2"/>
    <row r="148" spans="1:19" hidden="1" x14ac:dyDescent="0.2"/>
    <row r="149" spans="1:19" ht="15" hidden="1" customHeight="1" x14ac:dyDescent="0.25">
      <c r="E149" s="16"/>
      <c r="F149" s="16"/>
      <c r="G149" s="16"/>
      <c r="I149" s="3"/>
    </row>
    <row r="150" spans="1:19" ht="15" hidden="1" customHeight="1" x14ac:dyDescent="0.25">
      <c r="E150" s="10"/>
      <c r="F150" s="10"/>
      <c r="G150" s="10"/>
      <c r="H150" s="10"/>
      <c r="I150" s="10"/>
      <c r="J150" s="10"/>
      <c r="K150" s="10"/>
      <c r="L150" s="10"/>
      <c r="M150" s="10"/>
      <c r="N150" s="10"/>
      <c r="O150" s="10"/>
      <c r="P150" s="10"/>
      <c r="Q150" s="10"/>
      <c r="R150" s="10"/>
      <c r="S150" s="10"/>
    </row>
    <row r="151" spans="1:19" ht="14.25" hidden="1" customHeight="1" x14ac:dyDescent="0.2">
      <c r="E151" s="11"/>
      <c r="F151" s="11"/>
      <c r="G151" s="11"/>
      <c r="H151" s="11"/>
      <c r="I151" s="11"/>
      <c r="J151" s="320"/>
      <c r="K151" s="320"/>
      <c r="L151" s="320"/>
      <c r="M151" s="11"/>
      <c r="N151" s="320"/>
      <c r="O151" s="320"/>
      <c r="P151" s="320"/>
      <c r="Q151" s="14"/>
      <c r="R151" s="14"/>
      <c r="S151" s="14"/>
    </row>
    <row r="152" spans="1:19" ht="14.25" hidden="1" customHeight="1" x14ac:dyDescent="0.2">
      <c r="E152" s="11"/>
      <c r="F152" s="11"/>
      <c r="G152" s="11"/>
      <c r="H152" s="11"/>
      <c r="I152" s="11"/>
      <c r="J152" s="320"/>
      <c r="K152" s="320"/>
      <c r="L152" s="320"/>
      <c r="M152" s="11"/>
      <c r="N152" s="320"/>
      <c r="O152" s="320"/>
      <c r="P152" s="320"/>
      <c r="Q152" s="14"/>
      <c r="R152" s="14"/>
      <c r="S152" s="14"/>
    </row>
    <row r="153" spans="1:19" ht="14.25" hidden="1" customHeight="1" x14ac:dyDescent="0.2">
      <c r="E153" s="12"/>
      <c r="F153" s="11"/>
      <c r="G153" s="12"/>
      <c r="H153" s="12"/>
      <c r="I153" s="12"/>
      <c r="J153" s="321"/>
      <c r="K153" s="321"/>
      <c r="L153" s="321"/>
      <c r="M153" s="12"/>
      <c r="N153" s="321"/>
      <c r="O153" s="321"/>
      <c r="P153" s="321"/>
      <c r="Q153" s="15"/>
      <c r="R153" s="15"/>
      <c r="S153" s="15"/>
    </row>
    <row r="154" spans="1:19" ht="14.25" hidden="1" customHeight="1" x14ac:dyDescent="0.2">
      <c r="E154" s="12"/>
      <c r="F154" s="11"/>
      <c r="G154" s="12"/>
      <c r="H154" s="12"/>
      <c r="I154" s="12"/>
      <c r="J154" s="321"/>
      <c r="K154" s="321"/>
      <c r="L154" s="321"/>
      <c r="M154" s="12"/>
      <c r="N154" s="321"/>
      <c r="O154" s="321"/>
      <c r="P154" s="321"/>
      <c r="Q154" s="15"/>
      <c r="R154" s="15"/>
      <c r="S154" s="15"/>
    </row>
    <row r="155" spans="1:19" ht="14.25" hidden="1" customHeight="1" x14ac:dyDescent="0.2">
      <c r="E155" s="11"/>
      <c r="F155" s="11"/>
      <c r="G155" s="11"/>
      <c r="H155" s="11"/>
      <c r="I155" s="11"/>
      <c r="J155" s="320"/>
      <c r="K155" s="320"/>
      <c r="L155" s="320"/>
      <c r="M155" s="11"/>
      <c r="N155" s="320"/>
      <c r="O155" s="320"/>
      <c r="P155" s="320"/>
      <c r="Q155" s="14"/>
      <c r="R155" s="14"/>
      <c r="S155" s="14"/>
    </row>
    <row r="156" spans="1:19" ht="15" hidden="1" customHeight="1" thickBot="1" x14ac:dyDescent="0.25">
      <c r="E156" s="13"/>
      <c r="F156" s="11"/>
      <c r="G156" s="13"/>
      <c r="H156" s="13"/>
      <c r="I156" s="13"/>
      <c r="J156" s="322"/>
      <c r="K156" s="322"/>
      <c r="L156" s="322"/>
      <c r="M156" s="13"/>
      <c r="N156" s="322"/>
      <c r="O156" s="322"/>
      <c r="P156" s="322"/>
      <c r="Q156" s="13"/>
      <c r="R156" s="13"/>
      <c r="S156" s="13"/>
    </row>
    <row r="157" spans="1:19" hidden="1" x14ac:dyDescent="0.2">
      <c r="I157" s="3"/>
    </row>
    <row r="158" spans="1:19" x14ac:dyDescent="0.2">
      <c r="A158" t="s">
        <v>20</v>
      </c>
    </row>
  </sheetData>
  <phoneticPr fontId="21" type="noConversion"/>
  <conditionalFormatting sqref="E2">
    <cfRule type="cellIs" dxfId="2" priority="1" stopIfTrue="1" operator="equal">
      <formula>"Approved"</formula>
    </cfRule>
    <cfRule type="cellIs" dxfId="1" priority="2" stopIfTrue="1" operator="equal">
      <formula>"Rejected"</formula>
    </cfRule>
    <cfRule type="cellIs" dxfId="0" priority="3" stopIfTrue="1" operator="equal">
      <formula>"Pending"</formula>
    </cfRule>
  </conditionalFormatting>
  <dataValidations count="4">
    <dataValidation type="list" showInputMessage="1" showErrorMessage="1" sqref="E2" xr:uid="{00000000-0002-0000-0700-000000000000}">
      <formula1>Decision</formula1>
    </dataValidation>
    <dataValidation type="list" showInputMessage="1" showErrorMessage="1" sqref="F2" xr:uid="{00000000-0002-0000-0700-000001000000}">
      <formula1>Referral</formula1>
    </dataValidation>
    <dataValidation type="list" showInputMessage="1" showErrorMessage="1" sqref="G2:H2" xr:uid="{00000000-0002-0000-0700-000002000000}">
      <formula1>Type</formula1>
    </dataValidation>
    <dataValidation type="list" showInputMessage="1" showErrorMessage="1" sqref="M2" xr:uid="{00000000-0002-0000-0700-000003000000}">
      <formula1>Funding</formula1>
    </dataValidation>
  </dataValidations>
  <pageMargins left="0.34" right="0.75" top="0.45" bottom="1" header="0.17" footer="0.5"/>
  <pageSetup paperSize="9" scale="75" orientation="landscape"/>
  <headerFooter alignWithMargins="0">
    <oddHeader>&amp;L&amp;"Arial,Bold"&amp;14 ROAD SAFETY</oddHeader>
    <oddFooter>&amp;L&amp;"Comic Sans MS,Bold Italic"LSP REPORT- FINAL NRF APPROVALS 2004-06</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7"/>
  <sheetViews>
    <sheetView workbookViewId="0">
      <selection activeCell="A8" sqref="A8"/>
    </sheetView>
  </sheetViews>
  <sheetFormatPr defaultRowHeight="12.75" x14ac:dyDescent="0.2"/>
  <sheetData>
    <row r="1" spans="1:5" x14ac:dyDescent="0.2">
      <c r="A1" s="4" t="s">
        <v>25</v>
      </c>
      <c r="B1" s="4" t="s">
        <v>26</v>
      </c>
      <c r="C1" s="4" t="s">
        <v>27</v>
      </c>
      <c r="D1" s="4" t="s">
        <v>508</v>
      </c>
      <c r="E1" s="4" t="s">
        <v>509</v>
      </c>
    </row>
    <row r="2" spans="1:5" x14ac:dyDescent="0.2">
      <c r="A2" t="s">
        <v>17</v>
      </c>
      <c r="B2" t="s">
        <v>44</v>
      </c>
      <c r="C2" t="s">
        <v>52</v>
      </c>
      <c r="D2" t="s">
        <v>81</v>
      </c>
      <c r="E2" t="s">
        <v>41</v>
      </c>
    </row>
    <row r="3" spans="1:5" x14ac:dyDescent="0.2">
      <c r="A3" t="s">
        <v>18</v>
      </c>
      <c r="B3" t="s">
        <v>510</v>
      </c>
      <c r="C3" t="s">
        <v>45</v>
      </c>
      <c r="D3" t="s">
        <v>47</v>
      </c>
      <c r="E3" t="s">
        <v>137</v>
      </c>
    </row>
    <row r="4" spans="1:5" x14ac:dyDescent="0.2">
      <c r="A4" t="s">
        <v>148</v>
      </c>
      <c r="B4" t="s">
        <v>511</v>
      </c>
      <c r="E4" t="s">
        <v>244</v>
      </c>
    </row>
    <row r="5" spans="1:5" x14ac:dyDescent="0.2">
      <c r="A5" t="s">
        <v>149</v>
      </c>
      <c r="E5" t="s">
        <v>512</v>
      </c>
    </row>
    <row r="6" spans="1:5" x14ac:dyDescent="0.2">
      <c r="A6" t="s">
        <v>26</v>
      </c>
      <c r="E6" t="s">
        <v>413</v>
      </c>
    </row>
    <row r="7" spans="1:5" x14ac:dyDescent="0.2">
      <c r="A7" t="s">
        <v>19</v>
      </c>
    </row>
  </sheetData>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21</vt:i4>
      </vt:variant>
    </vt:vector>
  </HeadingPairs>
  <TitlesOfParts>
    <vt:vector size="30" baseType="lpstr">
      <vt:lpstr>Summary</vt:lpstr>
      <vt:lpstr>Crime</vt:lpstr>
      <vt:lpstr>Comm Devt</vt:lpstr>
      <vt:lpstr>ETE</vt:lpstr>
      <vt:lpstr>Envt</vt:lpstr>
      <vt:lpstr>Health</vt:lpstr>
      <vt:lpstr>cross panel</vt:lpstr>
      <vt:lpstr>Road Safety</vt:lpstr>
      <vt:lpstr>Codes</vt:lpstr>
      <vt:lpstr>CommDev_Summary</vt:lpstr>
      <vt:lpstr>Crime_Summary</vt:lpstr>
      <vt:lpstr>Decision</vt:lpstr>
      <vt:lpstr>Env_Summary</vt:lpstr>
      <vt:lpstr>ETE_Summary</vt:lpstr>
      <vt:lpstr>Funding</vt:lpstr>
      <vt:lpstr>Health_Summary</vt:lpstr>
      <vt:lpstr>Joint</vt:lpstr>
      <vt:lpstr>'Comm Devt'!Print_Area</vt:lpstr>
      <vt:lpstr>Crime!Print_Area</vt:lpstr>
      <vt:lpstr>Envt!Print_Area</vt:lpstr>
      <vt:lpstr>ETE!Print_Area</vt:lpstr>
      <vt:lpstr>Health!Print_Area</vt:lpstr>
      <vt:lpstr>'Road Safety'!Print_Area</vt:lpstr>
      <vt:lpstr>'Comm Devt'!Print_Titles</vt:lpstr>
      <vt:lpstr>Crime!Print_Titles</vt:lpstr>
      <vt:lpstr>Envt!Print_Titles</vt:lpstr>
      <vt:lpstr>ETE!Print_Titles</vt:lpstr>
      <vt:lpstr>Health!Print_Titles</vt:lpstr>
      <vt:lpstr>Referral</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CHXLK00</dc:creator>
  <cp:lastModifiedBy>xbany</cp:lastModifiedBy>
  <cp:lastPrinted>2004-01-26T16:00:01Z</cp:lastPrinted>
  <dcterms:created xsi:type="dcterms:W3CDTF">2003-10-23T12:25:05Z</dcterms:created>
  <dcterms:modified xsi:type="dcterms:W3CDTF">2020-11-20T06:43:46Z</dcterms:modified>
</cp:coreProperties>
</file>