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custodes\Default original spreadsheets\xlsx\"/>
    </mc:Choice>
  </mc:AlternateContent>
  <xr:revisionPtr revIDLastSave="0" documentId="13_ncr:1_{87DA8BD7-3BE4-4C38-9488-146C1EFC0DFE}" xr6:coauthVersionLast="45" xr6:coauthVersionMax="45" xr10:uidLastSave="{00000000-0000-0000-0000-000000000000}"/>
  <bookViews>
    <workbookView xWindow="690" yWindow="0" windowWidth="21750" windowHeight="15750" tabRatio="373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O115" i="1" l="1"/>
  <c r="L115" i="1"/>
  <c r="G115" i="1"/>
  <c r="D115" i="1"/>
  <c r="R113" i="1"/>
  <c r="R115" i="1" s="1"/>
  <c r="Q113" i="1"/>
  <c r="Q115" i="1" s="1"/>
  <c r="P113" i="1"/>
  <c r="P115" i="1" s="1"/>
  <c r="O113" i="1"/>
  <c r="N113" i="1"/>
  <c r="N115" i="1" s="1"/>
  <c r="M113" i="1"/>
  <c r="M115" i="1" s="1"/>
  <c r="L113" i="1"/>
  <c r="K113" i="1"/>
  <c r="K115" i="1" s="1"/>
  <c r="J113" i="1"/>
  <c r="J115" i="1" s="1"/>
  <c r="I113" i="1"/>
  <c r="I115" i="1" s="1"/>
  <c r="H113" i="1"/>
  <c r="H115" i="1" s="1"/>
  <c r="G113" i="1"/>
  <c r="F113" i="1"/>
  <c r="F115" i="1" s="1"/>
  <c r="E113" i="1"/>
  <c r="E115" i="1" s="1"/>
  <c r="D113" i="1"/>
  <c r="C113" i="1"/>
  <c r="C115" i="1" s="1"/>
  <c r="R111" i="1"/>
  <c r="Q111" i="1"/>
  <c r="P111" i="1"/>
  <c r="O111" i="1"/>
  <c r="N111" i="1"/>
  <c r="M111" i="1"/>
  <c r="L111" i="1"/>
  <c r="K111" i="1"/>
  <c r="I111" i="1"/>
  <c r="H111" i="1"/>
  <c r="G111" i="1"/>
  <c r="F111" i="1"/>
  <c r="E111" i="1"/>
  <c r="S111" i="1" s="1"/>
  <c r="D111" i="1"/>
  <c r="C111" i="1"/>
  <c r="R110" i="1"/>
  <c r="Q110" i="1"/>
  <c r="P110" i="1"/>
  <c r="O110" i="1"/>
  <c r="N110" i="1"/>
  <c r="M110" i="1"/>
  <c r="L110" i="1"/>
  <c r="K110" i="1"/>
  <c r="I110" i="1"/>
  <c r="H110" i="1"/>
  <c r="G110" i="1"/>
  <c r="F110" i="1"/>
  <c r="E110" i="1"/>
  <c r="S110" i="1" s="1"/>
  <c r="D110" i="1"/>
  <c r="C110" i="1"/>
  <c r="S109" i="1"/>
  <c r="O108" i="1"/>
  <c r="L108" i="1"/>
  <c r="I108" i="1"/>
  <c r="F108" i="1"/>
  <c r="C108" i="1"/>
  <c r="S107" i="1"/>
  <c r="N108" i="1" s="1"/>
  <c r="Q106" i="1"/>
  <c r="P106" i="1"/>
  <c r="O106" i="1"/>
  <c r="N106" i="1"/>
  <c r="M106" i="1"/>
  <c r="L106" i="1"/>
  <c r="K106" i="1"/>
  <c r="I106" i="1"/>
  <c r="H106" i="1"/>
  <c r="G106" i="1"/>
  <c r="F106" i="1"/>
  <c r="E106" i="1"/>
  <c r="D106" i="1"/>
  <c r="C106" i="1"/>
  <c r="S105" i="1"/>
  <c r="R106" i="1" s="1"/>
  <c r="S59" i="1"/>
  <c r="S58" i="1"/>
  <c r="S57" i="1"/>
  <c r="S56" i="1"/>
  <c r="S55" i="1"/>
  <c r="S54" i="1"/>
  <c r="S53" i="1"/>
  <c r="S51" i="1"/>
  <c r="S49" i="1"/>
  <c r="S47" i="1"/>
  <c r="S44" i="1"/>
  <c r="S36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1" i="1"/>
  <c r="S12" i="1" s="1"/>
  <c r="S10" i="1"/>
  <c r="S9" i="1"/>
  <c r="S8" i="1"/>
  <c r="G108" i="1" l="1"/>
  <c r="P108" i="1"/>
  <c r="J106" i="1"/>
  <c r="S106" i="1" s="1"/>
  <c r="H108" i="1"/>
  <c r="Q108" i="1"/>
  <c r="R108" i="1"/>
  <c r="K108" i="1"/>
  <c r="S113" i="1"/>
  <c r="S115" i="1" s="1"/>
  <c r="D108" i="1"/>
  <c r="S108" i="1" s="1"/>
  <c r="M108" i="1"/>
  <c r="E10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S8" authorId="0" shapeId="0" xr:uid="{00000000-0006-0000-0000-000001000000}">
      <text>
        <r>
          <rPr>
            <sz val="10"/>
            <rFont val="Arial"/>
          </rPr>
          <t>reference:C8,D8,E8,F8,G8,H8,I8,J8,K8,L8,M8,N8,O8,P8,Q8,R8
mrs:(C8,+,0.6250)  (D8,+,0.6250)  (E8,+,0.6250)  (F8,+,0.6250)  (G8,+,0.6250)  (H8,+,0.6250)  (I8,+,0.6250)  (J8,+,0.6250)  (K8,+,0.6250)  (L8,+,0.6250)  (M8,+,0.6250)  (N8,+,0.6250)  (O8,+,0.6250)  (P8,+,0.6250)  (Q8,+,0.6250)  (R8,+,0.6250)  
Rotate:False</t>
        </r>
      </text>
    </comment>
    <comment ref="S9" authorId="0" shapeId="0" xr:uid="{00000000-0006-0000-0000-000002000000}">
      <text>
        <r>
          <rPr>
            <sz val="10"/>
            <rFont val="Arial"/>
          </rPr>
          <t>reference:C9,D9,E9,F9,G9,H9,I9,J9,K9,L9,M9,N9,O9,P9,Q9,R9
mrs:(C9,+,10.0000)  (D9,+,10.0000)  (E9,+,10.0000)  (F9,+,10.0000)  (G9,+,10.0000)  (H9,+,10.0000)  (I9,+,10.0000)  (J9,+,10.0000)  (K9,+,10.0000)  (L9,+,10.0000)  (M9,+,10.0000)  (N9,+,10.0000)  (O9,+,10.0000)  (P9,+,10.0000)  (Q9,+,10.0000)  (R9,+,10.0000)  
Rotate:True</t>
        </r>
      </text>
    </comment>
    <comment ref="S10" authorId="0" shapeId="0" xr:uid="{00000000-0006-0000-0000-000003000000}">
      <text>
        <r>
          <rPr>
            <sz val="10"/>
            <rFont val="Arial"/>
          </rPr>
          <t>reference:C10,D10,E10,F10,G10,H10,I10,J10,K10,L10,M10,N10,O10,P10,Q10,R10
mrs:(C10,+,10.0000)  (D10,+,10.0000)  (E10,+,10.0000)  (F10,+,10.0000)  (G10,+,10.0000)  (H10,+,10.0000)  (I10,+,10.0000)  (J10,+,10.0000)  (K10,+,10.0000)  (L10,+,10.0000)  (M10,+,10.0000)  (N10,+,10.0000)  (O10,+,10.0000)  (P10,+,10.0000)  (Q10,+,10.0000)  (R10,+,10.0000)  
Rotate:True</t>
        </r>
      </text>
    </comment>
    <comment ref="S11" authorId="0" shapeId="0" xr:uid="{00000000-0006-0000-0000-000004000000}">
      <text>
        <r>
          <rPr>
            <sz val="10"/>
            <rFont val="Arial"/>
          </rPr>
          <t>reference:C11,D11,E11,F11,G11,H11,I11,J11,K11,L11,M11,N11,O11,P11,Q11,R11
mrs:(C11,+,10.0000)  (D11,+,10.0000)  (E11,+,10.0000)  (F11,+,10.0000)  (G11,+,10.0000)  (H11,+,10.0000)  (I11,+,10.0000)  (J11,+,10.0000)  (K11,+,10.0000)  (L11,+,10.0000)  (M11,+,10.0000)  (N11,+,10.0000)  (O11,+,10.0000)  (P11,+,10.0000)  (Q11,+,10.0000)  (R11,+,10.0000)  
Rotate:True</t>
        </r>
      </text>
    </comment>
    <comment ref="S12" authorId="0" shapeId="0" xr:uid="{00000000-0006-0000-0000-000005000000}">
      <text>
        <r>
          <rPr>
            <sz val="10"/>
            <rFont val="Arial"/>
          </rPr>
          <t>reference:S11,S10
mrs:(S11,+,0.0040)  (S10,+,-0.0001)  
Rotate:True</t>
        </r>
      </text>
    </comment>
    <comment ref="S13" authorId="0" shapeId="0" xr:uid="{00000000-0006-0000-0000-000006000000}">
      <text>
        <r>
          <rPr>
            <sz val="10"/>
            <rFont val="Arial"/>
          </rPr>
          <t>reference:C13,D13,E13,F13,G13,H13,I13,J13,K13,L13,M13,N13,O13,P13,Q13,R13
mrs:(C13,+,10.0000)  (D13,+,10.0000)  (E13,+,10.0000)  (F13,+,10.0000)  (G13,+,10.0000)  (H13,+,10.0000)  (I13,+,10.0000)  (J13,+,10.0000)  (K13,+,10.0000)  (L13,+,10.0000)  (M13,+,10.0000)  (N13,+,10.0000)  (O13,+,10.0000)  (P13,+,10.0000)  (Q13,+,10.0000)  (R13,+,10.0000)  
Rotate:True</t>
        </r>
      </text>
    </comment>
    <comment ref="S14" authorId="0" shapeId="0" xr:uid="{00000000-0006-0000-0000-000007000000}">
      <text>
        <r>
          <rPr>
            <sz val="10"/>
            <rFont val="Arial"/>
          </rPr>
          <t>reference:C14,D14,E14,F14,G14,H14,I14,J14,K14,L14,M14,N14,O14,P14,Q14,R14
mrs:(C14,+,10.0000)  (D14,+,10.0000)  (E14,+,10.0000)  (F14,+,10.0000)  (G14,+,10.0000)  (H14,+,10.0000)  (I14,+,10.0000)  (J14,+,10.0000)  (K14,+,10.0000)  (L14,+,10.0000)  (M14,+,10.0000)  (N14,+,10.0000)  (O14,+,10.0000)  (P14,+,10.0000)  (Q14,+,10.0000)  (R14,+,10.0000)  
Rotate:True</t>
        </r>
      </text>
    </comment>
    <comment ref="S15" authorId="0" shapeId="0" xr:uid="{00000000-0006-0000-0000-000008000000}">
      <text>
        <r>
          <rPr>
            <sz val="10"/>
            <rFont val="Arial"/>
          </rPr>
          <t>reference:C15,D15,E15,F15,G15,H15,I15,J15,K15,L15,M15,N15,O15,P15,Q15,R15
mrs:(C15,+,0.6250)  (D15,+,0.6250)  (E15,+,0.6250)  (F15,+,0.6250)  (G15,+,0.6250)  (H15,+,0.6250)  (I15,+,0.6250)  (J15,+,0.6250)  (K15,+,0.6250)  (L15,+,0.6250)  (M15,+,0.6250)  (N15,+,0.6250)  (O15,+,0.6250)  (P15,+,0.6250)  (Q15,+,0.6250)  (R15,+,0.6250)  
Rotate:True</t>
        </r>
      </text>
    </comment>
    <comment ref="S16" authorId="0" shapeId="0" xr:uid="{00000000-0006-0000-0000-000009000000}">
      <text>
        <r>
          <rPr>
            <sz val="10"/>
            <rFont val="Arial"/>
          </rPr>
          <t>reference:C16,D16,E16,F16,G16,H16,I16,J16,K16,L16,M16,N16,O16,P16,Q16,R16
mrs:(C16,+,0.6250)  (D16,+,0.6250)  (E16,+,0.6250)  (F16,+,0.6250)  (G16,+,0.6250)  (H16,+,0.6250)  (I16,+,0.6250)  (J16,+,0.6250)  (K16,+,0.6250)  (L16,+,0.6250)  (M16,+,0.6250)  (N16,+,0.6250)  (O16,+,0.6250)  (P16,+,0.6250)  (Q16,+,0.6250)  (R16,+,0.6250)  
Rotate:True</t>
        </r>
      </text>
    </comment>
    <comment ref="S17" authorId="0" shapeId="0" xr:uid="{00000000-0006-0000-0000-00000A000000}">
      <text>
        <r>
          <rPr>
            <sz val="10"/>
            <rFont val="Arial"/>
          </rPr>
          <t>reference:C17,D17,E17,F17,G17,H17,I17,J17,K17,L17,M17,N17,O17,P17,Q17,R17
mrs:(C17,+,0.6250)  (D17,+,0.6250)  (E17,+,0.6250)  (F17,+,0.6250)  (G17,+,0.6250)  (H17,+,0.6250)  (I17,+,0.6250)  (J17,+,0.6250)  (K17,+,0.6250)  (L17,+,0.6250)  (M17,+,0.6250)  (N17,+,0.6250)  (O17,+,0.6250)  (P17,+,0.6250)  (Q17,+,0.6250)  (R17,+,0.6250)  
Rotate:True</t>
        </r>
      </text>
    </comment>
    <comment ref="S18" authorId="0" shapeId="0" xr:uid="{00000000-0006-0000-0000-00000B000000}">
      <text>
        <r>
          <rPr>
            <sz val="10"/>
            <rFont val="Arial"/>
          </rPr>
          <t>reference:C18,D18,E18,F18,G18,H18,I18,J18,K18,L18,M18,N18,O18,P18,Q18,R18
mrs:(C18,+,0.6250)  (D18,+,0.6250)  (E18,+,0.6250)  (F18,+,0.6250)  (G18,+,0.6250)  (H18,+,0.6250)  (I18,+,0.6250)  (J18,+,0.6250)  (K18,+,0.6250)  (L18,+,0.6250)  (M18,+,0.6250)  (N18,+,0.6250)  (O18,+,0.6250)  (P18,+,0.6250)  (Q18,+,0.6250)  (R18,+,0.6250)  
Rotate:True</t>
        </r>
      </text>
    </comment>
    <comment ref="S19" authorId="0" shapeId="0" xr:uid="{00000000-0006-0000-0000-00000C000000}">
      <text>
        <r>
          <rPr>
            <sz val="10"/>
            <rFont val="Arial"/>
          </rPr>
          <t>reference:C19,D19,E19,F19,G19,H19,I19,J19,K19,L19,M19,N19,O19,P19,Q19,R19
mrs:(C19,+,0.6250)  (D19,+,0.6250)  (E19,+,0.6250)  (F19,+,0.6250)  (G19,+,0.6250)  (H19,+,0.6250)  (I19,+,0.6250)  (J19,+,0.6250)  (K19,+,0.6250)  (L19,+,0.6250)  (M19,+,0.6250)  (N19,+,0.6250)  (O19,+,0.6250)  (P19,+,0.6250)  (Q19,+,0.6250)  (R19,+,0.6250)  
Rotate:True</t>
        </r>
      </text>
    </comment>
    <comment ref="S20" authorId="0" shapeId="0" xr:uid="{00000000-0006-0000-0000-00000D000000}">
      <text>
        <r>
          <rPr>
            <sz val="10"/>
            <rFont val="Arial"/>
          </rPr>
          <t>reference:C20,D20,E20,F20,G20,H20,I20,J20,K20,L20,M20,N20,O20,P20,Q20,R20
mrs:(C20,+,0.6250)  (D20,+,0.6250)  (E20,+,0.6250)  (F20,+,0.6250)  (G20,+,0.6250)  (H20,+,0.6250)  (I20,+,0.6250)  (J20,+,0.6250)  (K20,+,0.6250)  (L20,+,0.6250)  (M20,+,0.6250)  (N20,+,0.6250)  (O20,+,0.6250)  (P20,+,0.6250)  (Q20,+,0.6250)  (R20,+,0.6250)  
Rotate:True</t>
        </r>
      </text>
    </comment>
    <comment ref="S21" authorId="0" shapeId="0" xr:uid="{00000000-0006-0000-0000-00000E000000}">
      <text>
        <r>
          <rPr>
            <sz val="10"/>
            <rFont val="Arial"/>
          </rPr>
          <t>reference:C21,D21,E21,F21,G21,H21,I21,J21,K21,L21,M21,N21,O21,P21,Q21,R21
mrs:(C21,+,0.6250)  (D21,+,0.6250)  (E21,+,0.6250)  (F21,+,0.6250)  (G21,+,0.6250)  (H21,+,0.6250)  (I21,+,0.6250)  (J21,+,0.6250)  (K21,+,0.6250)  (L21,+,0.6250)  (M21,+,0.6250)  (N21,+,0.6250)  (O21,+,0.6250)  (P21,+,0.6250)  (Q21,+,0.6250)  (R21,+,0.6250)  
Rotate:True</t>
        </r>
      </text>
    </comment>
    <comment ref="S22" authorId="0" shapeId="0" xr:uid="{00000000-0006-0000-0000-00000F000000}">
      <text>
        <r>
          <rPr>
            <sz val="10"/>
            <rFont val="Arial"/>
          </rPr>
          <t>reference:C22,D22,E22,F22,G22,H22,I22,J22,K22,L22,M22,N22,O22,P22,Q22,R22
mrs:(C22,+,0.6250)  (D22,+,0.6250)  (E22,+,0.6250)  (F22,+,0.6250)  (G22,+,0.6250)  (H22,+,0.6250)  (I22,+,0.6250)  (J22,+,0.6250)  (K22,+,0.6250)  (L22,+,0.6250)  (M22,+,0.6250)  (N22,+,0.6250)  (O22,+,0.6250)  (P22,+,0.6250)  (Q22,+,0.6250)  (R22,+,0.6250)  
Rotate:True</t>
        </r>
      </text>
    </comment>
    <comment ref="S23" authorId="0" shapeId="0" xr:uid="{00000000-0006-0000-0000-000010000000}">
      <text>
        <r>
          <rPr>
            <sz val="10"/>
            <rFont val="Arial"/>
          </rPr>
          <t>reference:C23,D23,E23,F23,G23,H23,I23,J23,K23,L23,M23,N23,O23,P23,Q23,R23
mrs:(C23,+,10.0000)  (D23,+,10.0000)  (E23,+,10.0000)  (F23,+,10.0000)  (G23,+,10.0000)  (H23,+,10.0000)  (I23,+,10.0000)  (J23,+,10.0000)  (K23,+,10.0000)  (L23,+,10.0000)  (M23,+,10.0000)  (N23,+,10.0000)  (O23,+,10.0000)  (P23,+,10.0000)  (Q23,+,10.0000)  (R23,+,10.0000)  
Rotate:True</t>
        </r>
      </text>
    </comment>
    <comment ref="S24" authorId="0" shapeId="0" xr:uid="{00000000-0006-0000-0000-000011000000}">
      <text>
        <r>
          <rPr>
            <sz val="10"/>
            <rFont val="Arial"/>
          </rPr>
          <t>reference:C24,D24,E24,F24,G24,H24,I24,J24,K24,L24,M24,N24,O24,P24,Q24,R24
mrs:(C24,+,10.0000)  (D24,+,10.0000)  (E24,+,10.0000)  (F24,+,10.0000)  (G24,+,10.0000)  (H24,+,10.0000)  (I24,+,10.0000)  (J24,+,10.0000)  (K24,+,10.0000)  (L24,+,10.0000)  (M24,+,10.0000)  (N24,+,10.0000)  (O24,+,10.0000)  (P24,+,10.0000)  (Q24,+,10.0000)  (R24,+,10.0000)  
Rotate:True</t>
        </r>
      </text>
    </comment>
    <comment ref="S25" authorId="0" shapeId="0" xr:uid="{00000000-0006-0000-0000-000012000000}">
      <text>
        <r>
          <rPr>
            <sz val="10"/>
            <rFont val="Arial"/>
          </rPr>
          <t>reference:C25,D25,E25,F25,G25,H25,I25,J25,K25,L25,M25,N25,O25,P25,Q25,R25
mrs:(C25,+,10.0000)  (D25,+,10.0000)  (E25,+,10.0000)  (F25,+,10.0000)  (G25,+,10.0000)  (H25,+,10.0000)  (I25,+,10.0000)  (J25,+,10.0000)  (K25,+,10.0000)  (L25,+,10.0000)  (M25,+,10.0000)  (N25,+,10.0000)  (O25,+,10.0000)  (P25,+,10.0000)  (Q25,+,10.0000)  (R25,+,10.0000)  
Rotate:True</t>
        </r>
      </text>
    </comment>
    <comment ref="S26" authorId="0" shapeId="0" xr:uid="{00000000-0006-0000-0000-000013000000}">
      <text>
        <r>
          <rPr>
            <sz val="10"/>
            <rFont val="Arial"/>
          </rPr>
          <t>reference:C26,D26,E26,F26,G26,H26,I26,J26,K26,L26,M26,N26,O26,P26,Q26,R26
mrs:(C26,+,10.0000)  (D26,+,10.0000)  (E26,+,10.0000)  (F26,+,10.0000)  (G26,+,10.0000)  (H26,+,10.0000)  (I26,+,10.0000)  (J26,+,10.0000)  (K26,+,10.0000)  (L26,+,10.0000)  (M26,+,10.0000)  (N26,+,10.0000)  (O26,+,10.0000)  (P26,+,10.0000)  (Q26,+,10.0000)  (R26,+,10.0000)  
Rotate:True</t>
        </r>
      </text>
    </comment>
    <comment ref="S27" authorId="0" shapeId="0" xr:uid="{00000000-0006-0000-0000-000014000000}">
      <text>
        <r>
          <rPr>
            <sz val="10"/>
            <rFont val="Arial"/>
          </rPr>
          <t>reference:C27,D27,E27,F27,G27,H27,I27,J27,K27,L27,M27,N27,O27,P27,Q27,R27
mrs:(C27,+,10.0000)  (D27,+,10.0000)  (E27,+,10.0000)  (F27,+,10.0000)  (G27,+,10.0000)  (H27,+,10.0000)  (I27,+,10.0000)  (J27,+,10.0000)  (K27,+,10.0000)  (L27,+,10.0000)  (M27,+,10.0000)  (N27,+,10.0000)  (O27,+,10.0000)  (P27,+,10.0000)  (Q27,+,10.0000)  (R27,+,10.0000)  
Rotate:True</t>
        </r>
      </text>
    </comment>
    <comment ref="S28" authorId="0" shapeId="0" xr:uid="{00000000-0006-0000-0000-000015000000}">
      <text>
        <r>
          <rPr>
            <sz val="10"/>
            <rFont val="Arial"/>
          </rPr>
          <t>reference:C28,D28,E28,F28,G28,H28,I28,J28,K28,L28,M28,N28,O28,P28,Q28,R28
mrs:(C28,+,10.0000)  (D28,+,10.0000)  (E28,+,10.0000)  (F28,+,10.0000)  (G28,+,10.0000)  (H28,+,10.0000)  (I28,+,10.0000)  (J28,+,10.0000)  (K28,+,10.0000)  (L28,+,10.0000)  (M28,+,10.0000)  (N28,+,10.0000)  (O28,+,10.0000)  (P28,+,10.0000)  (Q28,+,10.0000)  (R28,+,10.0000)  
Rotate:True</t>
        </r>
      </text>
    </comment>
    <comment ref="S29" authorId="0" shapeId="0" xr:uid="{00000000-0006-0000-0000-000016000000}">
      <text>
        <r>
          <rPr>
            <sz val="10"/>
            <rFont val="Arial"/>
          </rPr>
          <t>reference:C29,D29,E29,F29,G29,H29,I29,J29,K29,L29,M29,N29,O29,P29,Q29,R29
mrs:(C29,+,10.0000)  (D29,+,10.0000)  (E29,+,10.0000)  (F29,+,10.0000)  (G29,+,10.0000)  (H29,+,10.0000)  (I29,+,10.0000)  (J29,+,10.0000)  (K29,+,10.0000)  (L29,+,10.0000)  (M29,+,10.0000)  (N29,+,10.0000)  (O29,+,10.0000)  (P29,+,10.0000)  (Q29,+,10.0000)  (R29,+,10.0000)  
Rotate:True</t>
        </r>
      </text>
    </comment>
    <comment ref="S30" authorId="0" shapeId="0" xr:uid="{00000000-0006-0000-0000-000017000000}">
      <text>
        <r>
          <rPr>
            <sz val="10"/>
            <rFont val="Arial"/>
          </rPr>
          <t>reference:C30,D30,E30,F30,G30,H30,I30,J30,K30,L30,M30,N30,O30,P30,Q30,R30
mrs:(C30,+,10.0000)  (D30,+,10.0000)  (E30,+,10.0000)  (F30,+,10.0000)  (G30,+,10.0000)  (H30,+,10.0000)  (I30,+,10.0000)  (J30,+,10.0000)  (K30,+,10.0000)  (L30,+,10.0000)  (M30,+,10.0000)  (N30,+,10.0000)  (O30,+,10.0000)  (P30,+,10.0000)  (Q30,+,10.0000)  (R30,+,10.0000)  
Rotate:True</t>
        </r>
      </text>
    </comment>
    <comment ref="S31" authorId="0" shapeId="0" xr:uid="{00000000-0006-0000-0000-000018000000}">
      <text>
        <r>
          <rPr>
            <sz val="10"/>
            <rFont val="Arial"/>
          </rPr>
          <t>reference:C31,D31,E31,F31,G31,H31,I31,J31,K31,L31,M31,N31,O31,P31,Q31,R31
mrs:(C31,+,10.0000)  (D31,+,10.0000)  (E31,+,10.0000)  (F31,+,10.0000)  (G31,+,10.0000)  (H31,+,10.0000)  (I31,+,10.0000)  (J31,+,10.0000)  (K31,+,10.0000)  (L31,+,10.0000)  (M31,+,10.0000)  (N31,+,10.0000)  (O31,+,10.0000)  (P31,+,10.0000)  (Q31,+,10.0000)  (R31,+,10.0000)  
Rotate:True</t>
        </r>
      </text>
    </comment>
    <comment ref="S32" authorId="0" shapeId="0" xr:uid="{00000000-0006-0000-0000-000019000000}">
      <text>
        <r>
          <rPr>
            <sz val="10"/>
            <rFont val="Arial"/>
          </rPr>
          <t>reference:C32,D32,E32,F32,G32,H32,I32,J32,K32,L32,M32,N32,O32,P32,Q32,R32
mrs:(C32,+,10.0000)  (D32,+,10.0000)  (E32,+,10.0000)  (F32,+,10.0000)  (G32,+,10.0000)  (H32,+,10.0000)  (I32,+,10.0000)  (J32,+,10.0000)  (K32,+,10.0000)  (L32,+,10.0000)  (M32,+,10.0000)  (N32,+,10.0000)  (O32,+,10.0000)  (P32,+,10.0000)  (Q32,+,10.0000)  (R32,+,10.0000)  
Rotate:True</t>
        </r>
      </text>
    </comment>
    <comment ref="S33" authorId="0" shapeId="0" xr:uid="{00000000-0006-0000-0000-00001A000000}">
      <text>
        <r>
          <rPr>
            <sz val="10"/>
            <rFont val="Arial"/>
          </rPr>
          <t>reference:C33,D33,E33,F33,G33,H33,I33,J33,K33,L33,M33,N33,O33,P33,Q33,R33
mrs:(C33,+,0.6250)  (D33,+,0.6250)  (E33,+,0.6250)  (F33,+,0.6250)  (G33,+,0.6250)  (H33,+,0.6250)  (I33,+,0.6250)  (J33,+,0.6250)  (K33,+,0.6250)  (L33,+,0.6250)  (M33,+,0.6250)  (N33,+,0.6250)  (O33,+,0.6250)  (P33,+,0.6250)  (Q33,+,0.6250)  (R33,+,0.6250)  
Rotate:True</t>
        </r>
      </text>
    </comment>
    <comment ref="S34" authorId="0" shapeId="0" xr:uid="{00000000-0006-0000-0000-00001B000000}">
      <text>
        <r>
          <rPr>
            <sz val="10"/>
            <rFont val="Arial"/>
          </rPr>
          <t>reference:C34,D34,E34,F34,G34,H34,I34,J34,K34,L34,M34,N34,O34,P34,Q34,R34
mrs:(C34,+,0.6250)  (D34,+,0.6250)  (E34,+,0.6250)  (F34,+,0.6250)  (G34,+,0.6250)  (H34,+,0.6250)  (I34,+,0.6250)  (J34,+,0.6250)  (K34,+,0.6250)  (L34,+,0.6250)  (M34,+,0.6250)  (N34,+,0.6250)  (O34,+,0.6250)  (P34,+,0.6250)  (Q34,+,0.6250)  (R34,+,0.6250)  
Rotate:True</t>
        </r>
      </text>
    </comment>
    <comment ref="S36" authorId="0" shapeId="0" xr:uid="{00000000-0006-0000-0000-00001C000000}">
      <text>
        <r>
          <rPr>
            <sz val="10"/>
            <rFont val="Arial"/>
          </rPr>
          <t>reference:C36,D36,E36,F36,G36,H36,I36,J36,K36,L36,M36,N36,O36,P36,Q36,R36
mrs:(C36,+,0.6250)  (D36,+,0.6250)  (E36,+,0.6250)  (F36,+,0.6250)  (G36,+,0.6250)  (H36,+,0.6250)  (I36,+,0.6250)  (J36,+,0.6250)  (K36,+,0.6250)  (L36,+,0.6250)  (M36,+,0.6250)  (N36,+,0.6250)  (O36,+,0.6250)  (P36,+,0.6250)  (Q36,+,0.6250)  (R36,+,0.6250)  
Rotate:True</t>
        </r>
      </text>
    </comment>
    <comment ref="S44" authorId="0" shapeId="0" xr:uid="{00000000-0006-0000-0000-00001D000000}">
      <text>
        <r>
          <rPr>
            <sz val="10"/>
            <rFont val="Arial"/>
          </rPr>
          <t>reference:C44,D44,E44,F44,G44,H44,I44,J44,K44,L44,M44,N44,O44,P44,Q44,R44
mrs:(C44,+,0.6250)  (D44,+,0.6250)  (E44,+,0.6250)  (F44,+,0.6250)  (G44,+,0.6250)  (H44,+,0.6250)  (I44,+,0.6250)  (J44,+,0.6250)  (K44,+,0.6250)  (L44,+,0.6250)  (M44,+,0.6250)  (N44,+,0.6250)  (O44,+,0.6250)  (P44,+,0.6250)  (Q44,+,0.6250)  (R44,+,0.6250)  
Rotate:True</t>
        </r>
      </text>
    </comment>
    <comment ref="S47" authorId="0" shapeId="0" xr:uid="{00000000-0006-0000-0000-00001E000000}">
      <text>
        <r>
          <rPr>
            <sz val="10"/>
            <rFont val="Arial"/>
          </rPr>
          <t>reference:C47,D47,E47,F47,G47,H47,I47,J47,K47,L47,M47,N47,O47,P47,Q47,R47
mrs:(C47,+,10.0000)  (D47,+,10.0000)  (E47,+,10.0000)  (F47,+,10.0000)  (G47,+,10.0000)  (H47,+,10.0000)  (I47,+,10.0000)  (J47,+,10.0000)  (K47,+,10.0000)  (L47,+,10.0000)  (M47,+,10.0000)  (N47,+,10.0000)  (O47,+,10.0000)  (P47,+,10.0000)  (Q47,+,10.0000)  (R47,+,10.0000)  
Rotate:True</t>
        </r>
      </text>
    </comment>
    <comment ref="S49" authorId="0" shapeId="0" xr:uid="{00000000-0006-0000-0000-00001F000000}">
      <text>
        <r>
          <rPr>
            <sz val="10"/>
            <rFont val="Arial"/>
          </rPr>
          <t>reference:C49,D49,E49,F49,G49,H49,I49,J49,K49,L49,M49,N49,O49,P49,Q49,R49
mrs:(C49,+,10.0000)  (D49,+,10.0000)  (E49,+,10.0000)  (F49,+,10.0000)  (G49,+,10.0000)  (H49,+,10.0000)  (I49,+,10.0000)  (J49,+,10.0000)  (K49,+,10.0000)  (L49,+,10.0000)  (M49,+,10.0000)  (N49,+,10.0000)  (O49,+,10.0000)  (P49,+,10.0000)  (Q49,+,10.0000)  (R49,+,10.0000)  
Rotate:True</t>
        </r>
      </text>
    </comment>
    <comment ref="S51" authorId="0" shapeId="0" xr:uid="{00000000-0006-0000-0000-000020000000}">
      <text>
        <r>
          <rPr>
            <sz val="10"/>
            <rFont val="Arial"/>
          </rPr>
          <t>reference:C51,D51,E51,F51,G51,H51,I51,J51,K51,L51,M51,N51,O51,P51,Q51,R51
mrs:(C51,+,10.0000)  (D51,+,10.0000)  (E51,+,10.0000)  (F51,+,10.0000)  (G51,+,10.0000)  (H51,+,10.0000)  (I51,+,10.0000)  (J51,+,10.0000)  (K51,+,10.0000)  (L51,+,10.0000)  (M51,+,10.0000)  (N51,+,10.0000)  (O51,+,10.0000)  (P51,+,10.0000)  (Q51,+,10.0000)  (R51,+,10.0000)  
Rotate:True</t>
        </r>
      </text>
    </comment>
    <comment ref="S53" authorId="0" shapeId="0" xr:uid="{00000000-0006-0000-0000-000021000000}">
      <text>
        <r>
          <rPr>
            <sz val="10"/>
            <rFont val="Arial"/>
          </rPr>
          <t>reference:C53,D53,E53,F53,G53,H53,I53,J53,K53,L53,M53,N53,O53,P53,Q53,R53
mrs:(C53,+,10.0000)  (D53,+,10.0000)  (E53,+,10.0000)  (F53,+,10.0000)  (G53,+,10.0000)  (H53,+,10.0000)  (I53,+,10.0000)  (J53,+,10.0000)  (K53,+,10.0000)  (L53,+,10.0000)  (M53,+,10.0000)  (N53,+,10.0000)  (O53,+,10.0000)  (P53,+,10.0000)  (Q53,+,10.0000)  (R53,+,10.0000)  
Rotate:True</t>
        </r>
      </text>
    </comment>
    <comment ref="S54" authorId="0" shapeId="0" xr:uid="{00000000-0006-0000-0000-000022000000}">
      <text>
        <r>
          <rPr>
            <sz val="10"/>
            <rFont val="Arial"/>
          </rPr>
          <t>reference:C54,D54,E54,F54,G54,H54,I54,J54,K54,L54,M54,N54,O54,P54,Q54,R54
mrs:(C54,+,10.0000)  (D54,+,10.0000)  (E54,+,10.0000)  (F54,+,10.0000)  (G54,+,10.0000)  (H54,+,10.0000)  (I54,+,10.0000)  (J54,+,10.0000)  (K54,+,10.0000)  (L54,+,10.0000)  (M54,+,10.0000)  (N54,+,10.0000)  (O54,+,10.0000)  (P54,+,10.0000)  (Q54,+,10.0000)  (R54,+,10.0000)  
Rotate:True</t>
        </r>
      </text>
    </comment>
    <comment ref="S55" authorId="0" shapeId="0" xr:uid="{00000000-0006-0000-0000-000023000000}">
      <text>
        <r>
          <rPr>
            <sz val="10"/>
            <rFont val="Arial"/>
          </rPr>
          <t>reference:C55,D55,E55,F55,G55,H55,I55,J55,K55,L55,M55,N55,O55,P55,Q55,R55
mrs:(C55,+,10.0000)  (D55,+,10.0000)  (E55,+,10.0000)  (F55,+,10.0000)  (G55,+,10.0000)  (H55,+,10.0000)  (I55,+,10.0000)  (J55,+,10.0000)  (K55,+,10.0000)  (L55,+,10.0000)  (M55,+,10.0000)  (N55,+,10.0000)  (O55,+,10.0000)  (P55,+,10.0000)  (Q55,+,10.0000)  (R55,+,10.0000)  
Rotate:True</t>
        </r>
      </text>
    </comment>
    <comment ref="S56" authorId="0" shapeId="0" xr:uid="{00000000-0006-0000-0000-000024000000}">
      <text>
        <r>
          <rPr>
            <sz val="10"/>
            <rFont val="Arial"/>
          </rPr>
          <t>reference:C56,D56,E56,F56,G56,H56,I56,J56,K56,L56,M56,N56,O56,P56,Q56,R56
mrs:(C56,+,10.0000)  (D56,+,10.0000)  (E56,+,10.0000)  (F56,+,10.0000)  (G56,+,10.0000)  (H56,+,10.0000)  (I56,+,10.0000)  (J56,+,10.0000)  (K56,+,10.0000)  (L56,+,10.0000)  (M56,+,10.0000)  (N56,+,10.0000)  (O56,+,10.0000)  (P56,+,10.0000)  (Q56,+,10.0000)  (R56,+,10.0000)  
Rotate:True</t>
        </r>
      </text>
    </comment>
    <comment ref="S57" authorId="0" shapeId="0" xr:uid="{00000000-0006-0000-0000-000025000000}">
      <text>
        <r>
          <rPr>
            <sz val="10"/>
            <rFont val="Arial"/>
          </rPr>
          <t>reference:C57,D57,E57,F57,G57,H57,I57,J57,K57,L57,M57,N57,O57,P57,Q57,R57
mrs:(C57,+,10.0000)  (D57,+,10.0000)  (E57,+,10.0000)  (F57,+,10.0000)  (G57,+,10.0000)  (H57,+,10.0000)  (I57,+,10.0000)  (J57,+,10.0000)  (K57,+,10.0000)  (L57,+,10.0000)  (M57,+,10.0000)  (N57,+,10.0000)  (O57,+,10.0000)  (P57,+,10.0000)  (Q57,+,10.0000)  (R57,+,10.0000)  
Rotate:True</t>
        </r>
      </text>
    </comment>
    <comment ref="S58" authorId="0" shapeId="0" xr:uid="{00000000-0006-0000-0000-000026000000}">
      <text>
        <r>
          <rPr>
            <sz val="10"/>
            <rFont val="Arial"/>
          </rPr>
          <t>reference:C58,D58,E58,F58,G58,H58,I58,J58,K58,L58,M58,N58,O58,P58,Q58,R58
mrs:(C58,+,10.0000)  (D58,+,10.0000)  (E58,+,10.0000)  (F58,+,10.0000)  (G58,+,10.0000)  (H58,+,10.0000)  (I58,+,10.0000)  (J58,+,10.0000)  (K58,+,10.0000)  (L58,+,10.0000)  (M58,+,10.0000)  (N58,+,10.0000)  (O58,+,10.0000)  (P58,+,10.0000)  (Q58,+,10.0000)  (R58,+,10.0000)  
Rotate:True</t>
        </r>
      </text>
    </comment>
    <comment ref="S59" authorId="0" shapeId="0" xr:uid="{00000000-0006-0000-0000-000027000000}">
      <text>
        <r>
          <rPr>
            <sz val="10"/>
            <rFont val="Arial"/>
          </rPr>
          <t>reference:C59,D59,E59,F59,G59,H59,I59,J59,K59,L59,M59,N59,O59,P59,Q59,R59
mrs:(C59,+,0.6250)  (D59,+,0.6250)  (E59,+,0.6250)  (F59,+,0.6250)  (G59,+,0.6250)  (H59,+,0.6250)  (I59,+,0.6250)  (J59,+,0.6250)  (K59,+,0.6250)  (L59,+,0.6250)  (M59,+,0.6250)  (N59,+,0.6250)  (O59,+,0.6250)  (P59,+,0.6250)  (Q59,+,0.6250)  (R59,+,0.6250)  
Rotate:False</t>
        </r>
      </text>
    </comment>
    <comment ref="S105" authorId="0" shapeId="0" xr:uid="{00000000-0006-0000-0000-000028000000}">
      <text>
        <r>
          <rPr>
            <sz val="10"/>
            <rFont val="Arial"/>
          </rPr>
          <t>reference:C105,D105,E105,F105,G105,H105,I105,J105,K105,L105,M105,N105,O105,P105,Q105,R105
mrs:(C105,+,10.0000)  (D105,+,10.0000)  (E105,+,10.0000)  (F105,+,10.0000)  (G105,+,10.0000)  (H105,+,10.0000)  (I105,+,10.0000)  (J105,+,10.0000)  (K105,+,10.0000)  (L105,+,10.0000)  (M105,+,10.0000)  (N105,+,10.0000)  (O105,+,10.0000)  (P105,+,10.0000)  (Q105,+,10.0000)  (R105,+,10.0000)  
Rotate:False</t>
        </r>
      </text>
    </comment>
    <comment ref="C106" authorId="0" shapeId="0" xr:uid="{00000000-0006-0000-0000-000029000000}">
      <text>
        <r>
          <rPr>
            <sz val="10"/>
            <rFont val="Arial"/>
          </rPr>
          <t>reference:C105,S105
mrs:(C105,+,0.0000)  (S105,+,0.0000)  
Rotate:True</t>
        </r>
      </text>
    </comment>
    <comment ref="D106" authorId="0" shapeId="0" xr:uid="{00000000-0006-0000-0000-00002A000000}">
      <text>
        <r>
          <rPr>
            <sz val="10"/>
            <rFont val="Arial"/>
          </rPr>
          <t>reference:D105,S105
mrs:(D105,+,0.0000)  (S105,+,0.0000)  
Rotate:True</t>
        </r>
      </text>
    </comment>
    <comment ref="E106" authorId="0" shapeId="0" xr:uid="{00000000-0006-0000-0000-00002B000000}">
      <text>
        <r>
          <rPr>
            <sz val="10"/>
            <rFont val="Arial"/>
          </rPr>
          <t>reference:E105,S105
mrs:(E105,+,0.0000)  (S105,+,0.0000)  
Rotate:True</t>
        </r>
      </text>
    </comment>
    <comment ref="F106" authorId="0" shapeId="0" xr:uid="{00000000-0006-0000-0000-00002C000000}">
      <text>
        <r>
          <rPr>
            <sz val="10"/>
            <rFont val="Arial"/>
          </rPr>
          <t>reference:F105,S105
mrs:(F105,+,0.0000)  (S105,+,0.0000)  
Rotate:True</t>
        </r>
      </text>
    </comment>
    <comment ref="G106" authorId="0" shapeId="0" xr:uid="{00000000-0006-0000-0000-00002D000000}">
      <text>
        <r>
          <rPr>
            <sz val="10"/>
            <rFont val="Arial"/>
          </rPr>
          <t>reference:G105,S105
mrs:(G105,+,0.0000)  (S105,+,0.0000)  
Rotate:True</t>
        </r>
      </text>
    </comment>
    <comment ref="H106" authorId="0" shapeId="0" xr:uid="{00000000-0006-0000-0000-00002E000000}">
      <text>
        <r>
          <rPr>
            <sz val="10"/>
            <rFont val="Arial"/>
          </rPr>
          <t>reference:H105,S105
mrs:(H105,+,0.0000)  (S105,+,0.0000)  
Rotate:True</t>
        </r>
      </text>
    </comment>
    <comment ref="I106" authorId="0" shapeId="0" xr:uid="{00000000-0006-0000-0000-00002F000000}">
      <text>
        <r>
          <rPr>
            <sz val="10"/>
            <rFont val="Arial"/>
          </rPr>
          <t>reference:I105,S105
mrs:(I105,+,0.0000)  (S105,+,0.0000)  
Rotate:True</t>
        </r>
      </text>
    </comment>
    <comment ref="J106" authorId="0" shapeId="0" xr:uid="{00000000-0006-0000-0000-000030000000}">
      <text>
        <r>
          <rPr>
            <sz val="10"/>
            <rFont val="Arial"/>
          </rPr>
          <t>reference:J105,S105
mrs:(J105,+,0.0000)  (S105,+,0.0000)  
Rotate:True</t>
        </r>
      </text>
    </comment>
    <comment ref="K106" authorId="0" shapeId="0" xr:uid="{00000000-0006-0000-0000-000031000000}">
      <text>
        <r>
          <rPr>
            <sz val="10"/>
            <rFont val="Arial"/>
          </rPr>
          <t>reference:K105,S105
mrs:(K105,+,0.0000)  (S105,+,0.0000)  
Rotate:True</t>
        </r>
      </text>
    </comment>
    <comment ref="L106" authorId="0" shapeId="0" xr:uid="{00000000-0006-0000-0000-000032000000}">
      <text>
        <r>
          <rPr>
            <sz val="10"/>
            <rFont val="Arial"/>
          </rPr>
          <t>reference:L105,S105
mrs:(L105,+,0.0000)  (S105,+,0.0000)  
Rotate:True</t>
        </r>
      </text>
    </comment>
    <comment ref="M106" authorId="0" shapeId="0" xr:uid="{00000000-0006-0000-0000-000033000000}">
      <text>
        <r>
          <rPr>
            <sz val="10"/>
            <rFont val="Arial"/>
          </rPr>
          <t>reference:M105,S105
mrs:(M105,+,0.0000)  (S105,+,0.0000)  
Rotate:True</t>
        </r>
      </text>
    </comment>
    <comment ref="N106" authorId="0" shapeId="0" xr:uid="{00000000-0006-0000-0000-000034000000}">
      <text>
        <r>
          <rPr>
            <sz val="10"/>
            <rFont val="Arial"/>
          </rPr>
          <t>reference:N105,S105
mrs:(N105,+,0.0000)  (S105,+,0.0000)  
Rotate:True</t>
        </r>
      </text>
    </comment>
    <comment ref="O106" authorId="0" shapeId="0" xr:uid="{00000000-0006-0000-0000-000035000000}">
      <text>
        <r>
          <rPr>
            <sz val="10"/>
            <rFont val="Arial"/>
          </rPr>
          <t>reference:O105,S105
mrs:(O105,+,0.0000)  (S105,+,0.0000)  
Rotate:True</t>
        </r>
      </text>
    </comment>
    <comment ref="P106" authorId="0" shapeId="0" xr:uid="{00000000-0006-0000-0000-000036000000}">
      <text>
        <r>
          <rPr>
            <sz val="10"/>
            <rFont val="Arial"/>
          </rPr>
          <t>reference:P105,S105
mrs:(P105,+,0.0000)  (S105,+,0.0000)  
Rotate:True</t>
        </r>
      </text>
    </comment>
    <comment ref="Q106" authorId="0" shapeId="0" xr:uid="{00000000-0006-0000-0000-000037000000}">
      <text>
        <r>
          <rPr>
            <sz val="10"/>
            <rFont val="Arial"/>
          </rPr>
          <t>reference:Q105,S105
mrs:(Q105,+,0.0000)  (S105,+,0.0000)  
Rotate:True</t>
        </r>
      </text>
    </comment>
    <comment ref="R106" authorId="0" shapeId="0" xr:uid="{00000000-0006-0000-0000-000038000000}">
      <text>
        <r>
          <rPr>
            <sz val="10"/>
            <rFont val="Arial"/>
          </rPr>
          <t>reference:R105,S105
mrs:(R105,+,0.0000)  (S105,+,0.0000)  
Rotate:True</t>
        </r>
      </text>
    </comment>
    <comment ref="S106" authorId="0" shapeId="0" xr:uid="{00000000-0006-0000-0000-000039000000}">
      <text>
        <r>
          <rPr>
            <sz val="10"/>
            <rFont val="Arial"/>
          </rPr>
          <t>reference:C106,D106,E106,F106,G106,H106,I106,J106,K106,L106,M106,N106,O106,P106,Q106,R106
mrs:(C106,+,0.6250)  (D106,+,0.6250)  (E106,+,0.6250)  (F106,+,0.6250)  (G106,+,0.6250)  (H106,+,0.6250)  (I106,+,0.6250)  (J106,+,0.6250)  (K106,+,0.6250)  (L106,+,0.6250)  (M106,+,0.6250)  (N106,+,0.6250)  (O106,+,0.6250)  (P106,+,0.6250)  (Q106,+,0.6250)  (R106,+,0.6250)  
Rotate:False</t>
        </r>
      </text>
    </comment>
    <comment ref="S107" authorId="0" shapeId="0" xr:uid="{00000000-0006-0000-0000-00003A000000}">
      <text>
        <r>
          <rPr>
            <sz val="10"/>
            <rFont val="Arial"/>
          </rPr>
          <t>reference:C107,D107,E107,F107,G107,H107,I107,J107,K107,L107,M107,N107,O107,P107,Q107,R107
mrs:(C107,+,10.0000)  (D107,+,10.0000)  (E107,+,10.0000)  (F107,+,10.0000)  (G107,+,10.0000)  (H107,+,10.0000)  (I107,+,10.0000)  (J107,+,10.0000)  (K107,+,10.0000)  (L107,+,10.0000)  (M107,+,10.0000)  (N107,+,10.0000)  (O107,+,10.0000)  (P107,+,10.0000)  (Q107,+,10.0000)  (R107,+,10.0000)  
Rotate:False</t>
        </r>
      </text>
    </comment>
    <comment ref="C108" authorId="0" shapeId="0" xr:uid="{00000000-0006-0000-0000-00003B000000}">
      <text>
        <r>
          <rPr>
            <sz val="10"/>
            <rFont val="Arial"/>
          </rPr>
          <t>reference:C107,S107
mrs:(C107,+,0.0000)  (S107,+,0.0000)  
Rotate:True</t>
        </r>
      </text>
    </comment>
    <comment ref="D108" authorId="0" shapeId="0" xr:uid="{00000000-0006-0000-0000-00003C000000}">
      <text>
        <r>
          <rPr>
            <sz val="10"/>
            <rFont val="Arial"/>
          </rPr>
          <t>reference:D107,S107
mrs:(D107,+,0.0000)  (S107,+,0.0000)  
Rotate:True</t>
        </r>
      </text>
    </comment>
    <comment ref="E108" authorId="0" shapeId="0" xr:uid="{00000000-0006-0000-0000-00003D000000}">
      <text>
        <r>
          <rPr>
            <sz val="10"/>
            <rFont val="Arial"/>
          </rPr>
          <t>reference:E107,S107
mrs:(E107,+,0.0000)  (S107,+,0.0000)  
Rotate:True</t>
        </r>
      </text>
    </comment>
    <comment ref="F108" authorId="0" shapeId="0" xr:uid="{00000000-0006-0000-0000-00003E000000}">
      <text>
        <r>
          <rPr>
            <sz val="10"/>
            <rFont val="Arial"/>
          </rPr>
          <t>reference:F107,S107
mrs:(F107,+,0.0000)  (S107,+,0.0000)  
Rotate:True</t>
        </r>
      </text>
    </comment>
    <comment ref="G108" authorId="0" shapeId="0" xr:uid="{00000000-0006-0000-0000-00003F000000}">
      <text>
        <r>
          <rPr>
            <sz val="10"/>
            <rFont val="Arial"/>
          </rPr>
          <t>reference:G107,S107
mrs:(G107,+,0.0000)  (S107,+,0.0000)  
Rotate:True</t>
        </r>
      </text>
    </comment>
    <comment ref="H108" authorId="0" shapeId="0" xr:uid="{00000000-0006-0000-0000-000040000000}">
      <text>
        <r>
          <rPr>
            <sz val="10"/>
            <rFont val="Arial"/>
          </rPr>
          <t>reference:H107,S107
mrs:(H107,+,0.0000)  (S107,+,0.0000)  
Rotate:True</t>
        </r>
      </text>
    </comment>
    <comment ref="I108" authorId="0" shapeId="0" xr:uid="{00000000-0006-0000-0000-000041000000}">
      <text>
        <r>
          <rPr>
            <sz val="10"/>
            <rFont val="Arial"/>
          </rPr>
          <t>reference:I107,S107
mrs:(I107,+,0.0000)  (S107,+,0.0000)  
Rotate:True</t>
        </r>
      </text>
    </comment>
    <comment ref="K108" authorId="0" shapeId="0" xr:uid="{00000000-0006-0000-0000-000042000000}">
      <text>
        <r>
          <rPr>
            <sz val="10"/>
            <rFont val="Arial"/>
          </rPr>
          <t>reference:K107,S107
mrs:(K107,+,0.0000)  (S107,+,0.0000)  
Rotate:True</t>
        </r>
      </text>
    </comment>
    <comment ref="L108" authorId="0" shapeId="0" xr:uid="{00000000-0006-0000-0000-000043000000}">
      <text>
        <r>
          <rPr>
            <sz val="10"/>
            <rFont val="Arial"/>
          </rPr>
          <t>reference:L107,S107
mrs:(L107,+,0.0000)  (S107,+,0.0000)  
Rotate:True</t>
        </r>
      </text>
    </comment>
    <comment ref="M108" authorId="0" shapeId="0" xr:uid="{00000000-0006-0000-0000-000044000000}">
      <text>
        <r>
          <rPr>
            <sz val="10"/>
            <rFont val="Arial"/>
          </rPr>
          <t>reference:M107,S107
mrs:(M107,+,0.0000)  (S107,+,0.0000)  
Rotate:True</t>
        </r>
      </text>
    </comment>
    <comment ref="N108" authorId="0" shapeId="0" xr:uid="{00000000-0006-0000-0000-000045000000}">
      <text>
        <r>
          <rPr>
            <sz val="10"/>
            <rFont val="Arial"/>
          </rPr>
          <t>reference:N107,S107
mrs:(N107,+,0.0000)  (S107,+,0.0000)  
Rotate:True</t>
        </r>
      </text>
    </comment>
    <comment ref="O108" authorId="0" shapeId="0" xr:uid="{00000000-0006-0000-0000-000046000000}">
      <text>
        <r>
          <rPr>
            <sz val="10"/>
            <rFont val="Arial"/>
          </rPr>
          <t>reference:O107,S107
mrs:(O107,+,0.0000)  (S107,+,0.0000)  
Rotate:True</t>
        </r>
      </text>
    </comment>
    <comment ref="P108" authorId="0" shapeId="0" xr:uid="{00000000-0006-0000-0000-000047000000}">
      <text>
        <r>
          <rPr>
            <sz val="10"/>
            <rFont val="Arial"/>
          </rPr>
          <t>reference:P107,S107
mrs:(P107,+,0.0000)  (S107,+,0.0000)  
Rotate:True</t>
        </r>
      </text>
    </comment>
    <comment ref="Q108" authorId="0" shapeId="0" xr:uid="{00000000-0006-0000-0000-000048000000}">
      <text>
        <r>
          <rPr>
            <sz val="10"/>
            <rFont val="Arial"/>
          </rPr>
          <t>reference:Q107,S107
mrs:(Q107,+,0.0000)  (S107,+,0.0000)  
Rotate:True</t>
        </r>
      </text>
    </comment>
    <comment ref="R108" authorId="0" shapeId="0" xr:uid="{00000000-0006-0000-0000-000049000000}">
      <text>
        <r>
          <rPr>
            <sz val="10"/>
            <rFont val="Arial"/>
          </rPr>
          <t>reference:R107,S107
mrs:(R107,+,0.0000)  (S107,+,0.0000)  
Rotate:True</t>
        </r>
      </text>
    </comment>
    <comment ref="S108" authorId="0" shapeId="0" xr:uid="{00000000-0006-0000-0000-00004A000000}">
      <text>
        <r>
          <rPr>
            <sz val="10"/>
            <rFont val="Arial"/>
          </rPr>
          <t>reference:C108,D108,E108,F108,G108,H108,I108,J108,K108,L108,M108,N108,O108,P108,Q108,R108
mrs:(C108,+,0.6250)  (D108,+,0.6250)  (E108,+,0.6250)  (F108,+,0.6250)  (G108,+,0.6250)  (H108,+,0.6250)  (I108,+,0.6250)  (J108,+,0.6250)  (K108,+,0.6250)  (L108,+,0.6250)  (M108,+,0.6250)  (N108,+,0.6250)  (O108,+,0.6250)  (P108,+,0.6250)  (Q108,+,0.6250)  (R108,+,0.6250)  
Rotate:False</t>
        </r>
      </text>
    </comment>
    <comment ref="S109" authorId="0" shapeId="0" xr:uid="{00000000-0006-0000-0000-00004B000000}">
      <text>
        <r>
          <rPr>
            <sz val="10"/>
            <rFont val="Arial"/>
          </rPr>
          <t>reference:C109,D109,E109,F109,G109,H109,I109,J109,K109,L109,M109,N109,O109,P109,Q109,R109
mrs:(C109,+,10.0000)  (D109,+,10.0000)  (E109,+,10.0000)  (F109,+,10.0000)  (G109,+,10.0000)  (H109,+,10.0000)  (I109,+,10.0000)  (J109,+,10.0000)  (K109,+,10.0000)  (L109,+,10.0000)  (M109,+,10.0000)  (N109,+,10.0000)  (O109,+,10.0000)  (P109,+,10.0000)  (Q109,+,10.0000)  (R109,+,10.0000)  
Rotate:False</t>
        </r>
      </text>
    </comment>
    <comment ref="C110" authorId="0" shapeId="0" xr:uid="{00000000-0006-0000-0000-00004C000000}">
      <text>
        <r>
          <rPr>
            <sz val="10"/>
            <rFont val="Arial"/>
          </rPr>
          <t>reference:C107,C105
mrs:
Rotate:True</t>
        </r>
      </text>
    </comment>
    <comment ref="D110" authorId="0" shapeId="0" xr:uid="{00000000-0006-0000-0000-00004D000000}">
      <text>
        <r>
          <rPr>
            <sz val="10"/>
            <rFont val="Arial"/>
          </rPr>
          <t>reference:D107,D105
mrs:
Rotate:True</t>
        </r>
      </text>
    </comment>
    <comment ref="E110" authorId="0" shapeId="0" xr:uid="{00000000-0006-0000-0000-00004E000000}">
      <text>
        <r>
          <rPr>
            <sz val="10"/>
            <rFont val="Arial"/>
          </rPr>
          <t>reference:E107,E105
mrs:
Rotate:True</t>
        </r>
      </text>
    </comment>
    <comment ref="F110" authorId="0" shapeId="0" xr:uid="{00000000-0006-0000-0000-00004F000000}">
      <text>
        <r>
          <rPr>
            <sz val="10"/>
            <rFont val="Arial"/>
          </rPr>
          <t>reference:F107,F105
mrs:
Rotate:True</t>
        </r>
      </text>
    </comment>
    <comment ref="G110" authorId="0" shapeId="0" xr:uid="{00000000-0006-0000-0000-000050000000}">
      <text>
        <r>
          <rPr>
            <sz val="10"/>
            <rFont val="Arial"/>
          </rPr>
          <t>reference:G107,G105
mrs:
Rotate:True</t>
        </r>
      </text>
    </comment>
    <comment ref="H110" authorId="0" shapeId="0" xr:uid="{00000000-0006-0000-0000-000051000000}">
      <text>
        <r>
          <rPr>
            <sz val="10"/>
            <rFont val="Arial"/>
          </rPr>
          <t>reference:H107,H105
mrs:
Rotate:True</t>
        </r>
      </text>
    </comment>
    <comment ref="I110" authorId="0" shapeId="0" xr:uid="{00000000-0006-0000-0000-000052000000}">
      <text>
        <r>
          <rPr>
            <sz val="10"/>
            <rFont val="Arial"/>
          </rPr>
          <t>reference:I107,I105
mrs:
Rotate:True</t>
        </r>
      </text>
    </comment>
    <comment ref="K110" authorId="0" shapeId="0" xr:uid="{00000000-0006-0000-0000-000053000000}">
      <text>
        <r>
          <rPr>
            <sz val="10"/>
            <rFont val="Arial"/>
          </rPr>
          <t>reference:K107,K105
mrs:
Rotate:True</t>
        </r>
      </text>
    </comment>
    <comment ref="L110" authorId="0" shapeId="0" xr:uid="{00000000-0006-0000-0000-000054000000}">
      <text>
        <r>
          <rPr>
            <sz val="10"/>
            <rFont val="Arial"/>
          </rPr>
          <t>reference:L107,L105
mrs:
Rotate:True</t>
        </r>
      </text>
    </comment>
    <comment ref="M110" authorId="0" shapeId="0" xr:uid="{00000000-0006-0000-0000-000055000000}">
      <text>
        <r>
          <rPr>
            <sz val="10"/>
            <rFont val="Arial"/>
          </rPr>
          <t>reference:M107,M105
mrs:
Rotate:True</t>
        </r>
      </text>
    </comment>
    <comment ref="N110" authorId="0" shapeId="0" xr:uid="{00000000-0006-0000-0000-000056000000}">
      <text>
        <r>
          <rPr>
            <sz val="10"/>
            <rFont val="Arial"/>
          </rPr>
          <t>reference:N107,N105
mrs:
Rotate:True</t>
        </r>
      </text>
    </comment>
    <comment ref="O110" authorId="0" shapeId="0" xr:uid="{00000000-0006-0000-0000-000057000000}">
      <text>
        <r>
          <rPr>
            <sz val="10"/>
            <rFont val="Arial"/>
          </rPr>
          <t>reference:O107,O105
mrs:
Rotate:True</t>
        </r>
      </text>
    </comment>
    <comment ref="P110" authorId="0" shapeId="0" xr:uid="{00000000-0006-0000-0000-000058000000}">
      <text>
        <r>
          <rPr>
            <sz val="10"/>
            <rFont val="Arial"/>
          </rPr>
          <t>reference:P107,P105
mrs:
Rotate:True</t>
        </r>
      </text>
    </comment>
    <comment ref="Q110" authorId="0" shapeId="0" xr:uid="{00000000-0006-0000-0000-000059000000}">
      <text>
        <r>
          <rPr>
            <sz val="10"/>
            <rFont val="Arial"/>
          </rPr>
          <t>reference:Q107,Q105
mrs:
Rotate:True</t>
        </r>
      </text>
    </comment>
    <comment ref="R110" authorId="0" shapeId="0" xr:uid="{00000000-0006-0000-0000-00005A000000}">
      <text>
        <r>
          <rPr>
            <sz val="10"/>
            <rFont val="Arial"/>
          </rPr>
          <t>reference:R107,R105
mrs:
Rotate:True</t>
        </r>
      </text>
    </comment>
    <comment ref="S110" authorId="0" shapeId="0" xr:uid="{00000000-0006-0000-0000-00005B000000}">
      <text>
        <r>
          <rPr>
            <sz val="10"/>
            <rFont val="Arial"/>
          </rPr>
          <t>reference:C110,D110,E110,F110,G110,H110,I110,J110,K110,L110,M110,N110,O110,P110,Q110,R110
mrs:(C110,+,0.6250)  (D110,+,0.6250)  (E110,+,0.6250)  (F110,+,0.6250)  (G110,+,0.6250)  (H110,+,0.6250)  (I110,+,0.6250)  (J110,+,0.6250)  (K110,+,0.6250)  (L110,+,0.6250)  (M110,+,0.6250)  (N110,+,0.6250)  (O110,+,0.6250)  (P110,+,0.6250)  (Q110,+,0.6250)  (R110,+,0.6250)  
Rotate:False</t>
        </r>
      </text>
    </comment>
    <comment ref="C111" authorId="0" shapeId="0" xr:uid="{00000000-0006-0000-0000-00005C000000}">
      <text>
        <r>
          <rPr>
            <sz val="10"/>
            <rFont val="Arial"/>
          </rPr>
          <t>reference:C109,C107
mrs:
Rotate:True</t>
        </r>
      </text>
    </comment>
    <comment ref="D111" authorId="0" shapeId="0" xr:uid="{00000000-0006-0000-0000-00005D000000}">
      <text>
        <r>
          <rPr>
            <sz val="10"/>
            <rFont val="Arial"/>
          </rPr>
          <t>reference:D109,D107
mrs:
Rotate:True</t>
        </r>
      </text>
    </comment>
    <comment ref="E111" authorId="0" shapeId="0" xr:uid="{00000000-0006-0000-0000-00005E000000}">
      <text>
        <r>
          <rPr>
            <sz val="10"/>
            <rFont val="Arial"/>
          </rPr>
          <t>reference:E109,E107
mrs:
Rotate:True</t>
        </r>
      </text>
    </comment>
    <comment ref="F111" authorId="0" shapeId="0" xr:uid="{00000000-0006-0000-0000-00005F000000}">
      <text>
        <r>
          <rPr>
            <sz val="10"/>
            <rFont val="Arial"/>
          </rPr>
          <t>reference:F109,F107
mrs:
Rotate:True</t>
        </r>
      </text>
    </comment>
    <comment ref="G111" authorId="0" shapeId="0" xr:uid="{00000000-0006-0000-0000-000060000000}">
      <text>
        <r>
          <rPr>
            <sz val="10"/>
            <rFont val="Arial"/>
          </rPr>
          <t>reference:G109,G107
mrs:
Rotate:True</t>
        </r>
      </text>
    </comment>
    <comment ref="H111" authorId="0" shapeId="0" xr:uid="{00000000-0006-0000-0000-000061000000}">
      <text>
        <r>
          <rPr>
            <sz val="10"/>
            <rFont val="Arial"/>
          </rPr>
          <t>reference:H109,H107
mrs:
Rotate:True</t>
        </r>
      </text>
    </comment>
    <comment ref="I111" authorId="0" shapeId="0" xr:uid="{00000000-0006-0000-0000-000062000000}">
      <text>
        <r>
          <rPr>
            <sz val="10"/>
            <rFont val="Arial"/>
          </rPr>
          <t>reference:I109,I107
mrs:
Rotate:True</t>
        </r>
      </text>
    </comment>
    <comment ref="K111" authorId="0" shapeId="0" xr:uid="{00000000-0006-0000-0000-000063000000}">
      <text>
        <r>
          <rPr>
            <sz val="10"/>
            <rFont val="Arial"/>
          </rPr>
          <t>reference:K109,K107
mrs:
Rotate:True</t>
        </r>
      </text>
    </comment>
    <comment ref="L111" authorId="0" shapeId="0" xr:uid="{00000000-0006-0000-0000-000064000000}">
      <text>
        <r>
          <rPr>
            <sz val="10"/>
            <rFont val="Arial"/>
          </rPr>
          <t>reference:L109,L107
mrs:
Rotate:True</t>
        </r>
      </text>
    </comment>
    <comment ref="M111" authorId="0" shapeId="0" xr:uid="{00000000-0006-0000-0000-000065000000}">
      <text>
        <r>
          <rPr>
            <sz val="10"/>
            <rFont val="Arial"/>
          </rPr>
          <t>reference:M109,M107
mrs:
Rotate:True</t>
        </r>
      </text>
    </comment>
    <comment ref="N111" authorId="0" shapeId="0" xr:uid="{00000000-0006-0000-0000-000066000000}">
      <text>
        <r>
          <rPr>
            <sz val="10"/>
            <rFont val="Arial"/>
          </rPr>
          <t>reference:N109,N107
mrs:
Rotate:True</t>
        </r>
      </text>
    </comment>
    <comment ref="O111" authorId="0" shapeId="0" xr:uid="{00000000-0006-0000-0000-000067000000}">
      <text>
        <r>
          <rPr>
            <sz val="10"/>
            <rFont val="Arial"/>
          </rPr>
          <t>reference:O109,O107
mrs:
Rotate:True</t>
        </r>
      </text>
    </comment>
    <comment ref="P111" authorId="0" shapeId="0" xr:uid="{00000000-0006-0000-0000-000068000000}">
      <text>
        <r>
          <rPr>
            <sz val="10"/>
            <rFont val="Arial"/>
          </rPr>
          <t>reference:P109,P107
mrs:
Rotate:True</t>
        </r>
      </text>
    </comment>
    <comment ref="Q111" authorId="0" shapeId="0" xr:uid="{00000000-0006-0000-0000-000069000000}">
      <text>
        <r>
          <rPr>
            <sz val="10"/>
            <rFont val="Arial"/>
          </rPr>
          <t>reference:Q109,Q107
mrs:
Rotate:True</t>
        </r>
      </text>
    </comment>
    <comment ref="R111" authorId="0" shapeId="0" xr:uid="{00000000-0006-0000-0000-00006A000000}">
      <text>
        <r>
          <rPr>
            <sz val="10"/>
            <rFont val="Arial"/>
          </rPr>
          <t>reference:R109,R107
mrs:
Rotate:True</t>
        </r>
      </text>
    </comment>
    <comment ref="S111" authorId="0" shapeId="0" xr:uid="{00000000-0006-0000-0000-00006B000000}">
      <text>
        <r>
          <rPr>
            <sz val="10"/>
            <rFont val="Arial"/>
          </rPr>
          <t>reference:C111,D111,E111,F111,G111,H111,I111,J111,K111,L111,M111,N111,O111,P111,Q111,R111
mrs:(C111,+,10.0000)  (D111,+,10.0000)  (E111,+,10.0000)  (F111,+,10.0000)  (G111,+,10.0000)  (H111,+,10.0000)  (I111,+,10.0000)  (J111,+,10.0000)  (K111,+,10.0000)  (L111,+,10.0000)  (M111,+,10.0000)  (N111,+,10.0000)  (O111,+,10.0000)  (P111,+,10.0000)  (Q111,+,10.0000)  (R111,+,10.0000)  
Rotate:False</t>
        </r>
      </text>
    </comment>
    <comment ref="C113" authorId="0" shapeId="0" xr:uid="{00000000-0006-0000-0000-00006C000000}">
      <text>
        <r>
          <rPr>
            <sz val="10"/>
            <rFont val="Arial"/>
          </rPr>
          <t>reference:C107,C112
mrs:
Rotate:True</t>
        </r>
      </text>
    </comment>
    <comment ref="D113" authorId="0" shapeId="0" xr:uid="{00000000-0006-0000-0000-00006D000000}">
      <text>
        <r>
          <rPr>
            <sz val="10"/>
            <rFont val="Arial"/>
          </rPr>
          <t>reference:D107,D112
mrs:
Rotate:True</t>
        </r>
      </text>
    </comment>
    <comment ref="E113" authorId="0" shapeId="0" xr:uid="{00000000-0006-0000-0000-00006E000000}">
      <text>
        <r>
          <rPr>
            <sz val="10"/>
            <rFont val="Arial"/>
          </rPr>
          <t>reference:E107,E112
mrs:
Rotate:True</t>
        </r>
      </text>
    </comment>
    <comment ref="F113" authorId="0" shapeId="0" xr:uid="{00000000-0006-0000-0000-00006F000000}">
      <text>
        <r>
          <rPr>
            <sz val="10"/>
            <rFont val="Arial"/>
          </rPr>
          <t>reference:F107,F112
mrs:
Rotate:True</t>
        </r>
      </text>
    </comment>
    <comment ref="G113" authorId="0" shapeId="0" xr:uid="{00000000-0006-0000-0000-000070000000}">
      <text>
        <r>
          <rPr>
            <sz val="10"/>
            <rFont val="Arial"/>
          </rPr>
          <t>reference:G107,G112
mrs:
Rotate:True</t>
        </r>
      </text>
    </comment>
    <comment ref="H113" authorId="0" shapeId="0" xr:uid="{00000000-0006-0000-0000-000071000000}">
      <text>
        <r>
          <rPr>
            <sz val="10"/>
            <rFont val="Arial"/>
          </rPr>
          <t>reference:H107,H112
mrs:
Rotate:True</t>
        </r>
      </text>
    </comment>
    <comment ref="I113" authorId="0" shapeId="0" xr:uid="{00000000-0006-0000-0000-000072000000}">
      <text>
        <r>
          <rPr>
            <sz val="10"/>
            <rFont val="Arial"/>
          </rPr>
          <t>reference:I107,I112
mrs:
Rotate:True</t>
        </r>
      </text>
    </comment>
    <comment ref="J113" authorId="0" shapeId="0" xr:uid="{00000000-0006-0000-0000-000073000000}">
      <text>
        <r>
          <rPr>
            <sz val="10"/>
            <rFont val="Arial"/>
          </rPr>
          <t>reference:J107,J112
mrs:
Rotate:True</t>
        </r>
      </text>
    </comment>
    <comment ref="K113" authorId="0" shapeId="0" xr:uid="{00000000-0006-0000-0000-000074000000}">
      <text>
        <r>
          <rPr>
            <sz val="10"/>
            <rFont val="Arial"/>
          </rPr>
          <t>reference:K107,K112
mrs:
Rotate:True</t>
        </r>
      </text>
    </comment>
    <comment ref="L113" authorId="0" shapeId="0" xr:uid="{00000000-0006-0000-0000-000075000000}">
      <text>
        <r>
          <rPr>
            <sz val="10"/>
            <rFont val="Arial"/>
          </rPr>
          <t>reference:L107,L112
mrs:
Rotate:True</t>
        </r>
      </text>
    </comment>
    <comment ref="M113" authorId="0" shapeId="0" xr:uid="{00000000-0006-0000-0000-000076000000}">
      <text>
        <r>
          <rPr>
            <sz val="10"/>
            <rFont val="Arial"/>
          </rPr>
          <t>reference:M107,M112
mrs:
Rotate:True</t>
        </r>
      </text>
    </comment>
    <comment ref="N113" authorId="0" shapeId="0" xr:uid="{00000000-0006-0000-0000-000077000000}">
      <text>
        <r>
          <rPr>
            <sz val="10"/>
            <rFont val="Arial"/>
          </rPr>
          <t>reference:N107,N112
mrs:
Rotate:True</t>
        </r>
      </text>
    </comment>
    <comment ref="O113" authorId="0" shapeId="0" xr:uid="{00000000-0006-0000-0000-000078000000}">
      <text>
        <r>
          <rPr>
            <sz val="10"/>
            <rFont val="Arial"/>
          </rPr>
          <t>reference:O107,O112
mrs:
Rotate:True</t>
        </r>
      </text>
    </comment>
    <comment ref="P113" authorId="0" shapeId="0" xr:uid="{00000000-0006-0000-0000-000079000000}">
      <text>
        <r>
          <rPr>
            <sz val="10"/>
            <rFont val="Arial"/>
          </rPr>
          <t>reference:P107,P112
mrs:
Rotate:True</t>
        </r>
      </text>
    </comment>
    <comment ref="Q113" authorId="0" shapeId="0" xr:uid="{00000000-0006-0000-0000-00007A000000}">
      <text>
        <r>
          <rPr>
            <sz val="10"/>
            <rFont val="Arial"/>
          </rPr>
          <t>reference:Q107,Q112
mrs:
Rotate:True</t>
        </r>
      </text>
    </comment>
    <comment ref="R113" authorId="0" shapeId="0" xr:uid="{00000000-0006-0000-0000-00007B000000}">
      <text>
        <r>
          <rPr>
            <sz val="10"/>
            <rFont val="Arial"/>
          </rPr>
          <t>reference:R107,R112
mrs:
Rotate:True</t>
        </r>
      </text>
    </comment>
    <comment ref="S113" authorId="0" shapeId="0" xr:uid="{00000000-0006-0000-0000-00007C000000}">
      <text>
        <r>
          <rPr>
            <sz val="10"/>
            <rFont val="Arial"/>
          </rPr>
          <t>reference:S107,S112
mrs:
Rotate:True</t>
        </r>
      </text>
    </comment>
    <comment ref="C115" authorId="0" shapeId="0" xr:uid="{00000000-0006-0000-0000-00007D000000}">
      <text>
        <r>
          <rPr>
            <sz val="10"/>
            <rFont val="Arial"/>
          </rPr>
          <t>reference:C113,C114
mrs:
Rotate:True</t>
        </r>
      </text>
    </comment>
    <comment ref="D115" authorId="0" shapeId="0" xr:uid="{00000000-0006-0000-0000-00007E000000}">
      <text>
        <r>
          <rPr>
            <sz val="10"/>
            <rFont val="Arial"/>
          </rPr>
          <t>reference:D113,D114
mrs:
Rotate:True</t>
        </r>
      </text>
    </comment>
    <comment ref="E115" authorId="0" shapeId="0" xr:uid="{00000000-0006-0000-0000-00007F000000}">
      <text>
        <r>
          <rPr>
            <sz val="10"/>
            <rFont val="Arial"/>
          </rPr>
          <t>reference:E113,E114
mrs:
Rotate:True</t>
        </r>
      </text>
    </comment>
    <comment ref="F115" authorId="0" shapeId="0" xr:uid="{00000000-0006-0000-0000-000080000000}">
      <text>
        <r>
          <rPr>
            <sz val="10"/>
            <rFont val="Arial"/>
          </rPr>
          <t>reference:F113,F114
mrs:
Rotate:True</t>
        </r>
      </text>
    </comment>
    <comment ref="G115" authorId="0" shapeId="0" xr:uid="{00000000-0006-0000-0000-000081000000}">
      <text>
        <r>
          <rPr>
            <sz val="10"/>
            <rFont val="Arial"/>
          </rPr>
          <t>reference:G113,G114
mrs:
Rotate:True</t>
        </r>
      </text>
    </comment>
    <comment ref="H115" authorId="0" shapeId="0" xr:uid="{00000000-0006-0000-0000-000082000000}">
      <text>
        <r>
          <rPr>
            <sz val="10"/>
            <rFont val="Arial"/>
          </rPr>
          <t>reference:H113,H114
mrs:
Rotate:True</t>
        </r>
      </text>
    </comment>
    <comment ref="I115" authorId="0" shapeId="0" xr:uid="{00000000-0006-0000-0000-000083000000}">
      <text>
        <r>
          <rPr>
            <sz val="10"/>
            <rFont val="Arial"/>
          </rPr>
          <t>reference:I113,I114
mrs:
Rotate:True</t>
        </r>
      </text>
    </comment>
    <comment ref="J115" authorId="0" shapeId="0" xr:uid="{00000000-0006-0000-0000-000084000000}">
      <text>
        <r>
          <rPr>
            <sz val="10"/>
            <rFont val="Arial"/>
          </rPr>
          <t>reference:J113,J114
mrs:
Rotate:True</t>
        </r>
      </text>
    </comment>
    <comment ref="K115" authorId="0" shapeId="0" xr:uid="{00000000-0006-0000-0000-000085000000}">
      <text>
        <r>
          <rPr>
            <sz val="10"/>
            <rFont val="Arial"/>
          </rPr>
          <t>reference:K113,K114
mrs:
Rotate:True</t>
        </r>
      </text>
    </comment>
    <comment ref="L115" authorId="0" shapeId="0" xr:uid="{00000000-0006-0000-0000-000086000000}">
      <text>
        <r>
          <rPr>
            <sz val="10"/>
            <rFont val="Arial"/>
          </rPr>
          <t>reference:L113,L114
mrs:
Rotate:True</t>
        </r>
      </text>
    </comment>
    <comment ref="M115" authorId="0" shapeId="0" xr:uid="{00000000-0006-0000-0000-000087000000}">
      <text>
        <r>
          <rPr>
            <sz val="10"/>
            <rFont val="Arial"/>
          </rPr>
          <t>reference:M113,M114
mrs:
Rotate:True</t>
        </r>
      </text>
    </comment>
    <comment ref="N115" authorId="0" shapeId="0" xr:uid="{00000000-0006-0000-0000-000088000000}">
      <text>
        <r>
          <rPr>
            <sz val="10"/>
            <rFont val="Arial"/>
          </rPr>
          <t>reference:N113,N114
mrs:
Rotate:True</t>
        </r>
      </text>
    </comment>
    <comment ref="O115" authorId="0" shapeId="0" xr:uid="{00000000-0006-0000-0000-000089000000}">
      <text>
        <r>
          <rPr>
            <sz val="10"/>
            <rFont val="Arial"/>
          </rPr>
          <t>reference:O113,O114
mrs:
Rotate:True</t>
        </r>
      </text>
    </comment>
    <comment ref="P115" authorId="0" shapeId="0" xr:uid="{00000000-0006-0000-0000-00008A000000}">
      <text>
        <r>
          <rPr>
            <sz val="10"/>
            <rFont val="Arial"/>
          </rPr>
          <t>reference:P113,P114
mrs:
Rotate:True</t>
        </r>
      </text>
    </comment>
    <comment ref="Q115" authorId="0" shapeId="0" xr:uid="{00000000-0006-0000-0000-00008B000000}">
      <text>
        <r>
          <rPr>
            <sz val="10"/>
            <rFont val="Arial"/>
          </rPr>
          <t>reference:Q113,Q114
mrs:
Rotate:True</t>
        </r>
      </text>
    </comment>
    <comment ref="R115" authorId="0" shapeId="0" xr:uid="{00000000-0006-0000-0000-00008C000000}">
      <text>
        <r>
          <rPr>
            <sz val="10"/>
            <rFont val="Arial"/>
          </rPr>
          <t>reference:R113,R114
mrs:
Rotate:True</t>
        </r>
      </text>
    </comment>
    <comment ref="S115" authorId="0" shapeId="0" xr:uid="{00000000-0006-0000-0000-00008D000000}">
      <text>
        <r>
          <rPr>
            <sz val="10"/>
            <rFont val="Arial"/>
          </rPr>
          <t>reference:S113,S114
mrs:
Rotate:True</t>
        </r>
      </text>
    </comment>
  </commentList>
</comments>
</file>

<file path=xl/sharedStrings.xml><?xml version="1.0" encoding="utf-8"?>
<sst xmlns="http://schemas.openxmlformats.org/spreadsheetml/2006/main" count="331" uniqueCount="198">
  <si>
    <t>Master DataBase- New Haven Regional Data Cooperative</t>
  </si>
  <si>
    <t>Municipal Data</t>
  </si>
  <si>
    <t>Updated as of: Feb 28, 2001</t>
  </si>
  <si>
    <t>Notes:</t>
  </si>
  <si>
    <t>Data Item</t>
  </si>
  <si>
    <t>Source</t>
  </si>
  <si>
    <t>Bethany</t>
  </si>
  <si>
    <t>Branford</t>
  </si>
  <si>
    <t>Cheshire</t>
  </si>
  <si>
    <t>East Haven</t>
  </si>
  <si>
    <t>Guilford</t>
  </si>
  <si>
    <t>Hamden</t>
  </si>
  <si>
    <t>Madison</t>
  </si>
  <si>
    <t>Meriden</t>
  </si>
  <si>
    <t>Milford</t>
  </si>
  <si>
    <t>New Haven</t>
  </si>
  <si>
    <t>North Branford</t>
  </si>
  <si>
    <t>North Haven</t>
  </si>
  <si>
    <t>Orange</t>
  </si>
  <si>
    <t>Wallingford</t>
  </si>
  <si>
    <t>West Haven</t>
  </si>
  <si>
    <t>Woodbridge</t>
  </si>
  <si>
    <t>TOTAL REGION</t>
  </si>
  <si>
    <t>A. ECONOMIC INDICATORS</t>
  </si>
  <si>
    <t>Median Sale Price - Residential Property, 1999</t>
  </si>
  <si>
    <t>CT Policy &amp; Econ Council</t>
  </si>
  <si>
    <t>Labor Force, 1999 annual average</t>
  </si>
  <si>
    <t>CT Labor Dept</t>
  </si>
  <si>
    <t>Employed, 1999 annual average</t>
  </si>
  <si>
    <t># of Unemployed, 1999 annual average</t>
  </si>
  <si>
    <t>Unemployment Rate - %, 1999 annual average</t>
  </si>
  <si>
    <t>Non-Farm Employment, 1999</t>
  </si>
  <si>
    <t>Non-Farm Employment by Town, 1999</t>
  </si>
  <si>
    <t>Personal Income Per Capita, 1998</t>
  </si>
  <si>
    <t>DataCore Partners, Inc</t>
  </si>
  <si>
    <t>% of State Average Personal Income Per Capita, 1998</t>
  </si>
  <si>
    <t>Per Capita Money Income, 1989</t>
  </si>
  <si>
    <t>CERC, Claritis</t>
  </si>
  <si>
    <t>Per Capita Money Income, 1997</t>
  </si>
  <si>
    <t>% of State Average Per Capita Money Income, 1997</t>
  </si>
  <si>
    <t>Median Household Income, 1989</t>
  </si>
  <si>
    <t>Median Household Income, 1997</t>
  </si>
  <si>
    <t>% of State Median Household Income, 1997</t>
  </si>
  <si>
    <t>Retail Sales - Hardware, 1999</t>
  </si>
  <si>
    <t>CT Dept of Revenue Services</t>
  </si>
  <si>
    <t>Retail Sales - General Merchandise, 1999</t>
  </si>
  <si>
    <t>Retail Sales - Food Products, 1999</t>
  </si>
  <si>
    <t>Retail Sales - Automotive Products, 1999</t>
  </si>
  <si>
    <t>Retail Sales - Apparel &amp; Accessories, 1999</t>
  </si>
  <si>
    <t>Retail Sales - Home Furnishings, 1999</t>
  </si>
  <si>
    <t>Retail Sales - Eating &amp; Drinking, 1999</t>
  </si>
  <si>
    <t>Retail Sales - Miscellaneous Retail, 1999</t>
  </si>
  <si>
    <t>Retail Sales - Total Retail, 1999</t>
  </si>
  <si>
    <t>Indebtedness, FY 1997-1998</t>
  </si>
  <si>
    <t>CPEC</t>
  </si>
  <si>
    <t>Per Capita State Aid, FY 1999</t>
  </si>
  <si>
    <t>Per Capita Personal Income, 1998</t>
  </si>
  <si>
    <t>Personal Income, Regional Rankings, 1998</t>
  </si>
  <si>
    <t>Median Residential Sales Prices, 1998</t>
  </si>
  <si>
    <t>% Change in Median Residential Sales Prices, 1996-98</t>
  </si>
  <si>
    <t>Net Grand List, FY 1998</t>
  </si>
  <si>
    <t>CT OPM</t>
  </si>
  <si>
    <t>Nominal Mil Rate, FY 1998</t>
  </si>
  <si>
    <t>Equalized Net Grand List, FY 1999</t>
  </si>
  <si>
    <t>CT OPM; CPEC</t>
  </si>
  <si>
    <t>Equilized Mill Rates, FY 1999</t>
  </si>
  <si>
    <t>Equilized Mill Rates, FY 1998</t>
  </si>
  <si>
    <t>Change in Equilized Mill Rate, 1998-99</t>
  </si>
  <si>
    <t>Per Capita Equalized Net Grand List, 1997</t>
  </si>
  <si>
    <t>COPM</t>
  </si>
  <si>
    <t>% Change in Per Capita ENGL, 1990-97</t>
  </si>
  <si>
    <t>% Annual Change in Municipal Spending, FY 1994 - FY 1999</t>
  </si>
  <si>
    <t>Commercial Grand List, FY 1998-99</t>
  </si>
  <si>
    <t>Grand List - % Commercial Real Estate Property Values, FY 1998-99</t>
  </si>
  <si>
    <t>Industrial Grand List, FY 1998-99</t>
  </si>
  <si>
    <t>Grand List - % Industrial Real Estate Property Values, FY 1998-99</t>
  </si>
  <si>
    <t>Public Utilities Grand List, FY 1998-99</t>
  </si>
  <si>
    <t>Grand List - % Public Utilities Real Estate Property Values, FY 1998-99</t>
  </si>
  <si>
    <t># of Establishments: Manufacturing, 1999</t>
  </si>
  <si>
    <t>Conn. Dept of Econ and Comm Dev</t>
  </si>
  <si>
    <t># of Establishments: Trade, 1999</t>
  </si>
  <si>
    <t># of Establishments: F.I.R.E., 1999</t>
  </si>
  <si>
    <t># of Establishments: Services, 1999</t>
  </si>
  <si>
    <t>Total # of Establishments, 1999</t>
  </si>
  <si>
    <t>Retail Sales, 1996</t>
  </si>
  <si>
    <t>Per Capita Income, 1998</t>
  </si>
  <si>
    <t>B. EDUCATIONAL INDICATORS</t>
  </si>
  <si>
    <t>New Haven Regional Ave</t>
  </si>
  <si>
    <t>State Average</t>
  </si>
  <si>
    <t>School Enrollment, 1998-1999</t>
  </si>
  <si>
    <t>Net Current Expenditure Per Strudent, 1998-1999</t>
  </si>
  <si>
    <t>Per Capita Education Spending, FY 1999</t>
  </si>
  <si>
    <t xml:space="preserve"> Total ExpenditurePer Student</t>
  </si>
  <si>
    <t>Average Teacher Salary</t>
  </si>
  <si>
    <t>% of Students in Public Schools</t>
  </si>
  <si>
    <t>Professional Staff Average Salary, 1998-1999</t>
  </si>
  <si>
    <t>CT Mastery Test (CMT) Reading Grade 4 - % At or Above State Goal, 1999</t>
  </si>
  <si>
    <t>CT Mastery Test (CMT) Writing Grade 4 - % At or Above State Goal, 1999</t>
  </si>
  <si>
    <t>Conn Dept. of Education</t>
  </si>
  <si>
    <t>CT Mastery Test (CMT) Math Grade 4 - % At or Above State Goal, 1999</t>
  </si>
  <si>
    <t>CT Mastery Test (CMT) Reading Grade 8 - % At or Above State Goal, 1999</t>
  </si>
  <si>
    <t>na</t>
  </si>
  <si>
    <t>CT Academic Performance Test (CAPT) Grade 10 - Average at or Above</t>
  </si>
  <si>
    <t>SAT Scores - Combined Math and Verbal Averages, 1999</t>
  </si>
  <si>
    <t>SAT Scores - % Tested, 1999</t>
  </si>
  <si>
    <t>% Children in Single Parent Families, 1990</t>
  </si>
  <si>
    <t>% Children in a Non-English Home Environment, 1998</t>
  </si>
  <si>
    <t>% Children Whose Parents Have a BA/BS, 1990</t>
  </si>
  <si>
    <t>Bilingual or ESL, % of Students, 1998-99</t>
  </si>
  <si>
    <t>% of Adults without a High School Diploma, 1990</t>
  </si>
  <si>
    <t>Kindergarten who Attended Preschool %, 1998-99</t>
  </si>
  <si>
    <t>Free/Reduced - Price Meals %, 1998-99</t>
  </si>
  <si>
    <t>Stability Rate, % Returning Students, 1998-99</t>
  </si>
  <si>
    <t>Per-Pupil Expenditures on Administration, 1998-99</t>
  </si>
  <si>
    <t>Per-Pupil Net Current Expenditures, 1998-99</t>
  </si>
  <si>
    <t>% of District Revenue Received from Federal Sources, 1998-99</t>
  </si>
  <si>
    <t>% of District Revenue Received from Local Sources, 1998-99</t>
  </si>
  <si>
    <t>% of District Revenue Received from State Sources, 1998-99</t>
  </si>
  <si>
    <t>Education Spending as Total % of Municipal Spending, FY 1999</t>
  </si>
  <si>
    <t>Ave. Professional Staff Salaries, 1998-99</t>
  </si>
  <si>
    <t>School Administrators' Average Salary, 1998-99</t>
  </si>
  <si>
    <t>Conn. Dept. of Education.</t>
  </si>
  <si>
    <t>Average Class Size: Kindergarten</t>
  </si>
  <si>
    <t>Average Class Size: Grade 2</t>
  </si>
  <si>
    <t>Average Class Size: Grade 5</t>
  </si>
  <si>
    <t>Average Class Size: Grade 7</t>
  </si>
  <si>
    <t>Average Class Size: High School</t>
  </si>
  <si>
    <t>Total Persons Over 25, 1990</t>
  </si>
  <si>
    <t>Persons Over 25 with High School Diploma, 1990</t>
  </si>
  <si>
    <t>Persons Over 25 with Some College</t>
  </si>
  <si>
    <t>Persons Over 25 with Bachelors Degree or More</t>
  </si>
  <si>
    <t>C. SOCIAL &amp; DEMOGRAPHIC INDICATORS</t>
  </si>
  <si>
    <t>Population, Actual 1990</t>
  </si>
  <si>
    <t>US Census Bureau</t>
  </si>
  <si>
    <t>Population, % Regional, 1990</t>
  </si>
  <si>
    <t xml:space="preserve">Estimated Population, 1999 </t>
  </si>
  <si>
    <t>US Census Estimate</t>
  </si>
  <si>
    <t>Estimated Population, % Regional, 1999</t>
  </si>
  <si>
    <t>Estimated Population, 2005</t>
  </si>
  <si>
    <t>Population % Change - Estimated 1990 -1999</t>
  </si>
  <si>
    <t>Population % Change - Projected 1999 - 2005</t>
  </si>
  <si>
    <t>Area in Square Miles, 1999</t>
  </si>
  <si>
    <t>Density - Population per Square Mile, 1999</t>
  </si>
  <si>
    <t>Density - Population per Square Mile, 1960</t>
  </si>
  <si>
    <t>% Change in Density, 1960-1999</t>
  </si>
  <si>
    <t>Population, 1980</t>
  </si>
  <si>
    <t>CT Dept of Econ &amp; Comm Dev</t>
  </si>
  <si>
    <t>Population, 1990</t>
  </si>
  <si>
    <t>Population, 1998</t>
  </si>
  <si>
    <t>Est. Population, 2003</t>
  </si>
  <si>
    <t>Est. Population Change 98-03</t>
  </si>
  <si>
    <t>1.96%</t>
  </si>
  <si>
    <t>-0.71%</t>
  </si>
  <si>
    <t>0.59%</t>
  </si>
  <si>
    <t>0.86%</t>
  </si>
  <si>
    <t>0.84%</t>
  </si>
  <si>
    <t>1.89%</t>
  </si>
  <si>
    <t>-2.65%</t>
  </si>
  <si>
    <t>-0.13%</t>
  </si>
  <si>
    <t>-2.92%</t>
  </si>
  <si>
    <t>3.02%</t>
  </si>
  <si>
    <t>-0.52%</t>
  </si>
  <si>
    <t>-1.93%</t>
  </si>
  <si>
    <t>-0.14%</t>
  </si>
  <si>
    <t>-2.43%</t>
  </si>
  <si>
    <t>0.67%</t>
  </si>
  <si>
    <t>Race: White</t>
  </si>
  <si>
    <t>Race: Black</t>
  </si>
  <si>
    <t>Race: Native American</t>
  </si>
  <si>
    <t>Race: Asian Pacific</t>
  </si>
  <si>
    <t>Race: Other</t>
  </si>
  <si>
    <t>Race: Hispanic</t>
  </si>
  <si>
    <t>Pop. Density, 1999</t>
  </si>
  <si>
    <t>Land Area</t>
  </si>
  <si>
    <t>Households, 1998</t>
  </si>
  <si>
    <t>% Change in Population, 1993-98</t>
  </si>
  <si>
    <t>Median Age, 1995</t>
  </si>
  <si>
    <t>Average Annual % Unemployed, 1999</t>
  </si>
  <si>
    <t>Conn Dept of Labor</t>
  </si>
  <si>
    <t>Housing - 1 Unit, 1999</t>
  </si>
  <si>
    <t>Housing - 2 Units, 1999</t>
  </si>
  <si>
    <t>Housing - 3-4 Units, 1999</t>
  </si>
  <si>
    <t>Housing - 5-plus Units, 1999</t>
  </si>
  <si>
    <t>Housing - Mobile Home, Others, 1998</t>
  </si>
  <si>
    <t>Housing - Demolition, 1998</t>
  </si>
  <si>
    <t>Housing - Total Units, 1999</t>
  </si>
  <si>
    <t>Housing - Net Gain, 1999</t>
  </si>
  <si>
    <t>Housing - New Construction, 1999</t>
  </si>
  <si>
    <t>Day Care Facilities, 1999</t>
  </si>
  <si>
    <t>Banks, 1999</t>
  </si>
  <si>
    <t>Births, 1999</t>
  </si>
  <si>
    <t>Infant Death, 1999</t>
  </si>
  <si>
    <t>-</t>
  </si>
  <si>
    <t>Crime Rate Per 1000 Residents, 1999</t>
  </si>
  <si>
    <t>Lodging Facilities, 1999</t>
  </si>
  <si>
    <t>Library Volumes, 1999</t>
  </si>
  <si>
    <t>Library Circulation Per Capita, 1999</t>
  </si>
  <si>
    <t xml:space="preserve">suspicious:J110,  J111,  C107,  D107,  E107,  F107,  G107,  H107,  I107,  K107,  L107,  M107,  N107,  O107,  P107,  Q107,  R107,  S110,  S106,  S59,  S108,  S8,  S109,  S111,  S105,  S107,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</si>
</sst>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76" formatCode="&quot;$&quot;#,##0"/>
    <numFmt numFmtId="177" formatCode="0.0%"/>
    <numFmt numFmtId="178" formatCode="&quot;$&quot;#,##0.00"/>
    <numFmt numFmtId="179" formatCode="0.0"/>
    <numFmt numFmtId="180" formatCode="&quot;$&quot;#,##0_);[Red]\(&quot;$&quot;#,##0\)"/>
    <numFmt numFmtId="181" formatCode="#,##0.0;[Red]#,##0.0"/>
  </numFmts>
  <fonts count="6" x14ac:knownFonts="1">
    <font>
      <sz val="10"/>
      <name val="Arial"/>
    </font>
    <font>
      <sz val="10"/>
      <name val="Arial"/>
      <family val="2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u/>
      <sz val="12"/>
      <name val="Times New Roman"/>
      <family val="1"/>
    </font>
    <font>
      <sz val="9"/>
      <name val="宋体"/>
      <family val="3"/>
      <charset val="134"/>
    </font>
  </fonts>
  <fills count="2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EE00EE"/>
      </patternFill>
    </fill>
    <fill>
      <patternFill patternType="solid">
        <fgColor rgb="FFB22222"/>
      </patternFill>
    </fill>
    <fill>
      <patternFill patternType="solid">
        <fgColor rgb="FFEE9A00"/>
      </patternFill>
    </fill>
    <fill>
      <patternFill patternType="solid">
        <fgColor rgb="FFFA8072"/>
      </patternFill>
    </fill>
    <fill>
      <patternFill patternType="solid">
        <fgColor rgb="FFDB7093"/>
      </patternFill>
    </fill>
    <fill>
      <patternFill patternType="solid">
        <fgColor rgb="FFB9D3EE"/>
      </patternFill>
    </fill>
    <fill>
      <patternFill patternType="solid">
        <fgColor rgb="FF8B864E"/>
      </patternFill>
    </fill>
    <fill>
      <patternFill patternType="solid">
        <fgColor rgb="FF7B68EE"/>
      </patternFill>
    </fill>
    <fill>
      <patternFill patternType="solid">
        <fgColor rgb="FFEEB422"/>
      </patternFill>
    </fill>
    <fill>
      <patternFill patternType="solid">
        <fgColor rgb="FF00CD00"/>
      </patternFill>
    </fill>
    <fill>
      <patternFill patternType="solid">
        <fgColor rgb="FF4D4D4D"/>
      </patternFill>
    </fill>
    <fill>
      <patternFill patternType="solid">
        <fgColor rgb="FF8B7500"/>
      </patternFill>
    </fill>
    <fill>
      <patternFill patternType="solid">
        <fgColor rgb="FF7F7F7F"/>
      </patternFill>
    </fill>
    <fill>
      <patternFill patternType="solid">
        <fgColor rgb="FFFF6600"/>
      </patternFill>
    </fill>
    <fill>
      <patternFill patternType="lightGrid">
        <fgColor rgb="FFFF00FF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/>
  </cellStyleXfs>
  <cellXfs count="108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/>
    <xf numFmtId="0" fontId="0" fillId="0" borderId="3" xfId="0" applyBorder="1"/>
    <xf numFmtId="3" fontId="0" fillId="0" borderId="0" xfId="0" applyNumberFormat="1"/>
    <xf numFmtId="1" fontId="0" fillId="0" borderId="0" xfId="0" applyNumberFormat="1"/>
    <xf numFmtId="0" fontId="2" fillId="0" borderId="0" xfId="0" applyFont="1"/>
    <xf numFmtId="3" fontId="2" fillId="0" borderId="0" xfId="0" applyNumberFormat="1" applyFont="1"/>
    <xf numFmtId="1" fontId="2" fillId="0" borderId="0" xfId="0" applyNumberFormat="1" applyFont="1"/>
    <xf numFmtId="9" fontId="2" fillId="0" borderId="0" xfId="0" applyNumberFormat="1" applyFont="1"/>
    <xf numFmtId="10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4" fillId="0" borderId="3" xfId="0" applyFont="1" applyBorder="1"/>
    <xf numFmtId="0" fontId="4" fillId="0" borderId="2" xfId="0" applyFont="1" applyBorder="1"/>
    <xf numFmtId="0" fontId="2" fillId="0" borderId="3" xfId="0" applyFont="1" applyBorder="1"/>
    <xf numFmtId="0" fontId="2" fillId="0" borderId="2" xfId="0" applyFont="1" applyBorder="1"/>
    <xf numFmtId="15" fontId="2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3" borderId="3" xfId="0" applyFont="1" applyFill="1" applyBorder="1"/>
    <xf numFmtId="0" fontId="2" fillId="3" borderId="2" xfId="0" applyFont="1" applyFill="1" applyBorder="1"/>
    <xf numFmtId="0" fontId="2" fillId="0" borderId="0" xfId="0" applyFont="1" applyAlignment="1">
      <alignment horizontal="center"/>
    </xf>
    <xf numFmtId="0" fontId="4" fillId="3" borderId="3" xfId="0" applyFont="1" applyFill="1" applyBorder="1"/>
    <xf numFmtId="3" fontId="2" fillId="3" borderId="3" xfId="0" applyNumberFormat="1" applyFont="1" applyFill="1" applyBorder="1"/>
    <xf numFmtId="3" fontId="2" fillId="3" borderId="2" xfId="0" applyNumberFormat="1" applyFont="1" applyFill="1" applyBorder="1"/>
    <xf numFmtId="0" fontId="2" fillId="3" borderId="3" xfId="0" applyFont="1" applyFill="1" applyBorder="1" applyAlignment="1">
      <alignment horizontal="left"/>
    </xf>
    <xf numFmtId="3" fontId="2" fillId="3" borderId="3" xfId="0" applyNumberFormat="1" applyFont="1" applyFill="1" applyBorder="1" applyAlignment="1">
      <alignment horizontal="left"/>
    </xf>
    <xf numFmtId="1" fontId="2" fillId="3" borderId="3" xfId="0" applyNumberFormat="1" applyFont="1" applyFill="1" applyBorder="1"/>
    <xf numFmtId="1" fontId="2" fillId="3" borderId="2" xfId="0" applyNumberFormat="1" applyFont="1" applyFill="1" applyBorder="1"/>
    <xf numFmtId="10" fontId="2" fillId="3" borderId="3" xfId="0" applyNumberFormat="1" applyFont="1" applyFill="1" applyBorder="1"/>
    <xf numFmtId="10" fontId="2" fillId="3" borderId="2" xfId="0" applyNumberFormat="1" applyFont="1" applyFill="1" applyBorder="1"/>
    <xf numFmtId="1" fontId="2" fillId="3" borderId="0" xfId="0" applyNumberFormat="1" applyFont="1" applyFill="1" applyAlignment="1">
      <alignment horizontal="left"/>
    </xf>
    <xf numFmtId="3" fontId="2" fillId="3" borderId="2" xfId="0" applyNumberFormat="1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3" fontId="2" fillId="3" borderId="0" xfId="0" applyNumberFormat="1" applyFont="1" applyFill="1" applyAlignment="1">
      <alignment horizontal="left"/>
    </xf>
    <xf numFmtId="176" fontId="0" fillId="0" borderId="0" xfId="0" applyNumberFormat="1"/>
    <xf numFmtId="176" fontId="2" fillId="3" borderId="3" xfId="0" applyNumberFormat="1" applyFont="1" applyFill="1" applyBorder="1"/>
    <xf numFmtId="176" fontId="2" fillId="3" borderId="2" xfId="0" applyNumberFormat="1" applyFont="1" applyFill="1" applyBorder="1"/>
    <xf numFmtId="176" fontId="2" fillId="0" borderId="0" xfId="0" applyNumberFormat="1" applyFont="1" applyAlignment="1">
      <alignment horizontal="right"/>
    </xf>
    <xf numFmtId="176" fontId="2" fillId="27" borderId="0" xfId="0" applyNumberFormat="1" applyFont="1" applyFill="1" applyAlignment="1">
      <alignment horizontal="right"/>
    </xf>
    <xf numFmtId="176" fontId="2" fillId="0" borderId="0" xfId="0" applyNumberFormat="1" applyFont="1"/>
    <xf numFmtId="3" fontId="2" fillId="5" borderId="0" xfId="0" applyNumberFormat="1" applyFont="1" applyFill="1" applyAlignment="1">
      <alignment horizontal="right"/>
    </xf>
    <xf numFmtId="179" fontId="2" fillId="0" borderId="0" xfId="0" applyNumberFormat="1" applyFont="1" applyAlignment="1">
      <alignment horizontal="right"/>
    </xf>
    <xf numFmtId="179" fontId="2" fillId="6" borderId="0" xfId="0" applyNumberFormat="1" applyFont="1" applyFill="1" applyAlignment="1">
      <alignment horizontal="right"/>
    </xf>
    <xf numFmtId="176" fontId="2" fillId="4" borderId="0" xfId="0" applyNumberFormat="1" applyFont="1" applyFill="1" applyAlignment="1">
      <alignment horizontal="right"/>
    </xf>
    <xf numFmtId="177" fontId="0" fillId="0" borderId="0" xfId="0" applyNumberFormat="1"/>
    <xf numFmtId="177" fontId="2" fillId="3" borderId="3" xfId="0" applyNumberFormat="1" applyFont="1" applyFill="1" applyBorder="1"/>
    <xf numFmtId="177" fontId="2" fillId="0" borderId="0" xfId="0" applyNumberFormat="1" applyFont="1" applyAlignment="1">
      <alignment horizontal="right"/>
    </xf>
    <xf numFmtId="10" fontId="2" fillId="4" borderId="0" xfId="0" applyNumberFormat="1" applyFont="1" applyFill="1" applyAlignment="1">
      <alignment horizontal="right"/>
    </xf>
    <xf numFmtId="177" fontId="2" fillId="0" borderId="0" xfId="0" applyNumberFormat="1" applyFont="1"/>
    <xf numFmtId="177" fontId="2" fillId="3" borderId="2" xfId="0" applyNumberFormat="1" applyFont="1" applyFill="1" applyBorder="1"/>
    <xf numFmtId="176" fontId="2" fillId="5" borderId="0" xfId="0" applyNumberFormat="1" applyFont="1" applyFill="1" applyAlignment="1">
      <alignment horizontal="right"/>
    </xf>
    <xf numFmtId="180" fontId="2" fillId="0" borderId="0" xfId="0" applyNumberFormat="1" applyFont="1" applyAlignment="1">
      <alignment horizontal="right"/>
    </xf>
    <xf numFmtId="176" fontId="2" fillId="0" borderId="0" xfId="1" applyNumberFormat="1" applyFont="1" applyAlignment="1">
      <alignment horizontal="right"/>
    </xf>
    <xf numFmtId="181" fontId="2" fillId="0" borderId="0" xfId="0" applyNumberFormat="1" applyFont="1" applyAlignment="1">
      <alignment horizontal="right"/>
    </xf>
    <xf numFmtId="176" fontId="3" fillId="0" borderId="4" xfId="1" applyNumberFormat="1" applyFont="1" applyBorder="1" applyAlignment="1" applyProtection="1">
      <alignment horizontal="right" wrapText="1"/>
      <protection locked="0"/>
    </xf>
    <xf numFmtId="176" fontId="3" fillId="0" borderId="5" xfId="1" applyNumberFormat="1" applyFont="1" applyBorder="1" applyAlignment="1" applyProtection="1">
      <alignment horizontal="right" wrapText="1"/>
      <protection locked="0"/>
    </xf>
    <xf numFmtId="179" fontId="3" fillId="0" borderId="6" xfId="0" applyNumberFormat="1" applyFont="1" applyBorder="1" applyAlignment="1" applyProtection="1">
      <alignment horizontal="right" wrapText="1"/>
      <protection locked="0"/>
    </xf>
    <xf numFmtId="179" fontId="3" fillId="0" borderId="7" xfId="0" applyNumberFormat="1" applyFont="1" applyBorder="1" applyAlignment="1" applyProtection="1">
      <alignment horizontal="right" wrapText="1"/>
      <protection locked="0"/>
    </xf>
    <xf numFmtId="176" fontId="3" fillId="0" borderId="6" xfId="1" applyNumberFormat="1" applyFont="1" applyBorder="1" applyAlignment="1" applyProtection="1">
      <alignment horizontal="right" wrapText="1"/>
      <protection locked="0"/>
    </xf>
    <xf numFmtId="176" fontId="3" fillId="0" borderId="7" xfId="1" applyNumberFormat="1" applyFont="1" applyBorder="1" applyAlignment="1" applyProtection="1">
      <alignment horizontal="right" wrapText="1"/>
      <protection locked="0"/>
    </xf>
    <xf numFmtId="178" fontId="0" fillId="0" borderId="0" xfId="0" applyNumberFormat="1"/>
    <xf numFmtId="178" fontId="2" fillId="3" borderId="3" xfId="0" applyNumberFormat="1" applyFont="1" applyFill="1" applyBorder="1"/>
    <xf numFmtId="178" fontId="2" fillId="3" borderId="2" xfId="0" applyNumberFormat="1" applyFont="1" applyFill="1" applyBorder="1"/>
    <xf numFmtId="178" fontId="3" fillId="0" borderId="6" xfId="1" applyNumberFormat="1" applyFont="1" applyBorder="1" applyAlignment="1" applyProtection="1">
      <alignment horizontal="right" wrapText="1"/>
      <protection locked="0"/>
    </xf>
    <xf numFmtId="178" fontId="3" fillId="0" borderId="7" xfId="1" applyNumberFormat="1" applyFont="1" applyBorder="1" applyAlignment="1" applyProtection="1">
      <alignment horizontal="right" wrapText="1"/>
      <protection locked="0"/>
    </xf>
    <xf numFmtId="178" fontId="2" fillId="0" borderId="0" xfId="0" applyNumberFormat="1" applyFont="1"/>
    <xf numFmtId="179" fontId="3" fillId="0" borderId="4" xfId="0" applyNumberFormat="1" applyFont="1" applyBorder="1" applyAlignment="1" applyProtection="1">
      <alignment horizontal="right" wrapText="1"/>
      <protection locked="0"/>
    </xf>
    <xf numFmtId="179" fontId="3" fillId="0" borderId="5" xfId="0" applyNumberFormat="1" applyFont="1" applyBorder="1" applyAlignment="1" applyProtection="1">
      <alignment horizontal="right" wrapText="1"/>
      <protection locked="0"/>
    </xf>
    <xf numFmtId="176" fontId="2" fillId="3" borderId="3" xfId="0" applyNumberFormat="1" applyFont="1" applyFill="1" applyBorder="1" applyAlignment="1">
      <alignment horizontal="left"/>
    </xf>
    <xf numFmtId="179" fontId="3" fillId="0" borderId="0" xfId="0" applyNumberFormat="1" applyFont="1" applyAlignment="1" applyProtection="1">
      <alignment horizontal="right" wrapText="1"/>
      <protection locked="0"/>
    </xf>
    <xf numFmtId="179" fontId="2" fillId="0" borderId="0" xfId="0" applyNumberFormat="1" applyFont="1"/>
    <xf numFmtId="176" fontId="2" fillId="0" borderId="0" xfId="1" applyNumberFormat="1" applyFont="1"/>
    <xf numFmtId="177" fontId="2" fillId="3" borderId="3" xfId="0" applyNumberFormat="1" applyFont="1" applyFill="1" applyBorder="1" applyAlignment="1">
      <alignment horizontal="left"/>
    </xf>
    <xf numFmtId="180" fontId="2" fillId="3" borderId="3" xfId="0" applyNumberFormat="1" applyFont="1" applyFill="1" applyBorder="1"/>
    <xf numFmtId="180" fontId="2" fillId="0" borderId="0" xfId="0" applyNumberFormat="1" applyFont="1"/>
    <xf numFmtId="176" fontId="3" fillId="3" borderId="3" xfId="0" applyNumberFormat="1" applyFont="1" applyFill="1" applyBorder="1" applyAlignment="1">
      <alignment horizontal="left"/>
    </xf>
    <xf numFmtId="176" fontId="3" fillId="0" borderId="4" xfId="0" applyNumberFormat="1" applyFont="1" applyBorder="1" applyAlignment="1">
      <alignment horizontal="right"/>
    </xf>
    <xf numFmtId="176" fontId="3" fillId="0" borderId="5" xfId="0" applyNumberFormat="1" applyFont="1" applyBorder="1" applyAlignment="1">
      <alignment horizontal="right"/>
    </xf>
    <xf numFmtId="176" fontId="3" fillId="0" borderId="0" xfId="0" applyNumberFormat="1" applyFont="1" applyAlignment="1">
      <alignment horizontal="right"/>
    </xf>
    <xf numFmtId="3" fontId="2" fillId="27" borderId="0" xfId="0" applyNumberFormat="1" applyFont="1" applyFill="1" applyAlignment="1">
      <alignment horizontal="right"/>
    </xf>
    <xf numFmtId="10" fontId="2" fillId="7" borderId="0" xfId="0" applyNumberFormat="1" applyFont="1" applyFill="1" applyAlignment="1">
      <alignment horizontal="right"/>
    </xf>
    <xf numFmtId="10" fontId="2" fillId="8" borderId="0" xfId="0" applyNumberFormat="1" applyFont="1" applyFill="1" applyAlignment="1">
      <alignment horizontal="right"/>
    </xf>
    <xf numFmtId="10" fontId="2" fillId="9" borderId="0" xfId="0" applyNumberFormat="1" applyFont="1" applyFill="1" applyAlignment="1">
      <alignment horizontal="right"/>
    </xf>
    <xf numFmtId="10" fontId="2" fillId="10" borderId="0" xfId="0" applyNumberFormat="1" applyFont="1" applyFill="1" applyAlignment="1">
      <alignment horizontal="right"/>
    </xf>
    <xf numFmtId="10" fontId="2" fillId="11" borderId="0" xfId="0" applyNumberFormat="1" applyFont="1" applyFill="1" applyAlignment="1">
      <alignment horizontal="right"/>
    </xf>
    <xf numFmtId="10" fontId="2" fillId="12" borderId="0" xfId="0" applyNumberFormat="1" applyFont="1" applyFill="1" applyAlignment="1">
      <alignment horizontal="right"/>
    </xf>
    <xf numFmtId="10" fontId="2" fillId="13" borderId="0" xfId="0" applyNumberFormat="1" applyFont="1" applyFill="1" applyAlignment="1">
      <alignment horizontal="right"/>
    </xf>
    <xf numFmtId="10" fontId="2" fillId="14" borderId="0" xfId="0" applyNumberFormat="1" applyFont="1" applyFill="1" applyAlignment="1">
      <alignment horizontal="right"/>
    </xf>
    <xf numFmtId="10" fontId="2" fillId="15" borderId="0" xfId="0" applyNumberFormat="1" applyFont="1" applyFill="1" applyAlignment="1">
      <alignment horizontal="right"/>
    </xf>
    <xf numFmtId="10" fontId="2" fillId="16" borderId="0" xfId="0" applyNumberFormat="1" applyFont="1" applyFill="1" applyAlignment="1">
      <alignment horizontal="right"/>
    </xf>
    <xf numFmtId="10" fontId="2" fillId="17" borderId="0" xfId="0" applyNumberFormat="1" applyFont="1" applyFill="1" applyAlignment="1">
      <alignment horizontal="right"/>
    </xf>
    <xf numFmtId="10" fontId="2" fillId="18" borderId="0" xfId="0" applyNumberFormat="1" applyFont="1" applyFill="1" applyAlignment="1">
      <alignment horizontal="right"/>
    </xf>
    <xf numFmtId="10" fontId="2" fillId="19" borderId="0" xfId="0" applyNumberFormat="1" applyFont="1" applyFill="1" applyAlignment="1">
      <alignment horizontal="right"/>
    </xf>
    <xf numFmtId="10" fontId="2" fillId="20" borderId="0" xfId="0" applyNumberFormat="1" applyFont="1" applyFill="1" applyAlignment="1">
      <alignment horizontal="right"/>
    </xf>
    <xf numFmtId="10" fontId="2" fillId="21" borderId="0" xfId="0" applyNumberFormat="1" applyFont="1" applyFill="1" applyAlignment="1">
      <alignment horizontal="right"/>
    </xf>
    <xf numFmtId="10" fontId="2" fillId="22" borderId="0" xfId="0" applyNumberFormat="1" applyFont="1" applyFill="1" applyAlignment="1">
      <alignment horizontal="right"/>
    </xf>
    <xf numFmtId="10" fontId="2" fillId="27" borderId="0" xfId="0" applyNumberFormat="1" applyFont="1" applyFill="1" applyAlignment="1">
      <alignment horizontal="right"/>
    </xf>
    <xf numFmtId="10" fontId="2" fillId="23" borderId="0" xfId="0" applyNumberFormat="1" applyFont="1" applyFill="1" applyAlignment="1">
      <alignment horizontal="right"/>
    </xf>
    <xf numFmtId="10" fontId="2" fillId="24" borderId="0" xfId="0" applyNumberFormat="1" applyFont="1" applyFill="1" applyAlignment="1">
      <alignment horizontal="right"/>
    </xf>
    <xf numFmtId="3" fontId="2" fillId="25" borderId="0" xfId="0" applyNumberFormat="1" applyFont="1" applyFill="1" applyAlignment="1">
      <alignment horizontal="right"/>
    </xf>
    <xf numFmtId="177" fontId="2" fillId="26" borderId="0" xfId="0" applyNumberFormat="1" applyFont="1" applyFill="1" applyAlignment="1">
      <alignment horizontal="right"/>
    </xf>
    <xf numFmtId="179" fontId="2" fillId="3" borderId="0" xfId="0" applyNumberFormat="1" applyFont="1" applyFill="1" applyAlignment="1">
      <alignment horizontal="left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188"/>
  <sheetViews>
    <sheetView tabSelected="1" topLeftCell="A4" zoomScale="75" workbookViewId="0">
      <pane ySplit="390" activePane="bottomLeft"/>
      <selection activeCell="A4" sqref="A4"/>
      <selection pane="bottomLeft" activeCell="A113" sqref="A113"/>
    </sheetView>
  </sheetViews>
  <sheetFormatPr defaultRowHeight="12.75" x14ac:dyDescent="0.2"/>
  <cols>
    <col min="1" max="1" width="69.7109375" style="5" customWidth="1"/>
    <col min="2" max="2" width="26.28515625" style="3" customWidth="1"/>
    <col min="3" max="20" width="22.7109375" style="4" customWidth="1"/>
    <col min="21" max="21" width="16.85546875" style="4" customWidth="1"/>
  </cols>
  <sheetData>
    <row r="1" spans="1:21" ht="15.75" customHeight="1" x14ac:dyDescent="0.25">
      <c r="A1" s="16" t="s">
        <v>0</v>
      </c>
      <c r="B1" s="17"/>
      <c r="C1" s="8"/>
    </row>
    <row r="2" spans="1:21" ht="15.75" customHeight="1" x14ac:dyDescent="0.25">
      <c r="A2" s="16" t="s">
        <v>1</v>
      </c>
      <c r="B2" s="17"/>
      <c r="C2" s="8"/>
    </row>
    <row r="3" spans="1:21" ht="15.75" customHeight="1" x14ac:dyDescent="0.25">
      <c r="A3" s="18" t="s">
        <v>2</v>
      </c>
      <c r="B3" s="19"/>
      <c r="C3" s="20"/>
    </row>
    <row r="4" spans="1:21" ht="15.75" customHeight="1" x14ac:dyDescent="0.25">
      <c r="A4" s="18" t="s">
        <v>3</v>
      </c>
      <c r="B4" s="19"/>
      <c r="C4" s="8"/>
    </row>
    <row r="5" spans="1:21" ht="15.75" customHeight="1" x14ac:dyDescent="0.25">
      <c r="A5" s="21" t="s">
        <v>4</v>
      </c>
      <c r="B5" s="21" t="s">
        <v>5</v>
      </c>
      <c r="C5" s="22" t="s">
        <v>6</v>
      </c>
      <c r="D5" s="1" t="s">
        <v>7</v>
      </c>
      <c r="E5" s="1" t="s">
        <v>8</v>
      </c>
      <c r="F5" s="1" t="s">
        <v>9</v>
      </c>
      <c r="G5" s="1" t="s">
        <v>10</v>
      </c>
      <c r="H5" s="1" t="s">
        <v>11</v>
      </c>
      <c r="I5" s="1" t="s">
        <v>12</v>
      </c>
      <c r="J5" s="1" t="s">
        <v>13</v>
      </c>
      <c r="K5" s="1" t="s">
        <v>14</v>
      </c>
      <c r="L5" s="1" t="s">
        <v>15</v>
      </c>
      <c r="M5" s="1" t="s">
        <v>16</v>
      </c>
      <c r="N5" s="1" t="s">
        <v>17</v>
      </c>
      <c r="O5" s="1" t="s">
        <v>18</v>
      </c>
      <c r="P5" s="1" t="s">
        <v>19</v>
      </c>
      <c r="Q5" s="1" t="s">
        <v>20</v>
      </c>
      <c r="R5" s="1" t="s">
        <v>21</v>
      </c>
      <c r="S5" s="1" t="s">
        <v>22</v>
      </c>
    </row>
    <row r="6" spans="1:21" ht="15.75" customHeight="1" x14ac:dyDescent="0.25">
      <c r="A6" s="23"/>
      <c r="B6" s="24"/>
      <c r="C6" s="2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21" ht="15.75" customHeight="1" x14ac:dyDescent="0.25">
      <c r="A7" s="26" t="s">
        <v>23</v>
      </c>
      <c r="B7" s="2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8"/>
      <c r="U7" s="8"/>
    </row>
    <row r="8" spans="1:21" s="40" customFormat="1" ht="15.75" customHeight="1" x14ac:dyDescent="0.25">
      <c r="A8" s="41" t="s">
        <v>24</v>
      </c>
      <c r="B8" s="42" t="s">
        <v>25</v>
      </c>
      <c r="C8" s="43"/>
      <c r="D8" s="43">
        <v>138000</v>
      </c>
      <c r="E8" s="43">
        <v>175000</v>
      </c>
      <c r="F8" s="43">
        <v>107000</v>
      </c>
      <c r="G8" s="43">
        <v>223862</v>
      </c>
      <c r="H8" s="43">
        <v>118000</v>
      </c>
      <c r="I8" s="43">
        <v>241000</v>
      </c>
      <c r="J8" s="43"/>
      <c r="K8" s="43">
        <v>147500</v>
      </c>
      <c r="L8" s="43">
        <v>81000</v>
      </c>
      <c r="M8" s="43">
        <v>159000</v>
      </c>
      <c r="N8" s="43">
        <v>155000</v>
      </c>
      <c r="O8" s="43">
        <v>209900</v>
      </c>
      <c r="P8" s="43">
        <v>135000</v>
      </c>
      <c r="Q8" s="43">
        <v>107950</v>
      </c>
      <c r="R8" s="43">
        <v>277500</v>
      </c>
      <c r="S8" s="44">
        <f>AVERAGE(C8:R8)</f>
        <v>162550.85714285713</v>
      </c>
      <c r="T8" s="45"/>
      <c r="U8" s="45"/>
    </row>
    <row r="9" spans="1:21" s="6" customFormat="1" ht="15.75" customHeight="1" x14ac:dyDescent="0.25">
      <c r="A9" s="27" t="s">
        <v>26</v>
      </c>
      <c r="B9" s="28" t="s">
        <v>27</v>
      </c>
      <c r="C9" s="15">
        <v>2752</v>
      </c>
      <c r="D9" s="15">
        <v>15648</v>
      </c>
      <c r="E9" s="15">
        <v>13293</v>
      </c>
      <c r="F9" s="15">
        <v>14420</v>
      </c>
      <c r="G9" s="15">
        <v>11266</v>
      </c>
      <c r="H9" s="15">
        <v>28503</v>
      </c>
      <c r="I9" s="15">
        <v>8116</v>
      </c>
      <c r="J9" s="15"/>
      <c r="K9" s="15">
        <v>25642</v>
      </c>
      <c r="L9" s="15">
        <v>55981</v>
      </c>
      <c r="M9" s="15">
        <v>7974</v>
      </c>
      <c r="N9" s="15">
        <v>12058</v>
      </c>
      <c r="O9" s="15">
        <v>6427</v>
      </c>
      <c r="P9" s="15">
        <v>22359</v>
      </c>
      <c r="Q9" s="15">
        <v>27680</v>
      </c>
      <c r="R9" s="15">
        <v>4033</v>
      </c>
      <c r="S9" s="46">
        <f>SUM(C9:R9)</f>
        <v>256152</v>
      </c>
      <c r="T9" s="9"/>
      <c r="U9" s="9"/>
    </row>
    <row r="10" spans="1:21" ht="15.75" customHeight="1" x14ac:dyDescent="0.25">
      <c r="A10" s="23" t="s">
        <v>28</v>
      </c>
      <c r="B10" s="24" t="s">
        <v>27</v>
      </c>
      <c r="C10" s="14">
        <v>2702</v>
      </c>
      <c r="D10" s="14">
        <v>15234</v>
      </c>
      <c r="E10" s="14">
        <v>13017</v>
      </c>
      <c r="F10" s="14">
        <v>13920</v>
      </c>
      <c r="G10" s="14">
        <v>11044</v>
      </c>
      <c r="H10" s="14">
        <v>27679</v>
      </c>
      <c r="I10" s="14">
        <v>7946</v>
      </c>
      <c r="J10" s="14"/>
      <c r="K10" s="14">
        <v>24857</v>
      </c>
      <c r="L10" s="14">
        <v>53781</v>
      </c>
      <c r="M10" s="14">
        <v>7768</v>
      </c>
      <c r="N10" s="14">
        <v>11772</v>
      </c>
      <c r="O10" s="14">
        <v>6298</v>
      </c>
      <c r="P10" s="14">
        <v>21699</v>
      </c>
      <c r="Q10" s="14">
        <v>26699</v>
      </c>
      <c r="R10" s="14">
        <v>3955</v>
      </c>
      <c r="S10" s="46">
        <f>SUM(C10:R10)</f>
        <v>248371</v>
      </c>
      <c r="T10" s="8"/>
      <c r="U10" s="8"/>
    </row>
    <row r="11" spans="1:21" ht="15.75" customHeight="1" x14ac:dyDescent="0.25">
      <c r="A11" s="23" t="s">
        <v>29</v>
      </c>
      <c r="B11" s="24" t="s">
        <v>27</v>
      </c>
      <c r="C11" s="14">
        <v>50</v>
      </c>
      <c r="D11" s="14">
        <v>414</v>
      </c>
      <c r="E11" s="14">
        <v>276</v>
      </c>
      <c r="F11" s="14">
        <v>500</v>
      </c>
      <c r="G11" s="14">
        <v>222</v>
      </c>
      <c r="H11" s="14">
        <v>824</v>
      </c>
      <c r="I11" s="14">
        <v>170</v>
      </c>
      <c r="J11" s="14"/>
      <c r="K11" s="14">
        <v>785</v>
      </c>
      <c r="L11" s="14">
        <v>2200</v>
      </c>
      <c r="M11" s="14">
        <v>206</v>
      </c>
      <c r="N11" s="14">
        <v>286</v>
      </c>
      <c r="O11" s="14">
        <v>129</v>
      </c>
      <c r="P11" s="14">
        <v>660</v>
      </c>
      <c r="Q11" s="14">
        <v>981</v>
      </c>
      <c r="R11" s="14">
        <v>78</v>
      </c>
      <c r="S11" s="46">
        <f>SUM(C11:R11)</f>
        <v>7781</v>
      </c>
      <c r="T11" s="8"/>
      <c r="U11" s="8"/>
    </row>
    <row r="12" spans="1:21" ht="15.75" customHeight="1" x14ac:dyDescent="0.25">
      <c r="A12" s="23" t="s">
        <v>30</v>
      </c>
      <c r="B12" s="24" t="s">
        <v>27</v>
      </c>
      <c r="C12" s="47">
        <v>1.8</v>
      </c>
      <c r="D12" s="47">
        <v>2.6</v>
      </c>
      <c r="E12" s="47">
        <v>2.1</v>
      </c>
      <c r="F12" s="47">
        <v>3.5</v>
      </c>
      <c r="G12" s="47">
        <v>2</v>
      </c>
      <c r="H12" s="47">
        <v>2.9</v>
      </c>
      <c r="I12" s="47">
        <v>2.1</v>
      </c>
      <c r="J12" s="14"/>
      <c r="K12" s="47">
        <v>3.1</v>
      </c>
      <c r="L12" s="47">
        <v>3.9</v>
      </c>
      <c r="M12" s="47">
        <v>2.6</v>
      </c>
      <c r="N12" s="47">
        <v>2.4</v>
      </c>
      <c r="O12" s="47">
        <v>2</v>
      </c>
      <c r="P12" s="47">
        <v>3</v>
      </c>
      <c r="Q12" s="47">
        <v>3.5</v>
      </c>
      <c r="R12" s="47">
        <v>1.9</v>
      </c>
      <c r="S12" s="48">
        <f>S11/S10*100</f>
        <v>3.1328134121938551</v>
      </c>
      <c r="T12" s="8"/>
      <c r="U12" s="8"/>
    </row>
    <row r="13" spans="1:21" ht="15.75" customHeight="1" x14ac:dyDescent="0.25">
      <c r="A13" s="23" t="s">
        <v>31</v>
      </c>
      <c r="B13" s="24" t="s">
        <v>27</v>
      </c>
      <c r="C13" s="47">
        <v>2.702</v>
      </c>
      <c r="D13" s="47">
        <v>15.234</v>
      </c>
      <c r="E13" s="47">
        <v>13.016999999999999</v>
      </c>
      <c r="F13" s="47">
        <v>13.92</v>
      </c>
      <c r="G13" s="47">
        <v>11.044</v>
      </c>
      <c r="H13" s="47">
        <v>27.678999999999998</v>
      </c>
      <c r="I13" s="47">
        <v>7.9459999999999997</v>
      </c>
      <c r="J13" s="14"/>
      <c r="K13" s="47">
        <v>24.856999999999999</v>
      </c>
      <c r="L13" s="47">
        <v>53.780999999999999</v>
      </c>
      <c r="M13" s="47">
        <v>7.7679999999999998</v>
      </c>
      <c r="N13" s="47">
        <v>11.772</v>
      </c>
      <c r="O13" s="47">
        <v>6.298</v>
      </c>
      <c r="P13" s="47">
        <v>21.699000000000002</v>
      </c>
      <c r="Q13" s="47">
        <v>26.699000000000002</v>
      </c>
      <c r="R13" s="47">
        <v>3.9550000000000001</v>
      </c>
      <c r="S13" s="46">
        <f>SUM(C13:R13)</f>
        <v>248.37100000000004</v>
      </c>
      <c r="T13" s="8"/>
      <c r="U13" s="8"/>
    </row>
    <row r="14" spans="1:21" ht="15.75" customHeight="1" x14ac:dyDescent="0.25">
      <c r="A14" s="23" t="s">
        <v>32</v>
      </c>
      <c r="B14" s="24" t="s">
        <v>27</v>
      </c>
      <c r="C14" s="15">
        <v>1000</v>
      </c>
      <c r="D14" s="15">
        <v>13680</v>
      </c>
      <c r="E14" s="15">
        <v>14360</v>
      </c>
      <c r="F14" s="15">
        <v>6060</v>
      </c>
      <c r="G14" s="15">
        <v>6390</v>
      </c>
      <c r="H14" s="15">
        <v>19600</v>
      </c>
      <c r="I14" s="15">
        <v>5020</v>
      </c>
      <c r="J14" s="14"/>
      <c r="K14" s="15">
        <v>30720</v>
      </c>
      <c r="L14" s="15">
        <v>74670</v>
      </c>
      <c r="M14" s="15">
        <v>4430</v>
      </c>
      <c r="N14" s="15">
        <v>21670</v>
      </c>
      <c r="O14" s="15">
        <v>9100</v>
      </c>
      <c r="P14" s="15">
        <v>23530</v>
      </c>
      <c r="Q14" s="15">
        <v>18280</v>
      </c>
      <c r="R14" s="15">
        <v>3620</v>
      </c>
      <c r="S14" s="46">
        <f>SUM(C14:R14)</f>
        <v>252130</v>
      </c>
      <c r="T14" s="8"/>
      <c r="U14" s="8"/>
    </row>
    <row r="15" spans="1:21" ht="15.75" customHeight="1" x14ac:dyDescent="0.25">
      <c r="A15" s="23" t="s">
        <v>33</v>
      </c>
      <c r="B15" s="24" t="s">
        <v>34</v>
      </c>
      <c r="C15" s="15">
        <v>43129.490595523537</v>
      </c>
      <c r="D15" s="15">
        <v>42314.564177544358</v>
      </c>
      <c r="E15" s="15">
        <v>43095.885382410997</v>
      </c>
      <c r="F15" s="15">
        <v>30685.760223391291</v>
      </c>
      <c r="G15" s="15">
        <v>45984.533492876719</v>
      </c>
      <c r="H15" s="15">
        <v>35250.468337845123</v>
      </c>
      <c r="I15" s="15">
        <v>57515.322242118207</v>
      </c>
      <c r="J15" s="15">
        <v>27811.114285055799</v>
      </c>
      <c r="K15" s="15">
        <v>34974.625546879652</v>
      </c>
      <c r="L15" s="15">
        <v>23491.444182880929</v>
      </c>
      <c r="M15" s="15">
        <v>35982.781940255947</v>
      </c>
      <c r="N15" s="15">
        <v>38682.40072696362</v>
      </c>
      <c r="O15" s="15">
        <v>49377.259800030588</v>
      </c>
      <c r="P15" s="15">
        <v>33186.54816584973</v>
      </c>
      <c r="Q15" s="15">
        <v>28386.603559608098</v>
      </c>
      <c r="R15" s="15">
        <v>70755.776208460346</v>
      </c>
      <c r="S15" s="49">
        <f t="shared" ref="S15:S22" si="0">AVERAGE(C15:R15)</f>
        <v>40039.036179230934</v>
      </c>
      <c r="T15" s="8"/>
      <c r="U15" s="8"/>
    </row>
    <row r="16" spans="1:21" s="50" customFormat="1" ht="15.75" customHeight="1" x14ac:dyDescent="0.25">
      <c r="A16" s="51" t="s">
        <v>35</v>
      </c>
      <c r="B16" s="24" t="s">
        <v>34</v>
      </c>
      <c r="C16" s="52">
        <v>1.1440183181836501</v>
      </c>
      <c r="D16" s="52">
        <v>1.122402232826111</v>
      </c>
      <c r="E16" s="52">
        <v>1.143126933220451</v>
      </c>
      <c r="F16" s="52">
        <v>0.81394589451966282</v>
      </c>
      <c r="G16" s="52">
        <v>1.219748899015298</v>
      </c>
      <c r="H16" s="52">
        <v>0.93502568535398178</v>
      </c>
      <c r="I16" s="52">
        <v>1.525605364512419</v>
      </c>
      <c r="J16" s="52">
        <v>0.73769533912614838</v>
      </c>
      <c r="K16" s="52">
        <v>0.92770890044773613</v>
      </c>
      <c r="L16" s="52">
        <v>0.62311523031514404</v>
      </c>
      <c r="M16" s="52">
        <v>0.95445044934365941</v>
      </c>
      <c r="N16" s="52">
        <v>1.0260583747205201</v>
      </c>
      <c r="O16" s="52">
        <v>1.309741639258106</v>
      </c>
      <c r="P16" s="52">
        <v>0.88027979219760566</v>
      </c>
      <c r="Q16" s="52">
        <v>0.75296030662090463</v>
      </c>
      <c r="R16" s="52">
        <v>1.8768110400122111</v>
      </c>
      <c r="S16" s="53">
        <f t="shared" si="0"/>
        <v>1.0620433999796006</v>
      </c>
      <c r="T16" s="54"/>
      <c r="U16" s="54"/>
    </row>
    <row r="17" spans="1:21" s="40" customFormat="1" ht="15.75" customHeight="1" x14ac:dyDescent="0.25">
      <c r="A17" s="41" t="s">
        <v>36</v>
      </c>
      <c r="B17" s="42" t="s">
        <v>37</v>
      </c>
      <c r="C17" s="43">
        <v>22722</v>
      </c>
      <c r="D17" s="43">
        <v>22642</v>
      </c>
      <c r="E17" s="43">
        <v>23204</v>
      </c>
      <c r="F17" s="43">
        <v>16389</v>
      </c>
      <c r="G17" s="43">
        <v>24583</v>
      </c>
      <c r="H17" s="43">
        <v>19383</v>
      </c>
      <c r="I17" s="43">
        <v>29334</v>
      </c>
      <c r="J17" s="43"/>
      <c r="K17" s="43">
        <v>19099</v>
      </c>
      <c r="L17" s="43">
        <v>12968</v>
      </c>
      <c r="M17" s="43">
        <v>19408</v>
      </c>
      <c r="N17" s="43">
        <v>21335</v>
      </c>
      <c r="O17" s="43">
        <v>26860</v>
      </c>
      <c r="P17" s="43">
        <v>18231</v>
      </c>
      <c r="Q17" s="43">
        <v>15810</v>
      </c>
      <c r="R17" s="43">
        <v>38008</v>
      </c>
      <c r="S17" s="49">
        <f t="shared" si="0"/>
        <v>21998.400000000001</v>
      </c>
      <c r="T17" s="45"/>
      <c r="U17" s="45"/>
    </row>
    <row r="18" spans="1:21" s="40" customFormat="1" ht="15.75" customHeight="1" x14ac:dyDescent="0.25">
      <c r="A18" s="41" t="s">
        <v>38</v>
      </c>
      <c r="B18" s="42" t="s">
        <v>37</v>
      </c>
      <c r="C18" s="43">
        <v>28082</v>
      </c>
      <c r="D18" s="43">
        <v>27567</v>
      </c>
      <c r="E18" s="43">
        <v>28072</v>
      </c>
      <c r="F18" s="43">
        <v>20004</v>
      </c>
      <c r="G18" s="43">
        <v>29939</v>
      </c>
      <c r="H18" s="43">
        <v>23004</v>
      </c>
      <c r="I18" s="43">
        <v>37367</v>
      </c>
      <c r="J18" s="43"/>
      <c r="K18" s="43">
        <v>22811</v>
      </c>
      <c r="L18" s="43">
        <v>15341</v>
      </c>
      <c r="M18" s="43">
        <v>23449</v>
      </c>
      <c r="N18" s="43">
        <v>25239</v>
      </c>
      <c r="O18" s="43">
        <v>32172</v>
      </c>
      <c r="P18" s="43">
        <v>21653</v>
      </c>
      <c r="Q18" s="43">
        <v>18539</v>
      </c>
      <c r="R18" s="43">
        <v>46076</v>
      </c>
      <c r="S18" s="49">
        <f t="shared" si="0"/>
        <v>26621</v>
      </c>
      <c r="T18" s="45"/>
      <c r="U18" s="45"/>
    </row>
    <row r="19" spans="1:21" s="50" customFormat="1" ht="15.75" customHeight="1" x14ac:dyDescent="0.25">
      <c r="A19" s="23" t="s">
        <v>39</v>
      </c>
      <c r="B19" s="24" t="s">
        <v>37</v>
      </c>
      <c r="C19" s="52">
        <v>1.115</v>
      </c>
      <c r="D19" s="52">
        <v>1.095</v>
      </c>
      <c r="E19" s="52">
        <v>1.115</v>
      </c>
      <c r="F19" s="52">
        <v>0.79400000000000004</v>
      </c>
      <c r="G19" s="52">
        <v>1.1890000000000001</v>
      </c>
      <c r="H19" s="52">
        <v>0.91400000000000003</v>
      </c>
      <c r="I19" s="52">
        <v>1.484</v>
      </c>
      <c r="J19" s="52">
        <v>0</v>
      </c>
      <c r="K19" s="52">
        <v>0.90599999999999992</v>
      </c>
      <c r="L19" s="52">
        <v>0.60899999999999999</v>
      </c>
      <c r="M19" s="52">
        <v>0.93099999999999994</v>
      </c>
      <c r="N19" s="52">
        <v>1.002</v>
      </c>
      <c r="O19" s="52">
        <v>1.278</v>
      </c>
      <c r="P19" s="52">
        <v>0.86</v>
      </c>
      <c r="Q19" s="52">
        <v>0.73599999999999999</v>
      </c>
      <c r="R19" s="52">
        <v>1.83</v>
      </c>
      <c r="S19" s="53">
        <f t="shared" si="0"/>
        <v>0.99112500000000003</v>
      </c>
      <c r="T19" s="54"/>
      <c r="U19" s="54"/>
    </row>
    <row r="20" spans="1:21" s="40" customFormat="1" ht="15.75" customHeight="1" x14ac:dyDescent="0.25">
      <c r="A20" s="41" t="s">
        <v>40</v>
      </c>
      <c r="B20" s="42" t="s">
        <v>37</v>
      </c>
      <c r="C20" s="43">
        <v>57316</v>
      </c>
      <c r="D20" s="43">
        <v>43578</v>
      </c>
      <c r="E20" s="43">
        <v>58250</v>
      </c>
      <c r="F20" s="43">
        <v>37220</v>
      </c>
      <c r="G20" s="43">
        <v>56115</v>
      </c>
      <c r="H20" s="43">
        <v>41814</v>
      </c>
      <c r="I20" s="43">
        <v>61871</v>
      </c>
      <c r="J20" s="43"/>
      <c r="K20" s="43">
        <v>44142</v>
      </c>
      <c r="L20" s="43">
        <v>25811</v>
      </c>
      <c r="M20" s="43">
        <v>50798</v>
      </c>
      <c r="N20" s="43">
        <v>49148</v>
      </c>
      <c r="O20" s="43">
        <v>62021</v>
      </c>
      <c r="P20" s="43">
        <v>42783</v>
      </c>
      <c r="Q20" s="43">
        <v>35723</v>
      </c>
      <c r="R20" s="43">
        <v>70670</v>
      </c>
      <c r="S20" s="49">
        <f t="shared" si="0"/>
        <v>49150.666666666664</v>
      </c>
      <c r="T20" s="45"/>
      <c r="U20" s="45"/>
    </row>
    <row r="21" spans="1:21" s="40" customFormat="1" ht="15.75" customHeight="1" x14ac:dyDescent="0.25">
      <c r="A21" s="41" t="s">
        <v>41</v>
      </c>
      <c r="B21" s="42" t="s">
        <v>37</v>
      </c>
      <c r="C21" s="43">
        <v>68156</v>
      </c>
      <c r="D21" s="43">
        <v>50661</v>
      </c>
      <c r="E21" s="43">
        <v>67512</v>
      </c>
      <c r="F21" s="43">
        <v>43446</v>
      </c>
      <c r="G21" s="43">
        <v>65806</v>
      </c>
      <c r="H21" s="43">
        <v>47488</v>
      </c>
      <c r="I21" s="43">
        <v>73947</v>
      </c>
      <c r="J21" s="43"/>
      <c r="K21" s="43">
        <v>50951</v>
      </c>
      <c r="L21" s="43">
        <v>28120</v>
      </c>
      <c r="M21" s="43">
        <v>59955</v>
      </c>
      <c r="N21" s="43">
        <v>55067</v>
      </c>
      <c r="O21" s="43">
        <v>71080</v>
      </c>
      <c r="P21" s="43">
        <v>49397</v>
      </c>
      <c r="Q21" s="43">
        <v>40268</v>
      </c>
      <c r="R21" s="43">
        <v>75525</v>
      </c>
      <c r="S21" s="49">
        <f t="shared" si="0"/>
        <v>56491.933333333334</v>
      </c>
      <c r="T21" s="45"/>
      <c r="U21" s="45"/>
    </row>
    <row r="22" spans="1:21" s="50" customFormat="1" ht="15.75" customHeight="1" x14ac:dyDescent="0.25">
      <c r="A22" s="51" t="s">
        <v>42</v>
      </c>
      <c r="B22" s="55" t="s">
        <v>37</v>
      </c>
      <c r="C22" s="52">
        <v>1.3859999999999999</v>
      </c>
      <c r="D22" s="52">
        <v>1.03</v>
      </c>
      <c r="E22" s="52">
        <v>1.373</v>
      </c>
      <c r="F22" s="52">
        <v>0.88300000000000001</v>
      </c>
      <c r="G22" s="52">
        <v>1.3380000000000001</v>
      </c>
      <c r="H22" s="52">
        <v>0.96599999999999997</v>
      </c>
      <c r="I22" s="52">
        <v>1.504</v>
      </c>
      <c r="J22" s="52">
        <v>0</v>
      </c>
      <c r="K22" s="52">
        <v>1.036</v>
      </c>
      <c r="L22" s="52">
        <v>0.57200000000000006</v>
      </c>
      <c r="M22" s="52">
        <v>1.2190000000000001</v>
      </c>
      <c r="N22" s="52">
        <v>1.1200000000000001</v>
      </c>
      <c r="O22" s="52">
        <v>1.4450000000000001</v>
      </c>
      <c r="P22" s="52">
        <v>1.004</v>
      </c>
      <c r="Q22" s="52">
        <v>0.81900000000000006</v>
      </c>
      <c r="R22" s="52">
        <v>1.536</v>
      </c>
      <c r="S22" s="53">
        <f t="shared" si="0"/>
        <v>1.0769375000000001</v>
      </c>
      <c r="T22" s="54"/>
      <c r="U22" s="54"/>
    </row>
    <row r="23" spans="1:21" s="40" customFormat="1" ht="15.75" customHeight="1" x14ac:dyDescent="0.25">
      <c r="A23" s="41" t="s">
        <v>43</v>
      </c>
      <c r="B23" s="42" t="s">
        <v>44</v>
      </c>
      <c r="C23" s="43">
        <v>188161</v>
      </c>
      <c r="D23" s="43">
        <v>15426881</v>
      </c>
      <c r="E23" s="43">
        <v>22959911</v>
      </c>
      <c r="F23" s="43">
        <v>47302817</v>
      </c>
      <c r="G23" s="43">
        <v>15753158</v>
      </c>
      <c r="H23" s="43">
        <v>9642962</v>
      </c>
      <c r="I23" s="43">
        <v>14613108</v>
      </c>
      <c r="J23" s="43"/>
      <c r="K23" s="43">
        <v>14666946</v>
      </c>
      <c r="L23" s="43">
        <v>6936912</v>
      </c>
      <c r="M23" s="43">
        <v>4449065</v>
      </c>
      <c r="N23" s="43">
        <v>764976743</v>
      </c>
      <c r="O23" s="43">
        <v>7442349</v>
      </c>
      <c r="P23" s="43">
        <v>20220299</v>
      </c>
      <c r="Q23" s="43">
        <v>13150028</v>
      </c>
      <c r="R23" s="43">
        <v>165188</v>
      </c>
      <c r="S23" s="56">
        <f t="shared" ref="S23:S32" si="1">SUM(C23:R23)</f>
        <v>957894528</v>
      </c>
      <c r="T23" s="45"/>
      <c r="U23" s="45"/>
    </row>
    <row r="24" spans="1:21" s="40" customFormat="1" ht="15.75" customHeight="1" x14ac:dyDescent="0.25">
      <c r="A24" s="41" t="s">
        <v>45</v>
      </c>
      <c r="B24" s="42" t="s">
        <v>44</v>
      </c>
      <c r="C24" s="43">
        <v>0</v>
      </c>
      <c r="D24" s="43">
        <v>625316</v>
      </c>
      <c r="E24" s="43">
        <v>0</v>
      </c>
      <c r="F24" s="43">
        <v>5696490</v>
      </c>
      <c r="G24" s="43">
        <v>333571</v>
      </c>
      <c r="H24" s="43">
        <v>607798</v>
      </c>
      <c r="I24" s="43">
        <v>346141</v>
      </c>
      <c r="J24" s="43"/>
      <c r="K24" s="43">
        <v>742439</v>
      </c>
      <c r="L24" s="43">
        <v>4172977</v>
      </c>
      <c r="M24" s="43">
        <v>438791</v>
      </c>
      <c r="N24" s="43">
        <v>34388</v>
      </c>
      <c r="O24" s="43">
        <v>2048658</v>
      </c>
      <c r="P24" s="43">
        <v>1038570</v>
      </c>
      <c r="Q24" s="43">
        <v>2427662</v>
      </c>
      <c r="R24" s="43">
        <v>0</v>
      </c>
      <c r="S24" s="56">
        <f t="shared" si="1"/>
        <v>18512801</v>
      </c>
      <c r="T24" s="45"/>
      <c r="U24" s="45"/>
    </row>
    <row r="25" spans="1:21" s="40" customFormat="1" ht="15.75" customHeight="1" x14ac:dyDescent="0.25">
      <c r="A25" s="41" t="s">
        <v>46</v>
      </c>
      <c r="B25" s="42" t="s">
        <v>44</v>
      </c>
      <c r="C25" s="43">
        <v>266262</v>
      </c>
      <c r="D25" s="43">
        <v>12162141</v>
      </c>
      <c r="E25" s="43">
        <v>18427933</v>
      </c>
      <c r="F25" s="43">
        <v>12943866</v>
      </c>
      <c r="G25" s="43">
        <v>9065534</v>
      </c>
      <c r="H25" s="43">
        <v>20539721</v>
      </c>
      <c r="I25" s="43">
        <v>13905717</v>
      </c>
      <c r="J25" s="43"/>
      <c r="K25" s="43">
        <v>49548721</v>
      </c>
      <c r="L25" s="43">
        <v>61629686</v>
      </c>
      <c r="M25" s="43">
        <v>8891507</v>
      </c>
      <c r="N25" s="43">
        <v>5976779</v>
      </c>
      <c r="O25" s="43">
        <v>4215385</v>
      </c>
      <c r="P25" s="43">
        <v>11256383</v>
      </c>
      <c r="Q25" s="43">
        <v>47557791</v>
      </c>
      <c r="R25" s="43">
        <v>1219787</v>
      </c>
      <c r="S25" s="56">
        <f t="shared" si="1"/>
        <v>277607213</v>
      </c>
      <c r="T25" s="45"/>
      <c r="U25" s="45"/>
    </row>
    <row r="26" spans="1:21" s="40" customFormat="1" ht="15.75" customHeight="1" x14ac:dyDescent="0.25">
      <c r="A26" s="41" t="s">
        <v>47</v>
      </c>
      <c r="B26" s="42" t="s">
        <v>44</v>
      </c>
      <c r="C26" s="43">
        <v>223641</v>
      </c>
      <c r="D26" s="43">
        <v>102685407</v>
      </c>
      <c r="E26" s="43">
        <v>82284007</v>
      </c>
      <c r="F26" s="43">
        <v>35679123</v>
      </c>
      <c r="G26" s="43">
        <v>26364053</v>
      </c>
      <c r="H26" s="43">
        <v>130331122</v>
      </c>
      <c r="I26" s="43">
        <v>36011485</v>
      </c>
      <c r="J26" s="43"/>
      <c r="K26" s="43">
        <v>318881539</v>
      </c>
      <c r="L26" s="43">
        <v>203555096</v>
      </c>
      <c r="M26" s="43">
        <v>1346282</v>
      </c>
      <c r="N26" s="43">
        <v>40346778</v>
      </c>
      <c r="O26" s="43">
        <v>8592736</v>
      </c>
      <c r="P26" s="43">
        <v>201182303</v>
      </c>
      <c r="Q26" s="43">
        <v>108397354</v>
      </c>
      <c r="R26" s="43">
        <v>13182737</v>
      </c>
      <c r="S26" s="56">
        <f t="shared" si="1"/>
        <v>1309063663</v>
      </c>
      <c r="T26" s="45"/>
      <c r="U26" s="45"/>
    </row>
    <row r="27" spans="1:21" s="40" customFormat="1" ht="15.75" customHeight="1" x14ac:dyDescent="0.25">
      <c r="A27" s="41" t="s">
        <v>48</v>
      </c>
      <c r="B27" s="42" t="s">
        <v>44</v>
      </c>
      <c r="C27" s="43">
        <v>24008</v>
      </c>
      <c r="D27" s="43">
        <v>3080902</v>
      </c>
      <c r="E27" s="43">
        <v>2793010</v>
      </c>
      <c r="F27" s="43">
        <v>2003281</v>
      </c>
      <c r="G27" s="43">
        <v>4845471</v>
      </c>
      <c r="H27" s="43">
        <v>66991565</v>
      </c>
      <c r="I27" s="43">
        <v>803922</v>
      </c>
      <c r="J27" s="43"/>
      <c r="K27" s="43">
        <v>28242562</v>
      </c>
      <c r="L27" s="43">
        <v>61408817</v>
      </c>
      <c r="M27" s="43">
        <v>167688</v>
      </c>
      <c r="N27" s="43">
        <v>281377</v>
      </c>
      <c r="O27" s="43">
        <v>17708804</v>
      </c>
      <c r="P27" s="43">
        <v>2453676</v>
      </c>
      <c r="Q27" s="43">
        <v>8362745</v>
      </c>
      <c r="R27" s="43">
        <v>191921</v>
      </c>
      <c r="S27" s="56">
        <f t="shared" si="1"/>
        <v>199359749</v>
      </c>
      <c r="T27" s="45"/>
      <c r="U27" s="45"/>
    </row>
    <row r="28" spans="1:21" s="40" customFormat="1" ht="15.75" customHeight="1" x14ac:dyDescent="0.25">
      <c r="A28" s="41" t="s">
        <v>49</v>
      </c>
      <c r="B28" s="42" t="s">
        <v>44</v>
      </c>
      <c r="C28" s="43">
        <v>1282730</v>
      </c>
      <c r="D28" s="43">
        <v>8753794</v>
      </c>
      <c r="E28" s="43">
        <v>11126065</v>
      </c>
      <c r="F28" s="43">
        <v>6311576</v>
      </c>
      <c r="G28" s="43">
        <v>12889602</v>
      </c>
      <c r="H28" s="43">
        <v>17597847</v>
      </c>
      <c r="I28" s="43">
        <v>2960761</v>
      </c>
      <c r="J28" s="43"/>
      <c r="K28" s="43">
        <v>17563865</v>
      </c>
      <c r="L28" s="43">
        <v>74058588</v>
      </c>
      <c r="M28" s="43">
        <v>1472104</v>
      </c>
      <c r="N28" s="43">
        <v>27113461</v>
      </c>
      <c r="O28" s="43">
        <v>37674983</v>
      </c>
      <c r="P28" s="43">
        <v>6710860</v>
      </c>
      <c r="Q28" s="43">
        <v>6793517</v>
      </c>
      <c r="R28" s="43">
        <v>589760</v>
      </c>
      <c r="S28" s="56">
        <f t="shared" si="1"/>
        <v>232899513</v>
      </c>
      <c r="T28" s="45"/>
      <c r="U28" s="45"/>
    </row>
    <row r="29" spans="1:21" s="40" customFormat="1" ht="15.75" customHeight="1" x14ac:dyDescent="0.25">
      <c r="A29" s="41" t="s">
        <v>50</v>
      </c>
      <c r="B29" s="42" t="s">
        <v>44</v>
      </c>
      <c r="C29" s="43">
        <v>131414</v>
      </c>
      <c r="D29" s="43">
        <v>67390391</v>
      </c>
      <c r="E29" s="43">
        <v>15162898</v>
      </c>
      <c r="F29" s="43">
        <v>16937601</v>
      </c>
      <c r="G29" s="43">
        <v>17587348</v>
      </c>
      <c r="H29" s="43">
        <v>33340505</v>
      </c>
      <c r="I29" s="43">
        <v>21882495</v>
      </c>
      <c r="J29" s="43"/>
      <c r="K29" s="43">
        <v>64728916</v>
      </c>
      <c r="L29" s="43">
        <v>106073954</v>
      </c>
      <c r="M29" s="43">
        <v>6607984</v>
      </c>
      <c r="N29" s="43">
        <v>23114334</v>
      </c>
      <c r="O29" s="43">
        <v>37198898</v>
      </c>
      <c r="P29" s="43">
        <v>33225937</v>
      </c>
      <c r="Q29" s="43">
        <v>29153695</v>
      </c>
      <c r="R29" s="43">
        <v>4484623</v>
      </c>
      <c r="S29" s="56">
        <f t="shared" si="1"/>
        <v>477020993</v>
      </c>
      <c r="T29" s="45"/>
      <c r="U29" s="45"/>
    </row>
    <row r="30" spans="1:21" s="40" customFormat="1" ht="15.75" customHeight="1" x14ac:dyDescent="0.25">
      <c r="A30" s="41" t="s">
        <v>51</v>
      </c>
      <c r="B30" s="42" t="s">
        <v>44</v>
      </c>
      <c r="C30" s="43">
        <v>5103633</v>
      </c>
      <c r="D30" s="43">
        <v>297032971</v>
      </c>
      <c r="E30" s="43">
        <v>199900997</v>
      </c>
      <c r="F30" s="43">
        <v>27937601</v>
      </c>
      <c r="G30" s="43">
        <v>71546269</v>
      </c>
      <c r="H30" s="43">
        <v>70474307</v>
      </c>
      <c r="I30" s="43">
        <v>29629505</v>
      </c>
      <c r="J30" s="43"/>
      <c r="K30" s="43">
        <v>123147885</v>
      </c>
      <c r="L30" s="43">
        <v>190075389</v>
      </c>
      <c r="M30" s="43">
        <v>13919823</v>
      </c>
      <c r="N30" s="43">
        <v>198053426</v>
      </c>
      <c r="O30" s="43">
        <v>28270693</v>
      </c>
      <c r="P30" s="43">
        <v>87002737</v>
      </c>
      <c r="Q30" s="43">
        <v>42022745</v>
      </c>
      <c r="R30" s="43">
        <v>11788763</v>
      </c>
      <c r="S30" s="56">
        <f t="shared" si="1"/>
        <v>1395906744</v>
      </c>
      <c r="T30" s="45"/>
      <c r="U30" s="45"/>
    </row>
    <row r="31" spans="1:21" s="40" customFormat="1" ht="15.75" customHeight="1" x14ac:dyDescent="0.25">
      <c r="A31" s="41" t="s">
        <v>52</v>
      </c>
      <c r="B31" s="42" t="s">
        <v>44</v>
      </c>
      <c r="C31" s="43">
        <v>7219849</v>
      </c>
      <c r="D31" s="43">
        <v>507157803</v>
      </c>
      <c r="E31" s="43">
        <v>352654821</v>
      </c>
      <c r="F31" s="43">
        <v>27347084</v>
      </c>
      <c r="G31" s="43">
        <v>158385006</v>
      </c>
      <c r="H31" s="43">
        <v>349525827</v>
      </c>
      <c r="I31" s="43">
        <v>120153134</v>
      </c>
      <c r="J31" s="43"/>
      <c r="K31" s="43">
        <v>617562873</v>
      </c>
      <c r="L31" s="43">
        <v>707911419</v>
      </c>
      <c r="M31" s="43">
        <v>37293244</v>
      </c>
      <c r="N31" s="43">
        <v>1059897286</v>
      </c>
      <c r="O31" s="43">
        <v>143152506</v>
      </c>
      <c r="P31" s="43">
        <v>363090765</v>
      </c>
      <c r="Q31" s="43">
        <v>257865537</v>
      </c>
      <c r="R31" s="43">
        <v>31622779</v>
      </c>
      <c r="S31" s="56">
        <f t="shared" si="1"/>
        <v>4740839933</v>
      </c>
      <c r="T31" s="45"/>
      <c r="U31" s="45"/>
    </row>
    <row r="32" spans="1:21" s="40" customFormat="1" ht="15.75" customHeight="1" x14ac:dyDescent="0.25">
      <c r="A32" s="41" t="s">
        <v>53</v>
      </c>
      <c r="B32" s="42" t="s">
        <v>54</v>
      </c>
      <c r="C32" s="43">
        <v>13091600</v>
      </c>
      <c r="D32" s="43">
        <v>46383302</v>
      </c>
      <c r="E32" s="43">
        <v>83689889</v>
      </c>
      <c r="F32" s="43">
        <v>72087628</v>
      </c>
      <c r="G32" s="43">
        <v>35690000</v>
      </c>
      <c r="H32" s="43">
        <v>64515976</v>
      </c>
      <c r="I32" s="43">
        <v>9029910</v>
      </c>
      <c r="J32" s="43"/>
      <c r="K32" s="43">
        <v>57237282</v>
      </c>
      <c r="L32" s="43">
        <v>200733683</v>
      </c>
      <c r="M32" s="43">
        <v>29442467</v>
      </c>
      <c r="N32" s="43">
        <v>42372410</v>
      </c>
      <c r="O32" s="43">
        <v>24456969</v>
      </c>
      <c r="P32" s="43">
        <v>30660000</v>
      </c>
      <c r="Q32" s="43">
        <v>65325499</v>
      </c>
      <c r="R32" s="43">
        <v>22438186</v>
      </c>
      <c r="S32" s="56">
        <f t="shared" si="1"/>
        <v>797154801</v>
      </c>
      <c r="T32" s="45"/>
      <c r="U32" s="45"/>
    </row>
    <row r="33" spans="1:21" ht="15.75" customHeight="1" x14ac:dyDescent="0.25">
      <c r="A33" s="23" t="s">
        <v>55</v>
      </c>
      <c r="B33" s="24" t="s">
        <v>54</v>
      </c>
      <c r="C33" s="57">
        <v>484</v>
      </c>
      <c r="D33" s="57">
        <v>189</v>
      </c>
      <c r="E33" s="57">
        <v>513</v>
      </c>
      <c r="F33" s="57">
        <v>659</v>
      </c>
      <c r="G33" s="57">
        <v>249</v>
      </c>
      <c r="H33" s="57">
        <v>419</v>
      </c>
      <c r="I33" s="57">
        <v>134</v>
      </c>
      <c r="J33" s="57">
        <v>813</v>
      </c>
      <c r="K33" s="57">
        <v>316</v>
      </c>
      <c r="L33" s="57">
        <v>1401</v>
      </c>
      <c r="M33" s="57">
        <v>564</v>
      </c>
      <c r="N33" s="57">
        <v>304</v>
      </c>
      <c r="O33" s="57">
        <v>116</v>
      </c>
      <c r="P33" s="57">
        <v>598</v>
      </c>
      <c r="Q33" s="57">
        <v>757</v>
      </c>
      <c r="R33" s="57">
        <v>91</v>
      </c>
      <c r="S33" s="49">
        <f>AVERAGE(C33:R33)</f>
        <v>475.4375</v>
      </c>
      <c r="T33" s="8"/>
      <c r="U33" s="8"/>
    </row>
    <row r="34" spans="1:21" s="40" customFormat="1" ht="15.75" customHeight="1" x14ac:dyDescent="0.25">
      <c r="A34" s="41" t="s">
        <v>56</v>
      </c>
      <c r="B34" s="42" t="s">
        <v>54</v>
      </c>
      <c r="C34" s="43">
        <v>43129</v>
      </c>
      <c r="D34" s="43">
        <v>42315</v>
      </c>
      <c r="E34" s="43">
        <v>43096</v>
      </c>
      <c r="F34" s="43">
        <v>30686</v>
      </c>
      <c r="G34" s="43">
        <v>45985</v>
      </c>
      <c r="H34" s="43">
        <v>35250</v>
      </c>
      <c r="I34" s="43">
        <v>57515</v>
      </c>
      <c r="J34" s="43">
        <v>27811</v>
      </c>
      <c r="K34" s="43">
        <v>34975</v>
      </c>
      <c r="L34" s="43">
        <v>23491</v>
      </c>
      <c r="M34" s="43">
        <v>35983</v>
      </c>
      <c r="N34" s="43">
        <v>23491</v>
      </c>
      <c r="O34" s="43">
        <v>49377</v>
      </c>
      <c r="P34" s="43">
        <v>33187</v>
      </c>
      <c r="Q34" s="43">
        <v>28387</v>
      </c>
      <c r="R34" s="43">
        <v>70756</v>
      </c>
      <c r="S34" s="49">
        <f>AVERAGE(C34:R34)</f>
        <v>39089.625</v>
      </c>
      <c r="T34" s="45"/>
      <c r="U34" s="45"/>
    </row>
    <row r="35" spans="1:21" ht="15.75" customHeight="1" x14ac:dyDescent="0.25">
      <c r="A35" s="23" t="s">
        <v>57</v>
      </c>
      <c r="B35" s="24" t="s">
        <v>54</v>
      </c>
      <c r="C35" s="14">
        <v>5</v>
      </c>
      <c r="D35" s="14">
        <v>7</v>
      </c>
      <c r="E35" s="14">
        <v>6</v>
      </c>
      <c r="F35" s="14">
        <v>20</v>
      </c>
      <c r="G35" s="14">
        <v>4</v>
      </c>
      <c r="H35" s="14">
        <v>11</v>
      </c>
      <c r="I35" s="14">
        <v>2</v>
      </c>
      <c r="J35" s="14">
        <v>26</v>
      </c>
      <c r="K35" s="14">
        <v>12</v>
      </c>
      <c r="L35" s="14">
        <v>28</v>
      </c>
      <c r="M35" s="14">
        <v>10</v>
      </c>
      <c r="N35" s="14">
        <v>9</v>
      </c>
      <c r="O35" s="14">
        <v>3</v>
      </c>
      <c r="P35" s="14">
        <v>15</v>
      </c>
      <c r="Q35" s="14">
        <v>25</v>
      </c>
      <c r="R35" s="14">
        <v>1</v>
      </c>
      <c r="S35" s="47"/>
      <c r="T35" s="8"/>
      <c r="U35" s="8"/>
    </row>
    <row r="36" spans="1:21" s="40" customFormat="1" ht="15.75" customHeight="1" x14ac:dyDescent="0.25">
      <c r="A36" s="41" t="s">
        <v>58</v>
      </c>
      <c r="B36" s="42" t="s">
        <v>54</v>
      </c>
      <c r="C36" s="43">
        <v>205000</v>
      </c>
      <c r="D36" s="43">
        <v>138000</v>
      </c>
      <c r="E36" s="43">
        <v>175000</v>
      </c>
      <c r="F36" s="43">
        <v>107000</v>
      </c>
      <c r="G36" s="43">
        <v>223862</v>
      </c>
      <c r="H36" s="43">
        <v>118000</v>
      </c>
      <c r="I36" s="43">
        <v>241000</v>
      </c>
      <c r="J36" s="43">
        <v>87000</v>
      </c>
      <c r="K36" s="43">
        <v>147500</v>
      </c>
      <c r="L36" s="43">
        <v>81000</v>
      </c>
      <c r="M36" s="43">
        <v>159000</v>
      </c>
      <c r="N36" s="43">
        <v>155000</v>
      </c>
      <c r="O36" s="43">
        <v>209900</v>
      </c>
      <c r="P36" s="43">
        <v>135000</v>
      </c>
      <c r="Q36" s="43">
        <v>107950</v>
      </c>
      <c r="R36" s="43">
        <v>277500</v>
      </c>
      <c r="S36" s="49">
        <f>AVERAGE(C36:R36)</f>
        <v>160482</v>
      </c>
      <c r="T36" s="45"/>
      <c r="U36" s="45"/>
    </row>
    <row r="37" spans="1:21" s="50" customFormat="1" ht="15.75" customHeight="1" x14ac:dyDescent="0.25">
      <c r="A37" s="51" t="s">
        <v>59</v>
      </c>
      <c r="B37" s="55" t="s">
        <v>54</v>
      </c>
      <c r="C37" s="52">
        <v>0.129</v>
      </c>
      <c r="D37" s="52">
        <v>8.199999999999999E-2</v>
      </c>
      <c r="E37" s="52">
        <v>-0.02</v>
      </c>
      <c r="F37" s="52">
        <v>-8.0000000000000002E-3</v>
      </c>
      <c r="G37" s="52">
        <v>0.26900000000000002</v>
      </c>
      <c r="H37" s="52">
        <v>7.2999999999999995E-2</v>
      </c>
      <c r="I37" s="52">
        <v>0.111</v>
      </c>
      <c r="J37" s="52">
        <v>-3.3000000000000002E-2</v>
      </c>
      <c r="K37" s="52">
        <v>9.3000000000000013E-2</v>
      </c>
      <c r="L37" s="52">
        <v>1.9E-2</v>
      </c>
      <c r="M37" s="52">
        <v>9.6999999999999989E-2</v>
      </c>
      <c r="N37" s="52">
        <v>9.9000000000000005E-2</v>
      </c>
      <c r="O37" s="52">
        <v>0</v>
      </c>
      <c r="P37" s="52">
        <v>0</v>
      </c>
      <c r="Q37" s="52">
        <v>3.7999999999999999E-2</v>
      </c>
      <c r="R37" s="52">
        <v>5.5E-2</v>
      </c>
      <c r="S37" s="52">
        <v>0</v>
      </c>
      <c r="T37" s="54"/>
      <c r="U37" s="54"/>
    </row>
    <row r="38" spans="1:21" s="40" customFormat="1" ht="15.75" customHeight="1" x14ac:dyDescent="0.25">
      <c r="A38" s="41" t="s">
        <v>60</v>
      </c>
      <c r="B38" s="42" t="s">
        <v>61</v>
      </c>
      <c r="C38" s="43">
        <v>324368.80599999998</v>
      </c>
      <c r="D38" s="43">
        <v>2003081.69</v>
      </c>
      <c r="E38" s="43">
        <v>1722635.334</v>
      </c>
      <c r="F38" s="43">
        <v>1014923.593</v>
      </c>
      <c r="G38" s="43">
        <v>1405032.2039999999</v>
      </c>
      <c r="H38" s="43">
        <v>2442202.5060000001</v>
      </c>
      <c r="I38" s="43">
        <v>1399845.7879999999</v>
      </c>
      <c r="J38" s="43"/>
      <c r="K38" s="43">
        <v>3107874.5070000002</v>
      </c>
      <c r="L38" s="43">
        <v>3796786.1949999998</v>
      </c>
      <c r="M38" s="43">
        <v>659007.58700000006</v>
      </c>
      <c r="N38" s="43">
        <v>1973241.5190000001</v>
      </c>
      <c r="O38" s="43">
        <v>1226397.047</v>
      </c>
      <c r="P38" s="43">
        <v>2446998.2200000002</v>
      </c>
      <c r="Q38" s="43">
        <v>1826362.9450000001</v>
      </c>
      <c r="R38" s="43">
        <v>770636.94</v>
      </c>
      <c r="S38" s="43"/>
      <c r="T38" s="45"/>
      <c r="U38" s="45"/>
    </row>
    <row r="39" spans="1:21" ht="15.75" customHeight="1" x14ac:dyDescent="0.25">
      <c r="A39" s="23" t="s">
        <v>62</v>
      </c>
      <c r="B39" s="24" t="s">
        <v>61</v>
      </c>
      <c r="C39" s="47">
        <v>27.82</v>
      </c>
      <c r="D39" s="47">
        <v>24.89</v>
      </c>
      <c r="E39" s="47">
        <v>28.8</v>
      </c>
      <c r="F39" s="47">
        <v>36.950000000000003</v>
      </c>
      <c r="G39" s="47">
        <v>30.63</v>
      </c>
      <c r="H39" s="47">
        <v>34.46</v>
      </c>
      <c r="I39" s="47">
        <v>24.42</v>
      </c>
      <c r="J39" s="14"/>
      <c r="K39" s="47">
        <v>30.89</v>
      </c>
      <c r="L39" s="47">
        <v>34.950000000000003</v>
      </c>
      <c r="M39" s="47">
        <v>28.67</v>
      </c>
      <c r="N39" s="47">
        <v>24.1</v>
      </c>
      <c r="O39" s="47">
        <v>23.6</v>
      </c>
      <c r="P39" s="47">
        <v>24.8</v>
      </c>
      <c r="Q39" s="47">
        <v>34.28</v>
      </c>
      <c r="R39" s="47">
        <v>29.82</v>
      </c>
      <c r="S39" s="47"/>
      <c r="T39" s="8"/>
      <c r="U39" s="8"/>
    </row>
    <row r="40" spans="1:21" s="40" customFormat="1" ht="15.75" customHeight="1" x14ac:dyDescent="0.25">
      <c r="A40" s="41" t="s">
        <v>63</v>
      </c>
      <c r="B40" s="42" t="s">
        <v>64</v>
      </c>
      <c r="C40" s="43">
        <v>519806.35700000002</v>
      </c>
      <c r="D40" s="43">
        <v>2747220.8160000001</v>
      </c>
      <c r="E40" s="43">
        <v>2465059.179</v>
      </c>
      <c r="F40" s="43">
        <v>1384832.1089999999</v>
      </c>
      <c r="G40" s="43">
        <v>2378718.3670000001</v>
      </c>
      <c r="H40" s="43">
        <v>3234936.4640000002</v>
      </c>
      <c r="I40" s="43">
        <v>1999779.6969999999</v>
      </c>
      <c r="J40" s="43"/>
      <c r="K40" s="43">
        <v>4979128.2860000003</v>
      </c>
      <c r="L40" s="43">
        <v>4166891.7790000001</v>
      </c>
      <c r="M40" s="43">
        <v>1007325.608</v>
      </c>
      <c r="N40" s="43">
        <v>2794861.9190000002</v>
      </c>
      <c r="O40" s="43">
        <v>1759258.9920000001</v>
      </c>
      <c r="P40" s="43">
        <v>3571195.5759999999</v>
      </c>
      <c r="Q40" s="43">
        <v>2497947.2059999998</v>
      </c>
      <c r="R40" s="43">
        <v>1147371.4750000001</v>
      </c>
      <c r="S40" s="43"/>
      <c r="T40" s="45"/>
      <c r="U40" s="45"/>
    </row>
    <row r="41" spans="1:21" ht="15.75" customHeight="1" x14ac:dyDescent="0.25">
      <c r="A41" s="23" t="s">
        <v>65</v>
      </c>
      <c r="B41" s="24" t="s">
        <v>54</v>
      </c>
      <c r="C41" s="13">
        <v>18.591158872862749</v>
      </c>
      <c r="D41" s="13">
        <v>17.24560036641957</v>
      </c>
      <c r="E41" s="13">
        <v>20.02552781647044</v>
      </c>
      <c r="F41" s="13">
        <v>26.642099111497132</v>
      </c>
      <c r="G41" s="13">
        <v>18.549569210581449</v>
      </c>
      <c r="H41" s="13">
        <v>27.241330749220751</v>
      </c>
      <c r="I41" s="13">
        <v>16.498951184272489</v>
      </c>
      <c r="J41" s="13">
        <v>25.912343240735371</v>
      </c>
      <c r="K41" s="13">
        <v>20.688073119738249</v>
      </c>
      <c r="L41" s="13">
        <v>34.057855116661528</v>
      </c>
      <c r="M41" s="13">
        <v>19.157112832001499</v>
      </c>
      <c r="N41" s="13">
        <v>16.678829128356401</v>
      </c>
      <c r="O41" s="13">
        <v>18.78806776251583</v>
      </c>
      <c r="P41" s="13">
        <v>16.681204340947861</v>
      </c>
      <c r="Q41" s="13">
        <v>26.538024161166891</v>
      </c>
      <c r="R41" s="13">
        <v>19.916865141915281</v>
      </c>
      <c r="S41" s="47"/>
      <c r="T41" s="8"/>
      <c r="U41" s="8"/>
    </row>
    <row r="42" spans="1:21" ht="15.75" customHeight="1" x14ac:dyDescent="0.25">
      <c r="A42" s="23" t="s">
        <v>66</v>
      </c>
      <c r="B42" s="24" t="s">
        <v>54</v>
      </c>
      <c r="C42" s="13">
        <v>17.202214823950591</v>
      </c>
      <c r="D42" s="13">
        <v>17.22397063899119</v>
      </c>
      <c r="E42" s="13">
        <v>20.15628445910934</v>
      </c>
      <c r="F42" s="13">
        <v>25.643454338566539</v>
      </c>
      <c r="G42" s="13">
        <v>19.586866150505632</v>
      </c>
      <c r="H42" s="13">
        <v>27.164976629477561</v>
      </c>
      <c r="I42" s="13">
        <v>16.667887571478531</v>
      </c>
      <c r="J42" s="13">
        <v>25.802650538696209</v>
      </c>
      <c r="K42" s="13">
        <v>21.061941875957739</v>
      </c>
      <c r="L42" s="13">
        <v>34.628402878752432</v>
      </c>
      <c r="M42" s="13">
        <v>17.956541905839352</v>
      </c>
      <c r="N42" s="13">
        <v>16.895357566898351</v>
      </c>
      <c r="O42" s="13">
        <v>18.212247874995331</v>
      </c>
      <c r="P42" s="13">
        <v>18.11391127364336</v>
      </c>
      <c r="Q42" s="13">
        <v>25.030300804183401</v>
      </c>
      <c r="R42" s="13">
        <v>20.58387343327389</v>
      </c>
      <c r="S42" s="47"/>
      <c r="T42" s="8"/>
      <c r="U42" s="8"/>
    </row>
    <row r="43" spans="1:21" ht="15.75" customHeight="1" x14ac:dyDescent="0.25">
      <c r="A43" s="23" t="s">
        <v>67</v>
      </c>
      <c r="B43" s="24" t="s">
        <v>54</v>
      </c>
      <c r="C43" s="47">
        <v>8.0742163908936853</v>
      </c>
      <c r="D43" s="47">
        <v>0.12557921678880951</v>
      </c>
      <c r="E43" s="47">
        <v>-0.64871401722955024</v>
      </c>
      <c r="F43" s="47">
        <v>3.8943457450998662</v>
      </c>
      <c r="G43" s="47">
        <v>-5.295880065517296</v>
      </c>
      <c r="H43" s="47">
        <v>0.2810755951850854</v>
      </c>
      <c r="I43" s="47">
        <v>-1.013544076785807</v>
      </c>
      <c r="J43" s="47">
        <v>0.4251218372881973</v>
      </c>
      <c r="K43" s="47">
        <v>-1.775091577126906</v>
      </c>
      <c r="L43" s="47">
        <v>-1.647629444790204</v>
      </c>
      <c r="M43" s="47">
        <v>6.685980699723328</v>
      </c>
      <c r="N43" s="47">
        <v>-1.281585415902506</v>
      </c>
      <c r="O43" s="47">
        <v>3.1617178256785978</v>
      </c>
      <c r="P43" s="47">
        <v>-7.909428897226384</v>
      </c>
      <c r="Q43" s="47">
        <v>6.0235926398914978</v>
      </c>
      <c r="R43" s="47">
        <v>-3.240441083748562</v>
      </c>
      <c r="S43" s="47"/>
      <c r="T43" s="8"/>
      <c r="U43" s="8"/>
    </row>
    <row r="44" spans="1:21" s="40" customFormat="1" ht="15.75" customHeight="1" x14ac:dyDescent="0.25">
      <c r="A44" s="41" t="s">
        <v>68</v>
      </c>
      <c r="B44" s="42" t="s">
        <v>69</v>
      </c>
      <c r="C44" s="58">
        <v>95196.072409344619</v>
      </c>
      <c r="D44" s="58">
        <v>97350.412202379288</v>
      </c>
      <c r="E44" s="58">
        <v>87711.886387120001</v>
      </c>
      <c r="F44" s="58">
        <v>51282.189289379967</v>
      </c>
      <c r="G44" s="58">
        <v>110639.6783208854</v>
      </c>
      <c r="H44" s="58">
        <v>57819.019818446337</v>
      </c>
      <c r="I44" s="58">
        <v>126661.7926702557</v>
      </c>
      <c r="J44" s="58">
        <v>44441.419540177863</v>
      </c>
      <c r="K44" s="58">
        <v>90869.341364620399</v>
      </c>
      <c r="L44" s="58">
        <v>30729.25116934875</v>
      </c>
      <c r="M44" s="58">
        <v>69776.722239345341</v>
      </c>
      <c r="N44" s="58">
        <v>118556.1174341008</v>
      </c>
      <c r="O44" s="58">
        <v>120863.52497264469</v>
      </c>
      <c r="P44" s="58">
        <v>84108.852140200644</v>
      </c>
      <c r="Q44" s="58">
        <v>43927.612960683509</v>
      </c>
      <c r="R44" s="58">
        <v>135283.0160556178</v>
      </c>
      <c r="S44" s="49">
        <f>AVERAGE(C44:R44)</f>
        <v>85326.056810909431</v>
      </c>
      <c r="T44" s="45"/>
      <c r="U44" s="45"/>
    </row>
    <row r="45" spans="1:21" ht="15.75" customHeight="1" x14ac:dyDescent="0.25">
      <c r="A45" s="23" t="s">
        <v>70</v>
      </c>
      <c r="B45" s="24" t="s">
        <v>69</v>
      </c>
      <c r="C45" s="47">
        <v>5.0323241764870223</v>
      </c>
      <c r="D45" s="47">
        <v>5.3758715259438103</v>
      </c>
      <c r="E45" s="47">
        <v>6.175848182821583</v>
      </c>
      <c r="F45" s="47">
        <v>-19.767743375242109</v>
      </c>
      <c r="G45" s="47">
        <v>6.5773442696917446</v>
      </c>
      <c r="H45" s="47">
        <v>-12.55409362493155</v>
      </c>
      <c r="I45" s="47">
        <v>8.894366396161363</v>
      </c>
      <c r="J45" s="47">
        <v>10.492989232076649</v>
      </c>
      <c r="K45" s="47">
        <v>-14.089220905211841</v>
      </c>
      <c r="L45" s="47">
        <v>6.9055495224173118</v>
      </c>
      <c r="M45" s="47">
        <v>-2.9343659742854289</v>
      </c>
      <c r="N45" s="47">
        <v>-8.6014706965765377</v>
      </c>
      <c r="O45" s="47">
        <v>-9.3355844597990991</v>
      </c>
      <c r="P45" s="47">
        <v>8.7579329819171239</v>
      </c>
      <c r="Q45" s="47">
        <v>22.513464484546141</v>
      </c>
      <c r="R45" s="47">
        <v>12.388546635905181</v>
      </c>
      <c r="S45" s="47"/>
      <c r="T45" s="8"/>
      <c r="U45" s="8"/>
    </row>
    <row r="46" spans="1:21" ht="15.75" customHeight="1" x14ac:dyDescent="0.25">
      <c r="A46" s="23" t="s">
        <v>71</v>
      </c>
      <c r="B46" s="24"/>
      <c r="C46" s="59">
        <v>4.3899999999999997</v>
      </c>
      <c r="D46" s="59">
        <v>4.96</v>
      </c>
      <c r="E46" s="59">
        <v>4.32</v>
      </c>
      <c r="F46" s="59">
        <v>3.01</v>
      </c>
      <c r="G46" s="59">
        <v>5.3</v>
      </c>
      <c r="H46" s="59">
        <v>2.17</v>
      </c>
      <c r="I46" s="59">
        <v>3.04</v>
      </c>
      <c r="J46" s="59">
        <v>4.07</v>
      </c>
      <c r="K46" s="59">
        <v>2.23</v>
      </c>
      <c r="L46" s="59">
        <v>1.8140000000000001</v>
      </c>
      <c r="M46" s="59">
        <v>2.9</v>
      </c>
      <c r="N46" s="59">
        <v>6.47</v>
      </c>
      <c r="O46" s="59">
        <v>2.4700000000000002</v>
      </c>
      <c r="P46" s="59">
        <v>4.1100000000000003</v>
      </c>
      <c r="Q46" s="59">
        <v>2.89</v>
      </c>
      <c r="R46" s="59">
        <v>5.24</v>
      </c>
      <c r="S46" s="47"/>
      <c r="T46" s="8"/>
      <c r="U46" s="8"/>
    </row>
    <row r="47" spans="1:21" s="40" customFormat="1" ht="15.75" customHeight="1" x14ac:dyDescent="0.25">
      <c r="A47" s="41" t="s">
        <v>72</v>
      </c>
      <c r="B47" s="42" t="s">
        <v>54</v>
      </c>
      <c r="C47" s="60">
        <v>18552100</v>
      </c>
      <c r="D47" s="61">
        <v>280636180</v>
      </c>
      <c r="E47" s="61">
        <v>133328060</v>
      </c>
      <c r="F47" s="61">
        <v>125260951</v>
      </c>
      <c r="G47" s="61">
        <v>83584334</v>
      </c>
      <c r="H47" s="61">
        <v>407361580</v>
      </c>
      <c r="I47" s="61">
        <v>107277730</v>
      </c>
      <c r="J47" s="61">
        <v>273463310</v>
      </c>
      <c r="K47" s="61">
        <v>462440560</v>
      </c>
      <c r="L47" s="61">
        <v>1229786081</v>
      </c>
      <c r="M47" s="61">
        <v>51721880</v>
      </c>
      <c r="N47" s="61">
        <v>275586922</v>
      </c>
      <c r="O47" s="61">
        <v>233404430</v>
      </c>
      <c r="P47" s="61">
        <v>381470300</v>
      </c>
      <c r="Q47" s="61">
        <v>266653380</v>
      </c>
      <c r="R47" s="61">
        <v>40734770</v>
      </c>
      <c r="S47" s="56">
        <f>SUM(C47:R47)</f>
        <v>4371262568</v>
      </c>
      <c r="T47" s="45"/>
      <c r="U47" s="45"/>
    </row>
    <row r="48" spans="1:21" ht="15.75" customHeight="1" x14ac:dyDescent="0.25">
      <c r="A48" s="23" t="s">
        <v>73</v>
      </c>
      <c r="B48" s="24" t="s">
        <v>54</v>
      </c>
      <c r="C48" s="62">
        <v>5.8235815680505896</v>
      </c>
      <c r="D48" s="63">
        <v>14.21394942627302</v>
      </c>
      <c r="E48" s="63">
        <v>7.8382107215655026</v>
      </c>
      <c r="F48" s="63">
        <v>12.56246495610619</v>
      </c>
      <c r="G48" s="63">
        <v>6.1338155421841636</v>
      </c>
      <c r="H48" s="63">
        <v>16.73970210033858</v>
      </c>
      <c r="I48" s="63">
        <v>7.2154837689827191</v>
      </c>
      <c r="J48" s="63">
        <v>14.24144197265654</v>
      </c>
      <c r="K48" s="63">
        <v>15.063950112471529</v>
      </c>
      <c r="L48" s="63">
        <v>31.78309760540882</v>
      </c>
      <c r="M48" s="63">
        <v>7.959006965806088</v>
      </c>
      <c r="N48" s="63">
        <v>14.13254777992441</v>
      </c>
      <c r="O48" s="63">
        <v>19.31910988574473</v>
      </c>
      <c r="P48" s="63">
        <v>16.002571229054141</v>
      </c>
      <c r="Q48" s="63">
        <v>14.68112825156331</v>
      </c>
      <c r="R48" s="63">
        <v>5.4363191207406487</v>
      </c>
      <c r="S48" s="47"/>
      <c r="T48" s="8"/>
      <c r="U48" s="8"/>
    </row>
    <row r="49" spans="1:21" s="40" customFormat="1" ht="15.75" customHeight="1" x14ac:dyDescent="0.25">
      <c r="A49" s="41" t="s">
        <v>74</v>
      </c>
      <c r="B49" s="42" t="s">
        <v>54</v>
      </c>
      <c r="C49" s="64">
        <v>3111530</v>
      </c>
      <c r="D49" s="65">
        <v>70856390</v>
      </c>
      <c r="E49" s="65">
        <v>136189610</v>
      </c>
      <c r="F49" s="65">
        <v>23742380</v>
      </c>
      <c r="G49" s="65">
        <v>16694815</v>
      </c>
      <c r="H49" s="65">
        <v>63433200</v>
      </c>
      <c r="I49" s="65">
        <v>6548010</v>
      </c>
      <c r="J49" s="65">
        <v>69552410</v>
      </c>
      <c r="K49" s="65">
        <v>182102760</v>
      </c>
      <c r="L49" s="65">
        <v>168743270</v>
      </c>
      <c r="M49" s="65">
        <v>28497700</v>
      </c>
      <c r="N49" s="65">
        <v>253226880</v>
      </c>
      <c r="O49" s="65">
        <v>51885510</v>
      </c>
      <c r="P49" s="65">
        <v>223126200</v>
      </c>
      <c r="Q49" s="65">
        <v>108727220</v>
      </c>
      <c r="R49" s="65">
        <v>11936190</v>
      </c>
      <c r="S49" s="56">
        <f>SUM(C49:R49)</f>
        <v>1418374075</v>
      </c>
      <c r="T49" s="45"/>
      <c r="U49" s="45"/>
    </row>
    <row r="50" spans="1:21" ht="15.75" customHeight="1" x14ac:dyDescent="0.25">
      <c r="A50" s="23" t="s">
        <v>75</v>
      </c>
      <c r="B50" s="24" t="s">
        <v>54</v>
      </c>
      <c r="C50" s="62">
        <v>0.97672224472897684</v>
      </c>
      <c r="D50" s="63">
        <v>3.5888072022227409</v>
      </c>
      <c r="E50" s="63">
        <v>8.0064381141360972</v>
      </c>
      <c r="F50" s="63">
        <v>2.3811316642850371</v>
      </c>
      <c r="G50" s="63">
        <v>1.2251448425836511</v>
      </c>
      <c r="H50" s="63">
        <v>2.6066593498365691</v>
      </c>
      <c r="I50" s="63">
        <v>0.44041815458004691</v>
      </c>
      <c r="J50" s="63">
        <v>3.622155422142066</v>
      </c>
      <c r="K50" s="63">
        <v>5.9319772728918423</v>
      </c>
      <c r="L50" s="63">
        <v>4.3610705174877102</v>
      </c>
      <c r="M50" s="63">
        <v>4.385250358445056</v>
      </c>
      <c r="N50" s="63">
        <v>12.98588828087127</v>
      </c>
      <c r="O50" s="63">
        <v>4.2946137276310781</v>
      </c>
      <c r="P50" s="63">
        <v>9.3600810038636801</v>
      </c>
      <c r="Q50" s="63">
        <v>5.9861917417133048</v>
      </c>
      <c r="R50" s="63">
        <v>1.5929619321722781</v>
      </c>
      <c r="S50" s="47"/>
      <c r="T50" s="8"/>
      <c r="U50" s="8"/>
    </row>
    <row r="51" spans="1:21" s="66" customFormat="1" ht="15.75" customHeight="1" x14ac:dyDescent="0.25">
      <c r="A51" s="67" t="s">
        <v>76</v>
      </c>
      <c r="B51" s="68" t="s">
        <v>54</v>
      </c>
      <c r="C51" s="69"/>
      <c r="D51" s="70">
        <v>553840</v>
      </c>
      <c r="E51" s="70">
        <v>5310100</v>
      </c>
      <c r="F51" s="70"/>
      <c r="G51" s="70">
        <v>931560</v>
      </c>
      <c r="H51" s="70">
        <v>3002800</v>
      </c>
      <c r="I51" s="70">
        <v>6684830</v>
      </c>
      <c r="J51" s="70">
        <v>3463290</v>
      </c>
      <c r="K51" s="70">
        <v>33947480</v>
      </c>
      <c r="L51" s="70">
        <v>83015135</v>
      </c>
      <c r="M51" s="70">
        <v>202580</v>
      </c>
      <c r="N51" s="70">
        <v>2623970</v>
      </c>
      <c r="O51" s="70">
        <v>674870</v>
      </c>
      <c r="P51" s="70">
        <v>1045600</v>
      </c>
      <c r="Q51" s="70">
        <v>1184120</v>
      </c>
      <c r="R51" s="70">
        <v>755440</v>
      </c>
      <c r="S51" s="56">
        <f>SUM(C51:R51)</f>
        <v>143395615</v>
      </c>
      <c r="T51" s="71"/>
      <c r="U51" s="71"/>
    </row>
    <row r="52" spans="1:21" ht="15.75" customHeight="1" x14ac:dyDescent="0.25">
      <c r="A52" s="23" t="s">
        <v>77</v>
      </c>
      <c r="B52" s="24" t="s">
        <v>54</v>
      </c>
      <c r="C52" s="72"/>
      <c r="D52" s="73">
        <v>2.8051457051072499E-2</v>
      </c>
      <c r="E52" s="73">
        <v>0.31217496716433868</v>
      </c>
      <c r="F52" s="73"/>
      <c r="G52" s="73">
        <v>6.8362298687180786E-2</v>
      </c>
      <c r="H52" s="73">
        <v>0.1233940065405694</v>
      </c>
      <c r="I52" s="73">
        <v>0.44962064692652193</v>
      </c>
      <c r="J52" s="73">
        <v>0.180361466294991</v>
      </c>
      <c r="K52" s="73">
        <v>1.1058354076124399</v>
      </c>
      <c r="L52" s="73">
        <v>2.14547731446571</v>
      </c>
      <c r="M52" s="73">
        <v>3.117318301525384E-2</v>
      </c>
      <c r="N52" s="73">
        <v>0.13456147022132001</v>
      </c>
      <c r="O52" s="73">
        <v>5.5859641089899402E-2</v>
      </c>
      <c r="P52" s="73">
        <v>4.3862624369705873E-2</v>
      </c>
      <c r="Q52" s="73">
        <v>6.5194064238905017E-2</v>
      </c>
      <c r="R52" s="73">
        <v>0.10081836516009091</v>
      </c>
      <c r="S52" s="47"/>
      <c r="T52" s="8"/>
      <c r="U52" s="8"/>
    </row>
    <row r="53" spans="1:21" ht="15.75" customHeight="1" x14ac:dyDescent="0.25">
      <c r="A53" s="29" t="s">
        <v>78</v>
      </c>
      <c r="B53" s="30" t="s">
        <v>79</v>
      </c>
      <c r="C53" s="14">
        <v>19</v>
      </c>
      <c r="D53" s="14">
        <v>133</v>
      </c>
      <c r="E53" s="14">
        <v>93</v>
      </c>
      <c r="F53" s="14">
        <v>55</v>
      </c>
      <c r="G53" s="14">
        <v>73</v>
      </c>
      <c r="H53" s="14">
        <v>136</v>
      </c>
      <c r="I53" s="14">
        <v>58</v>
      </c>
      <c r="J53" s="14">
        <v>139</v>
      </c>
      <c r="K53" s="14">
        <v>268</v>
      </c>
      <c r="L53" s="14">
        <v>204</v>
      </c>
      <c r="M53" s="14">
        <v>47</v>
      </c>
      <c r="N53" s="14">
        <v>9</v>
      </c>
      <c r="O53" s="14">
        <v>44</v>
      </c>
      <c r="P53" s="14">
        <v>198</v>
      </c>
      <c r="Q53" s="14">
        <v>85</v>
      </c>
      <c r="R53" s="14">
        <v>19</v>
      </c>
      <c r="S53" s="46">
        <f t="shared" ref="S53:S58" si="2">SUM(C53:R53)</f>
        <v>1580</v>
      </c>
      <c r="T53" s="8"/>
      <c r="U53" s="8"/>
    </row>
    <row r="54" spans="1:21" ht="15.75" customHeight="1" x14ac:dyDescent="0.25">
      <c r="A54" s="29" t="s">
        <v>80</v>
      </c>
      <c r="B54" s="30" t="s">
        <v>79</v>
      </c>
      <c r="C54" s="14">
        <v>48</v>
      </c>
      <c r="D54" s="14">
        <v>482</v>
      </c>
      <c r="E54" s="14">
        <v>318</v>
      </c>
      <c r="F54" s="14">
        <v>278</v>
      </c>
      <c r="G54" s="14">
        <v>282</v>
      </c>
      <c r="H54" s="14">
        <v>564</v>
      </c>
      <c r="I54" s="14">
        <v>220</v>
      </c>
      <c r="J54" s="14">
        <v>629</v>
      </c>
      <c r="K54" s="14">
        <v>851</v>
      </c>
      <c r="L54" s="14">
        <v>1255</v>
      </c>
      <c r="M54" s="14">
        <v>152</v>
      </c>
      <c r="N54" s="14">
        <v>43</v>
      </c>
      <c r="O54" s="14">
        <v>335</v>
      </c>
      <c r="P54" s="14">
        <v>558</v>
      </c>
      <c r="Q54" s="14">
        <v>512</v>
      </c>
      <c r="R54" s="14">
        <v>102</v>
      </c>
      <c r="S54" s="46">
        <f t="shared" si="2"/>
        <v>6629</v>
      </c>
      <c r="T54" s="8"/>
      <c r="U54" s="8"/>
    </row>
    <row r="55" spans="1:21" ht="15.75" customHeight="1" x14ac:dyDescent="0.25">
      <c r="A55" s="29" t="s">
        <v>81</v>
      </c>
      <c r="B55" s="30" t="s">
        <v>79</v>
      </c>
      <c r="C55" s="14">
        <v>8</v>
      </c>
      <c r="D55" s="14">
        <v>133</v>
      </c>
      <c r="E55" s="14">
        <v>118</v>
      </c>
      <c r="F55" s="14">
        <v>68</v>
      </c>
      <c r="G55" s="14">
        <v>79</v>
      </c>
      <c r="H55" s="14">
        <v>225</v>
      </c>
      <c r="I55" s="14">
        <v>91</v>
      </c>
      <c r="J55" s="14">
        <v>147</v>
      </c>
      <c r="K55" s="14">
        <v>175</v>
      </c>
      <c r="L55" s="14">
        <v>390</v>
      </c>
      <c r="M55" s="14">
        <v>35</v>
      </c>
      <c r="N55" s="14">
        <v>6</v>
      </c>
      <c r="O55" s="14">
        <v>95</v>
      </c>
      <c r="P55" s="14">
        <v>181</v>
      </c>
      <c r="Q55" s="14">
        <v>139</v>
      </c>
      <c r="R55" s="14">
        <v>61</v>
      </c>
      <c r="S55" s="46">
        <f t="shared" si="2"/>
        <v>1951</v>
      </c>
      <c r="T55" s="8"/>
      <c r="U55" s="8"/>
    </row>
    <row r="56" spans="1:21" ht="15.75" customHeight="1" x14ac:dyDescent="0.25">
      <c r="A56" s="29" t="s">
        <v>82</v>
      </c>
      <c r="B56" s="30" t="s">
        <v>79</v>
      </c>
      <c r="C56" s="14">
        <v>85</v>
      </c>
      <c r="D56" s="14">
        <v>816</v>
      </c>
      <c r="E56" s="14">
        <v>678</v>
      </c>
      <c r="F56" s="14">
        <v>350</v>
      </c>
      <c r="G56" s="14">
        <v>549</v>
      </c>
      <c r="H56" s="14">
        <v>1102</v>
      </c>
      <c r="I56" s="14">
        <v>434</v>
      </c>
      <c r="J56" s="14">
        <v>827</v>
      </c>
      <c r="K56" s="14">
        <v>1174</v>
      </c>
      <c r="L56" s="14">
        <v>2914</v>
      </c>
      <c r="M56" s="14">
        <v>192</v>
      </c>
      <c r="N56" s="14">
        <v>64</v>
      </c>
      <c r="O56" s="14">
        <v>357</v>
      </c>
      <c r="P56" s="14">
        <v>857</v>
      </c>
      <c r="Q56" s="14">
        <v>735</v>
      </c>
      <c r="R56" s="14">
        <v>255</v>
      </c>
      <c r="S56" s="46">
        <f t="shared" si="2"/>
        <v>11389</v>
      </c>
      <c r="T56" s="8"/>
      <c r="U56" s="8"/>
    </row>
    <row r="57" spans="1:21" ht="15.75" customHeight="1" x14ac:dyDescent="0.25">
      <c r="A57" s="29" t="s">
        <v>83</v>
      </c>
      <c r="B57" s="30" t="s">
        <v>79</v>
      </c>
      <c r="C57" s="14">
        <v>234</v>
      </c>
      <c r="D57" s="14">
        <v>2006</v>
      </c>
      <c r="E57" s="14">
        <v>1562</v>
      </c>
      <c r="F57" s="14">
        <v>1040</v>
      </c>
      <c r="G57" s="14">
        <v>1312</v>
      </c>
      <c r="H57" s="14">
        <v>2447</v>
      </c>
      <c r="I57" s="14">
        <v>1007</v>
      </c>
      <c r="J57" s="14">
        <v>2248</v>
      </c>
      <c r="K57" s="14">
        <v>3107</v>
      </c>
      <c r="L57" s="14">
        <v>5353</v>
      </c>
      <c r="M57" s="14">
        <v>668</v>
      </c>
      <c r="N57" s="14">
        <v>194</v>
      </c>
      <c r="O57" s="14">
        <v>1027</v>
      </c>
      <c r="P57" s="14">
        <v>2265</v>
      </c>
      <c r="Q57" s="14">
        <v>1893</v>
      </c>
      <c r="R57" s="14">
        <v>544</v>
      </c>
      <c r="S57" s="46">
        <f t="shared" si="2"/>
        <v>26907</v>
      </c>
      <c r="T57" s="8"/>
      <c r="U57" s="8"/>
    </row>
    <row r="58" spans="1:21" ht="15.75" customHeight="1" x14ac:dyDescent="0.25">
      <c r="A58" s="74" t="s">
        <v>84</v>
      </c>
      <c r="B58" s="30" t="s">
        <v>79</v>
      </c>
      <c r="C58" s="43">
        <v>10320593</v>
      </c>
      <c r="D58" s="43">
        <v>377772074</v>
      </c>
      <c r="E58" s="43">
        <v>307169582</v>
      </c>
      <c r="F58" s="43">
        <v>107095220</v>
      </c>
      <c r="G58" s="43">
        <v>144461076</v>
      </c>
      <c r="H58" s="43">
        <v>316895418</v>
      </c>
      <c r="I58" s="43">
        <v>103503647</v>
      </c>
      <c r="J58" s="43">
        <v>366156542</v>
      </c>
      <c r="K58" s="43">
        <v>621601423</v>
      </c>
      <c r="L58" s="43">
        <v>621772106</v>
      </c>
      <c r="M58" s="43">
        <v>31686885</v>
      </c>
      <c r="N58" s="43">
        <v>19192967</v>
      </c>
      <c r="O58" s="43">
        <v>164121576</v>
      </c>
      <c r="P58" s="43">
        <v>326163409</v>
      </c>
      <c r="Q58" s="43">
        <v>241856798</v>
      </c>
      <c r="R58" s="43">
        <v>31149286</v>
      </c>
      <c r="S58" s="56">
        <f t="shared" si="2"/>
        <v>3790918602</v>
      </c>
      <c r="T58" s="8"/>
      <c r="U58" s="8"/>
    </row>
    <row r="59" spans="1:21" ht="15.75" customHeight="1" x14ac:dyDescent="0.25">
      <c r="A59" s="74" t="s">
        <v>85</v>
      </c>
      <c r="B59" s="30" t="s">
        <v>79</v>
      </c>
      <c r="C59" s="43">
        <v>30802</v>
      </c>
      <c r="D59" s="43">
        <v>30220</v>
      </c>
      <c r="E59" s="43">
        <v>30778</v>
      </c>
      <c r="F59" s="43">
        <v>21915</v>
      </c>
      <c r="G59" s="43">
        <v>32841</v>
      </c>
      <c r="H59" s="43">
        <v>25175</v>
      </c>
      <c r="I59" s="43">
        <v>41076</v>
      </c>
      <c r="J59" s="43">
        <v>19862</v>
      </c>
      <c r="K59" s="43">
        <v>24978</v>
      </c>
      <c r="L59" s="43">
        <v>16777</v>
      </c>
      <c r="M59" s="43">
        <v>25698</v>
      </c>
      <c r="N59" s="43">
        <v>25578</v>
      </c>
      <c r="O59" s="43">
        <v>35264</v>
      </c>
      <c r="P59" s="43">
        <v>23701</v>
      </c>
      <c r="Q59" s="43">
        <v>20273</v>
      </c>
      <c r="R59" s="43">
        <v>50532</v>
      </c>
      <c r="S59" s="44">
        <f>AVERAGE(C59:R59)</f>
        <v>28466.875</v>
      </c>
      <c r="T59" s="8"/>
      <c r="U59" s="8"/>
    </row>
    <row r="60" spans="1:21" ht="15.75" customHeight="1" x14ac:dyDescent="0.25">
      <c r="A60" s="23"/>
      <c r="B60" s="23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47"/>
      <c r="T60" s="8"/>
      <c r="U60" s="8"/>
    </row>
    <row r="61" spans="1:21" ht="15.75" customHeight="1" x14ac:dyDescent="0.25">
      <c r="A61" s="23"/>
      <c r="B61" s="24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1:21" ht="15.75" customHeight="1" x14ac:dyDescent="0.25">
      <c r="A62" s="26" t="s">
        <v>86</v>
      </c>
      <c r="B62" s="24"/>
      <c r="C62" s="76"/>
      <c r="D62" s="76"/>
      <c r="E62" s="76"/>
      <c r="F62" s="76"/>
      <c r="G62" s="76"/>
      <c r="H62" s="76"/>
      <c r="I62" s="76"/>
      <c r="J62" s="8"/>
      <c r="K62" s="76"/>
      <c r="L62" s="76"/>
      <c r="M62" s="76"/>
      <c r="N62" s="76"/>
      <c r="O62" s="76"/>
      <c r="P62" s="76"/>
      <c r="Q62" s="76"/>
      <c r="R62" s="76"/>
      <c r="S62" s="76"/>
      <c r="T62" s="8" t="s">
        <v>87</v>
      </c>
      <c r="U62" s="8" t="s">
        <v>88</v>
      </c>
    </row>
    <row r="63" spans="1:21" s="6" customFormat="1" ht="15.75" customHeight="1" x14ac:dyDescent="0.25">
      <c r="A63" s="27" t="s">
        <v>89</v>
      </c>
      <c r="B63" s="28" t="s">
        <v>54</v>
      </c>
      <c r="C63" s="9">
        <v>992</v>
      </c>
      <c r="D63" s="9">
        <v>3807</v>
      </c>
      <c r="E63" s="9">
        <v>4884</v>
      </c>
      <c r="F63" s="9">
        <v>4200</v>
      </c>
      <c r="G63" s="9">
        <v>3826</v>
      </c>
      <c r="H63" s="9">
        <v>6936</v>
      </c>
      <c r="I63" s="9">
        <v>3287</v>
      </c>
      <c r="J63" s="9">
        <v>8945</v>
      </c>
      <c r="K63" s="9">
        <v>7358</v>
      </c>
      <c r="L63" s="9">
        <v>19576</v>
      </c>
      <c r="M63" s="9">
        <v>2508</v>
      </c>
      <c r="N63" s="9">
        <v>3556</v>
      </c>
      <c r="O63" s="9">
        <v>2342</v>
      </c>
      <c r="P63" s="9">
        <v>7158</v>
      </c>
      <c r="Q63" s="9">
        <v>7767</v>
      </c>
      <c r="R63" s="9">
        <v>1656</v>
      </c>
      <c r="S63" s="9"/>
      <c r="T63" s="9">
        <v>4099</v>
      </c>
      <c r="U63" s="9">
        <v>3157</v>
      </c>
    </row>
    <row r="64" spans="1:21" s="40" customFormat="1" ht="15.75" customHeight="1" x14ac:dyDescent="0.25">
      <c r="A64" s="41" t="s">
        <v>90</v>
      </c>
      <c r="B64" s="42" t="s">
        <v>54</v>
      </c>
      <c r="C64" s="45">
        <v>7756</v>
      </c>
      <c r="D64" s="45">
        <v>7867</v>
      </c>
      <c r="E64" s="45">
        <v>7776</v>
      </c>
      <c r="F64" s="45">
        <v>7238</v>
      </c>
      <c r="G64" s="45">
        <v>7799</v>
      </c>
      <c r="H64" s="45">
        <v>8917</v>
      </c>
      <c r="I64" s="45">
        <v>7414</v>
      </c>
      <c r="J64" s="45">
        <v>7921</v>
      </c>
      <c r="K64" s="45">
        <v>8221</v>
      </c>
      <c r="L64" s="45">
        <v>10053</v>
      </c>
      <c r="M64" s="45">
        <v>7200</v>
      </c>
      <c r="N64" s="45">
        <v>7992</v>
      </c>
      <c r="O64" s="45">
        <v>8458</v>
      </c>
      <c r="P64" s="45">
        <v>7452</v>
      </c>
      <c r="Q64" s="45">
        <v>7688</v>
      </c>
      <c r="R64" s="45">
        <v>8270</v>
      </c>
      <c r="S64" s="45"/>
      <c r="T64" s="45">
        <v>8198</v>
      </c>
      <c r="U64" s="45">
        <v>8253</v>
      </c>
    </row>
    <row r="65" spans="1:21" s="40" customFormat="1" ht="15.75" customHeight="1" x14ac:dyDescent="0.25">
      <c r="A65" s="41" t="s">
        <v>91</v>
      </c>
      <c r="B65" s="42" t="s">
        <v>54</v>
      </c>
      <c r="C65" s="77">
        <v>1682.0422360248449</v>
      </c>
      <c r="D65" s="77">
        <v>1105.655824062477</v>
      </c>
      <c r="E65" s="77">
        <v>1455.177363907673</v>
      </c>
      <c r="F65" s="77">
        <v>1089.2558713537769</v>
      </c>
      <c r="G65" s="77">
        <v>1486.756559118533</v>
      </c>
      <c r="H65" s="77">
        <v>1140.4070098658769</v>
      </c>
      <c r="I65" s="77">
        <v>1573.5013891461381</v>
      </c>
      <c r="J65" s="77">
        <v>1080.3855153793211</v>
      </c>
      <c r="K65" s="77">
        <v>1200.7343434545351</v>
      </c>
      <c r="L65" s="77">
        <v>1242.129881726453</v>
      </c>
      <c r="M65" s="77">
        <v>1295.2039808119141</v>
      </c>
      <c r="N65" s="77">
        <v>1310.4701553187649</v>
      </c>
      <c r="O65" s="77">
        <v>1637.9206502494769</v>
      </c>
      <c r="P65" s="77">
        <v>1310.9083613834821</v>
      </c>
      <c r="Q65" s="77">
        <v>1153.8273591665211</v>
      </c>
      <c r="R65" s="77">
        <v>1769.4295063520869</v>
      </c>
      <c r="S65" s="45"/>
      <c r="T65" s="45"/>
      <c r="U65" s="45"/>
    </row>
    <row r="66" spans="1:21" s="40" customFormat="1" ht="15.75" customHeight="1" x14ac:dyDescent="0.25">
      <c r="A66" s="74" t="s">
        <v>92</v>
      </c>
      <c r="B66" s="30" t="s">
        <v>79</v>
      </c>
      <c r="C66" s="43">
        <v>8294</v>
      </c>
      <c r="D66" s="43">
        <v>7934</v>
      </c>
      <c r="E66" s="43">
        <v>8215</v>
      </c>
      <c r="F66" s="43">
        <v>7403</v>
      </c>
      <c r="G66" s="43">
        <v>8495</v>
      </c>
      <c r="H66" s="43">
        <v>9152</v>
      </c>
      <c r="I66" s="43">
        <v>7872</v>
      </c>
      <c r="J66" s="43">
        <v>7866</v>
      </c>
      <c r="K66" s="43">
        <v>8175</v>
      </c>
      <c r="L66" s="43">
        <v>8965</v>
      </c>
      <c r="M66" s="43">
        <v>7224</v>
      </c>
      <c r="N66" s="43">
        <v>8474</v>
      </c>
      <c r="O66" s="43">
        <v>8997</v>
      </c>
      <c r="P66" s="43">
        <v>7420</v>
      </c>
      <c r="Q66" s="43">
        <v>7386</v>
      </c>
      <c r="R66" s="43">
        <v>8261</v>
      </c>
      <c r="S66" s="45"/>
      <c r="T66" s="45"/>
      <c r="U66" s="45"/>
    </row>
    <row r="67" spans="1:21" s="40" customFormat="1" ht="15.75" customHeight="1" x14ac:dyDescent="0.25">
      <c r="A67" s="74" t="s">
        <v>93</v>
      </c>
      <c r="B67" s="30" t="s">
        <v>79</v>
      </c>
      <c r="C67" s="43">
        <v>42578</v>
      </c>
      <c r="D67" s="43">
        <v>47715</v>
      </c>
      <c r="E67" s="43">
        <v>50769</v>
      </c>
      <c r="F67" s="43">
        <v>48489</v>
      </c>
      <c r="G67" s="43">
        <v>49475</v>
      </c>
      <c r="H67" s="43">
        <v>55688</v>
      </c>
      <c r="I67" s="43">
        <v>48491</v>
      </c>
      <c r="J67" s="43">
        <v>52446</v>
      </c>
      <c r="K67" s="43">
        <v>46856</v>
      </c>
      <c r="L67" s="43">
        <v>51726</v>
      </c>
      <c r="M67" s="43">
        <v>47666</v>
      </c>
      <c r="N67" s="43">
        <v>47244</v>
      </c>
      <c r="O67" s="43">
        <v>49779</v>
      </c>
      <c r="P67" s="43">
        <v>53203</v>
      </c>
      <c r="Q67" s="43">
        <v>52635</v>
      </c>
      <c r="R67" s="43">
        <v>45178</v>
      </c>
      <c r="S67" s="45"/>
      <c r="T67" s="45"/>
      <c r="U67" s="45"/>
    </row>
    <row r="68" spans="1:21" s="40" customFormat="1" ht="15.75" customHeight="1" x14ac:dyDescent="0.25">
      <c r="A68" s="78" t="s">
        <v>94</v>
      </c>
      <c r="B68" s="30" t="s">
        <v>79</v>
      </c>
      <c r="C68" s="52">
        <v>0.872</v>
      </c>
      <c r="D68" s="52">
        <v>0.86899999999999999</v>
      </c>
      <c r="E68" s="52">
        <v>0.90200000000000002</v>
      </c>
      <c r="F68" s="52">
        <v>0.89100000000000001</v>
      </c>
      <c r="G68" s="52">
        <v>0.90600000000000003</v>
      </c>
      <c r="H68" s="52">
        <v>0.80400000000000005</v>
      </c>
      <c r="I68" s="52">
        <v>0.90200000000000002</v>
      </c>
      <c r="J68" s="52">
        <v>0.85899999999999999</v>
      </c>
      <c r="K68" s="52">
        <v>0.84</v>
      </c>
      <c r="L68" s="52">
        <v>0.88600000000000001</v>
      </c>
      <c r="M68" s="52">
        <v>0.94099999999999995</v>
      </c>
      <c r="N68" s="52">
        <v>0.9</v>
      </c>
      <c r="O68" s="52">
        <v>0.88100000000000001</v>
      </c>
      <c r="P68" s="52">
        <v>0.90600000000000003</v>
      </c>
      <c r="Q68" s="52">
        <v>0.86299999999999999</v>
      </c>
      <c r="R68" s="52">
        <v>0.77500000000000002</v>
      </c>
      <c r="S68" s="45"/>
      <c r="T68" s="45"/>
      <c r="U68" s="45"/>
    </row>
    <row r="69" spans="1:21" s="40" customFormat="1" ht="15.75" customHeight="1" x14ac:dyDescent="0.25">
      <c r="A69" s="41" t="s">
        <v>95</v>
      </c>
      <c r="B69" s="42" t="s">
        <v>54</v>
      </c>
      <c r="C69" s="45">
        <v>43367</v>
      </c>
      <c r="D69" s="45">
        <v>49067</v>
      </c>
      <c r="E69" s="45">
        <v>53429</v>
      </c>
      <c r="F69" s="45">
        <v>46459</v>
      </c>
      <c r="G69" s="45">
        <v>50452</v>
      </c>
      <c r="H69" s="45">
        <v>58052</v>
      </c>
      <c r="I69" s="45">
        <v>47989</v>
      </c>
      <c r="J69" s="45">
        <v>53141</v>
      </c>
      <c r="K69" s="45">
        <v>50723</v>
      </c>
      <c r="L69" s="45">
        <v>51238</v>
      </c>
      <c r="M69" s="45">
        <v>49127</v>
      </c>
      <c r="N69" s="45">
        <v>46569</v>
      </c>
      <c r="O69" s="45">
        <v>49292</v>
      </c>
      <c r="P69" s="45">
        <v>53711</v>
      </c>
      <c r="Q69" s="45">
        <v>54499</v>
      </c>
      <c r="R69" s="45">
        <v>45725</v>
      </c>
      <c r="S69" s="45"/>
      <c r="T69" s="45">
        <v>51552</v>
      </c>
      <c r="U69" s="45">
        <v>52070</v>
      </c>
    </row>
    <row r="70" spans="1:21" s="50" customFormat="1" ht="15.75" customHeight="1" x14ac:dyDescent="0.25">
      <c r="A70" s="51" t="s">
        <v>96</v>
      </c>
      <c r="B70" s="55" t="s">
        <v>54</v>
      </c>
      <c r="C70" s="54">
        <v>0.68</v>
      </c>
      <c r="D70" s="54">
        <v>0.74</v>
      </c>
      <c r="E70" s="54">
        <v>0.74</v>
      </c>
      <c r="F70" s="54">
        <v>0.43</v>
      </c>
      <c r="G70" s="54">
        <v>0.7</v>
      </c>
      <c r="H70" s="54">
        <v>0.5</v>
      </c>
      <c r="I70" s="54">
        <v>0.76</v>
      </c>
      <c r="J70" s="54">
        <v>0.44</v>
      </c>
      <c r="K70" s="54">
        <v>0.65</v>
      </c>
      <c r="L70" s="54">
        <v>0.22</v>
      </c>
      <c r="M70" s="54">
        <v>0.64</v>
      </c>
      <c r="N70" s="54">
        <v>0.68</v>
      </c>
      <c r="O70" s="54">
        <v>0.72</v>
      </c>
      <c r="P70" s="54">
        <v>0.64</v>
      </c>
      <c r="Q70" s="54">
        <v>0.56000000000000005</v>
      </c>
      <c r="R70" s="54">
        <v>0.76</v>
      </c>
      <c r="S70" s="54">
        <v>0</v>
      </c>
      <c r="T70" s="54"/>
      <c r="U70" s="54"/>
    </row>
    <row r="71" spans="1:21" s="50" customFormat="1" ht="15.75" customHeight="1" x14ac:dyDescent="0.25">
      <c r="A71" s="51" t="s">
        <v>97</v>
      </c>
      <c r="B71" s="55" t="s">
        <v>98</v>
      </c>
      <c r="C71" s="54">
        <v>0.6</v>
      </c>
      <c r="D71" s="54">
        <v>0.59</v>
      </c>
      <c r="E71" s="54">
        <v>0.62</v>
      </c>
      <c r="F71" s="54">
        <v>0.45</v>
      </c>
      <c r="G71" s="54">
        <v>0.64</v>
      </c>
      <c r="H71" s="54">
        <v>0.45</v>
      </c>
      <c r="I71" s="54">
        <v>0.71</v>
      </c>
      <c r="J71" s="54">
        <v>0.42</v>
      </c>
      <c r="K71" s="54">
        <v>0.6</v>
      </c>
      <c r="L71" s="54">
        <v>0.36</v>
      </c>
      <c r="M71" s="54">
        <v>0.56999999999999995</v>
      </c>
      <c r="N71" s="54">
        <v>0.68</v>
      </c>
      <c r="O71" s="54">
        <v>0.73</v>
      </c>
      <c r="P71" s="54">
        <v>0.59</v>
      </c>
      <c r="Q71" s="54">
        <v>0.59</v>
      </c>
      <c r="R71" s="54">
        <v>0.67</v>
      </c>
      <c r="S71" s="54">
        <v>0</v>
      </c>
      <c r="T71" s="54"/>
      <c r="U71" s="54"/>
    </row>
    <row r="72" spans="1:21" s="50" customFormat="1" ht="15.75" customHeight="1" x14ac:dyDescent="0.25">
      <c r="A72" s="51" t="s">
        <v>99</v>
      </c>
      <c r="B72" s="55" t="s">
        <v>98</v>
      </c>
      <c r="C72" s="54">
        <v>0.69</v>
      </c>
      <c r="D72" s="54">
        <v>0.69</v>
      </c>
      <c r="E72" s="54">
        <v>0.86</v>
      </c>
      <c r="F72" s="54">
        <v>0.57999999999999996</v>
      </c>
      <c r="G72" s="54">
        <v>0.69</v>
      </c>
      <c r="H72" s="54">
        <v>0.44</v>
      </c>
      <c r="I72" s="54">
        <v>0.79</v>
      </c>
      <c r="J72" s="54">
        <v>0.55000000000000004</v>
      </c>
      <c r="K72" s="54">
        <v>0.83</v>
      </c>
      <c r="L72" s="54">
        <v>0.31</v>
      </c>
      <c r="M72" s="54">
        <v>0.74</v>
      </c>
      <c r="N72" s="54">
        <v>0.71</v>
      </c>
      <c r="O72" s="54">
        <v>0.79</v>
      </c>
      <c r="P72" s="54">
        <v>0.7</v>
      </c>
      <c r="Q72" s="54">
        <v>0.71</v>
      </c>
      <c r="R72" s="54">
        <v>0.81</v>
      </c>
      <c r="S72" s="54">
        <v>0</v>
      </c>
      <c r="T72" s="54"/>
      <c r="U72" s="54"/>
    </row>
    <row r="73" spans="1:21" s="50" customFormat="1" ht="15.75" customHeight="1" x14ac:dyDescent="0.25">
      <c r="A73" s="23" t="s">
        <v>100</v>
      </c>
      <c r="B73" s="24" t="s">
        <v>54</v>
      </c>
      <c r="C73" s="54" t="s">
        <v>101</v>
      </c>
      <c r="D73" s="54">
        <v>0.85</v>
      </c>
      <c r="E73" s="54">
        <v>0.86</v>
      </c>
      <c r="F73" s="54">
        <v>0.51</v>
      </c>
      <c r="G73" s="54">
        <v>0.84</v>
      </c>
      <c r="H73" s="54">
        <v>0.57999999999999996</v>
      </c>
      <c r="I73" s="54">
        <v>0.89</v>
      </c>
      <c r="J73" s="54">
        <v>0.49</v>
      </c>
      <c r="K73" s="54">
        <v>0.68</v>
      </c>
      <c r="L73" s="54">
        <v>0.31</v>
      </c>
      <c r="M73" s="54">
        <v>0.71</v>
      </c>
      <c r="N73" s="54">
        <v>0.83</v>
      </c>
      <c r="O73" s="54" t="e">
        <v>#VALUE!</v>
      </c>
      <c r="P73" s="54">
        <v>0.82</v>
      </c>
      <c r="Q73" s="54">
        <v>0.68</v>
      </c>
      <c r="R73" s="54" t="e">
        <v>#VALUE!</v>
      </c>
      <c r="S73" s="54">
        <v>0</v>
      </c>
      <c r="T73" s="54"/>
      <c r="U73" s="54"/>
    </row>
    <row r="74" spans="1:21" ht="15.75" customHeight="1" x14ac:dyDescent="0.25">
      <c r="A74" s="23" t="s">
        <v>102</v>
      </c>
      <c r="B74" s="24" t="s">
        <v>54</v>
      </c>
      <c r="C74" s="76" t="s">
        <v>101</v>
      </c>
      <c r="D74" s="76">
        <v>46.5</v>
      </c>
      <c r="E74" s="76">
        <v>54.3</v>
      </c>
      <c r="F74" s="76">
        <v>19.7</v>
      </c>
      <c r="G74" s="76">
        <v>44.5</v>
      </c>
      <c r="H74" s="76">
        <v>37.1</v>
      </c>
      <c r="I74" s="76">
        <v>68</v>
      </c>
      <c r="J74" s="8">
        <v>31.4</v>
      </c>
      <c r="K74" s="76">
        <v>37.5</v>
      </c>
      <c r="L74" s="76">
        <v>11.7</v>
      </c>
      <c r="M74" s="76">
        <v>47</v>
      </c>
      <c r="N74" s="76">
        <v>51.4</v>
      </c>
      <c r="O74" s="76" t="s">
        <v>101</v>
      </c>
      <c r="P74" s="76">
        <v>45.3</v>
      </c>
      <c r="Q74" s="76">
        <v>23.7</v>
      </c>
      <c r="R74" s="76" t="s">
        <v>101</v>
      </c>
      <c r="S74" s="76"/>
      <c r="T74" s="76">
        <v>38.700000000000003</v>
      </c>
      <c r="U74" s="76">
        <v>40.5</v>
      </c>
    </row>
    <row r="75" spans="1:21" s="7" customFormat="1" ht="15.75" customHeight="1" x14ac:dyDescent="0.25">
      <c r="A75" s="31" t="s">
        <v>103</v>
      </c>
      <c r="B75" s="32" t="s">
        <v>54</v>
      </c>
      <c r="C75" s="10" t="s">
        <v>101</v>
      </c>
      <c r="D75" s="10">
        <v>996</v>
      </c>
      <c r="E75" s="10">
        <v>1078</v>
      </c>
      <c r="F75" s="10">
        <v>900</v>
      </c>
      <c r="G75" s="10">
        <v>1075</v>
      </c>
      <c r="H75" s="10">
        <v>997</v>
      </c>
      <c r="I75" s="10">
        <v>1094</v>
      </c>
      <c r="J75" s="10">
        <v>960</v>
      </c>
      <c r="K75" s="10">
        <v>979</v>
      </c>
      <c r="L75" s="10">
        <v>810</v>
      </c>
      <c r="M75" s="10">
        <v>1031</v>
      </c>
      <c r="N75" s="10">
        <v>987</v>
      </c>
      <c r="O75" s="10" t="s">
        <v>101</v>
      </c>
      <c r="P75" s="10">
        <v>995</v>
      </c>
      <c r="Q75" s="10">
        <v>931</v>
      </c>
      <c r="R75" s="10" t="s">
        <v>101</v>
      </c>
      <c r="S75" s="10"/>
      <c r="T75" s="10">
        <v>986</v>
      </c>
      <c r="U75" s="10">
        <v>1007</v>
      </c>
    </row>
    <row r="76" spans="1:21" s="50" customFormat="1" ht="15.75" customHeight="1" x14ac:dyDescent="0.25">
      <c r="A76" s="51" t="s">
        <v>104</v>
      </c>
      <c r="B76" s="55" t="s">
        <v>54</v>
      </c>
      <c r="C76" s="54" t="s">
        <v>101</v>
      </c>
      <c r="D76" s="54">
        <v>0.77400000000000002</v>
      </c>
      <c r="E76" s="54">
        <v>0.93900000000000006</v>
      </c>
      <c r="F76" s="54">
        <v>0.65900000000000003</v>
      </c>
      <c r="G76" s="54">
        <v>0.90200000000000002</v>
      </c>
      <c r="H76" s="54">
        <v>0.86900000000000011</v>
      </c>
      <c r="I76" s="54">
        <v>0.97499999999999998</v>
      </c>
      <c r="J76" s="54">
        <v>0.746</v>
      </c>
      <c r="K76" s="54">
        <v>0.80599999999999994</v>
      </c>
      <c r="L76" s="54">
        <v>0.71</v>
      </c>
      <c r="M76" s="54">
        <v>0.77300000000000002</v>
      </c>
      <c r="N76" s="54">
        <v>0.95</v>
      </c>
      <c r="O76" s="54" t="e">
        <v>#VALUE!</v>
      </c>
      <c r="P76" s="54">
        <v>0.82900000000000007</v>
      </c>
      <c r="Q76" s="54">
        <v>0.71799999999999997</v>
      </c>
      <c r="R76" s="54" t="e">
        <v>#VALUE!</v>
      </c>
      <c r="S76" s="54"/>
      <c r="T76" s="54"/>
      <c r="U76" s="54"/>
    </row>
    <row r="77" spans="1:21" ht="15.75" customHeight="1" x14ac:dyDescent="0.25">
      <c r="A77" s="23" t="s">
        <v>105</v>
      </c>
      <c r="B77" s="24" t="s">
        <v>54</v>
      </c>
      <c r="C77" s="54">
        <v>9.9000000000000005E-2</v>
      </c>
      <c r="D77" s="76">
        <v>0.17399999999999999</v>
      </c>
      <c r="E77" s="76">
        <v>0.12</v>
      </c>
      <c r="F77" s="76">
        <v>0.17499999999999999</v>
      </c>
      <c r="G77" s="76">
        <v>0.127</v>
      </c>
      <c r="H77" s="76">
        <v>0.17100000000000001</v>
      </c>
      <c r="I77" s="76">
        <v>0.156</v>
      </c>
      <c r="J77" s="8">
        <v>0.31</v>
      </c>
      <c r="K77" s="76">
        <v>0.20100000000000001</v>
      </c>
      <c r="L77" s="76">
        <v>0.61699999999999999</v>
      </c>
      <c r="M77" s="76">
        <v>0.109</v>
      </c>
      <c r="N77" s="76">
        <v>0.124</v>
      </c>
      <c r="O77" s="76">
        <v>5.8000000000000003E-2</v>
      </c>
      <c r="P77" s="76">
        <v>0.14799999999999999</v>
      </c>
      <c r="Q77" s="76">
        <v>0.26400000000000001</v>
      </c>
      <c r="R77" s="76">
        <v>7.2000000000000008E-2</v>
      </c>
      <c r="S77" s="76">
        <v>0</v>
      </c>
      <c r="T77" s="76"/>
      <c r="U77" s="76"/>
    </row>
    <row r="78" spans="1:21" s="50" customFormat="1" ht="15.75" customHeight="1" x14ac:dyDescent="0.25">
      <c r="A78" s="51" t="s">
        <v>106</v>
      </c>
      <c r="B78" s="55" t="s">
        <v>54</v>
      </c>
      <c r="C78" s="54">
        <v>3.5000000000000003E-2</v>
      </c>
      <c r="D78" s="54">
        <v>5.0999999999999997E-2</v>
      </c>
      <c r="E78" s="54">
        <v>2.9000000000000001E-2</v>
      </c>
      <c r="F78" s="54">
        <v>3.7000000000000012E-2</v>
      </c>
      <c r="G78" s="54">
        <v>2.5000000000000001E-2</v>
      </c>
      <c r="H78" s="54">
        <v>6.9000000000000006E-2</v>
      </c>
      <c r="I78" s="54">
        <v>2.1999999999999999E-2</v>
      </c>
      <c r="J78" s="54">
        <v>0.224</v>
      </c>
      <c r="K78" s="54">
        <v>4.2000000000000003E-2</v>
      </c>
      <c r="L78" s="54">
        <v>0.27700000000000002</v>
      </c>
      <c r="M78" s="54">
        <v>1.7000000000000001E-2</v>
      </c>
      <c r="N78" s="54">
        <v>4.2999999999999997E-2</v>
      </c>
      <c r="O78" s="54">
        <v>5.1999999999999998E-2</v>
      </c>
      <c r="P78" s="54">
        <v>4.5999999999999999E-2</v>
      </c>
      <c r="Q78" s="54">
        <v>0.109</v>
      </c>
      <c r="R78" s="54">
        <v>5.7000000000000002E-2</v>
      </c>
      <c r="S78" s="54">
        <v>0</v>
      </c>
      <c r="T78" s="54"/>
      <c r="U78" s="54"/>
    </row>
    <row r="79" spans="1:21" s="50" customFormat="1" ht="15.75" customHeight="1" x14ac:dyDescent="0.25">
      <c r="A79" s="51" t="s">
        <v>107</v>
      </c>
      <c r="B79" s="55" t="s">
        <v>54</v>
      </c>
      <c r="C79" s="54">
        <v>0.51900000000000002</v>
      </c>
      <c r="D79" s="54">
        <v>0.39100000000000001</v>
      </c>
      <c r="E79" s="54">
        <v>0.66700000000000004</v>
      </c>
      <c r="F79" s="54">
        <v>0.17499999999999999</v>
      </c>
      <c r="G79" s="54">
        <v>0.59899999999999998</v>
      </c>
      <c r="H79" s="54">
        <v>0.45300000000000001</v>
      </c>
      <c r="I79" s="54">
        <v>0.70099999999999996</v>
      </c>
      <c r="J79" s="54">
        <v>0.156</v>
      </c>
      <c r="K79" s="54">
        <v>0.30399999999999999</v>
      </c>
      <c r="L79" s="54">
        <v>0.13800000000000001</v>
      </c>
      <c r="M79" s="54">
        <v>0.30599999999999999</v>
      </c>
      <c r="N79" s="54">
        <v>0.40500000000000003</v>
      </c>
      <c r="O79" s="54">
        <v>0.77200000000000002</v>
      </c>
      <c r="P79" s="54">
        <v>0.33100000000000002</v>
      </c>
      <c r="Q79" s="54">
        <v>0.187</v>
      </c>
      <c r="R79" s="54">
        <v>0.80099999999999993</v>
      </c>
      <c r="S79" s="54">
        <v>0</v>
      </c>
      <c r="T79" s="54"/>
      <c r="U79" s="54"/>
    </row>
    <row r="80" spans="1:21" ht="15.75" customHeight="1" x14ac:dyDescent="0.25">
      <c r="A80" s="23" t="s">
        <v>108</v>
      </c>
      <c r="B80" s="24" t="s">
        <v>98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0.05</v>
      </c>
      <c r="K80" s="11">
        <v>0</v>
      </c>
      <c r="L80" s="11">
        <v>0.09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76"/>
      <c r="T80" s="8"/>
      <c r="U80" s="8"/>
    </row>
    <row r="81" spans="1:21" ht="15.75" customHeight="1" x14ac:dyDescent="0.25">
      <c r="A81" s="23" t="s">
        <v>109</v>
      </c>
      <c r="B81" s="24" t="s">
        <v>98</v>
      </c>
      <c r="C81" s="11">
        <v>0</v>
      </c>
      <c r="D81" s="11">
        <v>0.14000000000000001</v>
      </c>
      <c r="E81" s="11">
        <v>0.15</v>
      </c>
      <c r="F81" s="11">
        <v>0.25</v>
      </c>
      <c r="G81" s="11">
        <v>0.1</v>
      </c>
      <c r="H81" s="11">
        <v>0.15</v>
      </c>
      <c r="I81" s="11">
        <v>0.09</v>
      </c>
      <c r="J81" s="11">
        <v>0.28000000000000003</v>
      </c>
      <c r="K81" s="11">
        <v>0.18</v>
      </c>
      <c r="L81" s="11">
        <v>0.27</v>
      </c>
      <c r="M81" s="11">
        <v>0.16</v>
      </c>
      <c r="N81" s="11">
        <v>0.17</v>
      </c>
      <c r="O81" s="11">
        <v>0</v>
      </c>
      <c r="P81" s="11">
        <v>0.2</v>
      </c>
      <c r="Q81" s="11">
        <v>0.25</v>
      </c>
      <c r="R81" s="11">
        <v>0</v>
      </c>
      <c r="S81" s="76"/>
      <c r="T81" s="8"/>
      <c r="U81" s="8"/>
    </row>
    <row r="82" spans="1:21" ht="15.75" customHeight="1" x14ac:dyDescent="0.25">
      <c r="A82" s="23" t="s">
        <v>110</v>
      </c>
      <c r="B82" s="24" t="s">
        <v>98</v>
      </c>
      <c r="C82" s="11">
        <v>0.84</v>
      </c>
      <c r="D82" s="11">
        <v>0.85</v>
      </c>
      <c r="E82" s="11">
        <v>0.93</v>
      </c>
      <c r="F82" s="11">
        <v>0.68</v>
      </c>
      <c r="G82" s="11">
        <v>0.9</v>
      </c>
      <c r="H82" s="11">
        <v>0.61</v>
      </c>
      <c r="I82" s="11">
        <v>0.95</v>
      </c>
      <c r="J82" s="11">
        <v>0.72</v>
      </c>
      <c r="K82" s="11">
        <v>0.78</v>
      </c>
      <c r="L82" s="11">
        <v>0.55000000000000004</v>
      </c>
      <c r="M82" s="11">
        <v>0.88</v>
      </c>
      <c r="N82" s="11">
        <v>0.73</v>
      </c>
      <c r="O82" s="11">
        <v>0.95</v>
      </c>
      <c r="P82" s="11">
        <v>0.84</v>
      </c>
      <c r="Q82" s="11">
        <v>0.65</v>
      </c>
      <c r="R82" s="11">
        <v>0.95</v>
      </c>
      <c r="S82" s="76"/>
      <c r="T82" s="8"/>
      <c r="U82" s="8"/>
    </row>
    <row r="83" spans="1:21" ht="15.75" customHeight="1" x14ac:dyDescent="0.25">
      <c r="A83" s="23" t="s">
        <v>111</v>
      </c>
      <c r="B83" s="24" t="s">
        <v>98</v>
      </c>
      <c r="C83" s="11">
        <v>0.04</v>
      </c>
      <c r="D83" s="11">
        <v>0.13</v>
      </c>
      <c r="E83" s="11">
        <v>0.02</v>
      </c>
      <c r="F83" s="11">
        <v>0.22</v>
      </c>
      <c r="G83" s="11">
        <v>0.03</v>
      </c>
      <c r="H83" s="11">
        <v>0.19</v>
      </c>
      <c r="I83" s="11">
        <v>0.02</v>
      </c>
      <c r="J83" s="11">
        <v>0.43</v>
      </c>
      <c r="K83" s="11">
        <v>0.16</v>
      </c>
      <c r="L83" s="11">
        <v>0.63</v>
      </c>
      <c r="M83" s="11">
        <v>7.0000000000000007E-2</v>
      </c>
      <c r="N83" s="11">
        <v>0.06</v>
      </c>
      <c r="O83" s="11">
        <v>0.02</v>
      </c>
      <c r="P83" s="11">
        <v>0.11</v>
      </c>
      <c r="Q83" s="11">
        <v>0.41</v>
      </c>
      <c r="R83" s="11">
        <v>0.02</v>
      </c>
      <c r="S83" s="76"/>
      <c r="T83" s="8"/>
      <c r="U83" s="8"/>
    </row>
    <row r="84" spans="1:21" ht="15.75" customHeight="1" x14ac:dyDescent="0.25">
      <c r="A84" s="23" t="s">
        <v>112</v>
      </c>
      <c r="B84" s="24" t="s">
        <v>98</v>
      </c>
      <c r="C84" s="11">
        <v>0.96</v>
      </c>
      <c r="D84" s="11">
        <v>0.91</v>
      </c>
      <c r="E84" s="11">
        <v>0.92</v>
      </c>
      <c r="F84" s="11">
        <v>0.8</v>
      </c>
      <c r="G84" s="11">
        <v>0.92</v>
      </c>
      <c r="H84" s="11">
        <v>0.89</v>
      </c>
      <c r="I84" s="11">
        <v>0.88</v>
      </c>
      <c r="J84" s="11">
        <v>0.81</v>
      </c>
      <c r="K84" s="11">
        <v>0.91</v>
      </c>
      <c r="L84" s="11">
        <v>0.73</v>
      </c>
      <c r="M84" s="11">
        <v>0.9</v>
      </c>
      <c r="N84" s="11">
        <v>0.93</v>
      </c>
      <c r="O84" s="11">
        <v>0.94</v>
      </c>
      <c r="P84" s="11">
        <v>0.92</v>
      </c>
      <c r="Q84" s="11">
        <v>0.78</v>
      </c>
      <c r="R84" s="11">
        <v>0.93</v>
      </c>
      <c r="S84" s="76"/>
      <c r="T84" s="8"/>
      <c r="U84" s="8"/>
    </row>
    <row r="85" spans="1:21" ht="15.75" customHeight="1" x14ac:dyDescent="0.25">
      <c r="A85" s="79" t="s">
        <v>113</v>
      </c>
      <c r="B85" s="24" t="s">
        <v>98</v>
      </c>
      <c r="C85" s="80">
        <v>659</v>
      </c>
      <c r="D85" s="80">
        <v>535</v>
      </c>
      <c r="E85" s="80">
        <v>537</v>
      </c>
      <c r="F85" s="80">
        <v>634</v>
      </c>
      <c r="G85" s="80">
        <v>651</v>
      </c>
      <c r="H85" s="80">
        <v>717</v>
      </c>
      <c r="I85" s="80">
        <v>629</v>
      </c>
      <c r="J85" s="80">
        <v>470</v>
      </c>
      <c r="K85" s="80">
        <v>658</v>
      </c>
      <c r="L85" s="80">
        <v>536</v>
      </c>
      <c r="M85" s="80">
        <v>641</v>
      </c>
      <c r="N85" s="80">
        <v>774</v>
      </c>
      <c r="O85" s="80">
        <v>758</v>
      </c>
      <c r="P85" s="80">
        <v>588</v>
      </c>
      <c r="Q85" s="80">
        <v>520</v>
      </c>
      <c r="R85" s="80">
        <v>488</v>
      </c>
      <c r="S85" s="76"/>
      <c r="T85" s="8"/>
      <c r="U85" s="8"/>
    </row>
    <row r="86" spans="1:21" ht="15.75" customHeight="1" x14ac:dyDescent="0.25">
      <c r="A86" s="79" t="s">
        <v>114</v>
      </c>
      <c r="B86" s="24" t="s">
        <v>98</v>
      </c>
      <c r="C86" s="80">
        <v>7760</v>
      </c>
      <c r="D86" s="80">
        <v>7143</v>
      </c>
      <c r="E86" s="80">
        <v>7428</v>
      </c>
      <c r="F86" s="80">
        <v>6722</v>
      </c>
      <c r="G86" s="80">
        <v>7458</v>
      </c>
      <c r="H86" s="80">
        <v>8431</v>
      </c>
      <c r="I86" s="80">
        <v>7463</v>
      </c>
      <c r="J86" s="80">
        <v>7196</v>
      </c>
      <c r="K86" s="80">
        <v>7782</v>
      </c>
      <c r="L86" s="80">
        <v>8447</v>
      </c>
      <c r="M86" s="80">
        <v>6784</v>
      </c>
      <c r="N86" s="80">
        <v>7854</v>
      </c>
      <c r="O86" s="80">
        <v>8069</v>
      </c>
      <c r="P86" s="80">
        <v>6810</v>
      </c>
      <c r="Q86" s="80">
        <v>7077</v>
      </c>
      <c r="R86" s="80">
        <v>7668</v>
      </c>
      <c r="S86" s="76"/>
      <c r="T86" s="8"/>
      <c r="U86" s="8"/>
    </row>
    <row r="87" spans="1:21" ht="15.75" customHeight="1" x14ac:dyDescent="0.25">
      <c r="A87" s="79" t="s">
        <v>115</v>
      </c>
      <c r="B87" s="24" t="s">
        <v>98</v>
      </c>
      <c r="C87" s="11">
        <v>0.01</v>
      </c>
      <c r="D87" s="11">
        <v>0.01</v>
      </c>
      <c r="E87" s="11">
        <v>0.01</v>
      </c>
      <c r="F87" s="11">
        <v>0.02</v>
      </c>
      <c r="G87" s="11">
        <v>0.01</v>
      </c>
      <c r="H87" s="11">
        <v>0.01</v>
      </c>
      <c r="I87" s="11">
        <v>0.01</v>
      </c>
      <c r="J87" s="11">
        <v>0.03</v>
      </c>
      <c r="K87" s="11">
        <v>0.01</v>
      </c>
      <c r="L87" s="11">
        <v>0.08</v>
      </c>
      <c r="M87" s="11">
        <v>0.02</v>
      </c>
      <c r="N87" s="11">
        <v>0.01</v>
      </c>
      <c r="O87" s="11">
        <v>0.01</v>
      </c>
      <c r="P87" s="11">
        <v>0.01</v>
      </c>
      <c r="Q87" s="11">
        <v>0.02</v>
      </c>
      <c r="R87" s="11">
        <v>0.01</v>
      </c>
      <c r="S87" s="76"/>
      <c r="T87" s="8"/>
      <c r="U87" s="8"/>
    </row>
    <row r="88" spans="1:21" ht="15.75" customHeight="1" x14ac:dyDescent="0.25">
      <c r="A88" s="79" t="s">
        <v>116</v>
      </c>
      <c r="B88" s="24" t="s">
        <v>98</v>
      </c>
      <c r="C88" s="11">
        <v>0.87</v>
      </c>
      <c r="D88" s="11">
        <v>0.91</v>
      </c>
      <c r="E88" s="11">
        <v>0.74</v>
      </c>
      <c r="F88" s="11">
        <v>0.55000000000000004</v>
      </c>
      <c r="G88" s="11">
        <v>0.84</v>
      </c>
      <c r="H88" s="11">
        <v>0.74</v>
      </c>
      <c r="I88" s="11">
        <v>0.94</v>
      </c>
      <c r="J88" s="11">
        <v>0.44</v>
      </c>
      <c r="K88" s="11">
        <v>0.8</v>
      </c>
      <c r="L88" s="11">
        <v>0.26</v>
      </c>
      <c r="M88" s="11">
        <v>0.57999999999999996</v>
      </c>
      <c r="N88" s="11">
        <v>0.91</v>
      </c>
      <c r="O88" s="11">
        <v>0.94</v>
      </c>
      <c r="P88" s="11">
        <v>0.63</v>
      </c>
      <c r="Q88" s="11">
        <v>0.43</v>
      </c>
      <c r="R88" s="11">
        <v>0.96</v>
      </c>
      <c r="S88" s="76"/>
      <c r="T88" s="8"/>
      <c r="U88" s="8"/>
    </row>
    <row r="89" spans="1:21" ht="15.75" customHeight="1" x14ac:dyDescent="0.25">
      <c r="A89" s="79" t="s">
        <v>117</v>
      </c>
      <c r="B89" s="24" t="s">
        <v>98</v>
      </c>
      <c r="C89" s="11">
        <v>0.13</v>
      </c>
      <c r="D89" s="11">
        <v>0.08</v>
      </c>
      <c r="E89" s="11">
        <v>0.25</v>
      </c>
      <c r="F89" s="11">
        <v>0.43</v>
      </c>
      <c r="G89" s="11">
        <v>0.15</v>
      </c>
      <c r="H89" s="11">
        <v>0.24</v>
      </c>
      <c r="I89" s="11">
        <v>0.05</v>
      </c>
      <c r="J89" s="11">
        <v>0.53</v>
      </c>
      <c r="K89" s="11">
        <v>0.19</v>
      </c>
      <c r="L89" s="11">
        <v>0.65</v>
      </c>
      <c r="M89" s="11">
        <v>0.4</v>
      </c>
      <c r="N89" s="11">
        <v>0.08</v>
      </c>
      <c r="O89" s="11">
        <v>0.05</v>
      </c>
      <c r="P89" s="11">
        <v>0.34</v>
      </c>
      <c r="Q89" s="11">
        <v>0.55000000000000004</v>
      </c>
      <c r="R89" s="11">
        <v>0.03</v>
      </c>
      <c r="S89" s="76"/>
      <c r="T89" s="8"/>
      <c r="U89" s="8"/>
    </row>
    <row r="90" spans="1:21" s="50" customFormat="1" ht="15.75" customHeight="1" x14ac:dyDescent="0.25">
      <c r="A90" s="51" t="s">
        <v>118</v>
      </c>
      <c r="B90" s="55" t="s">
        <v>98</v>
      </c>
      <c r="C90" s="54">
        <v>0.71599999999999997</v>
      </c>
      <c r="D90" s="54">
        <v>0.53100000000000003</v>
      </c>
      <c r="E90" s="54">
        <v>0.60799999999999998</v>
      </c>
      <c r="F90" s="54">
        <v>0.51</v>
      </c>
      <c r="G90" s="54">
        <v>0.61599999999999999</v>
      </c>
      <c r="H90" s="54">
        <v>0.53400000000000003</v>
      </c>
      <c r="I90" s="54">
        <v>0.68</v>
      </c>
      <c r="J90" s="54">
        <v>0.49700000000000011</v>
      </c>
      <c r="K90" s="54">
        <v>0.52400000000000002</v>
      </c>
      <c r="L90" s="54">
        <v>0.48099999999999998</v>
      </c>
      <c r="M90" s="54">
        <v>0.59200000000000008</v>
      </c>
      <c r="N90" s="54">
        <v>0.50600000000000001</v>
      </c>
      <c r="O90" s="54">
        <v>0.61399999999999999</v>
      </c>
      <c r="P90" s="54">
        <v>0.57700000000000007</v>
      </c>
      <c r="Q90" s="54">
        <v>0.56999999999999995</v>
      </c>
      <c r="R90" s="54">
        <v>0.58700000000000008</v>
      </c>
      <c r="S90" s="54">
        <v>0</v>
      </c>
      <c r="T90" s="54"/>
      <c r="U90" s="54"/>
    </row>
    <row r="91" spans="1:21" s="40" customFormat="1" ht="15.75" customHeight="1" x14ac:dyDescent="0.25">
      <c r="A91" s="41" t="s">
        <v>119</v>
      </c>
      <c r="B91" s="41" t="s">
        <v>98</v>
      </c>
      <c r="C91" s="45">
        <v>43367</v>
      </c>
      <c r="D91" s="45">
        <v>49067</v>
      </c>
      <c r="E91" s="45">
        <v>53429</v>
      </c>
      <c r="F91" s="45">
        <v>46459</v>
      </c>
      <c r="G91" s="45">
        <v>50452</v>
      </c>
      <c r="H91" s="45">
        <v>58052</v>
      </c>
      <c r="I91" s="45">
        <v>47989</v>
      </c>
      <c r="J91" s="45">
        <v>53141</v>
      </c>
      <c r="K91" s="45">
        <v>50723</v>
      </c>
      <c r="L91" s="45">
        <v>51238</v>
      </c>
      <c r="M91" s="45">
        <v>49127</v>
      </c>
      <c r="N91" s="45">
        <v>46569</v>
      </c>
      <c r="O91" s="45">
        <v>49292</v>
      </c>
      <c r="P91" s="45">
        <v>53711</v>
      </c>
      <c r="Q91" s="45">
        <v>54499</v>
      </c>
      <c r="R91" s="45">
        <v>45725</v>
      </c>
      <c r="S91" s="45"/>
      <c r="T91" s="45"/>
      <c r="U91" s="45"/>
    </row>
    <row r="92" spans="1:21" s="40" customFormat="1" ht="15.75" customHeight="1" x14ac:dyDescent="0.25">
      <c r="A92" s="81" t="s">
        <v>120</v>
      </c>
      <c r="B92" s="41" t="s">
        <v>121</v>
      </c>
      <c r="C92" s="82">
        <v>93269</v>
      </c>
      <c r="D92" s="83">
        <v>82566</v>
      </c>
      <c r="E92" s="83">
        <v>84475</v>
      </c>
      <c r="F92" s="83">
        <v>84894</v>
      </c>
      <c r="G92" s="83">
        <v>77447</v>
      </c>
      <c r="H92" s="83">
        <v>83889</v>
      </c>
      <c r="I92" s="83">
        <v>89370</v>
      </c>
      <c r="J92" s="83">
        <v>80495</v>
      </c>
      <c r="K92" s="83">
        <v>86010</v>
      </c>
      <c r="L92" s="83">
        <v>85541</v>
      </c>
      <c r="M92" s="83">
        <v>79697</v>
      </c>
      <c r="N92" s="83">
        <v>82750</v>
      </c>
      <c r="O92" s="83">
        <v>85334</v>
      </c>
      <c r="P92" s="83">
        <v>84466</v>
      </c>
      <c r="Q92" s="83">
        <v>86903</v>
      </c>
      <c r="R92" s="83">
        <v>82305</v>
      </c>
      <c r="S92" s="45"/>
      <c r="T92" s="45"/>
      <c r="U92" s="45"/>
    </row>
    <row r="93" spans="1:21" s="40" customFormat="1" ht="15.75" customHeight="1" x14ac:dyDescent="0.25">
      <c r="A93" s="29" t="s">
        <v>122</v>
      </c>
      <c r="B93" s="30" t="s">
        <v>79</v>
      </c>
      <c r="C93" s="14">
        <v>19.3</v>
      </c>
      <c r="D93" s="14">
        <v>16.3</v>
      </c>
      <c r="E93" s="14">
        <v>17.100000000000001</v>
      </c>
      <c r="F93" s="14">
        <v>16</v>
      </c>
      <c r="G93" s="14">
        <v>16.5</v>
      </c>
      <c r="H93" s="14">
        <v>17.5</v>
      </c>
      <c r="I93" s="14">
        <v>20.2</v>
      </c>
      <c r="J93" s="14">
        <v>20.2</v>
      </c>
      <c r="K93" s="14">
        <v>19.5</v>
      </c>
      <c r="L93" s="14">
        <v>23.2</v>
      </c>
      <c r="M93" s="14">
        <v>20</v>
      </c>
      <c r="N93" s="14">
        <v>21.6</v>
      </c>
      <c r="O93" s="14">
        <v>20.5</v>
      </c>
      <c r="P93" s="14">
        <v>19.5</v>
      </c>
      <c r="Q93" s="14">
        <v>22.8</v>
      </c>
      <c r="R93" s="14">
        <v>20.8</v>
      </c>
      <c r="S93" s="45"/>
      <c r="T93" s="45"/>
      <c r="U93" s="45"/>
    </row>
    <row r="94" spans="1:21" s="40" customFormat="1" ht="15.75" customHeight="1" x14ac:dyDescent="0.25">
      <c r="A94" s="29" t="s">
        <v>123</v>
      </c>
      <c r="B94" s="30" t="s">
        <v>79</v>
      </c>
      <c r="C94" s="14">
        <v>21</v>
      </c>
      <c r="D94" s="14">
        <v>20.9</v>
      </c>
      <c r="E94" s="14">
        <v>17.7</v>
      </c>
      <c r="F94" s="14">
        <v>23</v>
      </c>
      <c r="G94" s="14">
        <v>19.899999999999999</v>
      </c>
      <c r="H94" s="14">
        <v>18.3</v>
      </c>
      <c r="I94" s="14">
        <v>22.4</v>
      </c>
      <c r="J94" s="14">
        <v>20.7</v>
      </c>
      <c r="K94" s="14">
        <v>19.3</v>
      </c>
      <c r="L94" s="14">
        <v>23.9</v>
      </c>
      <c r="M94" s="14">
        <v>18.8</v>
      </c>
      <c r="N94" s="14">
        <v>19.5</v>
      </c>
      <c r="O94" s="14">
        <v>19.2</v>
      </c>
      <c r="P94" s="14">
        <v>21.8</v>
      </c>
      <c r="Q94" s="14">
        <v>21.1</v>
      </c>
      <c r="R94" s="14">
        <v>23</v>
      </c>
      <c r="S94" s="45"/>
      <c r="T94" s="45"/>
      <c r="U94" s="45"/>
    </row>
    <row r="95" spans="1:21" s="40" customFormat="1" ht="15.75" customHeight="1" x14ac:dyDescent="0.25">
      <c r="A95" s="29" t="s">
        <v>124</v>
      </c>
      <c r="B95" s="30" t="s">
        <v>79</v>
      </c>
      <c r="C95" s="14">
        <v>18.8</v>
      </c>
      <c r="D95" s="14">
        <v>24.6</v>
      </c>
      <c r="E95" s="14">
        <v>22.6</v>
      </c>
      <c r="F95" s="14">
        <v>22.8</v>
      </c>
      <c r="G95" s="14">
        <v>23.3</v>
      </c>
      <c r="H95" s="14">
        <v>23.4</v>
      </c>
      <c r="I95" s="14">
        <v>21.1</v>
      </c>
      <c r="J95" s="14">
        <v>21.4</v>
      </c>
      <c r="K95" s="14">
        <v>21.5</v>
      </c>
      <c r="L95" s="14">
        <v>21.1</v>
      </c>
      <c r="M95" s="14">
        <v>22</v>
      </c>
      <c r="N95" s="14">
        <v>20.399999999999999</v>
      </c>
      <c r="O95" s="14">
        <v>19.100000000000001</v>
      </c>
      <c r="P95" s="14">
        <v>19.7</v>
      </c>
      <c r="Q95" s="14">
        <v>24.9</v>
      </c>
      <c r="R95" s="14">
        <v>21.7</v>
      </c>
      <c r="S95" s="45"/>
      <c r="T95" s="45"/>
      <c r="U95" s="45"/>
    </row>
    <row r="96" spans="1:21" s="40" customFormat="1" ht="15.75" customHeight="1" x14ac:dyDescent="0.25">
      <c r="A96" s="29" t="s">
        <v>125</v>
      </c>
      <c r="B96" s="30" t="s">
        <v>79</v>
      </c>
      <c r="C96" s="14">
        <v>18.600000000000001</v>
      </c>
      <c r="D96" s="14">
        <v>22.2</v>
      </c>
      <c r="E96" s="14">
        <v>23.7</v>
      </c>
      <c r="F96" s="14">
        <v>23.8</v>
      </c>
      <c r="G96" s="14">
        <v>20.5</v>
      </c>
      <c r="H96" s="14">
        <v>23.8</v>
      </c>
      <c r="I96" s="14">
        <v>20.7</v>
      </c>
      <c r="J96" s="14">
        <v>22.4</v>
      </c>
      <c r="K96" s="14">
        <v>24.3</v>
      </c>
      <c r="L96" s="14">
        <v>19.399999999999999</v>
      </c>
      <c r="M96" s="14">
        <v>21.3</v>
      </c>
      <c r="N96" s="14">
        <v>25.8</v>
      </c>
      <c r="O96" s="14">
        <v>18.600000000000001</v>
      </c>
      <c r="P96" s="14">
        <v>23.3</v>
      </c>
      <c r="Q96" s="14">
        <v>25.9</v>
      </c>
      <c r="R96" s="14">
        <v>18.600000000000001</v>
      </c>
      <c r="S96" s="45"/>
      <c r="T96" s="45"/>
      <c r="U96" s="45"/>
    </row>
    <row r="97" spans="1:21" s="40" customFormat="1" ht="15.75" customHeight="1" x14ac:dyDescent="0.25">
      <c r="A97" s="29" t="s">
        <v>126</v>
      </c>
      <c r="B97" s="30" t="s">
        <v>79</v>
      </c>
      <c r="C97" s="14">
        <v>18.5</v>
      </c>
      <c r="D97" s="14">
        <v>20</v>
      </c>
      <c r="E97" s="14">
        <v>22.1</v>
      </c>
      <c r="F97" s="14">
        <v>21.4</v>
      </c>
      <c r="G97" s="14">
        <v>23.2</v>
      </c>
      <c r="H97" s="14">
        <v>17.2</v>
      </c>
      <c r="I97" s="14">
        <v>20.3</v>
      </c>
      <c r="J97" s="14">
        <v>21.2</v>
      </c>
      <c r="K97" s="14">
        <v>20.399999999999999</v>
      </c>
      <c r="L97" s="14">
        <v>21.4</v>
      </c>
      <c r="M97" s="14">
        <v>20.100000000000001</v>
      </c>
      <c r="N97" s="14">
        <v>19.3</v>
      </c>
      <c r="O97" s="14">
        <v>18.5</v>
      </c>
      <c r="P97" s="14">
        <v>19.899999999999999</v>
      </c>
      <c r="Q97" s="14">
        <v>22.1</v>
      </c>
      <c r="R97" s="14">
        <v>18.5</v>
      </c>
      <c r="S97" s="45"/>
      <c r="T97" s="45"/>
      <c r="U97" s="45"/>
    </row>
    <row r="98" spans="1:21" s="40" customFormat="1" ht="15.75" customHeight="1" x14ac:dyDescent="0.25">
      <c r="A98" s="30" t="s">
        <v>127</v>
      </c>
      <c r="B98" s="30" t="s">
        <v>79</v>
      </c>
      <c r="C98" s="15">
        <v>2715</v>
      </c>
      <c r="D98" s="15">
        <v>17253</v>
      </c>
      <c r="E98" s="15">
        <v>14883</v>
      </c>
      <c r="F98" s="15">
        <v>13467</v>
      </c>
      <c r="G98" s="15">
        <v>12291</v>
      </c>
      <c r="H98" s="15">
        <v>31164</v>
      </c>
      <c r="I98" s="15">
        <v>9625</v>
      </c>
      <c r="J98" s="15">
        <v>28745</v>
      </c>
      <c r="K98" s="15">
        <v>28245</v>
      </c>
      <c r="L98" s="15">
        <v>55359</v>
      </c>
      <c r="M98" s="15">
        <v>7300</v>
      </c>
      <c r="N98" s="15">
        <v>13015</v>
      </c>
      <c r="O98" s="15">
        <v>8071</v>
      </c>
      <c r="P98" s="15">
        <v>22419</v>
      </c>
      <c r="Q98" s="15">
        <v>27302</v>
      </c>
      <c r="R98" s="15">
        <v>5146</v>
      </c>
      <c r="S98" s="45"/>
      <c r="T98" s="45"/>
      <c r="U98" s="45"/>
    </row>
    <row r="99" spans="1:21" s="40" customFormat="1" ht="15.75" customHeight="1" x14ac:dyDescent="0.25">
      <c r="A99" s="30" t="s">
        <v>128</v>
      </c>
      <c r="B99" s="30" t="s">
        <v>79</v>
      </c>
      <c r="C99" s="15">
        <v>725</v>
      </c>
      <c r="D99" s="15">
        <v>5874</v>
      </c>
      <c r="E99" s="15">
        <v>3537</v>
      </c>
      <c r="F99" s="15">
        <v>7219</v>
      </c>
      <c r="G99" s="15">
        <v>3201</v>
      </c>
      <c r="H99" s="15">
        <v>11113</v>
      </c>
      <c r="I99" s="15">
        <v>2117</v>
      </c>
      <c r="J99" s="15">
        <v>13511</v>
      </c>
      <c r="K99" s="15">
        <v>12045</v>
      </c>
      <c r="L99" s="15">
        <v>21101</v>
      </c>
      <c r="M99" s="15">
        <v>3077</v>
      </c>
      <c r="N99" s="15">
        <v>5471</v>
      </c>
      <c r="O99" s="15">
        <v>2048</v>
      </c>
      <c r="P99" s="15">
        <v>9621</v>
      </c>
      <c r="Q99" s="15">
        <v>13003</v>
      </c>
      <c r="R99" s="15">
        <v>894</v>
      </c>
      <c r="S99" s="45"/>
      <c r="T99" s="45"/>
      <c r="U99" s="45"/>
    </row>
    <row r="100" spans="1:21" s="40" customFormat="1" ht="15.75" customHeight="1" x14ac:dyDescent="0.25">
      <c r="A100" s="30" t="s">
        <v>129</v>
      </c>
      <c r="B100" s="30" t="s">
        <v>79</v>
      </c>
      <c r="C100" s="15">
        <v>724</v>
      </c>
      <c r="D100" s="15">
        <v>4834</v>
      </c>
      <c r="E100" s="15">
        <v>4194</v>
      </c>
      <c r="F100" s="15">
        <v>3627</v>
      </c>
      <c r="G100" s="15">
        <v>3281</v>
      </c>
      <c r="H100" s="15">
        <v>8149</v>
      </c>
      <c r="I100" s="15">
        <v>2774</v>
      </c>
      <c r="J100" s="15">
        <v>8958</v>
      </c>
      <c r="K100" s="15">
        <v>8135</v>
      </c>
      <c r="L100" s="15">
        <v>13450</v>
      </c>
      <c r="M100" s="15">
        <v>2035</v>
      </c>
      <c r="N100" s="15">
        <v>3387</v>
      </c>
      <c r="O100" s="15">
        <v>2117</v>
      </c>
      <c r="P100" s="15">
        <v>6510</v>
      </c>
      <c r="Q100" s="15">
        <v>8000</v>
      </c>
      <c r="R100" s="15">
        <v>1148</v>
      </c>
      <c r="S100" s="45"/>
      <c r="T100" s="45"/>
      <c r="U100" s="45"/>
    </row>
    <row r="101" spans="1:21" s="40" customFormat="1" ht="15.75" customHeight="1" x14ac:dyDescent="0.25">
      <c r="A101" s="30" t="s">
        <v>130</v>
      </c>
      <c r="B101" s="30" t="s">
        <v>79</v>
      </c>
      <c r="C101" s="15">
        <v>1266</v>
      </c>
      <c r="D101" s="15">
        <v>6545</v>
      </c>
      <c r="E101" s="15">
        <v>7152</v>
      </c>
      <c r="F101" s="15">
        <v>2621</v>
      </c>
      <c r="G101" s="15">
        <v>5809</v>
      </c>
      <c r="H101" s="15">
        <v>11902</v>
      </c>
      <c r="I101" s="15">
        <v>4734</v>
      </c>
      <c r="J101" s="15">
        <v>6276</v>
      </c>
      <c r="K101" s="15">
        <v>8065</v>
      </c>
      <c r="L101" s="15">
        <v>20808</v>
      </c>
      <c r="M101" s="15">
        <v>2188</v>
      </c>
      <c r="N101" s="15">
        <v>4157</v>
      </c>
      <c r="O101" s="15">
        <v>3906</v>
      </c>
      <c r="P101" s="15">
        <v>6288</v>
      </c>
      <c r="Q101" s="15">
        <v>6299</v>
      </c>
      <c r="R101" s="15">
        <v>3104</v>
      </c>
      <c r="S101" s="45"/>
      <c r="T101" s="45"/>
      <c r="U101" s="45"/>
    </row>
    <row r="102" spans="1:21" s="40" customFormat="1" ht="15.75" customHeight="1" x14ac:dyDescent="0.25">
      <c r="A102" s="81"/>
      <c r="B102" s="41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45"/>
      <c r="T102" s="45"/>
      <c r="U102" s="45"/>
    </row>
    <row r="103" spans="1:21" ht="15.75" customHeight="1" x14ac:dyDescent="0.25">
      <c r="A103" s="23"/>
      <c r="B103" s="24"/>
      <c r="C103" s="76"/>
      <c r="D103" s="76"/>
      <c r="E103" s="76"/>
      <c r="F103" s="76"/>
      <c r="G103" s="76"/>
      <c r="H103" s="76"/>
      <c r="I103" s="76"/>
      <c r="J103" s="8"/>
      <c r="K103" s="76"/>
      <c r="L103" s="76"/>
      <c r="M103" s="76"/>
      <c r="N103" s="76"/>
      <c r="O103" s="76"/>
      <c r="P103" s="76"/>
      <c r="Q103" s="76"/>
      <c r="R103" s="76"/>
      <c r="S103" s="76"/>
      <c r="T103" s="8"/>
      <c r="U103" s="8"/>
    </row>
    <row r="104" spans="1:21" ht="15.75" customHeight="1" x14ac:dyDescent="0.25">
      <c r="A104" s="26" t="s">
        <v>131</v>
      </c>
      <c r="B104" s="24"/>
      <c r="C104" s="76"/>
      <c r="D104" s="76"/>
      <c r="E104" s="76"/>
      <c r="F104" s="76"/>
      <c r="G104" s="76"/>
      <c r="H104" s="76"/>
      <c r="I104" s="76"/>
      <c r="J104" s="8"/>
      <c r="K104" s="76"/>
      <c r="L104" s="76"/>
      <c r="M104" s="76"/>
      <c r="N104" s="76"/>
      <c r="O104" s="76"/>
      <c r="P104" s="76"/>
      <c r="Q104" s="76"/>
      <c r="R104" s="76"/>
      <c r="S104" s="76"/>
      <c r="T104" s="8"/>
      <c r="U104" s="8"/>
    </row>
    <row r="105" spans="1:21" ht="15.75" customHeight="1" x14ac:dyDescent="0.25">
      <c r="A105" s="23" t="s">
        <v>132</v>
      </c>
      <c r="B105" s="24" t="s">
        <v>133</v>
      </c>
      <c r="C105" s="15">
        <v>4608</v>
      </c>
      <c r="D105" s="15">
        <v>27603</v>
      </c>
      <c r="E105" s="15">
        <v>25684</v>
      </c>
      <c r="F105" s="15">
        <v>26144</v>
      </c>
      <c r="G105" s="15">
        <v>19848</v>
      </c>
      <c r="H105" s="15">
        <v>52434</v>
      </c>
      <c r="I105" s="15">
        <v>15485</v>
      </c>
      <c r="J105" s="15">
        <v>59479</v>
      </c>
      <c r="K105" s="15">
        <v>51708</v>
      </c>
      <c r="L105" s="15">
        <v>130474</v>
      </c>
      <c r="M105" s="15">
        <v>12966</v>
      </c>
      <c r="N105" s="15">
        <v>22232</v>
      </c>
      <c r="O105" s="15">
        <v>12830</v>
      </c>
      <c r="P105" s="15">
        <v>40837</v>
      </c>
      <c r="Q105" s="15">
        <v>54021</v>
      </c>
      <c r="R105" s="15">
        <v>7924</v>
      </c>
      <c r="S105" s="85">
        <f>SUM(C105:R105)</f>
        <v>564277</v>
      </c>
      <c r="T105" s="8"/>
      <c r="U105" s="8"/>
    </row>
    <row r="106" spans="1:21" ht="15.75" customHeight="1" x14ac:dyDescent="0.25">
      <c r="A106" s="33" t="s">
        <v>134</v>
      </c>
      <c r="B106" s="34" t="s">
        <v>133</v>
      </c>
      <c r="C106" s="86">
        <f>(C105/S105)</f>
        <v>8.1662020603356159E-3</v>
      </c>
      <c r="D106" s="87">
        <f>(D105/S105)</f>
        <v>4.8917464295018226E-2</v>
      </c>
      <c r="E106" s="88">
        <f>(E105/S105)</f>
        <v>4.5516652282478288E-2</v>
      </c>
      <c r="F106" s="89">
        <f>(F105/S105)</f>
        <v>4.6331854745098593E-2</v>
      </c>
      <c r="G106" s="90">
        <f>(G105/S105)</f>
        <v>3.5174214082799762E-2</v>
      </c>
      <c r="H106" s="91">
        <f>(H105/S105)</f>
        <v>9.2922447663115804E-2</v>
      </c>
      <c r="I106" s="92">
        <f>(I105/S105)</f>
        <v>2.7442195942772786E-2</v>
      </c>
      <c r="J106" s="93">
        <f>J105/S105</f>
        <v>0.1054074505960725</v>
      </c>
      <c r="K106" s="94">
        <f>(K105/S105)</f>
        <v>9.1635845515588982E-2</v>
      </c>
      <c r="L106" s="95">
        <f>(L105/S105)</f>
        <v>0.23122331762591777</v>
      </c>
      <c r="M106" s="96">
        <f>(M105/S105)</f>
        <v>2.2978076370293313E-2</v>
      </c>
      <c r="N106" s="97">
        <f>(N105/S105)</f>
        <v>3.9399089454292838E-2</v>
      </c>
      <c r="O106" s="98">
        <f>(O105/S105)</f>
        <v>2.2737059990040352E-2</v>
      </c>
      <c r="P106" s="99">
        <f>(P105/S105)</f>
        <v>7.2370484708751195E-2</v>
      </c>
      <c r="Q106" s="100">
        <f>(Q105/S105)</f>
        <v>9.5734896159155869E-2</v>
      </c>
      <c r="R106" s="101">
        <f>(R105/S105)</f>
        <v>1.4042748508268102E-2</v>
      </c>
      <c r="S106" s="102">
        <f>AVERAGE(C106:R106)</f>
        <v>6.25E-2</v>
      </c>
      <c r="T106" s="12"/>
      <c r="U106" s="12"/>
    </row>
    <row r="107" spans="1:21" ht="15.75" customHeight="1" x14ac:dyDescent="0.25">
      <c r="A107" s="23" t="s">
        <v>135</v>
      </c>
      <c r="B107" s="24" t="s">
        <v>136</v>
      </c>
      <c r="C107" s="85">
        <v>4456</v>
      </c>
      <c r="D107" s="85">
        <v>26981</v>
      </c>
      <c r="E107" s="85">
        <v>26591</v>
      </c>
      <c r="F107" s="85">
        <v>26935</v>
      </c>
      <c r="G107" s="85">
        <v>20369</v>
      </c>
      <c r="H107" s="85">
        <v>53174</v>
      </c>
      <c r="I107" s="85">
        <v>16340</v>
      </c>
      <c r="J107" s="14"/>
      <c r="K107" s="85">
        <v>50015</v>
      </c>
      <c r="L107" s="85">
        <v>122195</v>
      </c>
      <c r="M107" s="85">
        <v>14030</v>
      </c>
      <c r="N107" s="85">
        <v>22282</v>
      </c>
      <c r="O107" s="85">
        <v>12376</v>
      </c>
      <c r="P107" s="85">
        <v>41100</v>
      </c>
      <c r="Q107" s="85">
        <v>51622</v>
      </c>
      <c r="R107" s="85">
        <v>8717</v>
      </c>
      <c r="S107" s="85">
        <f>SUM(C107:R107)</f>
        <v>497183</v>
      </c>
      <c r="T107" s="8"/>
      <c r="U107" s="8"/>
    </row>
    <row r="108" spans="1:21" ht="15.75" customHeight="1" x14ac:dyDescent="0.25">
      <c r="A108" s="23" t="s">
        <v>137</v>
      </c>
      <c r="B108" s="24" t="s">
        <v>136</v>
      </c>
      <c r="C108" s="86">
        <f>(C107/S107)</f>
        <v>8.9624946951122626E-3</v>
      </c>
      <c r="D108" s="87">
        <f>(D107/S107)</f>
        <v>5.4267744472357264E-2</v>
      </c>
      <c r="E108" s="88">
        <f>(E107/S107)</f>
        <v>5.3483325053350579E-2</v>
      </c>
      <c r="F108" s="89">
        <f>(F107/S107)</f>
        <v>5.4175223207551346E-2</v>
      </c>
      <c r="G108" s="90">
        <f>(G107/S107)</f>
        <v>4.096881832242856E-2</v>
      </c>
      <c r="H108" s="91">
        <f>(H107/S107)</f>
        <v>0.1069505594519523</v>
      </c>
      <c r="I108" s="92">
        <f>(I107/S107)</f>
        <v>3.2865162324536436E-2</v>
      </c>
      <c r="J108" s="14"/>
      <c r="K108" s="94">
        <f>(K107/S107)</f>
        <v>0.10059676215799816</v>
      </c>
      <c r="L108" s="95">
        <f>(L107/S107)</f>
        <v>0.24577469462954285</v>
      </c>
      <c r="M108" s="96">
        <f>(M107/S107)</f>
        <v>2.8218985765804543E-2</v>
      </c>
      <c r="N108" s="97">
        <f>(N107/S107)</f>
        <v>4.4816496139248527E-2</v>
      </c>
      <c r="O108" s="98">
        <f>(O107/S107)</f>
        <v>2.4892242896478761E-2</v>
      </c>
      <c r="P108" s="99">
        <f>(P107/S107)</f>
        <v>8.2665738772242814E-2</v>
      </c>
      <c r="Q108" s="100">
        <f>(Q107/S107)</f>
        <v>0.10382897243067442</v>
      </c>
      <c r="R108" s="101">
        <f>(R107/S107)</f>
        <v>1.7532779680721183E-2</v>
      </c>
      <c r="S108" s="102">
        <f>AVERAGE(C108:R108)</f>
        <v>6.6666666666666666E-2</v>
      </c>
      <c r="T108" s="8"/>
      <c r="U108" s="8"/>
    </row>
    <row r="109" spans="1:21" ht="15.75" customHeight="1" x14ac:dyDescent="0.25">
      <c r="A109" s="23" t="s">
        <v>138</v>
      </c>
      <c r="B109" s="24" t="s">
        <v>61</v>
      </c>
      <c r="C109" s="15">
        <v>4730</v>
      </c>
      <c r="D109" s="15">
        <v>30000</v>
      </c>
      <c r="E109" s="15">
        <v>30100</v>
      </c>
      <c r="F109" s="15">
        <v>28770</v>
      </c>
      <c r="G109" s="15">
        <v>21400</v>
      </c>
      <c r="H109" s="15">
        <v>50390</v>
      </c>
      <c r="I109" s="15">
        <v>16560</v>
      </c>
      <c r="J109" s="14"/>
      <c r="K109" s="15">
        <v>51420</v>
      </c>
      <c r="L109" s="15">
        <v>125450</v>
      </c>
      <c r="M109" s="15">
        <v>14720</v>
      </c>
      <c r="N109" s="15">
        <v>22330</v>
      </c>
      <c r="O109" s="15">
        <v>12350</v>
      </c>
      <c r="P109" s="15">
        <v>43050</v>
      </c>
      <c r="Q109" s="15">
        <v>54160</v>
      </c>
      <c r="R109" s="15">
        <v>7930</v>
      </c>
      <c r="S109" s="85">
        <f>SUM(C109:R109)</f>
        <v>513360</v>
      </c>
      <c r="T109" s="8"/>
      <c r="U109" s="8"/>
    </row>
    <row r="110" spans="1:21" ht="15.75" customHeight="1" x14ac:dyDescent="0.25">
      <c r="A110" s="33" t="s">
        <v>139</v>
      </c>
      <c r="B110" s="34" t="s">
        <v>136</v>
      </c>
      <c r="C110" s="103">
        <f t="shared" ref="C110:I110" si="3">(C107-C105)/C105</f>
        <v>-3.2986111111111112E-2</v>
      </c>
      <c r="D110" s="103">
        <f t="shared" si="3"/>
        <v>-2.253378255986668E-2</v>
      </c>
      <c r="E110" s="103">
        <f t="shared" si="3"/>
        <v>3.5313814047656128E-2</v>
      </c>
      <c r="F110" s="103">
        <f t="shared" si="3"/>
        <v>3.0255507955936352E-2</v>
      </c>
      <c r="G110" s="103">
        <f t="shared" si="3"/>
        <v>2.624949617089883E-2</v>
      </c>
      <c r="H110" s="103">
        <f t="shared" si="3"/>
        <v>1.4112980127398252E-2</v>
      </c>
      <c r="I110" s="103">
        <f t="shared" si="3"/>
        <v>5.5214723926380369E-2</v>
      </c>
      <c r="J110" s="102"/>
      <c r="K110" s="103">
        <f t="shared" ref="K110:R110" si="4">(K107-K105)/K105</f>
        <v>-3.2741548696526651E-2</v>
      </c>
      <c r="L110" s="103">
        <f t="shared" si="4"/>
        <v>-6.3453255054646898E-2</v>
      </c>
      <c r="M110" s="103">
        <f t="shared" si="4"/>
        <v>8.2060774332870581E-2</v>
      </c>
      <c r="N110" s="103">
        <f t="shared" si="4"/>
        <v>2.2490104354084203E-3</v>
      </c>
      <c r="O110" s="103">
        <f t="shared" si="4"/>
        <v>-3.5385814497272017E-2</v>
      </c>
      <c r="P110" s="103">
        <f t="shared" si="4"/>
        <v>6.440238019443152E-3</v>
      </c>
      <c r="Q110" s="103">
        <f t="shared" si="4"/>
        <v>-4.4408655893078616E-2</v>
      </c>
      <c r="R110" s="103">
        <f t="shared" si="4"/>
        <v>0.10007571933366986</v>
      </c>
      <c r="S110" s="102">
        <f>AVERAGE(C110:R110)</f>
        <v>8.0308731024773313E-3</v>
      </c>
      <c r="T110" s="12"/>
      <c r="U110" s="12"/>
    </row>
    <row r="111" spans="1:21" ht="15.75" customHeight="1" x14ac:dyDescent="0.25">
      <c r="A111" s="33" t="s">
        <v>140</v>
      </c>
      <c r="B111" s="34" t="s">
        <v>136</v>
      </c>
      <c r="C111" s="104">
        <f t="shared" ref="C111:I111" si="5">(C109-C107)/C107</f>
        <v>6.1490125673249553E-2</v>
      </c>
      <c r="D111" s="104">
        <f t="shared" si="5"/>
        <v>0.11189355472369446</v>
      </c>
      <c r="E111" s="104">
        <f t="shared" si="5"/>
        <v>0.13196194201045466</v>
      </c>
      <c r="F111" s="104">
        <f t="shared" si="5"/>
        <v>6.8126972340820491E-2</v>
      </c>
      <c r="G111" s="104">
        <f t="shared" si="5"/>
        <v>5.0616132357994989E-2</v>
      </c>
      <c r="H111" s="104">
        <f t="shared" si="5"/>
        <v>-5.2356414789182681E-2</v>
      </c>
      <c r="I111" s="104">
        <f t="shared" si="5"/>
        <v>1.346389228886169E-2</v>
      </c>
      <c r="J111" s="102"/>
      <c r="K111" s="104">
        <f t="shared" ref="K111:R111" si="6">(K109-K107)/K107</f>
        <v>2.8091572528241529E-2</v>
      </c>
      <c r="L111" s="104">
        <f t="shared" si="6"/>
        <v>2.6637751135480173E-2</v>
      </c>
      <c r="M111" s="104">
        <f t="shared" si="6"/>
        <v>4.9180327868852458E-2</v>
      </c>
      <c r="N111" s="104">
        <f t="shared" si="6"/>
        <v>2.1542051880441612E-3</v>
      </c>
      <c r="O111" s="104">
        <f t="shared" si="6"/>
        <v>-2.1008403361344537E-3</v>
      </c>
      <c r="P111" s="104">
        <f t="shared" si="6"/>
        <v>4.7445255474452552E-2</v>
      </c>
      <c r="Q111" s="104">
        <f t="shared" si="6"/>
        <v>4.9165084653829766E-2</v>
      </c>
      <c r="R111" s="104">
        <f t="shared" si="6"/>
        <v>-9.0283354365033847E-2</v>
      </c>
      <c r="S111" s="85">
        <f>SUM(C111:R111)</f>
        <v>0.49548620675362554</v>
      </c>
      <c r="T111" s="12"/>
      <c r="U111" s="12"/>
    </row>
    <row r="112" spans="1:21" ht="15.75" customHeight="1" x14ac:dyDescent="0.25">
      <c r="A112" s="23" t="s">
        <v>141</v>
      </c>
      <c r="B112" s="24" t="s">
        <v>133</v>
      </c>
      <c r="C112" s="14">
        <v>21.6</v>
      </c>
      <c r="D112" s="14">
        <v>27.9</v>
      </c>
      <c r="E112" s="14">
        <v>33</v>
      </c>
      <c r="F112" s="14">
        <v>12.6</v>
      </c>
      <c r="G112" s="14">
        <v>47.6</v>
      </c>
      <c r="H112" s="14">
        <v>33</v>
      </c>
      <c r="I112" s="13">
        <v>36.299999999999997</v>
      </c>
      <c r="J112" s="14"/>
      <c r="K112" s="14">
        <v>22.6</v>
      </c>
      <c r="L112" s="14">
        <v>21.1</v>
      </c>
      <c r="M112" s="14">
        <v>26.7</v>
      </c>
      <c r="N112" s="14">
        <v>21</v>
      </c>
      <c r="O112" s="14">
        <v>17.600000000000001</v>
      </c>
      <c r="P112" s="14">
        <v>39.799999999999997</v>
      </c>
      <c r="Q112" s="14">
        <v>10.6</v>
      </c>
      <c r="R112" s="14">
        <v>19.3</v>
      </c>
      <c r="S112" s="14">
        <v>390.7</v>
      </c>
      <c r="T112" s="8"/>
      <c r="U112" s="8"/>
    </row>
    <row r="113" spans="1:21" ht="15.75" customHeight="1" x14ac:dyDescent="0.25">
      <c r="A113" s="23" t="s">
        <v>142</v>
      </c>
      <c r="B113" s="24" t="s">
        <v>133</v>
      </c>
      <c r="C113" s="105">
        <f t="shared" ref="C113:S113" si="7">C107/C112</f>
        <v>206.29629629629628</v>
      </c>
      <c r="D113" s="105">
        <f t="shared" si="7"/>
        <v>967.06093189964167</v>
      </c>
      <c r="E113" s="105">
        <f t="shared" si="7"/>
        <v>805.78787878787875</v>
      </c>
      <c r="F113" s="105">
        <f t="shared" si="7"/>
        <v>2137.6984126984125</v>
      </c>
      <c r="G113" s="105">
        <f t="shared" si="7"/>
        <v>427.92016806722688</v>
      </c>
      <c r="H113" s="105">
        <f t="shared" si="7"/>
        <v>1611.3333333333333</v>
      </c>
      <c r="I113" s="105">
        <f t="shared" si="7"/>
        <v>450.13774104683199</v>
      </c>
      <c r="J113" s="105" t="e">
        <f t="shared" si="7"/>
        <v>#DIV/0!</v>
      </c>
      <c r="K113" s="105">
        <f t="shared" si="7"/>
        <v>2213.0530973451328</v>
      </c>
      <c r="L113" s="105">
        <f t="shared" si="7"/>
        <v>5791.2322274881517</v>
      </c>
      <c r="M113" s="105">
        <f t="shared" si="7"/>
        <v>525.46816479400752</v>
      </c>
      <c r="N113" s="105">
        <f t="shared" si="7"/>
        <v>1061.047619047619</v>
      </c>
      <c r="O113" s="105">
        <f t="shared" si="7"/>
        <v>703.18181818181813</v>
      </c>
      <c r="P113" s="105">
        <f t="shared" si="7"/>
        <v>1032.6633165829146</v>
      </c>
      <c r="Q113" s="105">
        <f t="shared" si="7"/>
        <v>4870</v>
      </c>
      <c r="R113" s="105">
        <f t="shared" si="7"/>
        <v>451.65803108808291</v>
      </c>
      <c r="S113" s="105">
        <f t="shared" si="7"/>
        <v>1272.5441515229077</v>
      </c>
      <c r="T113" s="8"/>
      <c r="U113" s="8"/>
    </row>
    <row r="114" spans="1:21" ht="15.75" customHeight="1" x14ac:dyDescent="0.25">
      <c r="A114" s="23" t="s">
        <v>143</v>
      </c>
      <c r="B114" s="24" t="s">
        <v>133</v>
      </c>
      <c r="C114" s="14">
        <v>110</v>
      </c>
      <c r="D114" s="14">
        <v>595</v>
      </c>
      <c r="E114" s="14">
        <v>406</v>
      </c>
      <c r="F114" s="14">
        <v>1697</v>
      </c>
      <c r="G114" s="14">
        <v>166</v>
      </c>
      <c r="H114" s="14">
        <v>1244</v>
      </c>
      <c r="I114" s="14">
        <v>126</v>
      </c>
      <c r="J114" s="15"/>
      <c r="K114" s="14">
        <v>1843</v>
      </c>
      <c r="L114" s="14">
        <v>7206</v>
      </c>
      <c r="M114" s="14">
        <v>254</v>
      </c>
      <c r="N114" s="14">
        <v>759</v>
      </c>
      <c r="O114" s="14">
        <v>486</v>
      </c>
      <c r="P114" s="14">
        <v>752</v>
      </c>
      <c r="Q114" s="14">
        <v>4057</v>
      </c>
      <c r="R114" s="14">
        <v>268</v>
      </c>
      <c r="S114" s="14">
        <v>1050</v>
      </c>
      <c r="T114" s="8"/>
      <c r="U114" s="8"/>
    </row>
    <row r="115" spans="1:21" ht="15.75" customHeight="1" x14ac:dyDescent="0.25">
      <c r="A115" s="23" t="s">
        <v>144</v>
      </c>
      <c r="B115" s="24" t="s">
        <v>133</v>
      </c>
      <c r="C115" s="106">
        <f t="shared" ref="C115:S115" si="8">(C113-C114)/C114</f>
        <v>0.87542087542087521</v>
      </c>
      <c r="D115" s="106">
        <f t="shared" si="8"/>
        <v>0.62531249058763305</v>
      </c>
      <c r="E115" s="106">
        <f t="shared" si="8"/>
        <v>0.98469920883713979</v>
      </c>
      <c r="F115" s="106">
        <f t="shared" si="8"/>
        <v>0.25969264154296556</v>
      </c>
      <c r="G115" s="106">
        <f t="shared" si="8"/>
        <v>1.5778323377543788</v>
      </c>
      <c r="H115" s="106">
        <f t="shared" si="8"/>
        <v>0.29528403001071807</v>
      </c>
      <c r="I115" s="106">
        <f t="shared" si="8"/>
        <v>2.5725217543399364</v>
      </c>
      <c r="J115" s="106" t="e">
        <f t="shared" si="8"/>
        <v>#DIV/0!</v>
      </c>
      <c r="K115" s="106">
        <f t="shared" si="8"/>
        <v>0.20078844131586152</v>
      </c>
      <c r="L115" s="106">
        <f t="shared" si="8"/>
        <v>-0.19633191403161926</v>
      </c>
      <c r="M115" s="106">
        <f t="shared" si="8"/>
        <v>1.0687723023386122</v>
      </c>
      <c r="N115" s="106">
        <f t="shared" si="8"/>
        <v>0.39795470230252838</v>
      </c>
      <c r="O115" s="106">
        <f t="shared" si="8"/>
        <v>0.44687616909839123</v>
      </c>
      <c r="P115" s="106">
        <f t="shared" si="8"/>
        <v>0.37322249545600344</v>
      </c>
      <c r="Q115" s="106">
        <f t="shared" si="8"/>
        <v>0.20039438008380578</v>
      </c>
      <c r="R115" s="106">
        <f t="shared" si="8"/>
        <v>0.68529116077642871</v>
      </c>
      <c r="S115" s="106">
        <f t="shared" si="8"/>
        <v>0.21194681097419779</v>
      </c>
      <c r="T115" s="8"/>
      <c r="U115" s="8"/>
    </row>
    <row r="116" spans="1:21" ht="15.75" customHeight="1" x14ac:dyDescent="0.25">
      <c r="A116" s="35" t="s">
        <v>145</v>
      </c>
      <c r="B116" s="36" t="s">
        <v>146</v>
      </c>
      <c r="C116" s="15">
        <v>4330</v>
      </c>
      <c r="D116" s="15">
        <v>23363</v>
      </c>
      <c r="E116" s="15">
        <v>21782</v>
      </c>
      <c r="F116" s="15">
        <v>25028</v>
      </c>
      <c r="G116" s="15">
        <v>17376</v>
      </c>
      <c r="H116" s="15">
        <v>51159</v>
      </c>
      <c r="I116" s="15">
        <v>14030</v>
      </c>
      <c r="J116" s="15">
        <v>57116</v>
      </c>
      <c r="K116" s="15">
        <v>50898</v>
      </c>
      <c r="L116" s="15">
        <v>126021</v>
      </c>
      <c r="M116" s="15">
        <v>11554</v>
      </c>
      <c r="N116" s="15">
        <v>22078</v>
      </c>
      <c r="O116" s="15">
        <v>13237</v>
      </c>
      <c r="P116" s="15">
        <v>37276</v>
      </c>
      <c r="Q116" s="15">
        <v>53184</v>
      </c>
      <c r="R116" s="15">
        <v>7761</v>
      </c>
      <c r="S116" s="76"/>
      <c r="T116" s="8"/>
      <c r="U116" s="8"/>
    </row>
    <row r="117" spans="1:21" ht="15.75" customHeight="1" x14ac:dyDescent="0.25">
      <c r="A117" s="35" t="s">
        <v>147</v>
      </c>
      <c r="B117" s="36" t="s">
        <v>146</v>
      </c>
      <c r="C117" s="15">
        <v>4608</v>
      </c>
      <c r="D117" s="15">
        <v>27603</v>
      </c>
      <c r="E117" s="15">
        <v>25684</v>
      </c>
      <c r="F117" s="15">
        <v>26144</v>
      </c>
      <c r="G117" s="15">
        <v>19848</v>
      </c>
      <c r="H117" s="15">
        <v>52434</v>
      </c>
      <c r="I117" s="15">
        <v>15485</v>
      </c>
      <c r="J117" s="15">
        <v>59479</v>
      </c>
      <c r="K117" s="15">
        <v>49938</v>
      </c>
      <c r="L117" s="15">
        <v>130474</v>
      </c>
      <c r="M117" s="15">
        <v>12996</v>
      </c>
      <c r="N117" s="15">
        <v>22247</v>
      </c>
      <c r="O117" s="15">
        <v>12830</v>
      </c>
      <c r="P117" s="15">
        <v>40822</v>
      </c>
      <c r="Q117" s="15">
        <v>54021</v>
      </c>
      <c r="R117" s="15">
        <v>7924</v>
      </c>
      <c r="S117" s="76"/>
      <c r="T117" s="8"/>
      <c r="U117" s="8"/>
    </row>
    <row r="118" spans="1:21" ht="15.75" customHeight="1" x14ac:dyDescent="0.25">
      <c r="A118" s="35" t="s">
        <v>148</v>
      </c>
      <c r="B118" s="36" t="s">
        <v>146</v>
      </c>
      <c r="C118" s="15">
        <v>4795</v>
      </c>
      <c r="D118" s="15">
        <v>27233</v>
      </c>
      <c r="E118" s="15">
        <v>25918</v>
      </c>
      <c r="F118" s="15">
        <v>26725</v>
      </c>
      <c r="G118" s="15">
        <v>20065</v>
      </c>
      <c r="H118" s="15">
        <v>53468</v>
      </c>
      <c r="I118" s="15">
        <v>16184</v>
      </c>
      <c r="J118" s="15">
        <v>56428</v>
      </c>
      <c r="K118" s="15">
        <v>49844</v>
      </c>
      <c r="L118" s="15">
        <v>123069</v>
      </c>
      <c r="M118" s="15">
        <v>13873</v>
      </c>
      <c r="N118" s="15">
        <v>22010</v>
      </c>
      <c r="O118" s="15">
        <v>12362</v>
      </c>
      <c r="P118" s="15">
        <v>40828</v>
      </c>
      <c r="Q118" s="15">
        <v>51477</v>
      </c>
      <c r="R118" s="15">
        <v>8066</v>
      </c>
      <c r="S118" s="76"/>
      <c r="T118" s="8"/>
      <c r="U118" s="8"/>
    </row>
    <row r="119" spans="1:21" ht="15.75" customHeight="1" x14ac:dyDescent="0.25">
      <c r="A119" s="35" t="s">
        <v>149</v>
      </c>
      <c r="B119" s="36" t="s">
        <v>146</v>
      </c>
      <c r="C119" s="15">
        <v>4889</v>
      </c>
      <c r="D119" s="15">
        <v>27039</v>
      </c>
      <c r="E119" s="15">
        <v>26071</v>
      </c>
      <c r="F119" s="15">
        <v>26956</v>
      </c>
      <c r="G119" s="15">
        <v>20183</v>
      </c>
      <c r="H119" s="15">
        <v>53917</v>
      </c>
      <c r="I119" s="15">
        <v>16490</v>
      </c>
      <c r="J119" s="15">
        <v>54931</v>
      </c>
      <c r="K119" s="15">
        <v>49778</v>
      </c>
      <c r="L119" s="15">
        <v>119481</v>
      </c>
      <c r="M119" s="15">
        <v>14292</v>
      </c>
      <c r="N119" s="15">
        <v>21896</v>
      </c>
      <c r="O119" s="15">
        <v>12124</v>
      </c>
      <c r="P119" s="15">
        <v>40769</v>
      </c>
      <c r="Q119" s="15">
        <v>50226</v>
      </c>
      <c r="R119" s="15">
        <v>8120</v>
      </c>
      <c r="S119" s="76"/>
      <c r="T119" s="8"/>
      <c r="U119" s="8"/>
    </row>
    <row r="120" spans="1:21" ht="15.75" customHeight="1" x14ac:dyDescent="0.25">
      <c r="A120" s="38" t="s">
        <v>150</v>
      </c>
      <c r="B120" s="36" t="s">
        <v>146</v>
      </c>
      <c r="C120" s="14" t="s">
        <v>151</v>
      </c>
      <c r="D120" s="14" t="s">
        <v>152</v>
      </c>
      <c r="E120" s="14" t="s">
        <v>153</v>
      </c>
      <c r="F120" s="14" t="s">
        <v>154</v>
      </c>
      <c r="G120" s="14" t="s">
        <v>153</v>
      </c>
      <c r="H120" s="14" t="s">
        <v>155</v>
      </c>
      <c r="I120" s="14" t="s">
        <v>156</v>
      </c>
      <c r="J120" s="14" t="s">
        <v>157</v>
      </c>
      <c r="K120" s="14" t="s">
        <v>158</v>
      </c>
      <c r="L120" s="14" t="s">
        <v>159</v>
      </c>
      <c r="M120" s="14" t="s">
        <v>160</v>
      </c>
      <c r="N120" s="14" t="s">
        <v>161</v>
      </c>
      <c r="O120" s="14" t="s">
        <v>162</v>
      </c>
      <c r="P120" s="14" t="s">
        <v>163</v>
      </c>
      <c r="Q120" s="14" t="s">
        <v>164</v>
      </c>
      <c r="R120" s="14" t="s">
        <v>165</v>
      </c>
      <c r="S120" s="76"/>
      <c r="T120" s="8"/>
      <c r="U120" s="8"/>
    </row>
    <row r="121" spans="1:21" ht="15.75" customHeight="1" x14ac:dyDescent="0.25">
      <c r="A121" s="39" t="s">
        <v>166</v>
      </c>
      <c r="B121" s="36" t="s">
        <v>146</v>
      </c>
      <c r="C121" s="15">
        <v>4481</v>
      </c>
      <c r="D121" s="15">
        <v>25669</v>
      </c>
      <c r="E121" s="15">
        <v>22933</v>
      </c>
      <c r="F121" s="15">
        <v>25489</v>
      </c>
      <c r="G121" s="15">
        <v>19312</v>
      </c>
      <c r="H121" s="15">
        <v>45342</v>
      </c>
      <c r="I121" s="15">
        <v>15638</v>
      </c>
      <c r="J121" s="15">
        <v>43618</v>
      </c>
      <c r="K121" s="15">
        <v>46550</v>
      </c>
      <c r="L121" s="15">
        <v>51881</v>
      </c>
      <c r="M121" s="15">
        <v>13351</v>
      </c>
      <c r="N121" s="15">
        <v>20479</v>
      </c>
      <c r="O121" s="15">
        <v>11599</v>
      </c>
      <c r="P121" s="15">
        <v>38156</v>
      </c>
      <c r="Q121" s="15">
        <v>39435</v>
      </c>
      <c r="R121" s="15">
        <v>7413</v>
      </c>
      <c r="S121" s="76"/>
      <c r="T121" s="8"/>
      <c r="U121" s="8"/>
    </row>
    <row r="122" spans="1:21" ht="15.75" customHeight="1" x14ac:dyDescent="0.25">
      <c r="A122" s="39" t="s">
        <v>167</v>
      </c>
      <c r="B122" s="36" t="s">
        <v>146</v>
      </c>
      <c r="C122" s="15">
        <v>141</v>
      </c>
      <c r="D122" s="15">
        <v>373</v>
      </c>
      <c r="E122" s="15">
        <v>1122</v>
      </c>
      <c r="F122" s="15">
        <v>292</v>
      </c>
      <c r="G122" s="15">
        <v>120</v>
      </c>
      <c r="H122" s="15">
        <v>5009</v>
      </c>
      <c r="I122" s="15">
        <v>71</v>
      </c>
      <c r="J122" s="15">
        <v>2625</v>
      </c>
      <c r="K122" s="15">
        <v>886</v>
      </c>
      <c r="L122" s="15">
        <v>45663</v>
      </c>
      <c r="M122" s="15">
        <v>215</v>
      </c>
      <c r="N122" s="15">
        <v>561</v>
      </c>
      <c r="O122" s="15">
        <v>126</v>
      </c>
      <c r="P122" s="15">
        <v>484</v>
      </c>
      <c r="Q122" s="15">
        <v>7637</v>
      </c>
      <c r="R122" s="15">
        <v>103</v>
      </c>
      <c r="S122" s="76"/>
      <c r="T122" s="8"/>
      <c r="U122" s="8"/>
    </row>
    <row r="123" spans="1:21" ht="15.75" customHeight="1" x14ac:dyDescent="0.25">
      <c r="A123" s="39" t="s">
        <v>168</v>
      </c>
      <c r="B123" s="36" t="s">
        <v>146</v>
      </c>
      <c r="C123" s="15">
        <v>5</v>
      </c>
      <c r="D123" s="15">
        <v>24</v>
      </c>
      <c r="E123" s="15">
        <v>27</v>
      </c>
      <c r="F123" s="15">
        <v>32</v>
      </c>
      <c r="G123" s="15">
        <v>22</v>
      </c>
      <c r="H123" s="15">
        <v>45</v>
      </c>
      <c r="I123" s="15">
        <v>15</v>
      </c>
      <c r="J123" s="15">
        <v>90</v>
      </c>
      <c r="K123" s="15">
        <v>76</v>
      </c>
      <c r="L123" s="15">
        <v>312</v>
      </c>
      <c r="M123" s="15">
        <v>27</v>
      </c>
      <c r="N123" s="15">
        <v>7</v>
      </c>
      <c r="O123" s="15">
        <v>5</v>
      </c>
      <c r="P123" s="15">
        <v>47</v>
      </c>
      <c r="Q123" s="15">
        <v>103</v>
      </c>
      <c r="R123" s="15">
        <v>12</v>
      </c>
      <c r="S123" s="76"/>
      <c r="T123" s="8"/>
      <c r="U123" s="8"/>
    </row>
    <row r="124" spans="1:21" ht="15.75" customHeight="1" x14ac:dyDescent="0.25">
      <c r="A124" s="39" t="s">
        <v>169</v>
      </c>
      <c r="B124" s="36" t="s">
        <v>146</v>
      </c>
      <c r="C124" s="15">
        <v>99</v>
      </c>
      <c r="D124" s="15">
        <v>535</v>
      </c>
      <c r="E124" s="15">
        <v>727</v>
      </c>
      <c r="F124" s="15">
        <v>148</v>
      </c>
      <c r="G124" s="15">
        <v>240</v>
      </c>
      <c r="H124" s="15">
        <v>1454</v>
      </c>
      <c r="I124" s="15">
        <v>203</v>
      </c>
      <c r="J124" s="15">
        <v>538</v>
      </c>
      <c r="K124" s="15">
        <v>791</v>
      </c>
      <c r="L124" s="15">
        <v>4198</v>
      </c>
      <c r="M124" s="15">
        <v>104</v>
      </c>
      <c r="N124" s="15">
        <v>612</v>
      </c>
      <c r="O124" s="15">
        <v>450</v>
      </c>
      <c r="P124" s="15">
        <v>553</v>
      </c>
      <c r="Q124" s="15">
        <v>1507</v>
      </c>
      <c r="R124" s="15">
        <v>410</v>
      </c>
      <c r="S124" s="76"/>
      <c r="T124" s="8"/>
      <c r="U124" s="8"/>
    </row>
    <row r="125" spans="1:21" ht="15.75" customHeight="1" x14ac:dyDescent="0.25">
      <c r="A125" s="39" t="s">
        <v>170</v>
      </c>
      <c r="B125" s="36" t="s">
        <v>146</v>
      </c>
      <c r="C125" s="15">
        <v>5</v>
      </c>
      <c r="D125" s="15">
        <v>27</v>
      </c>
      <c r="E125" s="15">
        <v>26</v>
      </c>
      <c r="F125" s="15">
        <v>19</v>
      </c>
      <c r="G125" s="15">
        <v>24</v>
      </c>
      <c r="H125" s="15">
        <v>70</v>
      </c>
      <c r="I125" s="15">
        <v>4</v>
      </c>
      <c r="J125" s="15">
        <v>73</v>
      </c>
      <c r="K125" s="15">
        <v>54</v>
      </c>
      <c r="L125" s="15">
        <v>365</v>
      </c>
      <c r="M125" s="15">
        <v>4</v>
      </c>
      <c r="N125" s="15">
        <v>26</v>
      </c>
      <c r="O125" s="15">
        <v>8</v>
      </c>
      <c r="P125" s="15">
        <v>12</v>
      </c>
      <c r="Q125" s="15">
        <v>107</v>
      </c>
      <c r="R125" s="15">
        <v>15</v>
      </c>
      <c r="S125" s="76"/>
      <c r="T125" s="8"/>
      <c r="U125" s="8"/>
    </row>
    <row r="126" spans="1:21" ht="15.75" customHeight="1" x14ac:dyDescent="0.25">
      <c r="A126" s="39" t="s">
        <v>171</v>
      </c>
      <c r="B126" s="36" t="s">
        <v>146</v>
      </c>
      <c r="C126" s="15">
        <v>64</v>
      </c>
      <c r="D126" s="15">
        <v>605</v>
      </c>
      <c r="E126" s="15">
        <v>1083</v>
      </c>
      <c r="F126" s="15">
        <v>745</v>
      </c>
      <c r="G126" s="15">
        <v>347</v>
      </c>
      <c r="H126" s="15">
        <v>1548</v>
      </c>
      <c r="I126" s="15">
        <v>253</v>
      </c>
      <c r="J126" s="15">
        <v>9484</v>
      </c>
      <c r="K126" s="15">
        <v>1487</v>
      </c>
      <c r="L126" s="15">
        <v>20650</v>
      </c>
      <c r="M126" s="15">
        <v>172</v>
      </c>
      <c r="N126" s="15">
        <v>325</v>
      </c>
      <c r="O126" s="15">
        <v>174</v>
      </c>
      <c r="P126" s="15">
        <v>1576</v>
      </c>
      <c r="Q126" s="15">
        <v>2688</v>
      </c>
      <c r="R126" s="15">
        <v>113</v>
      </c>
      <c r="S126" s="76"/>
      <c r="T126" s="8"/>
      <c r="U126" s="8"/>
    </row>
    <row r="127" spans="1:21" ht="15.75" customHeight="1" x14ac:dyDescent="0.25">
      <c r="A127" s="107" t="s">
        <v>172</v>
      </c>
      <c r="B127" s="36" t="s">
        <v>146</v>
      </c>
      <c r="C127" s="47">
        <v>228.65999046256559</v>
      </c>
      <c r="D127" s="47">
        <v>1238.4265575261479</v>
      </c>
      <c r="E127" s="47">
        <v>787.54178061379525</v>
      </c>
      <c r="F127" s="47">
        <v>2178.0766096169518</v>
      </c>
      <c r="G127" s="47">
        <v>425.46649703138257</v>
      </c>
      <c r="H127" s="47">
        <v>1631.116534472239</v>
      </c>
      <c r="I127" s="47">
        <v>447.19535783365569</v>
      </c>
      <c r="J127" s="47">
        <v>2376.9165964616682</v>
      </c>
      <c r="K127" s="47">
        <v>2208.418254319894</v>
      </c>
      <c r="L127" s="47">
        <v>6528.8594164456226</v>
      </c>
      <c r="M127" s="47">
        <v>556.70144462279291</v>
      </c>
      <c r="N127" s="47">
        <v>1059.1915303176129</v>
      </c>
      <c r="O127" s="47">
        <v>719.13903432228039</v>
      </c>
      <c r="P127" s="47">
        <v>1046.3352127114299</v>
      </c>
      <c r="Q127" s="47">
        <v>4748.8007380073796</v>
      </c>
      <c r="R127" s="47">
        <v>428.13163481953291</v>
      </c>
      <c r="S127" s="76"/>
      <c r="T127" s="8"/>
      <c r="U127" s="8"/>
    </row>
    <row r="128" spans="1:21" ht="15.75" customHeight="1" x14ac:dyDescent="0.25">
      <c r="A128" s="107" t="s">
        <v>173</v>
      </c>
      <c r="B128" s="36" t="s">
        <v>146</v>
      </c>
      <c r="C128" s="47">
        <v>20.97</v>
      </c>
      <c r="D128" s="47">
        <v>21.99</v>
      </c>
      <c r="E128" s="47">
        <v>32.909999999999997</v>
      </c>
      <c r="F128" s="47">
        <v>12.27</v>
      </c>
      <c r="G128" s="47">
        <v>47.16</v>
      </c>
      <c r="H128" s="47">
        <v>32.78</v>
      </c>
      <c r="I128" s="47">
        <v>36.19</v>
      </c>
      <c r="J128" s="47">
        <v>23.74</v>
      </c>
      <c r="K128" s="47">
        <v>22.57</v>
      </c>
      <c r="L128" s="47">
        <v>18.850000000000001</v>
      </c>
      <c r="M128" s="47">
        <v>24.92</v>
      </c>
      <c r="N128" s="47">
        <v>20.78</v>
      </c>
      <c r="O128" s="47">
        <v>17.190000000000001</v>
      </c>
      <c r="P128" s="47">
        <v>39.020000000000003</v>
      </c>
      <c r="Q128" s="47">
        <v>10.84</v>
      </c>
      <c r="R128" s="47">
        <v>18.84</v>
      </c>
      <c r="S128" s="76"/>
      <c r="T128" s="8"/>
      <c r="U128" s="8"/>
    </row>
    <row r="129" spans="1:21" ht="15.75" customHeight="1" x14ac:dyDescent="0.25">
      <c r="A129" s="39" t="s">
        <v>174</v>
      </c>
      <c r="B129" s="36" t="s">
        <v>146</v>
      </c>
      <c r="C129" s="15">
        <v>1618</v>
      </c>
      <c r="D129" s="15">
        <v>11558</v>
      </c>
      <c r="E129" s="15">
        <v>8428</v>
      </c>
      <c r="F129" s="15">
        <v>10270</v>
      </c>
      <c r="G129" s="15">
        <v>7259</v>
      </c>
      <c r="H129" s="15">
        <v>21048</v>
      </c>
      <c r="I129" s="15">
        <v>5811</v>
      </c>
      <c r="J129" s="15">
        <v>22028</v>
      </c>
      <c r="K129" s="15">
        <v>18837</v>
      </c>
      <c r="L129" s="15">
        <v>46295</v>
      </c>
      <c r="M129" s="15">
        <v>4810</v>
      </c>
      <c r="N129" s="15">
        <v>7903</v>
      </c>
      <c r="O129" s="15">
        <v>4264</v>
      </c>
      <c r="P129" s="15">
        <v>15171</v>
      </c>
      <c r="Q129" s="15">
        <v>20263</v>
      </c>
      <c r="R129" s="15">
        <v>2797</v>
      </c>
      <c r="S129" s="76"/>
      <c r="T129" s="8"/>
      <c r="U129" s="8"/>
    </row>
    <row r="130" spans="1:21" ht="15.75" customHeight="1" x14ac:dyDescent="0.25">
      <c r="A130" s="23" t="s">
        <v>148</v>
      </c>
      <c r="B130" s="24" t="s">
        <v>54</v>
      </c>
      <c r="C130" s="9">
        <v>4830</v>
      </c>
      <c r="D130" s="9">
        <v>27146</v>
      </c>
      <c r="E130" s="9">
        <v>26471</v>
      </c>
      <c r="F130" s="9">
        <v>26740</v>
      </c>
      <c r="G130" s="9">
        <v>20239</v>
      </c>
      <c r="H130" s="9">
        <v>53011</v>
      </c>
      <c r="I130" s="9">
        <v>16197</v>
      </c>
      <c r="J130" s="9">
        <v>56667</v>
      </c>
      <c r="K130" s="9">
        <v>50027</v>
      </c>
      <c r="L130" s="9">
        <v>123189</v>
      </c>
      <c r="M130" s="9">
        <v>13967</v>
      </c>
      <c r="N130" s="9">
        <v>22148</v>
      </c>
      <c r="O130" s="9">
        <v>12426</v>
      </c>
      <c r="P130" s="9">
        <v>40998</v>
      </c>
      <c r="Q130" s="9">
        <v>51639</v>
      </c>
      <c r="R130" s="9">
        <v>8265</v>
      </c>
      <c r="S130" s="76"/>
      <c r="T130" s="8"/>
      <c r="U130" s="8"/>
    </row>
    <row r="131" spans="1:21" s="50" customFormat="1" ht="15.75" customHeight="1" x14ac:dyDescent="0.25">
      <c r="A131" s="51" t="s">
        <v>175</v>
      </c>
      <c r="B131" s="55" t="s">
        <v>54</v>
      </c>
      <c r="C131" s="54">
        <v>2.3E-2</v>
      </c>
      <c r="D131" s="54">
        <v>-3.5999999999999997E-2</v>
      </c>
      <c r="E131" s="54">
        <v>1.2E-2</v>
      </c>
      <c r="F131" s="54">
        <v>8.0000000000000002E-3</v>
      </c>
      <c r="G131" s="54">
        <v>3.0000000000000001E-3</v>
      </c>
      <c r="H131" s="54">
        <v>0.02</v>
      </c>
      <c r="I131" s="54">
        <v>1.4E-2</v>
      </c>
      <c r="J131" s="54">
        <v>-3.9E-2</v>
      </c>
      <c r="K131" s="54">
        <v>1.4E-2</v>
      </c>
      <c r="L131" s="54">
        <v>-1.9E-2</v>
      </c>
      <c r="M131" s="54">
        <v>6.8000000000000005E-2</v>
      </c>
      <c r="N131" s="54">
        <v>2.5999999999999999E-2</v>
      </c>
      <c r="O131" s="54">
        <v>-5.0000000000000001E-3</v>
      </c>
      <c r="P131" s="54">
        <v>-2E-3</v>
      </c>
      <c r="Q131" s="54">
        <v>-3.5000000000000003E-2</v>
      </c>
      <c r="R131" s="54">
        <v>2.4E-2</v>
      </c>
      <c r="S131" s="54">
        <v>0</v>
      </c>
      <c r="T131" s="54"/>
      <c r="U131" s="54"/>
    </row>
    <row r="132" spans="1:21" ht="15.75" customHeight="1" x14ac:dyDescent="0.25">
      <c r="A132" s="23" t="s">
        <v>176</v>
      </c>
      <c r="B132" s="24" t="s">
        <v>54</v>
      </c>
      <c r="C132" s="8">
        <v>38.200000000000003</v>
      </c>
      <c r="D132" s="8">
        <v>38.200000000000003</v>
      </c>
      <c r="E132" s="8">
        <v>37.1</v>
      </c>
      <c r="F132" s="8">
        <v>36.799999999999997</v>
      </c>
      <c r="G132" s="8">
        <v>40.299999999999997</v>
      </c>
      <c r="H132" s="8">
        <v>38.799999999999997</v>
      </c>
      <c r="I132" s="8">
        <v>41.5</v>
      </c>
      <c r="J132" s="8">
        <v>34.9</v>
      </c>
      <c r="K132" s="8">
        <v>37.9</v>
      </c>
      <c r="L132" s="8">
        <v>29.7</v>
      </c>
      <c r="M132" s="8">
        <v>39.799999999999997</v>
      </c>
      <c r="N132" s="8">
        <v>41.1</v>
      </c>
      <c r="O132" s="8">
        <v>42.2</v>
      </c>
      <c r="P132" s="8">
        <v>37.299999999999997</v>
      </c>
      <c r="Q132" s="8">
        <v>34.6</v>
      </c>
      <c r="R132" s="8">
        <v>42.3</v>
      </c>
      <c r="S132" s="76"/>
      <c r="T132" s="8"/>
      <c r="U132" s="8"/>
    </row>
    <row r="133" spans="1:21" s="50" customFormat="1" ht="15.75" customHeight="1" x14ac:dyDescent="0.25">
      <c r="A133" s="23" t="s">
        <v>177</v>
      </c>
      <c r="B133" s="37" t="s">
        <v>178</v>
      </c>
      <c r="C133" s="54">
        <v>1.8168604651162788E-2</v>
      </c>
      <c r="D133" s="54">
        <v>2.645705521472393E-2</v>
      </c>
      <c r="E133" s="54">
        <v>2.0762807492665309E-2</v>
      </c>
      <c r="F133" s="54">
        <v>3.4674063800277391E-2</v>
      </c>
      <c r="G133" s="54">
        <v>1.970530800639091E-2</v>
      </c>
      <c r="H133" s="54">
        <v>2.890923762410974E-2</v>
      </c>
      <c r="I133" s="54">
        <v>2.0946278955150319E-2</v>
      </c>
      <c r="J133" s="54">
        <v>3.8648327390049253E-2</v>
      </c>
      <c r="K133" s="54">
        <v>3.061383667420638E-2</v>
      </c>
      <c r="L133" s="54">
        <v>3.9299047891248808E-2</v>
      </c>
      <c r="M133" s="54">
        <v>2.5833960371206419E-2</v>
      </c>
      <c r="N133" s="54">
        <v>2.3718692983911101E-2</v>
      </c>
      <c r="O133" s="54">
        <v>2.007157305119029E-2</v>
      </c>
      <c r="P133" s="54">
        <v>2.951831477257481E-2</v>
      </c>
      <c r="Q133" s="54">
        <v>3.5440751445086703E-2</v>
      </c>
      <c r="R133" s="54">
        <v>1.934044135878998E-2</v>
      </c>
      <c r="S133" s="54">
        <v>0</v>
      </c>
      <c r="T133" s="54"/>
      <c r="U133" s="54"/>
    </row>
    <row r="134" spans="1:21" s="6" customFormat="1" ht="15.75" customHeight="1" x14ac:dyDescent="0.25">
      <c r="A134" s="27" t="s">
        <v>179</v>
      </c>
      <c r="B134" s="28" t="s">
        <v>146</v>
      </c>
      <c r="C134" s="9">
        <v>1703</v>
      </c>
      <c r="D134" s="9">
        <v>9174</v>
      </c>
      <c r="E134" s="9">
        <v>8196</v>
      </c>
      <c r="F134" s="9">
        <v>7979</v>
      </c>
      <c r="G134" s="9">
        <v>7777</v>
      </c>
      <c r="H134" s="9">
        <v>14741</v>
      </c>
      <c r="I134" s="9">
        <v>6877</v>
      </c>
      <c r="J134" s="9"/>
      <c r="K134" s="9">
        <v>16696</v>
      </c>
      <c r="L134" s="9">
        <v>12105</v>
      </c>
      <c r="M134" s="9">
        <v>4392</v>
      </c>
      <c r="N134" s="9">
        <v>7814</v>
      </c>
      <c r="O134" s="9">
        <v>4574</v>
      </c>
      <c r="P134" s="9">
        <v>11610</v>
      </c>
      <c r="Q134" s="9">
        <v>11352</v>
      </c>
      <c r="R134" s="9">
        <v>2922</v>
      </c>
      <c r="S134" s="9"/>
      <c r="T134" s="9"/>
      <c r="U134" s="9"/>
    </row>
    <row r="135" spans="1:21" s="6" customFormat="1" ht="15.75" customHeight="1" x14ac:dyDescent="0.25">
      <c r="A135" s="27" t="s">
        <v>180</v>
      </c>
      <c r="B135" s="28" t="s">
        <v>146</v>
      </c>
      <c r="C135" s="9">
        <v>24</v>
      </c>
      <c r="D135" s="9">
        <v>932</v>
      </c>
      <c r="E135" s="9">
        <v>202</v>
      </c>
      <c r="F135" s="9">
        <v>687</v>
      </c>
      <c r="G135" s="9">
        <v>280</v>
      </c>
      <c r="H135" s="9">
        <v>1393</v>
      </c>
      <c r="I135" s="9">
        <v>143</v>
      </c>
      <c r="J135" s="9"/>
      <c r="K135" s="9">
        <v>943</v>
      </c>
      <c r="L135" s="9">
        <v>9955</v>
      </c>
      <c r="M135" s="9">
        <v>93</v>
      </c>
      <c r="N135" s="9">
        <v>186</v>
      </c>
      <c r="O135" s="9">
        <v>55</v>
      </c>
      <c r="P135" s="9">
        <v>1598</v>
      </c>
      <c r="Q135" s="9">
        <v>2662</v>
      </c>
      <c r="R135" s="9">
        <v>123</v>
      </c>
      <c r="S135" s="9"/>
      <c r="T135" s="9"/>
      <c r="U135" s="9"/>
    </row>
    <row r="136" spans="1:21" s="6" customFormat="1" ht="15.75" customHeight="1" x14ac:dyDescent="0.25">
      <c r="A136" s="27" t="s">
        <v>181</v>
      </c>
      <c r="B136" s="28" t="s">
        <v>146</v>
      </c>
      <c r="C136" s="9">
        <v>12</v>
      </c>
      <c r="D136" s="9">
        <v>763</v>
      </c>
      <c r="E136" s="9">
        <v>257</v>
      </c>
      <c r="F136" s="9">
        <v>367</v>
      </c>
      <c r="G136" s="9">
        <v>218</v>
      </c>
      <c r="H136" s="9">
        <v>1363</v>
      </c>
      <c r="I136" s="9">
        <v>112</v>
      </c>
      <c r="J136" s="9"/>
      <c r="K136" s="9">
        <v>1194</v>
      </c>
      <c r="L136" s="9">
        <v>13438</v>
      </c>
      <c r="M136" s="9">
        <v>82</v>
      </c>
      <c r="N136" s="9">
        <v>54</v>
      </c>
      <c r="O136" s="9">
        <v>12</v>
      </c>
      <c r="P136" s="9">
        <v>1283</v>
      </c>
      <c r="Q136" s="9">
        <v>2141</v>
      </c>
      <c r="R136" s="9">
        <v>8</v>
      </c>
      <c r="S136" s="9"/>
      <c r="T136" s="9"/>
      <c r="U136" s="9"/>
    </row>
    <row r="137" spans="1:21" s="6" customFormat="1" ht="15.75" customHeight="1" x14ac:dyDescent="0.25">
      <c r="A137" s="27" t="s">
        <v>182</v>
      </c>
      <c r="B137" s="28" t="s">
        <v>146</v>
      </c>
      <c r="C137" s="9">
        <v>6</v>
      </c>
      <c r="D137" s="9">
        <v>2177</v>
      </c>
      <c r="E137" s="9">
        <v>821</v>
      </c>
      <c r="F137" s="9">
        <v>2098</v>
      </c>
      <c r="G137" s="9">
        <v>251</v>
      </c>
      <c r="H137" s="9">
        <v>5828</v>
      </c>
      <c r="I137" s="9">
        <v>169</v>
      </c>
      <c r="J137" s="9"/>
      <c r="K137" s="9">
        <v>2365</v>
      </c>
      <c r="L137" s="9">
        <v>18300</v>
      </c>
      <c r="M137" s="9">
        <v>421</v>
      </c>
      <c r="N137" s="9">
        <v>876</v>
      </c>
      <c r="O137" s="9">
        <v>65</v>
      </c>
      <c r="P137" s="9">
        <v>2323</v>
      </c>
      <c r="Q137" s="9">
        <v>6309</v>
      </c>
      <c r="R137" s="9">
        <v>93</v>
      </c>
      <c r="S137" s="9"/>
      <c r="T137" s="9"/>
      <c r="U137" s="9"/>
    </row>
    <row r="138" spans="1:21" s="6" customFormat="1" ht="15.75" customHeight="1" x14ac:dyDescent="0.25">
      <c r="A138" s="27" t="s">
        <v>183</v>
      </c>
      <c r="B138" s="28" t="s">
        <v>146</v>
      </c>
      <c r="C138" s="9">
        <v>64</v>
      </c>
      <c r="D138" s="9">
        <v>634</v>
      </c>
      <c r="E138" s="9">
        <v>103</v>
      </c>
      <c r="F138" s="9">
        <v>262</v>
      </c>
      <c r="G138" s="9">
        <v>114</v>
      </c>
      <c r="H138" s="9">
        <v>335</v>
      </c>
      <c r="I138" s="9">
        <v>80</v>
      </c>
      <c r="J138" s="9"/>
      <c r="K138" s="9">
        <v>681</v>
      </c>
      <c r="L138" s="9">
        <v>812</v>
      </c>
      <c r="M138" s="9">
        <v>118</v>
      </c>
      <c r="N138" s="9">
        <v>62</v>
      </c>
      <c r="O138" s="9">
        <v>44</v>
      </c>
      <c r="P138" s="9">
        <v>560</v>
      </c>
      <c r="Q138" s="9">
        <v>344</v>
      </c>
      <c r="R138" s="9">
        <v>15</v>
      </c>
      <c r="S138" s="9"/>
      <c r="T138" s="9"/>
      <c r="U138" s="9"/>
    </row>
    <row r="139" spans="1:21" s="6" customFormat="1" ht="15.75" customHeight="1" x14ac:dyDescent="0.25">
      <c r="A139" s="27" t="s">
        <v>184</v>
      </c>
      <c r="B139" s="28" t="s">
        <v>146</v>
      </c>
      <c r="C139" s="9">
        <v>0</v>
      </c>
      <c r="D139" s="9">
        <v>13</v>
      </c>
      <c r="E139" s="9">
        <v>4</v>
      </c>
      <c r="F139" s="9">
        <v>11</v>
      </c>
      <c r="G139" s="9">
        <v>10</v>
      </c>
      <c r="H139" s="9">
        <v>3</v>
      </c>
      <c r="I139" s="9">
        <v>11</v>
      </c>
      <c r="J139" s="9"/>
      <c r="K139" s="9">
        <v>0</v>
      </c>
      <c r="L139" s="9">
        <v>370</v>
      </c>
      <c r="M139" s="9">
        <v>3</v>
      </c>
      <c r="N139" s="9">
        <v>0</v>
      </c>
      <c r="O139" s="9">
        <v>0</v>
      </c>
      <c r="P139" s="9">
        <v>3</v>
      </c>
      <c r="Q139" s="9">
        <v>15</v>
      </c>
      <c r="R139" s="9">
        <v>0</v>
      </c>
      <c r="S139" s="9"/>
      <c r="T139" s="9"/>
      <c r="U139" s="9"/>
    </row>
    <row r="140" spans="1:21" s="6" customFormat="1" ht="15.75" customHeight="1" x14ac:dyDescent="0.25">
      <c r="A140" s="27" t="s">
        <v>185</v>
      </c>
      <c r="B140" s="28" t="s">
        <v>146</v>
      </c>
      <c r="C140" s="9">
        <v>1809</v>
      </c>
      <c r="D140" s="9">
        <v>13646</v>
      </c>
      <c r="E140" s="9">
        <v>9572</v>
      </c>
      <c r="F140" s="9">
        <v>11374</v>
      </c>
      <c r="G140" s="9">
        <v>8628</v>
      </c>
      <c r="H140" s="9">
        <v>23649</v>
      </c>
      <c r="I140" s="9">
        <v>7367</v>
      </c>
      <c r="J140" s="9"/>
      <c r="K140" s="9">
        <v>21874</v>
      </c>
      <c r="L140" s="9">
        <v>54240</v>
      </c>
      <c r="M140" s="9">
        <v>5100</v>
      </c>
      <c r="N140" s="9">
        <v>8985</v>
      </c>
      <c r="O140" s="9">
        <v>4746</v>
      </c>
      <c r="P140" s="9">
        <v>17365</v>
      </c>
      <c r="Q140" s="9">
        <v>22775</v>
      </c>
      <c r="R140" s="9">
        <v>3161</v>
      </c>
      <c r="S140" s="9"/>
      <c r="T140" s="9"/>
      <c r="U140" s="9"/>
    </row>
    <row r="141" spans="1:21" s="6" customFormat="1" ht="15.75" customHeight="1" x14ac:dyDescent="0.25">
      <c r="A141" s="27" t="s">
        <v>186</v>
      </c>
      <c r="B141" s="28" t="s">
        <v>146</v>
      </c>
      <c r="C141" s="9">
        <v>27</v>
      </c>
      <c r="D141" s="9">
        <v>44</v>
      </c>
      <c r="E141" s="9">
        <v>98</v>
      </c>
      <c r="F141" s="9">
        <v>33</v>
      </c>
      <c r="G141" s="9">
        <v>103</v>
      </c>
      <c r="H141" s="9">
        <v>190</v>
      </c>
      <c r="I141" s="9">
        <v>79</v>
      </c>
      <c r="J141" s="9"/>
      <c r="K141" s="9">
        <v>217</v>
      </c>
      <c r="L141" s="9">
        <v>234</v>
      </c>
      <c r="M141" s="9">
        <v>28</v>
      </c>
      <c r="N141" s="9">
        <v>209</v>
      </c>
      <c r="O141" s="9">
        <v>19</v>
      </c>
      <c r="P141" s="9">
        <v>187</v>
      </c>
      <c r="Q141" s="9">
        <v>-63</v>
      </c>
      <c r="R141" s="9">
        <v>24</v>
      </c>
      <c r="S141" s="9"/>
      <c r="T141" s="9"/>
      <c r="U141" s="9"/>
    </row>
    <row r="142" spans="1:21" s="6" customFormat="1" ht="15.75" customHeight="1" x14ac:dyDescent="0.25">
      <c r="A142" s="30" t="s">
        <v>187</v>
      </c>
      <c r="B142" s="36" t="s">
        <v>146</v>
      </c>
      <c r="C142" s="9">
        <v>27</v>
      </c>
      <c r="D142" s="9">
        <v>54</v>
      </c>
      <c r="E142" s="9">
        <v>107</v>
      </c>
      <c r="F142" s="9">
        <v>42</v>
      </c>
      <c r="G142" s="9">
        <v>112</v>
      </c>
      <c r="H142" s="9">
        <v>203</v>
      </c>
      <c r="I142" s="9">
        <v>82</v>
      </c>
      <c r="J142" s="9"/>
      <c r="K142" s="9">
        <v>258</v>
      </c>
      <c r="L142" s="9">
        <v>234</v>
      </c>
      <c r="M142" s="9">
        <v>29</v>
      </c>
      <c r="N142" s="9">
        <v>209</v>
      </c>
      <c r="O142" s="9">
        <v>19</v>
      </c>
      <c r="P142" s="9">
        <v>191</v>
      </c>
      <c r="Q142" s="9">
        <v>40</v>
      </c>
      <c r="R142" s="9">
        <v>27</v>
      </c>
      <c r="S142" s="9"/>
      <c r="T142" s="9"/>
      <c r="U142" s="9"/>
    </row>
    <row r="143" spans="1:21" ht="15.75" customHeight="1" x14ac:dyDescent="0.25">
      <c r="A143" s="38" t="s">
        <v>188</v>
      </c>
      <c r="B143" s="36" t="s">
        <v>146</v>
      </c>
      <c r="C143" s="14">
        <v>2</v>
      </c>
      <c r="D143" s="14">
        <v>13</v>
      </c>
      <c r="E143" s="14">
        <v>18</v>
      </c>
      <c r="F143" s="14">
        <v>3</v>
      </c>
      <c r="G143" s="14">
        <v>13</v>
      </c>
      <c r="H143" s="14">
        <v>27</v>
      </c>
      <c r="I143" s="14">
        <v>13</v>
      </c>
      <c r="J143" s="14">
        <v>22</v>
      </c>
      <c r="K143" s="14">
        <v>22</v>
      </c>
      <c r="L143" s="14">
        <v>49</v>
      </c>
      <c r="M143" s="14">
        <v>13</v>
      </c>
      <c r="N143" s="14">
        <v>15</v>
      </c>
      <c r="O143" s="14">
        <v>9</v>
      </c>
      <c r="P143" s="14">
        <v>32</v>
      </c>
      <c r="Q143" s="14">
        <v>11</v>
      </c>
      <c r="R143" s="14">
        <v>8</v>
      </c>
      <c r="S143" s="76"/>
      <c r="T143" s="8"/>
      <c r="U143" s="8"/>
    </row>
    <row r="144" spans="1:21" ht="15.75" customHeight="1" x14ac:dyDescent="0.25">
      <c r="A144" s="38" t="s">
        <v>189</v>
      </c>
      <c r="B144" s="36" t="s">
        <v>146</v>
      </c>
      <c r="C144" s="15">
        <v>0</v>
      </c>
      <c r="D144" s="15">
        <v>9</v>
      </c>
      <c r="E144" s="15">
        <v>16</v>
      </c>
      <c r="F144" s="15">
        <v>11</v>
      </c>
      <c r="G144" s="15">
        <v>6</v>
      </c>
      <c r="H144" s="15">
        <v>23</v>
      </c>
      <c r="I144" s="15">
        <v>8</v>
      </c>
      <c r="J144" s="15">
        <v>15</v>
      </c>
      <c r="K144" s="15">
        <v>15</v>
      </c>
      <c r="L144" s="15">
        <v>48</v>
      </c>
      <c r="M144" s="15">
        <v>7</v>
      </c>
      <c r="N144" s="15">
        <v>14</v>
      </c>
      <c r="O144" s="15">
        <v>11</v>
      </c>
      <c r="P144" s="15">
        <v>20</v>
      </c>
      <c r="Q144" s="15">
        <v>15</v>
      </c>
      <c r="R144" s="15">
        <v>6</v>
      </c>
      <c r="S144" s="76"/>
      <c r="T144" s="8"/>
      <c r="U144" s="8"/>
    </row>
    <row r="145" spans="1:21" ht="15.75" customHeight="1" x14ac:dyDescent="0.25">
      <c r="A145" s="38" t="s">
        <v>190</v>
      </c>
      <c r="B145" s="36" t="s">
        <v>146</v>
      </c>
      <c r="C145" s="14">
        <v>44</v>
      </c>
      <c r="D145" s="14">
        <v>344</v>
      </c>
      <c r="E145" s="14">
        <v>287</v>
      </c>
      <c r="F145" s="14">
        <v>397</v>
      </c>
      <c r="G145" s="14">
        <v>214</v>
      </c>
      <c r="H145" s="14">
        <v>594</v>
      </c>
      <c r="I145" s="14">
        <v>184</v>
      </c>
      <c r="J145" s="14">
        <v>869</v>
      </c>
      <c r="K145" s="14">
        <v>608</v>
      </c>
      <c r="L145" s="15">
        <v>1851</v>
      </c>
      <c r="M145" s="14">
        <v>168</v>
      </c>
      <c r="N145" s="14">
        <v>232</v>
      </c>
      <c r="O145" s="14">
        <v>113</v>
      </c>
      <c r="P145" s="14">
        <v>551</v>
      </c>
      <c r="Q145" s="14">
        <v>682</v>
      </c>
      <c r="R145" s="14">
        <v>75</v>
      </c>
      <c r="S145" s="76"/>
      <c r="T145" s="8"/>
      <c r="U145" s="8"/>
    </row>
    <row r="146" spans="1:21" ht="15.75" customHeight="1" x14ac:dyDescent="0.25">
      <c r="A146" s="38" t="s">
        <v>191</v>
      </c>
      <c r="B146" s="36" t="s">
        <v>146</v>
      </c>
      <c r="C146" s="14" t="s">
        <v>192</v>
      </c>
      <c r="D146" s="14">
        <v>2</v>
      </c>
      <c r="E146" s="14">
        <v>1</v>
      </c>
      <c r="F146" s="14" t="s">
        <v>192</v>
      </c>
      <c r="G146" s="14" t="s">
        <v>192</v>
      </c>
      <c r="H146" s="14">
        <v>4</v>
      </c>
      <c r="I146" s="14" t="s">
        <v>192</v>
      </c>
      <c r="J146" s="14">
        <v>8</v>
      </c>
      <c r="K146" s="14">
        <v>4</v>
      </c>
      <c r="L146" s="14">
        <v>24</v>
      </c>
      <c r="M146" s="14">
        <v>1</v>
      </c>
      <c r="N146" s="14">
        <v>1</v>
      </c>
      <c r="O146" s="14">
        <v>1</v>
      </c>
      <c r="P146" s="14">
        <v>1</v>
      </c>
      <c r="Q146" s="14">
        <v>5</v>
      </c>
      <c r="R146" s="14" t="s">
        <v>192</v>
      </c>
      <c r="S146" s="76"/>
      <c r="T146" s="8"/>
      <c r="U146" s="8"/>
    </row>
    <row r="147" spans="1:21" ht="15.75" customHeight="1" x14ac:dyDescent="0.25">
      <c r="A147" s="107" t="s">
        <v>193</v>
      </c>
      <c r="B147" s="36" t="s">
        <v>146</v>
      </c>
      <c r="C147" s="47">
        <v>13.12741312741313</v>
      </c>
      <c r="D147" s="47">
        <v>23.510810160519711</v>
      </c>
      <c r="E147" s="47">
        <v>17.39162680312975</v>
      </c>
      <c r="F147" s="47">
        <v>39.678037018651153</v>
      </c>
      <c r="G147" s="47">
        <v>22.653569582177941</v>
      </c>
      <c r="H147" s="47">
        <v>44.824434458069923</v>
      </c>
      <c r="I147" s="47">
        <v>14.99206302545711</v>
      </c>
      <c r="J147" s="47">
        <v>56.46841428286745</v>
      </c>
      <c r="K147" s="47">
        <v>46.621399415781632</v>
      </c>
      <c r="L147" s="47">
        <v>132.2834645669291</v>
      </c>
      <c r="M147" s="47">
        <v>17.291269673230289</v>
      </c>
      <c r="N147" s="47">
        <v>40.556848547538998</v>
      </c>
      <c r="O147" s="47">
        <v>43.255017893262803</v>
      </c>
      <c r="P147" s="47">
        <v>31.100478468899521</v>
      </c>
      <c r="Q147" s="47">
        <v>57.271098611084348</v>
      </c>
      <c r="R147" s="47">
        <v>19.35955192986728</v>
      </c>
      <c r="S147" s="76"/>
      <c r="T147" s="8"/>
      <c r="U147" s="8"/>
    </row>
    <row r="148" spans="1:21" ht="15.75" customHeight="1" x14ac:dyDescent="0.25">
      <c r="A148" s="38" t="s">
        <v>194</v>
      </c>
      <c r="B148" s="36" t="s">
        <v>146</v>
      </c>
      <c r="C148" s="14">
        <v>1</v>
      </c>
      <c r="D148" s="14">
        <v>9</v>
      </c>
      <c r="E148" s="14">
        <v>3</v>
      </c>
      <c r="F148" s="14">
        <v>2</v>
      </c>
      <c r="G148" s="14">
        <v>4</v>
      </c>
      <c r="H148" s="14">
        <v>6</v>
      </c>
      <c r="I148" s="14">
        <v>8</v>
      </c>
      <c r="J148" s="14">
        <v>14</v>
      </c>
      <c r="K148" s="14">
        <v>15</v>
      </c>
      <c r="L148" s="14">
        <v>24</v>
      </c>
      <c r="M148" s="14">
        <v>1</v>
      </c>
      <c r="N148" s="14">
        <v>2</v>
      </c>
      <c r="O148" s="14">
        <v>2</v>
      </c>
      <c r="P148" s="14">
        <v>3</v>
      </c>
      <c r="Q148" s="14">
        <v>7</v>
      </c>
      <c r="R148" s="14">
        <v>1</v>
      </c>
      <c r="S148" s="76"/>
      <c r="T148" s="8"/>
      <c r="U148" s="8"/>
    </row>
    <row r="149" spans="1:21" ht="15.75" customHeight="1" x14ac:dyDescent="0.25">
      <c r="A149" s="39" t="s">
        <v>195</v>
      </c>
      <c r="B149" s="36" t="s">
        <v>146</v>
      </c>
      <c r="C149" s="15">
        <v>33706</v>
      </c>
      <c r="D149" s="15">
        <v>84499</v>
      </c>
      <c r="E149" s="15">
        <v>106484</v>
      </c>
      <c r="F149" s="15">
        <v>56966</v>
      </c>
      <c r="G149" s="15">
        <v>115704</v>
      </c>
      <c r="H149" s="15">
        <v>167848</v>
      </c>
      <c r="I149" s="15">
        <v>79142</v>
      </c>
      <c r="J149" s="15">
        <v>216318</v>
      </c>
      <c r="K149" s="15">
        <v>147635</v>
      </c>
      <c r="L149" s="15">
        <v>626352</v>
      </c>
      <c r="M149" s="15">
        <v>60972</v>
      </c>
      <c r="N149" s="15">
        <v>101505</v>
      </c>
      <c r="O149" s="15">
        <v>72503</v>
      </c>
      <c r="P149" s="15">
        <v>187024</v>
      </c>
      <c r="Q149" s="15">
        <v>148400</v>
      </c>
      <c r="R149" s="15">
        <v>62938</v>
      </c>
      <c r="S149" s="76"/>
      <c r="T149" s="8"/>
      <c r="U149" s="8"/>
    </row>
    <row r="150" spans="1:21" ht="15.75" customHeight="1" x14ac:dyDescent="0.25">
      <c r="A150" s="107" t="s">
        <v>196</v>
      </c>
      <c r="B150" s="36" t="s">
        <v>146</v>
      </c>
      <c r="C150" s="47">
        <v>10.3</v>
      </c>
      <c r="D150" s="47">
        <v>6.1</v>
      </c>
      <c r="E150" s="47">
        <v>10.199999999999999</v>
      </c>
      <c r="F150" s="47">
        <v>4.9000000000000004</v>
      </c>
      <c r="G150" s="47">
        <v>11.3</v>
      </c>
      <c r="H150" s="47">
        <v>9</v>
      </c>
      <c r="I150" s="47">
        <v>11.4</v>
      </c>
      <c r="J150" s="47">
        <v>6.9</v>
      </c>
      <c r="K150" s="47">
        <v>5.0999999999999996</v>
      </c>
      <c r="L150" s="47">
        <v>1.4</v>
      </c>
      <c r="M150" s="47">
        <v>10</v>
      </c>
      <c r="N150" s="47">
        <v>6.5</v>
      </c>
      <c r="O150" s="47">
        <v>10.199999999999999</v>
      </c>
      <c r="P150" s="47">
        <v>11.8</v>
      </c>
      <c r="Q150" s="47">
        <v>4.5</v>
      </c>
      <c r="R150" s="47">
        <v>21.5</v>
      </c>
      <c r="S150" s="76"/>
      <c r="T150" s="8"/>
      <c r="U150" s="8"/>
    </row>
    <row r="151" spans="1:21" ht="15.75" customHeight="1" x14ac:dyDescent="0.25">
      <c r="A151" s="23"/>
      <c r="B151" s="36"/>
      <c r="C151" s="76"/>
      <c r="D151" s="76"/>
      <c r="E151" s="76"/>
      <c r="F151" s="76"/>
      <c r="G151" s="76"/>
      <c r="H151" s="76"/>
      <c r="I151" s="76"/>
      <c r="J151" s="8"/>
      <c r="K151" s="76"/>
      <c r="L151" s="76"/>
      <c r="M151" s="76"/>
      <c r="N151" s="76"/>
      <c r="O151" s="76"/>
      <c r="P151" s="76"/>
      <c r="Q151" s="76"/>
      <c r="R151" s="76"/>
      <c r="S151" s="76"/>
      <c r="T151" s="8"/>
      <c r="U151" s="8"/>
    </row>
    <row r="152" spans="1:21" ht="15.75" customHeight="1" x14ac:dyDescent="0.25">
      <c r="A152" s="18"/>
      <c r="B152" s="19"/>
      <c r="C152" s="8"/>
    </row>
    <row r="153" spans="1:21" ht="15.75" customHeight="1" x14ac:dyDescent="0.25">
      <c r="A153" s="18"/>
      <c r="B153" s="19"/>
      <c r="C153" s="8"/>
    </row>
    <row r="154" spans="1:21" ht="15.75" customHeight="1" x14ac:dyDescent="0.25">
      <c r="A154" s="18"/>
      <c r="B154" s="19"/>
      <c r="C154" s="8"/>
    </row>
    <row r="155" spans="1:21" ht="15.75" customHeight="1" x14ac:dyDescent="0.25">
      <c r="A155" s="18"/>
      <c r="B155" s="19"/>
      <c r="C155" s="8"/>
    </row>
    <row r="156" spans="1:21" ht="15.75" customHeight="1" x14ac:dyDescent="0.25">
      <c r="A156" s="18"/>
      <c r="B156" s="19"/>
      <c r="C156" s="8"/>
    </row>
    <row r="157" spans="1:21" ht="15.75" customHeight="1" x14ac:dyDescent="0.25">
      <c r="A157" s="18"/>
      <c r="B157" s="19"/>
      <c r="C157" s="8"/>
    </row>
    <row r="158" spans="1:21" ht="15.75" customHeight="1" x14ac:dyDescent="0.25">
      <c r="A158" s="18"/>
      <c r="B158" s="19"/>
      <c r="C158" s="8"/>
    </row>
    <row r="159" spans="1:21" ht="15.75" customHeight="1" x14ac:dyDescent="0.25">
      <c r="A159" s="18"/>
      <c r="B159" s="19"/>
      <c r="C159" s="8"/>
    </row>
    <row r="160" spans="1:21" ht="15.75" customHeight="1" x14ac:dyDescent="0.25">
      <c r="A160" s="18"/>
      <c r="B160" s="19"/>
      <c r="C160" s="8"/>
    </row>
    <row r="161" spans="1:3" ht="15.75" customHeight="1" x14ac:dyDescent="0.25">
      <c r="A161" s="18"/>
      <c r="B161" s="19"/>
      <c r="C161" s="8"/>
    </row>
    <row r="162" spans="1:3" ht="15.75" customHeight="1" x14ac:dyDescent="0.25">
      <c r="A162" s="18"/>
      <c r="B162" s="19"/>
      <c r="C162" s="8"/>
    </row>
    <row r="163" spans="1:3" ht="15.75" customHeight="1" x14ac:dyDescent="0.25">
      <c r="A163" s="18"/>
      <c r="B163" s="19"/>
      <c r="C163" s="8"/>
    </row>
    <row r="164" spans="1:3" ht="15.75" customHeight="1" x14ac:dyDescent="0.25">
      <c r="A164" s="18"/>
      <c r="B164" s="19"/>
      <c r="C164" s="8"/>
    </row>
    <row r="165" spans="1:3" ht="15.75" customHeight="1" x14ac:dyDescent="0.25">
      <c r="A165" s="18"/>
      <c r="B165" s="19"/>
      <c r="C165" s="8"/>
    </row>
    <row r="166" spans="1:3" ht="15.75" customHeight="1" x14ac:dyDescent="0.25">
      <c r="A166" s="18"/>
      <c r="B166" s="19"/>
      <c r="C166" s="8"/>
    </row>
    <row r="167" spans="1:3" ht="15.75" customHeight="1" x14ac:dyDescent="0.25">
      <c r="A167" s="18"/>
      <c r="B167" s="19"/>
      <c r="C167" s="8"/>
    </row>
    <row r="168" spans="1:3" ht="15.75" customHeight="1" x14ac:dyDescent="0.25">
      <c r="A168" s="18"/>
      <c r="B168" s="19"/>
      <c r="C168" s="8"/>
    </row>
    <row r="169" spans="1:3" ht="15.75" customHeight="1" x14ac:dyDescent="0.25">
      <c r="A169" s="18"/>
      <c r="B169" s="19"/>
      <c r="C169" s="8"/>
    </row>
    <row r="170" spans="1:3" ht="15.75" customHeight="1" x14ac:dyDescent="0.25">
      <c r="A170" s="18"/>
      <c r="B170" s="19"/>
      <c r="C170" s="8"/>
    </row>
    <row r="171" spans="1:3" ht="15.75" customHeight="1" x14ac:dyDescent="0.25">
      <c r="A171" s="18"/>
      <c r="B171" s="19"/>
      <c r="C171" s="8"/>
    </row>
    <row r="172" spans="1:3" ht="15.75" customHeight="1" x14ac:dyDescent="0.25">
      <c r="A172" s="18"/>
      <c r="B172" s="19"/>
      <c r="C172" s="8"/>
    </row>
    <row r="173" spans="1:3" ht="15.75" customHeight="1" x14ac:dyDescent="0.25">
      <c r="A173" s="18"/>
      <c r="B173" s="19"/>
      <c r="C173" s="8"/>
    </row>
    <row r="174" spans="1:3" ht="15.75" customHeight="1" x14ac:dyDescent="0.25">
      <c r="A174" s="18"/>
      <c r="B174" s="19"/>
      <c r="C174" s="8"/>
    </row>
    <row r="175" spans="1:3" ht="15.75" customHeight="1" x14ac:dyDescent="0.25">
      <c r="A175" s="18"/>
      <c r="B175" s="19"/>
      <c r="C175" s="8"/>
    </row>
    <row r="176" spans="1:3" ht="15.75" customHeight="1" x14ac:dyDescent="0.25">
      <c r="A176" s="18"/>
      <c r="B176" s="19"/>
      <c r="C176" s="8"/>
    </row>
    <row r="177" spans="1:3" ht="15.75" customHeight="1" x14ac:dyDescent="0.25">
      <c r="A177" s="18"/>
      <c r="B177" s="19"/>
      <c r="C177" s="8"/>
    </row>
    <row r="178" spans="1:3" ht="15.75" customHeight="1" x14ac:dyDescent="0.25">
      <c r="A178" s="18"/>
      <c r="B178" s="19"/>
      <c r="C178" s="8"/>
    </row>
    <row r="179" spans="1:3" ht="15.75" customHeight="1" x14ac:dyDescent="0.25">
      <c r="A179" s="18"/>
      <c r="B179" s="19"/>
      <c r="C179" s="8"/>
    </row>
    <row r="180" spans="1:3" ht="15.75" customHeight="1" x14ac:dyDescent="0.25">
      <c r="A180" s="18"/>
      <c r="B180" s="19"/>
      <c r="C180" s="8"/>
    </row>
    <row r="181" spans="1:3" ht="15.75" customHeight="1" x14ac:dyDescent="0.25">
      <c r="A181" s="18"/>
      <c r="B181" s="19"/>
      <c r="C181" s="8"/>
    </row>
    <row r="182" spans="1:3" ht="15.75" customHeight="1" x14ac:dyDescent="0.25">
      <c r="A182" s="18"/>
      <c r="B182" s="19"/>
      <c r="C182" s="8"/>
    </row>
    <row r="183" spans="1:3" ht="15.75" customHeight="1" x14ac:dyDescent="0.25">
      <c r="A183" s="18"/>
      <c r="B183" s="19"/>
      <c r="C183" s="8"/>
    </row>
    <row r="184" spans="1:3" ht="15.75" customHeight="1" x14ac:dyDescent="0.25">
      <c r="A184" s="18"/>
      <c r="B184" s="19"/>
      <c r="C184" s="8"/>
    </row>
    <row r="185" spans="1:3" ht="15.75" customHeight="1" x14ac:dyDescent="0.25">
      <c r="A185" s="18"/>
      <c r="B185" s="19"/>
      <c r="C185" s="8"/>
    </row>
    <row r="186" spans="1:3" ht="15.75" customHeight="1" x14ac:dyDescent="0.25">
      <c r="A186" s="18"/>
      <c r="B186" s="19"/>
      <c r="C186" s="8"/>
    </row>
    <row r="187" spans="1:3" ht="15.75" customHeight="1" x14ac:dyDescent="0.25">
      <c r="A187" s="18"/>
      <c r="B187" s="19"/>
      <c r="C187" s="8"/>
    </row>
    <row r="188" spans="1:3" x14ac:dyDescent="0.2">
      <c r="A188" t="s">
        <v>197</v>
      </c>
    </row>
  </sheetData>
  <phoneticPr fontId="5" type="noConversion"/>
  <pageMargins left="0.75" right="0.75" top="1" bottom="1" header="0.5" footer="0.5"/>
  <pageSetup orientation="portrait" horizontalDpi="360" verticalDpi="36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2.75" x14ac:dyDescent="0.2"/>
  <sheetData/>
  <phoneticPr fontId="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2.75" x14ac:dyDescent="0.2"/>
  <sheetData/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Shannon</dc:creator>
  <cp:lastModifiedBy>xbany</cp:lastModifiedBy>
  <cp:lastPrinted>2001-02-28T14:40:21Z</cp:lastPrinted>
  <dcterms:created xsi:type="dcterms:W3CDTF">2000-11-06T20:17:30Z</dcterms:created>
  <dcterms:modified xsi:type="dcterms:W3CDTF">2020-11-19T13:33:32Z</dcterms:modified>
</cp:coreProperties>
</file>