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5139390C-17A6-445C-8295-207CB77FC4BB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</definedName>
  </definedNames>
  <calcPr calcId="181029"/>
</workbook>
</file>

<file path=xl/calcChain.xml><?xml version="1.0" encoding="utf-8"?>
<calcChain xmlns="http://schemas.openxmlformats.org/spreadsheetml/2006/main">
  <c r="C54" i="1" l="1"/>
  <c r="D54" i="1" s="1"/>
  <c r="C53" i="1"/>
  <c r="D53" i="1" s="1"/>
  <c r="C52" i="1"/>
  <c r="D52" i="1" s="1"/>
  <c r="C51" i="1"/>
  <c r="D51" i="1" s="1"/>
  <c r="D50" i="1"/>
  <c r="C50" i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D32" i="1"/>
  <c r="C32" i="1"/>
  <c r="C31" i="1"/>
  <c r="D31" i="1" s="1"/>
  <c r="C30" i="1"/>
  <c r="D30" i="1" s="1"/>
  <c r="C29" i="1"/>
  <c r="D29" i="1" s="1"/>
  <c r="C28" i="1"/>
  <c r="D28" i="1" s="1"/>
  <c r="C27" i="1"/>
  <c r="D27" i="1" s="1"/>
  <c r="B27" i="1"/>
  <c r="D26" i="1"/>
  <c r="C26" i="1"/>
  <c r="C25" i="1"/>
  <c r="D25" i="1" s="1"/>
  <c r="B25" i="1"/>
  <c r="D24" i="1"/>
  <c r="C24" i="1"/>
  <c r="C23" i="1"/>
  <c r="D23" i="1" s="1"/>
  <c r="D22" i="1"/>
  <c r="C22" i="1"/>
  <c r="B22" i="1"/>
  <c r="C21" i="1"/>
  <c r="D21" i="1" s="1"/>
  <c r="B21" i="1"/>
  <c r="D20" i="1"/>
  <c r="C20" i="1"/>
  <c r="B20" i="1"/>
  <c r="C19" i="1"/>
  <c r="D19" i="1" s="1"/>
  <c r="B19" i="1"/>
  <c r="D18" i="1"/>
  <c r="C18" i="1"/>
  <c r="B18" i="1"/>
  <c r="D17" i="1"/>
  <c r="C17" i="1"/>
  <c r="D16" i="1"/>
  <c r="C16" i="1"/>
  <c r="D15" i="1"/>
  <c r="C15" i="1"/>
  <c r="D14" i="1"/>
  <c r="C14" i="1"/>
  <c r="C13" i="1"/>
  <c r="D13" i="1" s="1"/>
  <c r="B13" i="1"/>
  <c r="C12" i="1"/>
  <c r="D12" i="1" s="1"/>
  <c r="B12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D4" i="1"/>
  <c r="C4" i="1"/>
  <c r="B17" i="1" l="1"/>
  <c r="B15" i="1"/>
  <c r="B14" i="1"/>
  <c r="B24" i="1"/>
  <c r="B26" i="1"/>
  <c r="B23" i="1"/>
  <c r="B16" i="1"/>
  <c r="K53" i="1" l="1"/>
  <c r="K49" i="1"/>
  <c r="K45" i="1"/>
  <c r="K33" i="1"/>
  <c r="K31" i="1"/>
  <c r="K46" i="1"/>
  <c r="K15" i="1"/>
  <c r="K4" i="1"/>
  <c r="K41" i="1"/>
  <c r="K38" i="1"/>
  <c r="K40" i="1"/>
  <c r="K11" i="1"/>
  <c r="K29" i="1"/>
  <c r="K43" i="1"/>
  <c r="K37" i="1"/>
  <c r="K54" i="1"/>
  <c r="K23" i="1"/>
  <c r="K22" i="1"/>
  <c r="K20" i="1"/>
  <c r="K18" i="1"/>
  <c r="K30" i="1"/>
  <c r="H48" i="1"/>
  <c r="L45" i="1"/>
  <c r="L41" i="1"/>
  <c r="L39" i="1"/>
  <c r="L37" i="1"/>
  <c r="H36" i="1"/>
  <c r="H31" i="1"/>
  <c r="B29" i="1"/>
  <c r="H23" i="1"/>
  <c r="L11" i="1"/>
  <c r="H4" i="1"/>
  <c r="H43" i="1"/>
  <c r="B31" i="1"/>
  <c r="L17" i="1"/>
  <c r="H29" i="1"/>
  <c r="L28" i="1"/>
  <c r="H5" i="1"/>
  <c r="B28" i="1"/>
  <c r="L21" i="1"/>
  <c r="H20" i="1"/>
  <c r="H14" i="1"/>
  <c r="L29" i="1"/>
  <c r="H25" i="1"/>
  <c r="H41" i="1"/>
  <c r="H32" i="1"/>
  <c r="L36" i="1"/>
  <c r="L23" i="1"/>
  <c r="L20" i="1"/>
  <c r="L18" i="1"/>
  <c r="B30" i="1"/>
  <c r="H21" i="1"/>
  <c r="H19" i="1"/>
  <c r="H17" i="1"/>
  <c r="H45" i="1"/>
  <c r="L40" i="1"/>
  <c r="F33" i="1"/>
  <c r="H33" i="1" s="1"/>
  <c r="E30" i="1"/>
  <c r="F25" i="1"/>
  <c r="L25" i="1" s="1"/>
  <c r="E22" i="1"/>
  <c r="F17" i="1"/>
  <c r="E14" i="1"/>
  <c r="G14" i="1" s="1"/>
  <c r="F54" i="1"/>
  <c r="H54" i="1" s="1"/>
  <c r="F49" i="1"/>
  <c r="L49" i="1" s="1"/>
  <c r="E44" i="1"/>
  <c r="E41" i="1"/>
  <c r="F32" i="1"/>
  <c r="F30" i="1"/>
  <c r="H30" i="1" s="1"/>
  <c r="F23" i="1"/>
  <c r="E21" i="1"/>
  <c r="G21" i="1" s="1"/>
  <c r="E19" i="1"/>
  <c r="G19" i="1" s="1"/>
  <c r="F12" i="1"/>
  <c r="H12" i="1" s="1"/>
  <c r="F6" i="1"/>
  <c r="L6" i="1" s="1"/>
  <c r="E54" i="1"/>
  <c r="E49" i="1"/>
  <c r="F48" i="1"/>
  <c r="F40" i="1"/>
  <c r="H40" i="1" s="1"/>
  <c r="F37" i="1"/>
  <c r="H37" i="1" s="1"/>
  <c r="F34" i="1"/>
  <c r="L34" i="1" s="1"/>
  <c r="E32" i="1"/>
  <c r="G32" i="1" s="1"/>
  <c r="E25" i="1"/>
  <c r="G25" i="1" s="1"/>
  <c r="E23" i="1"/>
  <c r="F16" i="1"/>
  <c r="H16" i="1" s="1"/>
  <c r="F14" i="1"/>
  <c r="L14" i="1" s="1"/>
  <c r="E12" i="1"/>
  <c r="F9" i="1"/>
  <c r="L9" i="1" s="1"/>
  <c r="E6" i="1"/>
  <c r="K6" i="1" s="1"/>
  <c r="F53" i="1"/>
  <c r="L53" i="1" s="1"/>
  <c r="E48" i="1"/>
  <c r="G48" i="1" s="1"/>
  <c r="F43" i="1"/>
  <c r="L43" i="1" s="1"/>
  <c r="E40" i="1"/>
  <c r="E37" i="1"/>
  <c r="E34" i="1"/>
  <c r="F27" i="1"/>
  <c r="L27" i="1" s="1"/>
  <c r="F18" i="1"/>
  <c r="H18" i="1" s="1"/>
  <c r="E16" i="1"/>
  <c r="G16" i="1" s="1"/>
  <c r="F22" i="1"/>
  <c r="L22" i="1" s="1"/>
  <c r="F19" i="1"/>
  <c r="E15" i="1"/>
  <c r="E17" i="1"/>
  <c r="F45" i="1"/>
  <c r="E50" i="1"/>
  <c r="K50" i="1" s="1"/>
  <c r="F38" i="1"/>
  <c r="H38" i="1" s="1"/>
  <c r="F51" i="1"/>
  <c r="L51" i="1" s="1"/>
  <c r="F46" i="1"/>
  <c r="H46" i="1" s="1"/>
  <c r="E45" i="1"/>
  <c r="F39" i="1"/>
  <c r="H39" i="1" s="1"/>
  <c r="E38" i="1"/>
  <c r="F26" i="1"/>
  <c r="H26" i="1" s="1"/>
  <c r="E24" i="1"/>
  <c r="G24" i="1" s="1"/>
  <c r="E13" i="1"/>
  <c r="G13" i="1" s="1"/>
  <c r="F52" i="1"/>
  <c r="H52" i="1" s="1"/>
  <c r="E51" i="1"/>
  <c r="G51" i="1" s="1"/>
  <c r="E46" i="1"/>
  <c r="E39" i="1"/>
  <c r="G39" i="1" s="1"/>
  <c r="F29" i="1"/>
  <c r="F28" i="1"/>
  <c r="H28" i="1" s="1"/>
  <c r="E27" i="1"/>
  <c r="G27" i="1" s="1"/>
  <c r="E26" i="1"/>
  <c r="G26" i="1" s="1"/>
  <c r="E52" i="1"/>
  <c r="G52" i="1" s="1"/>
  <c r="F47" i="1"/>
  <c r="H47" i="1" s="1"/>
  <c r="F31" i="1"/>
  <c r="L31" i="1" s="1"/>
  <c r="E29" i="1"/>
  <c r="E28" i="1"/>
  <c r="F11" i="1"/>
  <c r="H11" i="1" s="1"/>
  <c r="F10" i="1"/>
  <c r="H10" i="1" s="1"/>
  <c r="F8" i="1"/>
  <c r="H8" i="1" s="1"/>
  <c r="E47" i="1"/>
  <c r="K47" i="1" s="1"/>
  <c r="F42" i="1"/>
  <c r="L42" i="1" s="1"/>
  <c r="F41" i="1"/>
  <c r="E33" i="1"/>
  <c r="E31" i="1"/>
  <c r="G31" i="1" s="1"/>
  <c r="E11" i="1"/>
  <c r="E10" i="1"/>
  <c r="G10" i="1" s="1"/>
  <c r="E9" i="1"/>
  <c r="G9" i="1" s="1"/>
  <c r="E8" i="1"/>
  <c r="G8" i="1" s="1"/>
  <c r="F7" i="1"/>
  <c r="H7" i="1" s="1"/>
  <c r="F5" i="1"/>
  <c r="F4" i="1"/>
  <c r="L4" i="1" s="1"/>
  <c r="E53" i="1"/>
  <c r="E42" i="1"/>
  <c r="K42" i="1" s="1"/>
  <c r="F36" i="1"/>
  <c r="F35" i="1"/>
  <c r="H35" i="1" s="1"/>
  <c r="E7" i="1"/>
  <c r="K7" i="1" s="1"/>
  <c r="E5" i="1"/>
  <c r="G5" i="1" s="1"/>
  <c r="E4" i="1"/>
  <c r="E43" i="1"/>
  <c r="G43" i="1" s="1"/>
  <c r="E36" i="1"/>
  <c r="E35" i="1"/>
  <c r="F20" i="1"/>
  <c r="F15" i="1"/>
  <c r="H15" i="1" s="1"/>
  <c r="F50" i="1"/>
  <c r="L50" i="1" s="1"/>
  <c r="F44" i="1"/>
  <c r="H44" i="1" s="1"/>
  <c r="F21" i="1"/>
  <c r="E20" i="1"/>
  <c r="E18" i="1"/>
  <c r="F24" i="1"/>
  <c r="L24" i="1" s="1"/>
  <c r="F13" i="1"/>
  <c r="H13" i="1" s="1"/>
  <c r="N50" i="1" l="1"/>
  <c r="M50" i="1"/>
  <c r="N42" i="1"/>
  <c r="M42" i="1"/>
  <c r="M7" i="1"/>
  <c r="N6" i="1"/>
  <c r="M6" i="1"/>
  <c r="J16" i="1"/>
  <c r="I16" i="1"/>
  <c r="H49" i="1"/>
  <c r="J13" i="1"/>
  <c r="I13" i="1"/>
  <c r="L52" i="1"/>
  <c r="I27" i="1"/>
  <c r="J27" i="1"/>
  <c r="I14" i="1"/>
  <c r="J14" i="1"/>
  <c r="L44" i="1"/>
  <c r="L8" i="1"/>
  <c r="L26" i="1"/>
  <c r="H6" i="1"/>
  <c r="L47" i="1"/>
  <c r="M47" i="1" s="1"/>
  <c r="M11" i="1"/>
  <c r="N11" i="1"/>
  <c r="G35" i="1"/>
  <c r="G34" i="1"/>
  <c r="G12" i="1"/>
  <c r="L12" i="1"/>
  <c r="H34" i="1"/>
  <c r="L48" i="1"/>
  <c r="H24" i="1"/>
  <c r="I24" i="1" s="1"/>
  <c r="H27" i="1"/>
  <c r="L7" i="1"/>
  <c r="N7" i="1" s="1"/>
  <c r="K10" i="1"/>
  <c r="N23" i="1"/>
  <c r="M23" i="1"/>
  <c r="K21" i="1"/>
  <c r="G18" i="1"/>
  <c r="G36" i="1"/>
  <c r="G53" i="1"/>
  <c r="G28" i="1"/>
  <c r="G38" i="1"/>
  <c r="G17" i="1"/>
  <c r="G37" i="1"/>
  <c r="G22" i="1"/>
  <c r="L54" i="1"/>
  <c r="B33" i="1"/>
  <c r="B32" i="1"/>
  <c r="B34" i="1" s="1"/>
  <c r="B35" i="1" s="1"/>
  <c r="L38" i="1"/>
  <c r="K27" i="1"/>
  <c r="N54" i="1"/>
  <c r="M54" i="1"/>
  <c r="N43" i="1"/>
  <c r="M43" i="1"/>
  <c r="K12" i="1"/>
  <c r="K17" i="1"/>
  <c r="K52" i="1"/>
  <c r="K32" i="1"/>
  <c r="G20" i="1"/>
  <c r="J43" i="1"/>
  <c r="I43" i="1"/>
  <c r="G33" i="1"/>
  <c r="G29" i="1"/>
  <c r="J39" i="1"/>
  <c r="I39" i="1"/>
  <c r="G15" i="1"/>
  <c r="G40" i="1"/>
  <c r="G49" i="1"/>
  <c r="H9" i="1"/>
  <c r="L30" i="1"/>
  <c r="H42" i="1"/>
  <c r="H50" i="1"/>
  <c r="M30" i="1"/>
  <c r="N30" i="1"/>
  <c r="K14" i="1"/>
  <c r="K34" i="1"/>
  <c r="K19" i="1"/>
  <c r="K26" i="1"/>
  <c r="N45" i="1"/>
  <c r="M45" i="1"/>
  <c r="G4" i="1"/>
  <c r="G46" i="1"/>
  <c r="G45" i="1"/>
  <c r="G23" i="1"/>
  <c r="G54" i="1"/>
  <c r="G41" i="1"/>
  <c r="G30" i="1"/>
  <c r="H51" i="1"/>
  <c r="J51" i="1" s="1"/>
  <c r="L46" i="1"/>
  <c r="L35" i="1"/>
  <c r="K39" i="1"/>
  <c r="K36" i="1"/>
  <c r="K5" i="1"/>
  <c r="K28" i="1"/>
  <c r="K35" i="1"/>
  <c r="J25" i="1"/>
  <c r="I25" i="1"/>
  <c r="G44" i="1"/>
  <c r="L16" i="1"/>
  <c r="L33" i="1"/>
  <c r="N33" i="1" s="1"/>
  <c r="L15" i="1"/>
  <c r="N15" i="1" s="1"/>
  <c r="H53" i="1"/>
  <c r="K25" i="1"/>
  <c r="N37" i="1"/>
  <c r="M37" i="1"/>
  <c r="M38" i="1"/>
  <c r="N38" i="1"/>
  <c r="N46" i="1"/>
  <c r="M46" i="1"/>
  <c r="N49" i="1"/>
  <c r="M49" i="1"/>
  <c r="I5" i="1"/>
  <c r="J5" i="1"/>
  <c r="J52" i="1"/>
  <c r="I52" i="1"/>
  <c r="N18" i="1"/>
  <c r="M18" i="1"/>
  <c r="K44" i="1"/>
  <c r="K8" i="1"/>
  <c r="N41" i="1"/>
  <c r="M41" i="1"/>
  <c r="K13" i="1"/>
  <c r="K51" i="1"/>
  <c r="J9" i="1"/>
  <c r="I9" i="1"/>
  <c r="L13" i="1"/>
  <c r="L10" i="1"/>
  <c r="N20" i="1"/>
  <c r="M20" i="1"/>
  <c r="K48" i="1"/>
  <c r="N29" i="1"/>
  <c r="M29" i="1"/>
  <c r="M4" i="1"/>
  <c r="N4" i="1"/>
  <c r="N31" i="1"/>
  <c r="M31" i="1"/>
  <c r="N53" i="1"/>
  <c r="M53" i="1"/>
  <c r="G47" i="1"/>
  <c r="J32" i="1"/>
  <c r="I32" i="1"/>
  <c r="J10" i="1"/>
  <c r="I10" i="1"/>
  <c r="J8" i="1"/>
  <c r="I8" i="1"/>
  <c r="G6" i="1"/>
  <c r="L32" i="1"/>
  <c r="L5" i="1"/>
  <c r="J24" i="1"/>
  <c r="J21" i="1"/>
  <c r="I21" i="1"/>
  <c r="H22" i="1"/>
  <c r="K9" i="1"/>
  <c r="N40" i="1"/>
  <c r="M40" i="1"/>
  <c r="K24" i="1"/>
  <c r="I48" i="1"/>
  <c r="J48" i="1"/>
  <c r="G7" i="1"/>
  <c r="I26" i="1"/>
  <c r="J26" i="1"/>
  <c r="J19" i="1"/>
  <c r="I19" i="1"/>
  <c r="L19" i="1"/>
  <c r="G50" i="1"/>
  <c r="M22" i="1"/>
  <c r="N22" i="1"/>
  <c r="K16" i="1"/>
  <c r="G42" i="1"/>
  <c r="G11" i="1"/>
  <c r="J31" i="1"/>
  <c r="I31" i="1"/>
  <c r="N17" i="1" l="1"/>
  <c r="M17" i="1"/>
  <c r="J53" i="1"/>
  <c r="I53" i="1"/>
  <c r="N8" i="1"/>
  <c r="M8" i="1"/>
  <c r="N25" i="1"/>
  <c r="M25" i="1"/>
  <c r="M35" i="1"/>
  <c r="N35" i="1"/>
  <c r="J30" i="1"/>
  <c r="I30" i="1"/>
  <c r="J29" i="1"/>
  <c r="I29" i="1"/>
  <c r="N12" i="1"/>
  <c r="M12" i="1"/>
  <c r="J36" i="1"/>
  <c r="I36" i="1"/>
  <c r="J35" i="1"/>
  <c r="I35" i="1"/>
  <c r="N47" i="1"/>
  <c r="J50" i="1"/>
  <c r="I50" i="1"/>
  <c r="N44" i="1"/>
  <c r="M44" i="1"/>
  <c r="M28" i="1"/>
  <c r="N28" i="1"/>
  <c r="J41" i="1"/>
  <c r="I41" i="1"/>
  <c r="N26" i="1"/>
  <c r="M26" i="1"/>
  <c r="J33" i="1"/>
  <c r="I33" i="1"/>
  <c r="I18" i="1"/>
  <c r="J18" i="1"/>
  <c r="M33" i="1"/>
  <c r="M24" i="1"/>
  <c r="N24" i="1"/>
  <c r="M5" i="1"/>
  <c r="N5" i="1"/>
  <c r="I54" i="1"/>
  <c r="J54" i="1"/>
  <c r="N19" i="1"/>
  <c r="M19" i="1"/>
  <c r="J22" i="1"/>
  <c r="I22" i="1"/>
  <c r="M15" i="1"/>
  <c r="N36" i="1"/>
  <c r="M36" i="1"/>
  <c r="I23" i="1"/>
  <c r="J23" i="1"/>
  <c r="N34" i="1"/>
  <c r="M34" i="1"/>
  <c r="J49" i="1"/>
  <c r="I49" i="1"/>
  <c r="J37" i="1"/>
  <c r="I37" i="1"/>
  <c r="I47" i="1"/>
  <c r="J47" i="1"/>
  <c r="M51" i="1"/>
  <c r="N51" i="1"/>
  <c r="N39" i="1"/>
  <c r="M39" i="1"/>
  <c r="J45" i="1"/>
  <c r="I45" i="1"/>
  <c r="M14" i="1"/>
  <c r="N14" i="1"/>
  <c r="J40" i="1"/>
  <c r="I40" i="1"/>
  <c r="J20" i="1"/>
  <c r="I20" i="1"/>
  <c r="J17" i="1"/>
  <c r="I17" i="1"/>
  <c r="N21" i="1"/>
  <c r="M21" i="1"/>
  <c r="I51" i="1"/>
  <c r="J6" i="1"/>
  <c r="I6" i="1"/>
  <c r="J46" i="1"/>
  <c r="I46" i="1"/>
  <c r="J11" i="1"/>
  <c r="I11" i="1"/>
  <c r="J42" i="1"/>
  <c r="I42" i="1"/>
  <c r="M9" i="1"/>
  <c r="N9" i="1"/>
  <c r="N48" i="1"/>
  <c r="M48" i="1"/>
  <c r="N13" i="1"/>
  <c r="M13" i="1"/>
  <c r="J44" i="1"/>
  <c r="I44" i="1"/>
  <c r="J15" i="1"/>
  <c r="I15" i="1"/>
  <c r="N32" i="1"/>
  <c r="M32" i="1"/>
  <c r="N27" i="1"/>
  <c r="M27" i="1"/>
  <c r="J38" i="1"/>
  <c r="I38" i="1"/>
  <c r="N16" i="1"/>
  <c r="M16" i="1"/>
  <c r="J4" i="1"/>
  <c r="I4" i="1"/>
  <c r="M52" i="1"/>
  <c r="N52" i="1"/>
  <c r="J28" i="1"/>
  <c r="I28" i="1"/>
  <c r="J12" i="1"/>
  <c r="I12" i="1"/>
  <c r="J7" i="1"/>
  <c r="I7" i="1"/>
  <c r="M10" i="1"/>
  <c r="N10" i="1"/>
  <c r="I34" i="1"/>
  <c r="J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000-000001000000}">
      <text>
        <r>
          <rPr>
            <sz val="10"/>
            <rFont val="Arial"/>
          </rPr>
          <t>reference:B10
mrs:
Rotate:True</t>
        </r>
      </text>
    </comment>
    <comment ref="D4" authorId="0" shapeId="0" xr:uid="{00000000-0006-0000-0000-000002000000}">
      <text>
        <r>
          <rPr>
            <sz val="10"/>
            <rFont val="Arial"/>
          </rPr>
          <t>reference:C4
mrs:(C4,+,-10.0000)  
Rotate:True</t>
        </r>
      </text>
    </comment>
    <comment ref="E4" authorId="0" shapeId="0" xr:uid="{00000000-0006-0000-0000-000003000000}">
      <text>
        <r>
          <rPr>
            <sz val="10"/>
            <rFont val="Arial"/>
          </rPr>
          <t>reference:D4,B15
mrs:
Rotate:True</t>
        </r>
      </text>
    </comment>
    <comment ref="F4" authorId="0" shapeId="0" xr:uid="{00000000-0006-0000-0000-000004000000}">
      <text>
        <r>
          <rPr>
            <sz val="10"/>
            <rFont val="Arial"/>
          </rPr>
          <t>reference:D4,B15
mrs:
Rotate:True</t>
        </r>
      </text>
    </comment>
    <comment ref="G4" authorId="0" shapeId="0" xr:uid="{00000000-0006-0000-0000-000005000000}">
      <text>
        <r>
          <rPr>
            <sz val="10"/>
            <rFont val="Arial"/>
          </rPr>
          <t>reference:E4,F4,B6,B14,B24
mrs:(E4,+,1000.0000)  (F4,+,16.4180)  
Rotate:True</t>
        </r>
      </text>
    </comment>
    <comment ref="H4" authorId="0" shapeId="0" xr:uid="{00000000-0006-0000-0000-000006000000}">
      <text>
        <r>
          <rPr>
            <sz val="10"/>
            <rFont val="Arial"/>
          </rPr>
          <t>reference:F4,B14,B23
mrs:(F4,+,33.8990)  
Rotate:True</t>
        </r>
      </text>
    </comment>
    <comment ref="I4" authorId="0" shapeId="0" xr:uid="{00000000-0006-0000-0000-000007000000}">
      <text>
        <r>
          <rPr>
            <sz val="10"/>
            <rFont val="Arial"/>
          </rPr>
          <t>reference:G4,H4
mrs:
Rotate:True</t>
        </r>
      </text>
    </comment>
    <comment ref="J4" authorId="0" shapeId="0" xr:uid="{00000000-0006-0000-0000-000008000000}">
      <text>
        <r>
          <rPr>
            <sz val="10"/>
            <rFont val="Arial"/>
          </rPr>
          <t>reference:G4,H4
mrs:
Rotate:True</t>
        </r>
      </text>
    </comment>
    <comment ref="K4" authorId="0" shapeId="0" xr:uid="{00000000-0006-0000-0000-000009000000}">
      <text>
        <r>
          <rPr>
            <sz val="10"/>
            <rFont val="Arial"/>
          </rPr>
          <t>reference:E4,B23
mrs:
Rotate:True</t>
        </r>
      </text>
    </comment>
    <comment ref="L4" authorId="0" shapeId="0" xr:uid="{00000000-0006-0000-0000-00000A000000}">
      <text>
        <r>
          <rPr>
            <sz val="10"/>
            <rFont val="Arial"/>
          </rPr>
          <t>reference:E4,F4,B6,B14,B24
mrs:(E4,+,-435.8899)  (F4,+,26549.4391)  
Rotate:True</t>
        </r>
      </text>
    </comment>
    <comment ref="M4" authorId="0" shapeId="0" xr:uid="{00000000-0006-0000-0000-00000B000000}">
      <text>
        <r>
          <rPr>
            <sz val="10"/>
            <rFont val="Arial"/>
          </rPr>
          <t>reference:K4,L4
mrs: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reference:K4,L4
mrs:
Rotate:True</t>
        </r>
      </text>
    </comment>
    <comment ref="C5" authorId="0" shapeId="0" xr:uid="{00000000-0006-0000-0000-00000D000000}">
      <text>
        <r>
          <rPr>
            <sz val="10"/>
            <rFont val="Arial"/>
          </rPr>
          <t>reference:B10
mrs:
Rotate:True</t>
        </r>
      </text>
    </comment>
    <comment ref="D5" authorId="0" shapeId="0" xr:uid="{00000000-0006-0000-0000-00000E000000}">
      <text>
        <r>
          <rPr>
            <sz val="10"/>
            <rFont val="Arial"/>
          </rPr>
          <t>reference:C5
mrs:(C5,+,-10.0000)  
Rotate:True</t>
        </r>
      </text>
    </comment>
    <comment ref="E5" authorId="0" shapeId="0" xr:uid="{00000000-0006-0000-0000-00000F000000}">
      <text>
        <r>
          <rPr>
            <sz val="10"/>
            <rFont val="Arial"/>
          </rPr>
          <t>reference:D5,B15
mrs:
Rotate:True</t>
        </r>
      </text>
    </comment>
    <comment ref="F5" authorId="0" shapeId="0" xr:uid="{00000000-0006-0000-0000-000010000000}">
      <text>
        <r>
          <rPr>
            <sz val="10"/>
            <rFont val="Arial"/>
          </rPr>
          <t>reference:D5,B15
mrs:
Rotate:True</t>
        </r>
      </text>
    </comment>
    <comment ref="G5" authorId="0" shapeId="0" xr:uid="{00000000-0006-0000-0000-000011000000}">
      <text>
        <r>
          <rPr>
            <sz val="10"/>
            <rFont val="Arial"/>
          </rPr>
          <t>reference:E5,F5,B6,B14,B24
mrs:(E5,+,1000.0000)  (F5,+,16.4180)  
Rotate:True</t>
        </r>
      </text>
    </comment>
    <comment ref="H5" authorId="0" shapeId="0" xr:uid="{00000000-0006-0000-0000-000012000000}">
      <text>
        <r>
          <rPr>
            <sz val="10"/>
            <rFont val="Arial"/>
          </rPr>
          <t>reference:F5,B14,B23
mrs:(F5,+,33.8990)  
Rotate:True</t>
        </r>
      </text>
    </comment>
    <comment ref="I5" authorId="0" shapeId="0" xr:uid="{00000000-0006-0000-0000-000013000000}">
      <text>
        <r>
          <rPr>
            <sz val="10"/>
            <rFont val="Arial"/>
          </rPr>
          <t>reference:G5,H5
mrs:
Rotate:True</t>
        </r>
      </text>
    </comment>
    <comment ref="J5" authorId="0" shapeId="0" xr:uid="{00000000-0006-0000-0000-000014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000-000015000000}">
      <text>
        <r>
          <rPr>
            <sz val="10"/>
            <rFont val="Arial"/>
          </rPr>
          <t>reference:E5,B23
mrs:
Rotate:True</t>
        </r>
      </text>
    </comment>
    <comment ref="L5" authorId="0" shapeId="0" xr:uid="{00000000-0006-0000-0000-000016000000}">
      <text>
        <r>
          <rPr>
            <sz val="10"/>
            <rFont val="Arial"/>
          </rPr>
          <t>reference:E5,F5,B6,B14,B24
mrs:(E5,+,-435.8899)  (F5,+,26549.4391)  
Rotate:True</t>
        </r>
      </text>
    </comment>
    <comment ref="M5" authorId="0" shapeId="0" xr:uid="{00000000-0006-0000-0000-000017000000}">
      <text>
        <r>
          <rPr>
            <sz val="10"/>
            <rFont val="Arial"/>
          </rPr>
          <t>reference:K5,L5
mrs:
Rotate:True</t>
        </r>
      </text>
    </comment>
    <comment ref="N5" authorId="0" shapeId="0" xr:uid="{00000000-0006-0000-0000-000018000000}">
      <text>
        <r>
          <rPr>
            <sz val="10"/>
            <rFont val="Arial"/>
          </rPr>
          <t>reference:K5,L5
mrs:
Rotate:True</t>
        </r>
      </text>
    </comment>
    <comment ref="C6" authorId="0" shapeId="0" xr:uid="{00000000-0006-0000-0000-000019000000}">
      <text>
        <r>
          <rPr>
            <sz val="10"/>
            <rFont val="Arial"/>
          </rPr>
          <t>reference:B10
mrs:
Rotate:True</t>
        </r>
      </text>
    </comment>
    <comment ref="D6" authorId="0" shapeId="0" xr:uid="{00000000-0006-0000-0000-00001A000000}">
      <text>
        <r>
          <rPr>
            <sz val="10"/>
            <rFont val="Arial"/>
          </rPr>
          <t>reference:C6
mrs:(C6,+,-10.0000)  
Rotate:True</t>
        </r>
      </text>
    </comment>
    <comment ref="E6" authorId="0" shapeId="0" xr:uid="{00000000-0006-0000-0000-00001B000000}">
      <text>
        <r>
          <rPr>
            <sz val="10"/>
            <rFont val="Arial"/>
          </rPr>
          <t>reference:D6,B15
mrs:
Rotate:True</t>
        </r>
      </text>
    </comment>
    <comment ref="F6" authorId="0" shapeId="0" xr:uid="{00000000-0006-0000-0000-00001C000000}">
      <text>
        <r>
          <rPr>
            <sz val="10"/>
            <rFont val="Arial"/>
          </rPr>
          <t>reference:D6,B15
mrs:
Rotate:True</t>
        </r>
      </text>
    </comment>
    <comment ref="G6" authorId="0" shapeId="0" xr:uid="{00000000-0006-0000-0000-00001D000000}">
      <text>
        <r>
          <rPr>
            <sz val="10"/>
            <rFont val="Arial"/>
          </rPr>
          <t>reference:E6,F6,B6,B14,B24
mrs:(E6,+,1000.0000)  (F6,+,16.4180)  
Rotate:True</t>
        </r>
      </text>
    </comment>
    <comment ref="H6" authorId="0" shapeId="0" xr:uid="{00000000-0006-0000-0000-00001E000000}">
      <text>
        <r>
          <rPr>
            <sz val="10"/>
            <rFont val="Arial"/>
          </rPr>
          <t>reference:F6,B14,B23
mrs:(F6,+,33.8990)  
Rotate:True</t>
        </r>
      </text>
    </comment>
    <comment ref="I6" authorId="0" shapeId="0" xr:uid="{00000000-0006-0000-0000-00001F000000}">
      <text>
        <r>
          <rPr>
            <sz val="10"/>
            <rFont val="Arial"/>
          </rPr>
          <t>reference:G6,H6
mrs:
Rotate:True</t>
        </r>
      </text>
    </comment>
    <comment ref="J6" authorId="0" shapeId="0" xr:uid="{00000000-0006-0000-0000-000020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000-000021000000}">
      <text>
        <r>
          <rPr>
            <sz val="10"/>
            <rFont val="Arial"/>
          </rPr>
          <t>reference:E6,B23
mrs:
Rotate:True</t>
        </r>
      </text>
    </comment>
    <comment ref="L6" authorId="0" shapeId="0" xr:uid="{00000000-0006-0000-0000-000022000000}">
      <text>
        <r>
          <rPr>
            <sz val="10"/>
            <rFont val="Arial"/>
          </rPr>
          <t>reference:E6,F6,B6,B14,B24
mrs:(E6,+,-435.8899)  (F6,+,26549.4391)  
Rotate:True</t>
        </r>
      </text>
    </comment>
    <comment ref="M6" authorId="0" shapeId="0" xr:uid="{00000000-0006-0000-0000-000023000000}">
      <text>
        <r>
          <rPr>
            <sz val="10"/>
            <rFont val="Arial"/>
          </rPr>
          <t>reference:K6,L6
mrs:
Rotate:True</t>
        </r>
      </text>
    </comment>
    <comment ref="N6" authorId="0" shapeId="0" xr:uid="{00000000-0006-0000-0000-000024000000}">
      <text>
        <r>
          <rPr>
            <sz val="10"/>
            <rFont val="Arial"/>
          </rPr>
          <t>reference:K6,L6
mrs:
Rotate:True</t>
        </r>
      </text>
    </comment>
    <comment ref="C7" authorId="0" shapeId="0" xr:uid="{00000000-0006-0000-0000-000025000000}">
      <text>
        <r>
          <rPr>
            <sz val="10"/>
            <rFont val="Arial"/>
          </rPr>
          <t>reference:B10
mrs:
Rotate:True</t>
        </r>
      </text>
    </comment>
    <comment ref="D7" authorId="0" shapeId="0" xr:uid="{00000000-0006-0000-0000-000026000000}">
      <text>
        <r>
          <rPr>
            <sz val="10"/>
            <rFont val="Arial"/>
          </rPr>
          <t>reference:C7
mrs:(C7,+,-10.0000)  
Rotate:True</t>
        </r>
      </text>
    </comment>
    <comment ref="E7" authorId="0" shapeId="0" xr:uid="{00000000-0006-0000-0000-000027000000}">
      <text>
        <r>
          <rPr>
            <sz val="10"/>
            <rFont val="Arial"/>
          </rPr>
          <t>reference:D7,B15
mrs:
Rotate:True</t>
        </r>
      </text>
    </comment>
    <comment ref="F7" authorId="0" shapeId="0" xr:uid="{00000000-0006-0000-0000-000028000000}">
      <text>
        <r>
          <rPr>
            <sz val="10"/>
            <rFont val="Arial"/>
          </rPr>
          <t>reference:D7,B15
mrs:
Rotate:True</t>
        </r>
      </text>
    </comment>
    <comment ref="G7" authorId="0" shapeId="0" xr:uid="{00000000-0006-0000-0000-000029000000}">
      <text>
        <r>
          <rPr>
            <sz val="10"/>
            <rFont val="Arial"/>
          </rPr>
          <t>reference:E7,F7,B6,B14,B24
mrs:(E7,+,1000.0000)  (F7,+,16.4180)  
Rotate:True</t>
        </r>
      </text>
    </comment>
    <comment ref="H7" authorId="0" shapeId="0" xr:uid="{00000000-0006-0000-0000-00002A000000}">
      <text>
        <r>
          <rPr>
            <sz val="10"/>
            <rFont val="Arial"/>
          </rPr>
          <t>reference:F7,B14,B23
mrs:(F7,+,33.8990)  
Rotate:True</t>
        </r>
      </text>
    </comment>
    <comment ref="I7" authorId="0" shapeId="0" xr:uid="{00000000-0006-0000-0000-00002B000000}">
      <text>
        <r>
          <rPr>
            <sz val="10"/>
            <rFont val="Arial"/>
          </rPr>
          <t>reference:G7,H7
mrs:
Rotate:True</t>
        </r>
      </text>
    </comment>
    <comment ref="J7" authorId="0" shapeId="0" xr:uid="{00000000-0006-0000-0000-00002C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000-00002D000000}">
      <text>
        <r>
          <rPr>
            <sz val="10"/>
            <rFont val="Arial"/>
          </rPr>
          <t>reference:E7,B23
mrs:
Rotate:True</t>
        </r>
      </text>
    </comment>
    <comment ref="L7" authorId="0" shapeId="0" xr:uid="{00000000-0006-0000-0000-00002E000000}">
      <text>
        <r>
          <rPr>
            <sz val="10"/>
            <rFont val="Arial"/>
          </rPr>
          <t>reference:E7,F7,B6,B14,B24
mrs:(E7,+,-435.8899)  (F7,+,26549.4391)  
Rotate:True</t>
        </r>
      </text>
    </comment>
    <comment ref="M7" authorId="0" shapeId="0" xr:uid="{00000000-0006-0000-0000-00002F000000}">
      <text>
        <r>
          <rPr>
            <sz val="10"/>
            <rFont val="Arial"/>
          </rPr>
          <t>reference:K7,L7
mrs:
Rotate:True</t>
        </r>
      </text>
    </comment>
    <comment ref="N7" authorId="0" shapeId="0" xr:uid="{00000000-0006-0000-0000-000030000000}">
      <text>
        <r>
          <rPr>
            <sz val="10"/>
            <rFont val="Arial"/>
          </rPr>
          <t>reference:K7,L7
mrs:
Rotate:True</t>
        </r>
      </text>
    </comment>
    <comment ref="C8" authorId="0" shapeId="0" xr:uid="{00000000-0006-0000-0000-000031000000}">
      <text>
        <r>
          <rPr>
            <sz val="10"/>
            <rFont val="Arial"/>
          </rPr>
          <t>reference:B10
mrs:
Rotate:True</t>
        </r>
      </text>
    </comment>
    <comment ref="D8" authorId="0" shapeId="0" xr:uid="{00000000-0006-0000-0000-000032000000}">
      <text>
        <r>
          <rPr>
            <sz val="10"/>
            <rFont val="Arial"/>
          </rPr>
          <t>reference:C8
mrs:(C8,+,-10.0000)  
Rotate:True</t>
        </r>
      </text>
    </comment>
    <comment ref="E8" authorId="0" shapeId="0" xr:uid="{00000000-0006-0000-0000-000033000000}">
      <text>
        <r>
          <rPr>
            <sz val="10"/>
            <rFont val="Arial"/>
          </rPr>
          <t>reference:D8,B15
mrs:
Rotate:True</t>
        </r>
      </text>
    </comment>
    <comment ref="F8" authorId="0" shapeId="0" xr:uid="{00000000-0006-0000-0000-000034000000}">
      <text>
        <r>
          <rPr>
            <sz val="10"/>
            <rFont val="Arial"/>
          </rPr>
          <t>reference:D8,B15
mrs:
Rotate:True</t>
        </r>
      </text>
    </comment>
    <comment ref="G8" authorId="0" shapeId="0" xr:uid="{00000000-0006-0000-0000-000035000000}">
      <text>
        <r>
          <rPr>
            <sz val="10"/>
            <rFont val="Arial"/>
          </rPr>
          <t>reference:E8,F8,B6,B14,B24
mrs:(E8,+,1000.0000)  (F8,+,16.4180)  
Rotate:True</t>
        </r>
      </text>
    </comment>
    <comment ref="H8" authorId="0" shapeId="0" xr:uid="{00000000-0006-0000-0000-000036000000}">
      <text>
        <r>
          <rPr>
            <sz val="10"/>
            <rFont val="Arial"/>
          </rPr>
          <t>reference:F8,B14,B23
mrs:(F8,+,33.8990)  
Rotate:True</t>
        </r>
      </text>
    </comment>
    <comment ref="I8" authorId="0" shapeId="0" xr:uid="{00000000-0006-0000-0000-000037000000}">
      <text>
        <r>
          <rPr>
            <sz val="10"/>
            <rFont val="Arial"/>
          </rPr>
          <t>reference:G8,H8
mrs:
Rotate:True</t>
        </r>
      </text>
    </comment>
    <comment ref="J8" authorId="0" shapeId="0" xr:uid="{00000000-0006-0000-0000-000038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000-000039000000}">
      <text>
        <r>
          <rPr>
            <sz val="10"/>
            <rFont val="Arial"/>
          </rPr>
          <t>reference:E8,B23
mrs:
Rotate:True</t>
        </r>
      </text>
    </comment>
    <comment ref="L8" authorId="0" shapeId="0" xr:uid="{00000000-0006-0000-0000-00003A000000}">
      <text>
        <r>
          <rPr>
            <sz val="10"/>
            <rFont val="Arial"/>
          </rPr>
          <t>reference:E8,F8,B6,B14,B24
mrs:(E8,+,-435.8899)  (F8,+,26549.4391)  
Rotate:True</t>
        </r>
      </text>
    </comment>
    <comment ref="M8" authorId="0" shapeId="0" xr:uid="{00000000-0006-0000-0000-00003B000000}">
      <text>
        <r>
          <rPr>
            <sz val="10"/>
            <rFont val="Arial"/>
          </rPr>
          <t>reference:K8,L8
mrs:
Rotate:True</t>
        </r>
      </text>
    </comment>
    <comment ref="N8" authorId="0" shapeId="0" xr:uid="{00000000-0006-0000-0000-00003C000000}">
      <text>
        <r>
          <rPr>
            <sz val="10"/>
            <rFont val="Arial"/>
          </rPr>
          <t>reference:K8,L8
mrs:
Rotate:True</t>
        </r>
      </text>
    </comment>
    <comment ref="C9" authorId="0" shapeId="0" xr:uid="{00000000-0006-0000-0000-00003D000000}">
      <text>
        <r>
          <rPr>
            <sz val="10"/>
            <rFont val="Arial"/>
          </rPr>
          <t>reference:B10
mrs:
Rotate:True</t>
        </r>
      </text>
    </comment>
    <comment ref="D9" authorId="0" shapeId="0" xr:uid="{00000000-0006-0000-0000-00003E000000}">
      <text>
        <r>
          <rPr>
            <sz val="10"/>
            <rFont val="Arial"/>
          </rPr>
          <t>reference:C9
mrs:(C9,+,-10.0000)  
Rotate:True</t>
        </r>
      </text>
    </comment>
    <comment ref="E9" authorId="0" shapeId="0" xr:uid="{00000000-0006-0000-0000-00003F000000}">
      <text>
        <r>
          <rPr>
            <sz val="10"/>
            <rFont val="Arial"/>
          </rPr>
          <t>reference:D9,B15
mrs:
Rotate:True</t>
        </r>
      </text>
    </comment>
    <comment ref="F9" authorId="0" shapeId="0" xr:uid="{00000000-0006-0000-0000-000040000000}">
      <text>
        <r>
          <rPr>
            <sz val="10"/>
            <rFont val="Arial"/>
          </rPr>
          <t>reference:D9,B15
mrs:
Rotate:True</t>
        </r>
      </text>
    </comment>
    <comment ref="G9" authorId="0" shapeId="0" xr:uid="{00000000-0006-0000-0000-000041000000}">
      <text>
        <r>
          <rPr>
            <sz val="10"/>
            <rFont val="Arial"/>
          </rPr>
          <t>reference:E9,F9,B6,B14,B24
mrs:(E9,+,1000.0000)  (F9,+,16.4180)  
Rotate:True</t>
        </r>
      </text>
    </comment>
    <comment ref="H9" authorId="0" shapeId="0" xr:uid="{00000000-0006-0000-0000-000042000000}">
      <text>
        <r>
          <rPr>
            <sz val="10"/>
            <rFont val="Arial"/>
          </rPr>
          <t>reference:F9,B14,B23
mrs:(F9,+,33.8990)  
Rotate:True</t>
        </r>
      </text>
    </comment>
    <comment ref="I9" authorId="0" shapeId="0" xr:uid="{00000000-0006-0000-0000-000043000000}">
      <text>
        <r>
          <rPr>
            <sz val="10"/>
            <rFont val="Arial"/>
          </rPr>
          <t>reference:G9,H9
mrs:
Rotate:True</t>
        </r>
      </text>
    </comment>
    <comment ref="J9" authorId="0" shapeId="0" xr:uid="{00000000-0006-0000-0000-000044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000-000045000000}">
      <text>
        <r>
          <rPr>
            <sz val="10"/>
            <rFont val="Arial"/>
          </rPr>
          <t>reference:E9,B23
mrs:
Rotate:True</t>
        </r>
      </text>
    </comment>
    <comment ref="L9" authorId="0" shapeId="0" xr:uid="{00000000-0006-0000-0000-000046000000}">
      <text>
        <r>
          <rPr>
            <sz val="10"/>
            <rFont val="Arial"/>
          </rPr>
          <t>reference:E9,F9,B6,B14,B24
mrs:(E9,+,-435.8899)  (F9,+,26549.4391)  
Rotate:True</t>
        </r>
      </text>
    </comment>
    <comment ref="M9" authorId="0" shapeId="0" xr:uid="{00000000-0006-0000-0000-000047000000}">
      <text>
        <r>
          <rPr>
            <sz val="10"/>
            <rFont val="Arial"/>
          </rPr>
          <t>reference:K9,L9
mrs:
Rotate:True</t>
        </r>
      </text>
    </comment>
    <comment ref="N9" authorId="0" shapeId="0" xr:uid="{00000000-0006-0000-0000-000048000000}">
      <text>
        <r>
          <rPr>
            <sz val="10"/>
            <rFont val="Arial"/>
          </rPr>
          <t>reference:K9,L9
mrs:
Rotate:True</t>
        </r>
      </text>
    </comment>
    <comment ref="C10" authorId="0" shapeId="0" xr:uid="{00000000-0006-0000-0000-000049000000}">
      <text>
        <r>
          <rPr>
            <sz val="10"/>
            <rFont val="Arial"/>
          </rPr>
          <t>reference:B10
mrs:
Rotate:True</t>
        </r>
      </text>
    </comment>
    <comment ref="D10" authorId="0" shapeId="0" xr:uid="{00000000-0006-0000-0000-00004A000000}">
      <text>
        <r>
          <rPr>
            <sz val="10"/>
            <rFont val="Arial"/>
          </rPr>
          <t>reference:C10
mrs:(C10,+,-10.0000)  
Rotate:True</t>
        </r>
      </text>
    </comment>
    <comment ref="E10" authorId="0" shapeId="0" xr:uid="{00000000-0006-0000-0000-00004B000000}">
      <text>
        <r>
          <rPr>
            <sz val="10"/>
            <rFont val="Arial"/>
          </rPr>
          <t>reference:D10,B15
mrs:
Rotate:True</t>
        </r>
      </text>
    </comment>
    <comment ref="F10" authorId="0" shapeId="0" xr:uid="{00000000-0006-0000-0000-00004C000000}">
      <text>
        <r>
          <rPr>
            <sz val="10"/>
            <rFont val="Arial"/>
          </rPr>
          <t>reference:D10,B15
mrs:
Rotate:True</t>
        </r>
      </text>
    </comment>
    <comment ref="G10" authorId="0" shapeId="0" xr:uid="{00000000-0006-0000-0000-00004D000000}">
      <text>
        <r>
          <rPr>
            <sz val="10"/>
            <rFont val="Arial"/>
          </rPr>
          <t>reference:E10,F10,B6,B14,B24
mrs:(E10,+,1000.0000)  (F10,+,16.4180)  
Rotate:True</t>
        </r>
      </text>
    </comment>
    <comment ref="H10" authorId="0" shapeId="0" xr:uid="{00000000-0006-0000-0000-00004E000000}">
      <text>
        <r>
          <rPr>
            <sz val="10"/>
            <rFont val="Arial"/>
          </rPr>
          <t>reference:F10,B14,B23
mrs:(F10,+,33.8990)  
Rotate:True</t>
        </r>
      </text>
    </comment>
    <comment ref="I10" authorId="0" shapeId="0" xr:uid="{00000000-0006-0000-0000-00004F000000}">
      <text>
        <r>
          <rPr>
            <sz val="10"/>
            <rFont val="Arial"/>
          </rPr>
          <t>reference:G10,H10
mrs:
Rotate:True</t>
        </r>
      </text>
    </comment>
    <comment ref="J10" authorId="0" shapeId="0" xr:uid="{00000000-0006-0000-0000-000050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000-000051000000}">
      <text>
        <r>
          <rPr>
            <sz val="10"/>
            <rFont val="Arial"/>
          </rPr>
          <t>reference:E10,B23
mrs:
Rotate:True</t>
        </r>
      </text>
    </comment>
    <comment ref="L10" authorId="0" shapeId="0" xr:uid="{00000000-0006-0000-0000-000052000000}">
      <text>
        <r>
          <rPr>
            <sz val="10"/>
            <rFont val="Arial"/>
          </rPr>
          <t>reference:E10,F10,B6,B14,B24
mrs:(E10,+,-435.8899)  (F10,+,26549.4391)  
Rotate:True</t>
        </r>
      </text>
    </comment>
    <comment ref="M10" authorId="0" shapeId="0" xr:uid="{00000000-0006-0000-0000-000053000000}">
      <text>
        <r>
          <rPr>
            <sz val="10"/>
            <rFont val="Arial"/>
          </rPr>
          <t>reference:K10,L10
mrs:
Rotate:True</t>
        </r>
      </text>
    </comment>
    <comment ref="N10" authorId="0" shapeId="0" xr:uid="{00000000-0006-0000-0000-000054000000}">
      <text>
        <r>
          <rPr>
            <sz val="10"/>
            <rFont val="Arial"/>
          </rPr>
          <t>reference:K10,L10
mrs:
Rotate:True</t>
        </r>
      </text>
    </comment>
    <comment ref="C11" authorId="0" shapeId="0" xr:uid="{00000000-0006-0000-0000-000055000000}">
      <text>
        <r>
          <rPr>
            <sz val="10"/>
            <rFont val="Arial"/>
          </rPr>
          <t>reference:B10
mrs:
Rotate:True</t>
        </r>
      </text>
    </comment>
    <comment ref="D11" authorId="0" shapeId="0" xr:uid="{00000000-0006-0000-0000-000056000000}">
      <text>
        <r>
          <rPr>
            <sz val="10"/>
            <rFont val="Arial"/>
          </rPr>
          <t>reference:C11
mrs:(C11,+,-10.0000)  
Rotate:True</t>
        </r>
      </text>
    </comment>
    <comment ref="E11" authorId="0" shapeId="0" xr:uid="{00000000-0006-0000-0000-000057000000}">
      <text>
        <r>
          <rPr>
            <sz val="10"/>
            <rFont val="Arial"/>
          </rPr>
          <t>reference:D11,B15
mrs:
Rotate:True</t>
        </r>
      </text>
    </comment>
    <comment ref="F11" authorId="0" shapeId="0" xr:uid="{00000000-0006-0000-0000-000058000000}">
      <text>
        <r>
          <rPr>
            <sz val="10"/>
            <rFont val="Arial"/>
          </rPr>
          <t>reference:D11,B15
mrs:
Rotate:True</t>
        </r>
      </text>
    </comment>
    <comment ref="G11" authorId="0" shapeId="0" xr:uid="{00000000-0006-0000-0000-000059000000}">
      <text>
        <r>
          <rPr>
            <sz val="10"/>
            <rFont val="Arial"/>
          </rPr>
          <t>reference:E11,F11,B6,B14,B24
mrs:(E11,+,1000.0000)  (F11,+,16.4180)  
Rotate:True</t>
        </r>
      </text>
    </comment>
    <comment ref="H11" authorId="0" shapeId="0" xr:uid="{00000000-0006-0000-0000-00005A000000}">
      <text>
        <r>
          <rPr>
            <sz val="10"/>
            <rFont val="Arial"/>
          </rPr>
          <t>reference:F11,B14,B23
mrs:(F11,+,33.8990)  
Rotate:True</t>
        </r>
      </text>
    </comment>
    <comment ref="I11" authorId="0" shapeId="0" xr:uid="{00000000-0006-0000-0000-00005B000000}">
      <text>
        <r>
          <rPr>
            <sz val="10"/>
            <rFont val="Arial"/>
          </rPr>
          <t>reference:G11,H11
mrs:
Rotate:True</t>
        </r>
      </text>
    </comment>
    <comment ref="J11" authorId="0" shapeId="0" xr:uid="{00000000-0006-0000-0000-00005C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000-00005D000000}">
      <text>
        <r>
          <rPr>
            <sz val="10"/>
            <rFont val="Arial"/>
          </rPr>
          <t>reference:E11,B23
mrs:
Rotate:True</t>
        </r>
      </text>
    </comment>
    <comment ref="L11" authorId="0" shapeId="0" xr:uid="{00000000-0006-0000-0000-00005E000000}">
      <text>
        <r>
          <rPr>
            <sz val="10"/>
            <rFont val="Arial"/>
          </rPr>
          <t>reference:E11,F11,B6,B14,B24
mrs:(E11,+,-435.8899)  (F11,+,26549.4391)  
Rotate:True</t>
        </r>
      </text>
    </comment>
    <comment ref="M11" authorId="0" shapeId="0" xr:uid="{00000000-0006-0000-0000-00005F000000}">
      <text>
        <r>
          <rPr>
            <sz val="10"/>
            <rFont val="Arial"/>
          </rPr>
          <t>reference:K11,L11
mrs:
Rotate:True</t>
        </r>
      </text>
    </comment>
    <comment ref="N11" authorId="0" shapeId="0" xr:uid="{00000000-0006-0000-0000-000060000000}">
      <text>
        <r>
          <rPr>
            <sz val="10"/>
            <rFont val="Arial"/>
          </rPr>
          <t>reference:K11,L11
mrs:
Rotate:True</t>
        </r>
      </text>
    </comment>
    <comment ref="B12" authorId="0" shapeId="0" xr:uid="{00000000-0006-0000-0000-000061000000}">
      <text>
        <r>
          <rPr>
            <sz val="10"/>
            <rFont val="Arial"/>
          </rPr>
          <t>reference:B4,B5
mrs:(B4,+,0.0000)  (B5,+,0.0000)  
Rotate:True</t>
        </r>
      </text>
    </comment>
    <comment ref="C12" authorId="0" shapeId="0" xr:uid="{00000000-0006-0000-0000-000062000000}">
      <text>
        <r>
          <rPr>
            <sz val="10"/>
            <rFont val="Arial"/>
          </rPr>
          <t>reference:B10
mrs:
Rotate:True</t>
        </r>
      </text>
    </comment>
    <comment ref="D12" authorId="0" shapeId="0" xr:uid="{00000000-0006-0000-0000-000063000000}">
      <text>
        <r>
          <rPr>
            <sz val="10"/>
            <rFont val="Arial"/>
          </rPr>
          <t>reference:C12
mrs:(C12,+,-10.0000)  
Rotate:True</t>
        </r>
      </text>
    </comment>
    <comment ref="E12" authorId="0" shapeId="0" xr:uid="{00000000-0006-0000-0000-000064000000}">
      <text>
        <r>
          <rPr>
            <sz val="10"/>
            <rFont val="Arial"/>
          </rPr>
          <t>reference:D12,B15
mrs:
Rotate:True</t>
        </r>
      </text>
    </comment>
    <comment ref="F12" authorId="0" shapeId="0" xr:uid="{00000000-0006-0000-0000-000065000000}">
      <text>
        <r>
          <rPr>
            <sz val="10"/>
            <rFont val="Arial"/>
          </rPr>
          <t>reference:D12,B15
mrs:
Rotate:True</t>
        </r>
      </text>
    </comment>
    <comment ref="G12" authorId="0" shapeId="0" xr:uid="{00000000-0006-0000-0000-000066000000}">
      <text>
        <r>
          <rPr>
            <sz val="10"/>
            <rFont val="Arial"/>
          </rPr>
          <t>reference:E12,F12,B6,B14,B24
mrs:(E12,+,1000.0000)  (F12,+,16.4180)  
Rotate:True</t>
        </r>
      </text>
    </comment>
    <comment ref="H12" authorId="0" shapeId="0" xr:uid="{00000000-0006-0000-0000-000067000000}">
      <text>
        <r>
          <rPr>
            <sz val="10"/>
            <rFont val="Arial"/>
          </rPr>
          <t>reference:F12,B14,B23
mrs:(F12,+,33.8990)  
Rotate:True</t>
        </r>
      </text>
    </comment>
    <comment ref="I12" authorId="0" shapeId="0" xr:uid="{00000000-0006-0000-0000-000068000000}">
      <text>
        <r>
          <rPr>
            <sz val="10"/>
            <rFont val="Arial"/>
          </rPr>
          <t>reference:G12,H12
mrs:
Rotate:True</t>
        </r>
      </text>
    </comment>
    <comment ref="J12" authorId="0" shapeId="0" xr:uid="{00000000-0006-0000-0000-000069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000-00006A000000}">
      <text>
        <r>
          <rPr>
            <sz val="10"/>
            <rFont val="Arial"/>
          </rPr>
          <t>reference:E12,B23
mrs:
Rotate:True</t>
        </r>
      </text>
    </comment>
    <comment ref="L12" authorId="0" shapeId="0" xr:uid="{00000000-0006-0000-0000-00006B000000}">
      <text>
        <r>
          <rPr>
            <sz val="10"/>
            <rFont val="Arial"/>
          </rPr>
          <t>reference:E12,F12,B6,B14,B24
mrs:(E12,+,-435.8899)  (F12,+,26549.4391)  
Rotate:True</t>
        </r>
      </text>
    </comment>
    <comment ref="M12" authorId="0" shapeId="0" xr:uid="{00000000-0006-0000-0000-00006C000000}">
      <text>
        <r>
          <rPr>
            <sz val="10"/>
            <rFont val="Arial"/>
          </rPr>
          <t>reference:K12,L12
mrs:
Rotate:True</t>
        </r>
      </text>
    </comment>
    <comment ref="N12" authorId="0" shapeId="0" xr:uid="{00000000-0006-0000-0000-00006D000000}">
      <text>
        <r>
          <rPr>
            <sz val="10"/>
            <rFont val="Arial"/>
          </rPr>
          <t>reference:K12,L12
mrs:
Rotate:True</t>
        </r>
      </text>
    </comment>
    <comment ref="B13" authorId="0" shapeId="0" xr:uid="{00000000-0006-0000-0000-00006E000000}">
      <text>
        <r>
          <rPr>
            <sz val="10"/>
            <rFont val="Arial"/>
          </rPr>
          <t>reference:B4
mrs:(B4,+,0.0000)  
Rotate:True</t>
        </r>
      </text>
    </comment>
    <comment ref="C13" authorId="0" shapeId="0" xr:uid="{00000000-0006-0000-0000-00006F000000}">
      <text>
        <r>
          <rPr>
            <sz val="10"/>
            <rFont val="Arial"/>
          </rPr>
          <t>reference:B10
mrs:
Rotate:True</t>
        </r>
      </text>
    </comment>
    <comment ref="D13" authorId="0" shapeId="0" xr:uid="{00000000-0006-0000-0000-000070000000}">
      <text>
        <r>
          <rPr>
            <sz val="10"/>
            <rFont val="Arial"/>
          </rPr>
          <t>reference:C13
mrs:(C13,+,-10.0000)  
Rotate:True</t>
        </r>
      </text>
    </comment>
    <comment ref="E13" authorId="0" shapeId="0" xr:uid="{00000000-0006-0000-0000-000071000000}">
      <text>
        <r>
          <rPr>
            <sz val="10"/>
            <rFont val="Arial"/>
          </rPr>
          <t>reference:D13,B15
mrs:
Rotate:True</t>
        </r>
      </text>
    </comment>
    <comment ref="F13" authorId="0" shapeId="0" xr:uid="{00000000-0006-0000-0000-000072000000}">
      <text>
        <r>
          <rPr>
            <sz val="10"/>
            <rFont val="Arial"/>
          </rPr>
          <t>reference:D13,B15
mrs:
Rotate:True</t>
        </r>
      </text>
    </comment>
    <comment ref="G13" authorId="0" shapeId="0" xr:uid="{00000000-0006-0000-0000-000073000000}">
      <text>
        <r>
          <rPr>
            <sz val="10"/>
            <rFont val="Arial"/>
          </rPr>
          <t>reference:E13,F13,B6,B14,B24
mrs:(E13,+,1000.0000)  (F13,+,16.4180)  
Rotate:True</t>
        </r>
      </text>
    </comment>
    <comment ref="H13" authorId="0" shapeId="0" xr:uid="{00000000-0006-0000-0000-000074000000}">
      <text>
        <r>
          <rPr>
            <sz val="10"/>
            <rFont val="Arial"/>
          </rPr>
          <t>reference:F13,B14,B23
mrs:(F13,+,33.8990)  
Rotate:True</t>
        </r>
      </text>
    </comment>
    <comment ref="I13" authorId="0" shapeId="0" xr:uid="{00000000-0006-0000-0000-000075000000}">
      <text>
        <r>
          <rPr>
            <sz val="10"/>
            <rFont val="Arial"/>
          </rPr>
          <t>reference:G13,H13
mrs:
Rotate:True</t>
        </r>
      </text>
    </comment>
    <comment ref="J13" authorId="0" shapeId="0" xr:uid="{00000000-0006-0000-0000-000076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000-000077000000}">
      <text>
        <r>
          <rPr>
            <sz val="10"/>
            <rFont val="Arial"/>
          </rPr>
          <t>reference:E13,B23
mrs:
Rotate:True</t>
        </r>
      </text>
    </comment>
    <comment ref="L13" authorId="0" shapeId="0" xr:uid="{00000000-0006-0000-0000-000078000000}">
      <text>
        <r>
          <rPr>
            <sz val="10"/>
            <rFont val="Arial"/>
          </rPr>
          <t>reference:E13,F13,B6,B14,B24
mrs:(E13,+,-435.8899)  (F13,+,26549.4391)  
Rotate:True</t>
        </r>
      </text>
    </comment>
    <comment ref="M13" authorId="0" shapeId="0" xr:uid="{00000000-0006-0000-0000-000079000000}">
      <text>
        <r>
          <rPr>
            <sz val="10"/>
            <rFont val="Arial"/>
          </rPr>
          <t>reference:K13,L13
mrs:
Rotate:True</t>
        </r>
      </text>
    </comment>
    <comment ref="N13" authorId="0" shapeId="0" xr:uid="{00000000-0006-0000-0000-00007A000000}">
      <text>
        <r>
          <rPr>
            <sz val="10"/>
            <rFont val="Arial"/>
          </rPr>
          <t>reference:K13,L13
mrs:
Rotate:True</t>
        </r>
      </text>
    </comment>
    <comment ref="B14" authorId="0" shapeId="0" xr:uid="{00000000-0006-0000-0000-00007B000000}">
      <text>
        <r>
          <rPr>
            <sz val="10"/>
            <rFont val="Arial"/>
          </rPr>
          <t>reference:B12,B13
mrs:(B12,+,-37.6654)  (B13,+,267201.4227)  
Rotate:True</t>
        </r>
      </text>
    </comment>
    <comment ref="C14" authorId="0" shapeId="0" xr:uid="{00000000-0006-0000-0000-00007C000000}">
      <text>
        <r>
          <rPr>
            <sz val="10"/>
            <rFont val="Arial"/>
          </rPr>
          <t>reference:B10
mrs:
Rotate:True</t>
        </r>
      </text>
    </comment>
    <comment ref="D14" authorId="0" shapeId="0" xr:uid="{00000000-0006-0000-0000-00007D000000}">
      <text>
        <r>
          <rPr>
            <sz val="10"/>
            <rFont val="Arial"/>
          </rPr>
          <t>reference:C14
mrs:(C14,+,-10.0000)  
Rotate:True</t>
        </r>
      </text>
    </comment>
    <comment ref="E14" authorId="0" shapeId="0" xr:uid="{00000000-0006-0000-0000-00007E000000}">
      <text>
        <r>
          <rPr>
            <sz val="10"/>
            <rFont val="Arial"/>
          </rPr>
          <t>reference:D14,B15
mrs:
Rotate:True</t>
        </r>
      </text>
    </comment>
    <comment ref="F14" authorId="0" shapeId="0" xr:uid="{00000000-0006-0000-0000-00007F000000}">
      <text>
        <r>
          <rPr>
            <sz val="10"/>
            <rFont val="Arial"/>
          </rPr>
          <t>reference:D14,B15
mrs:
Rotate:True</t>
        </r>
      </text>
    </comment>
    <comment ref="G14" authorId="0" shapeId="0" xr:uid="{00000000-0006-0000-0000-000080000000}">
      <text>
        <r>
          <rPr>
            <sz val="10"/>
            <rFont val="Arial"/>
          </rPr>
          <t>reference:E14,F14,B6,B14,B24
mrs:(E14,+,1000.0000)  (F14,+,16.4180)  
Rotate:True</t>
        </r>
      </text>
    </comment>
    <comment ref="H14" authorId="0" shapeId="0" xr:uid="{00000000-0006-0000-0000-000081000000}">
      <text>
        <r>
          <rPr>
            <sz val="10"/>
            <rFont val="Arial"/>
          </rPr>
          <t>reference:F14,B14,B23
mrs:(F14,+,33.8990)  
Rotate:True</t>
        </r>
      </text>
    </comment>
    <comment ref="I14" authorId="0" shapeId="0" xr:uid="{00000000-0006-0000-0000-000082000000}">
      <text>
        <r>
          <rPr>
            <sz val="10"/>
            <rFont val="Arial"/>
          </rPr>
          <t>reference:G14,H14
mrs:
Rotate:True</t>
        </r>
      </text>
    </comment>
    <comment ref="J14" authorId="0" shapeId="0" xr:uid="{00000000-0006-0000-0000-000083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000-000084000000}">
      <text>
        <r>
          <rPr>
            <sz val="10"/>
            <rFont val="Arial"/>
          </rPr>
          <t>reference:E14,B23
mrs:
Rotate:True</t>
        </r>
      </text>
    </comment>
    <comment ref="L14" authorId="0" shapeId="0" xr:uid="{00000000-0006-0000-0000-000085000000}">
      <text>
        <r>
          <rPr>
            <sz val="10"/>
            <rFont val="Arial"/>
          </rPr>
          <t>reference:E14,F14,B6,B14,B24
mrs:(E14,+,-435.8899)  (F14,+,26549.4391)  
Rotate:True</t>
        </r>
      </text>
    </comment>
    <comment ref="M14" authorId="0" shapeId="0" xr:uid="{00000000-0006-0000-0000-000086000000}">
      <text>
        <r>
          <rPr>
            <sz val="10"/>
            <rFont val="Arial"/>
          </rPr>
          <t>reference:K14,L14
mrs:
Rotate:True</t>
        </r>
      </text>
    </comment>
    <comment ref="N14" authorId="0" shapeId="0" xr:uid="{00000000-0006-0000-0000-000087000000}">
      <text>
        <r>
          <rPr>
            <sz val="10"/>
            <rFont val="Arial"/>
          </rPr>
          <t>reference:K14,L14
mrs:
Rotate:True</t>
        </r>
      </text>
    </comment>
    <comment ref="B15" authorId="0" shapeId="0" xr:uid="{00000000-0006-0000-0000-000088000000}">
      <text>
        <r>
          <rPr>
            <sz val="10"/>
            <rFont val="Arial"/>
          </rPr>
          <t>reference:B9,B12,B13
mrs:(B9,+,0.0000)  (B12,+,0.5313)  (B13,+,0.0141)  
Rotate:True</t>
        </r>
      </text>
    </comment>
    <comment ref="C15" authorId="0" shapeId="0" xr:uid="{00000000-0006-0000-0000-000089000000}">
      <text>
        <r>
          <rPr>
            <sz val="10"/>
            <rFont val="Arial"/>
          </rPr>
          <t>reference:B10
mrs:
Rotate:True</t>
        </r>
      </text>
    </comment>
    <comment ref="D15" authorId="0" shapeId="0" xr:uid="{00000000-0006-0000-0000-00008A000000}">
      <text>
        <r>
          <rPr>
            <sz val="10"/>
            <rFont val="Arial"/>
          </rPr>
          <t>reference:C15
mrs:(C15,+,-10.0000)  
Rotate:True</t>
        </r>
      </text>
    </comment>
    <comment ref="E15" authorId="0" shapeId="0" xr:uid="{00000000-0006-0000-0000-00008B000000}">
      <text>
        <r>
          <rPr>
            <sz val="10"/>
            <rFont val="Arial"/>
          </rPr>
          <t>reference:D15,B15
mrs:
Rotate:True</t>
        </r>
      </text>
    </comment>
    <comment ref="F15" authorId="0" shapeId="0" xr:uid="{00000000-0006-0000-0000-00008C000000}">
      <text>
        <r>
          <rPr>
            <sz val="10"/>
            <rFont val="Arial"/>
          </rPr>
          <t>reference:D15,B15
mrs:
Rotate:True</t>
        </r>
      </text>
    </comment>
    <comment ref="G15" authorId="0" shapeId="0" xr:uid="{00000000-0006-0000-0000-00008D000000}">
      <text>
        <r>
          <rPr>
            <sz val="10"/>
            <rFont val="Arial"/>
          </rPr>
          <t>reference:E15,F15,B6,B14,B24
mrs:(E15,+,1000.0000)  (F15,+,16.4180)  
Rotate:True</t>
        </r>
      </text>
    </comment>
    <comment ref="H15" authorId="0" shapeId="0" xr:uid="{00000000-0006-0000-0000-00008E000000}">
      <text>
        <r>
          <rPr>
            <sz val="10"/>
            <rFont val="Arial"/>
          </rPr>
          <t>reference:F15,B14,B23
mrs:(F15,+,33.8990)  
Rotate:True</t>
        </r>
      </text>
    </comment>
    <comment ref="I15" authorId="0" shapeId="0" xr:uid="{00000000-0006-0000-0000-00008F000000}">
      <text>
        <r>
          <rPr>
            <sz val="10"/>
            <rFont val="Arial"/>
          </rPr>
          <t>reference:G15,H15
mrs:
Rotate:True</t>
        </r>
      </text>
    </comment>
    <comment ref="J15" authorId="0" shapeId="0" xr:uid="{00000000-0006-0000-0000-000090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000-000091000000}">
      <text>
        <r>
          <rPr>
            <sz val="10"/>
            <rFont val="Arial"/>
          </rPr>
          <t>reference:E15,B23
mrs:
Rotate:True</t>
        </r>
      </text>
    </comment>
    <comment ref="L15" authorId="0" shapeId="0" xr:uid="{00000000-0006-0000-0000-000092000000}">
      <text>
        <r>
          <rPr>
            <sz val="10"/>
            <rFont val="Arial"/>
          </rPr>
          <t>reference:E15,F15,B6,B14,B24
mrs:(E15,+,-435.8899)  (F15,+,26549.4391)  
Rotate:True</t>
        </r>
      </text>
    </comment>
    <comment ref="M15" authorId="0" shapeId="0" xr:uid="{00000000-0006-0000-0000-000093000000}">
      <text>
        <r>
          <rPr>
            <sz val="10"/>
            <rFont val="Arial"/>
          </rPr>
          <t>reference:K15,L15
mrs:
Rotate:True</t>
        </r>
      </text>
    </comment>
    <comment ref="N15" authorId="0" shapeId="0" xr:uid="{00000000-0006-0000-0000-000094000000}">
      <text>
        <r>
          <rPr>
            <sz val="10"/>
            <rFont val="Arial"/>
          </rPr>
          <t>reference:K15,L15
mrs:
Rotate:True</t>
        </r>
      </text>
    </comment>
    <comment ref="B16" authorId="0" shapeId="0" xr:uid="{00000000-0006-0000-0000-000095000000}">
      <text>
        <r>
          <rPr>
            <sz val="10"/>
            <rFont val="Arial"/>
          </rPr>
          <t>reference:B9,B12,B13
mrs:(B9,+,-451.4462)  (B12,+,-3160.1117)  (B13,+,-3159.6781)  
Rotate:True</t>
        </r>
      </text>
    </comment>
    <comment ref="C16" authorId="0" shapeId="0" xr:uid="{00000000-0006-0000-0000-000096000000}">
      <text>
        <r>
          <rPr>
            <sz val="10"/>
            <rFont val="Arial"/>
          </rPr>
          <t>reference:B10
mrs:
Rotate:True</t>
        </r>
      </text>
    </comment>
    <comment ref="D16" authorId="0" shapeId="0" xr:uid="{00000000-0006-0000-0000-000097000000}">
      <text>
        <r>
          <rPr>
            <sz val="10"/>
            <rFont val="Arial"/>
          </rPr>
          <t>reference:C16
mrs:(C16,+,-10.0000)  
Rotate:True</t>
        </r>
      </text>
    </comment>
    <comment ref="E16" authorId="0" shapeId="0" xr:uid="{00000000-0006-0000-0000-000098000000}">
      <text>
        <r>
          <rPr>
            <sz val="10"/>
            <rFont val="Arial"/>
          </rPr>
          <t>reference:D16,B15
mrs:
Rotate:True</t>
        </r>
      </text>
    </comment>
    <comment ref="F16" authorId="0" shapeId="0" xr:uid="{00000000-0006-0000-0000-000099000000}">
      <text>
        <r>
          <rPr>
            <sz val="10"/>
            <rFont val="Arial"/>
          </rPr>
          <t>reference:D16,B15
mrs:
Rotate:True</t>
        </r>
      </text>
    </comment>
    <comment ref="G16" authorId="0" shapeId="0" xr:uid="{00000000-0006-0000-0000-00009A000000}">
      <text>
        <r>
          <rPr>
            <sz val="10"/>
            <rFont val="Arial"/>
          </rPr>
          <t>reference:E16,F16,B6,B14,B24
mrs:(E16,+,1000.0000)  (F16,+,16.4180)  
Rotate:True</t>
        </r>
      </text>
    </comment>
    <comment ref="H16" authorId="0" shapeId="0" xr:uid="{00000000-0006-0000-0000-00009B000000}">
      <text>
        <r>
          <rPr>
            <sz val="10"/>
            <rFont val="Arial"/>
          </rPr>
          <t>reference:F16,B14,B23
mrs:(F16,+,33.8990)  
Rotate:True</t>
        </r>
      </text>
    </comment>
    <comment ref="I16" authorId="0" shapeId="0" xr:uid="{00000000-0006-0000-0000-00009C000000}">
      <text>
        <r>
          <rPr>
            <sz val="10"/>
            <rFont val="Arial"/>
          </rPr>
          <t>reference:G16,H16
mrs:
Rotate:True</t>
        </r>
      </text>
    </comment>
    <comment ref="J16" authorId="0" shapeId="0" xr:uid="{00000000-0006-0000-0000-00009D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000-00009E000000}">
      <text>
        <r>
          <rPr>
            <sz val="10"/>
            <rFont val="Arial"/>
          </rPr>
          <t>reference:E16,B23
mrs:
Rotate:True</t>
        </r>
      </text>
    </comment>
    <comment ref="L16" authorId="0" shapeId="0" xr:uid="{00000000-0006-0000-0000-00009F000000}">
      <text>
        <r>
          <rPr>
            <sz val="10"/>
            <rFont val="Arial"/>
          </rPr>
          <t>reference:E16,F16,B6,B14,B24
mrs:(E16,+,-435.8899)  (F16,+,26549.4391)  
Rotate:True</t>
        </r>
      </text>
    </comment>
    <comment ref="M16" authorId="0" shapeId="0" xr:uid="{00000000-0006-0000-0000-0000A0000000}">
      <text>
        <r>
          <rPr>
            <sz val="10"/>
            <rFont val="Arial"/>
          </rPr>
          <t>reference:K16,L16
mrs:
Rotate:True</t>
        </r>
      </text>
    </comment>
    <comment ref="N16" authorId="0" shapeId="0" xr:uid="{00000000-0006-0000-0000-0000A1000000}">
      <text>
        <r>
          <rPr>
            <sz val="10"/>
            <rFont val="Arial"/>
          </rPr>
          <t>reference:K16,L16
mrs:
Rotate:True</t>
        </r>
      </text>
    </comment>
    <comment ref="B17" authorId="0" shapeId="0" xr:uid="{00000000-0006-0000-0000-0000A2000000}">
      <text>
        <r>
          <rPr>
            <sz val="10"/>
            <rFont val="Arial"/>
          </rPr>
          <t>reference:B12,B13
mrs:(B12,+,-189606700.0339)  (B13,+,-189580685.6303)  
Rotate:True</t>
        </r>
      </text>
    </comment>
    <comment ref="C17" authorId="0" shapeId="0" xr:uid="{00000000-0006-0000-0000-0000A3000000}">
      <text>
        <r>
          <rPr>
            <sz val="10"/>
            <rFont val="Arial"/>
          </rPr>
          <t>reference:B10
mrs:
Rotate:True</t>
        </r>
      </text>
    </comment>
    <comment ref="D17" authorId="0" shapeId="0" xr:uid="{00000000-0006-0000-0000-0000A4000000}">
      <text>
        <r>
          <rPr>
            <sz val="10"/>
            <rFont val="Arial"/>
          </rPr>
          <t>reference:C17
mrs:(C17,+,-10.0000)  
Rotate:True</t>
        </r>
      </text>
    </comment>
    <comment ref="E17" authorId="0" shapeId="0" xr:uid="{00000000-0006-0000-0000-0000A5000000}">
      <text>
        <r>
          <rPr>
            <sz val="10"/>
            <rFont val="Arial"/>
          </rPr>
          <t>reference:D17,B15
mrs:
Rotate:True</t>
        </r>
      </text>
    </comment>
    <comment ref="F17" authorId="0" shapeId="0" xr:uid="{00000000-0006-0000-0000-0000A6000000}">
      <text>
        <r>
          <rPr>
            <sz val="10"/>
            <rFont val="Arial"/>
          </rPr>
          <t>reference:D17,B15
mrs:
Rotate:True</t>
        </r>
      </text>
    </comment>
    <comment ref="G17" authorId="0" shapeId="0" xr:uid="{00000000-0006-0000-0000-0000A7000000}">
      <text>
        <r>
          <rPr>
            <sz val="10"/>
            <rFont val="Arial"/>
          </rPr>
          <t>reference:E17,F17,B6,B14,B24
mrs:(E17,+,1000.0000)  (F17,+,16.4180)  
Rotate:True</t>
        </r>
      </text>
    </comment>
    <comment ref="H17" authorId="0" shapeId="0" xr:uid="{00000000-0006-0000-0000-0000A8000000}">
      <text>
        <r>
          <rPr>
            <sz val="10"/>
            <rFont val="Arial"/>
          </rPr>
          <t>reference:F17,B14,B23
mrs:(F17,+,33.8990)  
Rotate:True</t>
        </r>
      </text>
    </comment>
    <comment ref="I17" authorId="0" shapeId="0" xr:uid="{00000000-0006-0000-0000-0000A9000000}">
      <text>
        <r>
          <rPr>
            <sz val="10"/>
            <rFont val="Arial"/>
          </rPr>
          <t>reference:G17,H17
mrs:
Rotate:True</t>
        </r>
      </text>
    </comment>
    <comment ref="J17" authorId="0" shapeId="0" xr:uid="{00000000-0006-0000-0000-0000AA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000-0000AB000000}">
      <text>
        <r>
          <rPr>
            <sz val="10"/>
            <rFont val="Arial"/>
          </rPr>
          <t>reference:E17,B23
mrs:
Rotate:True</t>
        </r>
      </text>
    </comment>
    <comment ref="L17" authorId="0" shapeId="0" xr:uid="{00000000-0006-0000-0000-0000AC000000}">
      <text>
        <r>
          <rPr>
            <sz val="10"/>
            <rFont val="Arial"/>
          </rPr>
          <t>reference:E17,F17,B6,B14,B24
mrs:(E17,+,-435.8899)  (F17,+,26549.4391)  
Rotate:True</t>
        </r>
      </text>
    </comment>
    <comment ref="M17" authorId="0" shapeId="0" xr:uid="{00000000-0006-0000-0000-0000AD000000}">
      <text>
        <r>
          <rPr>
            <sz val="10"/>
            <rFont val="Arial"/>
          </rPr>
          <t>reference:K17,L17
mrs:
Rotate:True</t>
        </r>
      </text>
    </comment>
    <comment ref="N17" authorId="0" shapeId="0" xr:uid="{00000000-0006-0000-0000-0000AE000000}">
      <text>
        <r>
          <rPr>
            <sz val="10"/>
            <rFont val="Arial"/>
          </rPr>
          <t>reference:K17,L17
mrs:
Rotate:True</t>
        </r>
      </text>
    </comment>
    <comment ref="B18" authorId="0" shapeId="0" xr:uid="{00000000-0006-0000-0000-0000AF000000}">
      <text>
        <r>
          <rPr>
            <sz val="10"/>
            <rFont val="Arial"/>
          </rPr>
          <t>reference:B5
mrs:(B5,+,-104812398.1854)  
Rotate:True</t>
        </r>
      </text>
    </comment>
    <comment ref="C18" authorId="0" shapeId="0" xr:uid="{00000000-0006-0000-0000-0000B0000000}">
      <text>
        <r>
          <rPr>
            <sz val="10"/>
            <rFont val="Arial"/>
          </rPr>
          <t>reference:B10
mrs:
Rotate:True</t>
        </r>
      </text>
    </comment>
    <comment ref="D18" authorId="0" shapeId="0" xr:uid="{00000000-0006-0000-0000-0000B1000000}">
      <text>
        <r>
          <rPr>
            <sz val="10"/>
            <rFont val="Arial"/>
          </rPr>
          <t>reference:C18
mrs:(C18,+,-10.0000)  
Rotate:True</t>
        </r>
      </text>
    </comment>
    <comment ref="E18" authorId="0" shapeId="0" xr:uid="{00000000-0006-0000-0000-0000B2000000}">
      <text>
        <r>
          <rPr>
            <sz val="10"/>
            <rFont val="Arial"/>
          </rPr>
          <t>reference:D18,B15
mrs:
Rotate:True</t>
        </r>
      </text>
    </comment>
    <comment ref="F18" authorId="0" shapeId="0" xr:uid="{00000000-0006-0000-0000-0000B3000000}">
      <text>
        <r>
          <rPr>
            <sz val="10"/>
            <rFont val="Arial"/>
          </rPr>
          <t>reference:D18,B15
mrs:
Rotate:True</t>
        </r>
      </text>
    </comment>
    <comment ref="G18" authorId="0" shapeId="0" xr:uid="{00000000-0006-0000-0000-0000B4000000}">
      <text>
        <r>
          <rPr>
            <sz val="10"/>
            <rFont val="Arial"/>
          </rPr>
          <t>reference:E18,F18,B6,B14,B24
mrs:(E18,+,1000.0000)  (F18,+,16.4180)  
Rotate:True</t>
        </r>
      </text>
    </comment>
    <comment ref="H18" authorId="0" shapeId="0" xr:uid="{00000000-0006-0000-0000-0000B5000000}">
      <text>
        <r>
          <rPr>
            <sz val="10"/>
            <rFont val="Arial"/>
          </rPr>
          <t>reference:F18,B14,B23
mrs:(F18,+,33.8990)  
Rotate:True</t>
        </r>
      </text>
    </comment>
    <comment ref="I18" authorId="0" shapeId="0" xr:uid="{00000000-0006-0000-0000-0000B6000000}">
      <text>
        <r>
          <rPr>
            <sz val="10"/>
            <rFont val="Arial"/>
          </rPr>
          <t>reference:G18,H18
mrs:
Rotate:True</t>
        </r>
      </text>
    </comment>
    <comment ref="J18" authorId="0" shapeId="0" xr:uid="{00000000-0006-0000-0000-0000B7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000-0000B8000000}">
      <text>
        <r>
          <rPr>
            <sz val="10"/>
            <rFont val="Arial"/>
          </rPr>
          <t>reference:E18,B23
mrs:
Rotate:True</t>
        </r>
      </text>
    </comment>
    <comment ref="L18" authorId="0" shapeId="0" xr:uid="{00000000-0006-0000-0000-0000B9000000}">
      <text>
        <r>
          <rPr>
            <sz val="10"/>
            <rFont val="Arial"/>
          </rPr>
          <t>reference:E18,F18,B6,B14,B24
mrs:(E18,+,-435.8899)  (F18,+,26549.4391)  
Rotate:True</t>
        </r>
      </text>
    </comment>
    <comment ref="M18" authorId="0" shapeId="0" xr:uid="{00000000-0006-0000-0000-0000BA000000}">
      <text>
        <r>
          <rPr>
            <sz val="10"/>
            <rFont val="Arial"/>
          </rPr>
          <t>reference:K18,L18
mrs:
Rotate:True</t>
        </r>
      </text>
    </comment>
    <comment ref="N18" authorId="0" shapeId="0" xr:uid="{00000000-0006-0000-0000-0000BB000000}">
      <text>
        <r>
          <rPr>
            <sz val="10"/>
            <rFont val="Arial"/>
          </rPr>
          <t>reference:K18,L18
mrs:
Rotate:True</t>
        </r>
      </text>
    </comment>
    <comment ref="B19" authorId="0" shapeId="0" xr:uid="{00000000-0006-0000-0000-0000BC000000}">
      <text>
        <r>
          <rPr>
            <sz val="10"/>
            <rFont val="Arial"/>
          </rPr>
          <t>reference:B7,B8
mrs:(B7,+,9.0000)  (B8,+,100.0000)  
Rotate:True</t>
        </r>
      </text>
    </comment>
    <comment ref="C19" authorId="0" shapeId="0" xr:uid="{00000000-0006-0000-0000-0000BD000000}">
      <text>
        <r>
          <rPr>
            <sz val="10"/>
            <rFont val="Arial"/>
          </rPr>
          <t>reference:B10
mrs:
Rotate:True</t>
        </r>
      </text>
    </comment>
    <comment ref="D19" authorId="0" shapeId="0" xr:uid="{00000000-0006-0000-0000-0000BE000000}">
      <text>
        <r>
          <rPr>
            <sz val="10"/>
            <rFont val="Arial"/>
          </rPr>
          <t>reference:C19
mrs:(C19,+,-10.0000)  
Rotate:True</t>
        </r>
      </text>
    </comment>
    <comment ref="E19" authorId="0" shapeId="0" xr:uid="{00000000-0006-0000-0000-0000BF000000}">
      <text>
        <r>
          <rPr>
            <sz val="10"/>
            <rFont val="Arial"/>
          </rPr>
          <t>reference:D19,B15
mrs:
Rotate:True</t>
        </r>
      </text>
    </comment>
    <comment ref="F19" authorId="0" shapeId="0" xr:uid="{00000000-0006-0000-0000-0000C0000000}">
      <text>
        <r>
          <rPr>
            <sz val="10"/>
            <rFont val="Arial"/>
          </rPr>
          <t>reference:D19,B15
mrs:
Rotate:True</t>
        </r>
      </text>
    </comment>
    <comment ref="G19" authorId="0" shapeId="0" xr:uid="{00000000-0006-0000-0000-0000C1000000}">
      <text>
        <r>
          <rPr>
            <sz val="10"/>
            <rFont val="Arial"/>
          </rPr>
          <t>reference:E19,F19,B6,B14,B24
mrs:(E19,+,1000.0000)  (F19,+,16.4180)  
Rotate:True</t>
        </r>
      </text>
    </comment>
    <comment ref="H19" authorId="0" shapeId="0" xr:uid="{00000000-0006-0000-0000-0000C2000000}">
      <text>
        <r>
          <rPr>
            <sz val="10"/>
            <rFont val="Arial"/>
          </rPr>
          <t>reference:F19,B14,B23
mrs:(F19,+,33.8990)  
Rotate:True</t>
        </r>
      </text>
    </comment>
    <comment ref="I19" authorId="0" shapeId="0" xr:uid="{00000000-0006-0000-0000-0000C3000000}">
      <text>
        <r>
          <rPr>
            <sz val="10"/>
            <rFont val="Arial"/>
          </rPr>
          <t>reference:G19,H19
mrs:
Rotate:True</t>
        </r>
      </text>
    </comment>
    <comment ref="J19" authorId="0" shapeId="0" xr:uid="{00000000-0006-0000-0000-0000C4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000-0000C5000000}">
      <text>
        <r>
          <rPr>
            <sz val="10"/>
            <rFont val="Arial"/>
          </rPr>
          <t>reference:E19,B23
mrs:
Rotate:True</t>
        </r>
      </text>
    </comment>
    <comment ref="L19" authorId="0" shapeId="0" xr:uid="{00000000-0006-0000-0000-0000C6000000}">
      <text>
        <r>
          <rPr>
            <sz val="10"/>
            <rFont val="Arial"/>
          </rPr>
          <t>reference:E19,F19,B6,B14,B24
mrs:(E19,+,-435.8899)  (F19,+,26549.4391)  
Rotate:True</t>
        </r>
      </text>
    </comment>
    <comment ref="M19" authorId="0" shapeId="0" xr:uid="{00000000-0006-0000-0000-0000C7000000}">
      <text>
        <r>
          <rPr>
            <sz val="10"/>
            <rFont val="Arial"/>
          </rPr>
          <t>reference:K19,L19
mrs:
Rotate:True</t>
        </r>
      </text>
    </comment>
    <comment ref="N19" authorId="0" shapeId="0" xr:uid="{00000000-0006-0000-0000-0000C8000000}">
      <text>
        <r>
          <rPr>
            <sz val="10"/>
            <rFont val="Arial"/>
          </rPr>
          <t>reference:K19,L19
mrs:
Rotate:True</t>
        </r>
      </text>
    </comment>
    <comment ref="C20" authorId="0" shapeId="0" xr:uid="{00000000-0006-0000-0000-0000C9000000}">
      <text>
        <r>
          <rPr>
            <sz val="10"/>
            <rFont val="Arial"/>
          </rPr>
          <t>reference:B10
mrs:
Rotate:True</t>
        </r>
      </text>
    </comment>
    <comment ref="D20" authorId="0" shapeId="0" xr:uid="{00000000-0006-0000-0000-0000CA000000}">
      <text>
        <r>
          <rPr>
            <sz val="10"/>
            <rFont val="Arial"/>
          </rPr>
          <t>reference:C20
mrs:(C20,+,-10.0000)  
Rotate:True</t>
        </r>
      </text>
    </comment>
    <comment ref="E20" authorId="0" shapeId="0" xr:uid="{00000000-0006-0000-0000-0000CB000000}">
      <text>
        <r>
          <rPr>
            <sz val="10"/>
            <rFont val="Arial"/>
          </rPr>
          <t>reference:D20,B15
mrs:
Rotate:True</t>
        </r>
      </text>
    </comment>
    <comment ref="F20" authorId="0" shapeId="0" xr:uid="{00000000-0006-0000-0000-0000CC000000}">
      <text>
        <r>
          <rPr>
            <sz val="10"/>
            <rFont val="Arial"/>
          </rPr>
          <t>reference:D20,B15
mrs:
Rotate:True</t>
        </r>
      </text>
    </comment>
    <comment ref="G20" authorId="0" shapeId="0" xr:uid="{00000000-0006-0000-0000-0000CD000000}">
      <text>
        <r>
          <rPr>
            <sz val="10"/>
            <rFont val="Arial"/>
          </rPr>
          <t>reference:E20,F20,B6,B14,B24
mrs:(E20,+,1000.0000)  (F20,+,16.4180)  
Rotate:True</t>
        </r>
      </text>
    </comment>
    <comment ref="H20" authorId="0" shapeId="0" xr:uid="{00000000-0006-0000-0000-0000CE000000}">
      <text>
        <r>
          <rPr>
            <sz val="10"/>
            <rFont val="Arial"/>
          </rPr>
          <t>reference:F20,B14,B23
mrs:(F20,+,33.8990)  
Rotate:True</t>
        </r>
      </text>
    </comment>
    <comment ref="I20" authorId="0" shapeId="0" xr:uid="{00000000-0006-0000-0000-0000CF000000}">
      <text>
        <r>
          <rPr>
            <sz val="10"/>
            <rFont val="Arial"/>
          </rPr>
          <t>reference:G20,H20
mrs:
Rotate:True</t>
        </r>
      </text>
    </comment>
    <comment ref="J20" authorId="0" shapeId="0" xr:uid="{00000000-0006-0000-0000-0000D0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000-0000D1000000}">
      <text>
        <r>
          <rPr>
            <sz val="10"/>
            <rFont val="Arial"/>
          </rPr>
          <t>reference:E20,B23
mrs:
Rotate:True</t>
        </r>
      </text>
    </comment>
    <comment ref="L20" authorId="0" shapeId="0" xr:uid="{00000000-0006-0000-0000-0000D2000000}">
      <text>
        <r>
          <rPr>
            <sz val="10"/>
            <rFont val="Arial"/>
          </rPr>
          <t>reference:E20,F20,B6,B14,B24
mrs:(E20,+,-435.8899)  (F20,+,26549.4391)  
Rotate:True</t>
        </r>
      </text>
    </comment>
    <comment ref="M20" authorId="0" shapeId="0" xr:uid="{00000000-0006-0000-0000-0000D3000000}">
      <text>
        <r>
          <rPr>
            <sz val="10"/>
            <rFont val="Arial"/>
          </rPr>
          <t>reference:K20,L20
mrs:
Rotate:True</t>
        </r>
      </text>
    </comment>
    <comment ref="N20" authorId="0" shapeId="0" xr:uid="{00000000-0006-0000-0000-0000D4000000}">
      <text>
        <r>
          <rPr>
            <sz val="10"/>
            <rFont val="Arial"/>
          </rPr>
          <t>reference:K20,L20
mrs:
Rotate:True</t>
        </r>
      </text>
    </comment>
    <comment ref="B21" authorId="0" shapeId="0" xr:uid="{00000000-0006-0000-0000-0000D5000000}">
      <text>
        <r>
          <rPr>
            <sz val="10"/>
            <rFont val="Arial"/>
          </rPr>
          <t>reference:B6,B7
mrs:(B6,+,-9.0909)  (B7,+,100.0000)  
Rotate:True</t>
        </r>
      </text>
    </comment>
    <comment ref="C21" authorId="0" shapeId="0" xr:uid="{00000000-0006-0000-0000-0000D6000000}">
      <text>
        <r>
          <rPr>
            <sz val="10"/>
            <rFont val="Arial"/>
          </rPr>
          <t>reference:B10
mrs:
Rotate:True</t>
        </r>
      </text>
    </comment>
    <comment ref="D21" authorId="0" shapeId="0" xr:uid="{00000000-0006-0000-0000-0000D7000000}">
      <text>
        <r>
          <rPr>
            <sz val="10"/>
            <rFont val="Arial"/>
          </rPr>
          <t>reference:C21
mrs:(C21,+,-10.0000)  
Rotate:True</t>
        </r>
      </text>
    </comment>
    <comment ref="E21" authorId="0" shapeId="0" xr:uid="{00000000-0006-0000-0000-0000D8000000}">
      <text>
        <r>
          <rPr>
            <sz val="10"/>
            <rFont val="Arial"/>
          </rPr>
          <t>reference:D21,B15
mrs:
Rotate:True</t>
        </r>
      </text>
    </comment>
    <comment ref="F21" authorId="0" shapeId="0" xr:uid="{00000000-0006-0000-0000-0000D9000000}">
      <text>
        <r>
          <rPr>
            <sz val="10"/>
            <rFont val="Arial"/>
          </rPr>
          <t>reference:D21,B15
mrs:
Rotate:True</t>
        </r>
      </text>
    </comment>
    <comment ref="G21" authorId="0" shapeId="0" xr:uid="{00000000-0006-0000-0000-0000DA000000}">
      <text>
        <r>
          <rPr>
            <sz val="10"/>
            <rFont val="Arial"/>
          </rPr>
          <t>reference:E21,F21,B6,B14,B24
mrs:(E21,+,1000.0000)  (F21,+,16.4180)  
Rotate:True</t>
        </r>
      </text>
    </comment>
    <comment ref="H21" authorId="0" shapeId="0" xr:uid="{00000000-0006-0000-0000-0000DB000000}">
      <text>
        <r>
          <rPr>
            <sz val="10"/>
            <rFont val="Arial"/>
          </rPr>
          <t>reference:F21,B14,B23
mrs:(F21,+,33.8990)  
Rotate:True</t>
        </r>
      </text>
    </comment>
    <comment ref="I21" authorId="0" shapeId="0" xr:uid="{00000000-0006-0000-0000-0000DC000000}">
      <text>
        <r>
          <rPr>
            <sz val="10"/>
            <rFont val="Arial"/>
          </rPr>
          <t>reference:G21,H21
mrs:
Rotate:True</t>
        </r>
      </text>
    </comment>
    <comment ref="J21" authorId="0" shapeId="0" xr:uid="{00000000-0006-0000-0000-0000DD000000}">
      <text>
        <r>
          <rPr>
            <sz val="10"/>
            <rFont val="Arial"/>
          </rPr>
          <t>reference:G21,H21
mrs:
Rotate:True</t>
        </r>
      </text>
    </comment>
    <comment ref="K21" authorId="0" shapeId="0" xr:uid="{00000000-0006-0000-0000-0000DE000000}">
      <text>
        <r>
          <rPr>
            <sz val="10"/>
            <rFont val="Arial"/>
          </rPr>
          <t>reference:E21,B23
mrs:
Rotate:True</t>
        </r>
      </text>
    </comment>
    <comment ref="L21" authorId="0" shapeId="0" xr:uid="{00000000-0006-0000-0000-0000DF000000}">
      <text>
        <r>
          <rPr>
            <sz val="10"/>
            <rFont val="Arial"/>
          </rPr>
          <t>reference:E21,F21,B6,B14,B24
mrs:(E21,+,-435.8899)  (F21,+,26549.4391)  
Rotate:True</t>
        </r>
      </text>
    </comment>
    <comment ref="M21" authorId="0" shapeId="0" xr:uid="{00000000-0006-0000-0000-0000E0000000}">
      <text>
        <r>
          <rPr>
            <sz val="10"/>
            <rFont val="Arial"/>
          </rPr>
          <t>reference:K21,L21
mrs:
Rotate:True</t>
        </r>
      </text>
    </comment>
    <comment ref="N21" authorId="0" shapeId="0" xr:uid="{00000000-0006-0000-0000-0000E1000000}">
      <text>
        <r>
          <rPr>
            <sz val="10"/>
            <rFont val="Arial"/>
          </rPr>
          <t>reference:K21,L21
mrs:
Rotate:True</t>
        </r>
      </text>
    </comment>
    <comment ref="B22" authorId="0" shapeId="0" xr:uid="{00000000-0006-0000-0000-0000E2000000}">
      <text>
        <r>
          <rPr>
            <sz val="10"/>
            <rFont val="Arial"/>
          </rPr>
          <t>reference:B8
mrs:(B8,+,61.8419)  
Rotate:True</t>
        </r>
      </text>
    </comment>
    <comment ref="C22" authorId="0" shapeId="0" xr:uid="{00000000-0006-0000-0000-0000E3000000}">
      <text>
        <r>
          <rPr>
            <sz val="10"/>
            <rFont val="Arial"/>
          </rPr>
          <t>reference:B10
mrs:
Rotate:True</t>
        </r>
      </text>
    </comment>
    <comment ref="D22" authorId="0" shapeId="0" xr:uid="{00000000-0006-0000-0000-0000E4000000}">
      <text>
        <r>
          <rPr>
            <sz val="10"/>
            <rFont val="Arial"/>
          </rPr>
          <t>reference:C22
mrs:(C22,+,-10.0000)  
Rotate:True</t>
        </r>
      </text>
    </comment>
    <comment ref="E22" authorId="0" shapeId="0" xr:uid="{00000000-0006-0000-0000-0000E5000000}">
      <text>
        <r>
          <rPr>
            <sz val="10"/>
            <rFont val="Arial"/>
          </rPr>
          <t>reference:D22,B15
mrs:
Rotate:True</t>
        </r>
      </text>
    </comment>
    <comment ref="F22" authorId="0" shapeId="0" xr:uid="{00000000-0006-0000-0000-0000E6000000}">
      <text>
        <r>
          <rPr>
            <sz val="10"/>
            <rFont val="Arial"/>
          </rPr>
          <t>reference:D22,B15
mrs:
Rotate:True</t>
        </r>
      </text>
    </comment>
    <comment ref="G22" authorId="0" shapeId="0" xr:uid="{00000000-0006-0000-0000-0000E7000000}">
      <text>
        <r>
          <rPr>
            <sz val="10"/>
            <rFont val="Arial"/>
          </rPr>
          <t>reference:E22,F22,B6,B14,B24
mrs:(E22,+,1000.0000)  (F22,+,16.4180)  
Rotate:True</t>
        </r>
      </text>
    </comment>
    <comment ref="H22" authorId="0" shapeId="0" xr:uid="{00000000-0006-0000-0000-0000E8000000}">
      <text>
        <r>
          <rPr>
            <sz val="10"/>
            <rFont val="Arial"/>
          </rPr>
          <t>reference:F22,B14,B23
mrs:(F22,+,33.8990)  
Rotate:True</t>
        </r>
      </text>
    </comment>
    <comment ref="I22" authorId="0" shapeId="0" xr:uid="{00000000-0006-0000-0000-0000E9000000}">
      <text>
        <r>
          <rPr>
            <sz val="10"/>
            <rFont val="Arial"/>
          </rPr>
          <t>reference:G22,H22
mrs:
Rotate:True</t>
        </r>
      </text>
    </comment>
    <comment ref="J22" authorId="0" shapeId="0" xr:uid="{00000000-0006-0000-0000-0000EA000000}">
      <text>
        <r>
          <rPr>
            <sz val="10"/>
            <rFont val="Arial"/>
          </rPr>
          <t>reference:G22,H22
mrs:
Rotate:True</t>
        </r>
      </text>
    </comment>
    <comment ref="K22" authorId="0" shapeId="0" xr:uid="{00000000-0006-0000-0000-0000EB000000}">
      <text>
        <r>
          <rPr>
            <sz val="10"/>
            <rFont val="Arial"/>
          </rPr>
          <t>reference:E22,B23
mrs:
Rotate:True</t>
        </r>
      </text>
    </comment>
    <comment ref="L22" authorId="0" shapeId="0" xr:uid="{00000000-0006-0000-0000-0000EC000000}">
      <text>
        <r>
          <rPr>
            <sz val="10"/>
            <rFont val="Arial"/>
          </rPr>
          <t>reference:E22,F22,B6,B14,B24
mrs:(E22,+,-435.8899)  (F22,+,26549.4391)  
Rotate:True</t>
        </r>
      </text>
    </comment>
    <comment ref="M22" authorId="0" shapeId="0" xr:uid="{00000000-0006-0000-0000-0000ED000000}">
      <text>
        <r>
          <rPr>
            <sz val="10"/>
            <rFont val="Arial"/>
          </rPr>
          <t>reference:K22,L22
mrs:
Rotate:True</t>
        </r>
      </text>
    </comment>
    <comment ref="N22" authorId="0" shapeId="0" xr:uid="{00000000-0006-0000-0000-0000EE000000}">
      <text>
        <r>
          <rPr>
            <sz val="10"/>
            <rFont val="Arial"/>
          </rPr>
          <t>reference:K22,L22
mrs:
Rotate:True</t>
        </r>
      </text>
    </comment>
    <comment ref="B23" authorId="0" shapeId="0" xr:uid="{00000000-0006-0000-0000-0000EF000000}">
      <text>
        <r>
          <rPr>
            <sz val="10"/>
            <rFont val="Arial"/>
          </rPr>
          <t>reference:B21,B22
mrs:(B21,+,9.0000)  (B22,+,6.2018)  
Rotate:True</t>
        </r>
      </text>
    </comment>
    <comment ref="C23" authorId="0" shapeId="0" xr:uid="{00000000-0006-0000-0000-0000F0000000}">
      <text>
        <r>
          <rPr>
            <sz val="10"/>
            <rFont val="Arial"/>
          </rPr>
          <t>reference:B10
mrs:
Rotate:True</t>
        </r>
      </text>
    </comment>
    <comment ref="D23" authorId="0" shapeId="0" xr:uid="{00000000-0006-0000-0000-0000F1000000}">
      <text>
        <r>
          <rPr>
            <sz val="10"/>
            <rFont val="Arial"/>
          </rPr>
          <t>reference:C23
mrs:(C23,+,-10.0000)  
Rotate:True</t>
        </r>
      </text>
    </comment>
    <comment ref="E23" authorId="0" shapeId="0" xr:uid="{00000000-0006-0000-0000-0000F2000000}">
      <text>
        <r>
          <rPr>
            <sz val="10"/>
            <rFont val="Arial"/>
          </rPr>
          <t>reference:D23,B15
mrs:
Rotate:True</t>
        </r>
      </text>
    </comment>
    <comment ref="F23" authorId="0" shapeId="0" xr:uid="{00000000-0006-0000-0000-0000F3000000}">
      <text>
        <r>
          <rPr>
            <sz val="10"/>
            <rFont val="Arial"/>
          </rPr>
          <t>reference:D23,B15
mrs:
Rotate:True</t>
        </r>
      </text>
    </comment>
    <comment ref="G23" authorId="0" shapeId="0" xr:uid="{00000000-0006-0000-0000-0000F4000000}">
      <text>
        <r>
          <rPr>
            <sz val="10"/>
            <rFont val="Arial"/>
          </rPr>
          <t>reference:E23,F23,B6,B14,B24
mrs:(E23,+,1000.0000)  (F23,+,16.4180)  
Rotate:True</t>
        </r>
      </text>
    </comment>
    <comment ref="H23" authorId="0" shapeId="0" xr:uid="{00000000-0006-0000-0000-0000F5000000}">
      <text>
        <r>
          <rPr>
            <sz val="10"/>
            <rFont val="Arial"/>
          </rPr>
          <t>reference:F23,B14,B23
mrs:(F23,+,33.8990)  
Rotate:True</t>
        </r>
      </text>
    </comment>
    <comment ref="I23" authorId="0" shapeId="0" xr:uid="{00000000-0006-0000-0000-0000F6000000}">
      <text>
        <r>
          <rPr>
            <sz val="10"/>
            <rFont val="Arial"/>
          </rPr>
          <t>reference:G23,H23
mrs:
Rotate:True</t>
        </r>
      </text>
    </comment>
    <comment ref="J23" authorId="0" shapeId="0" xr:uid="{00000000-0006-0000-0000-0000F7000000}">
      <text>
        <r>
          <rPr>
            <sz val="10"/>
            <rFont val="Arial"/>
          </rPr>
          <t>reference:G23,H23
mrs:
Rotate:True</t>
        </r>
      </text>
    </comment>
    <comment ref="K23" authorId="0" shapeId="0" xr:uid="{00000000-0006-0000-0000-0000F8000000}">
      <text>
        <r>
          <rPr>
            <sz val="10"/>
            <rFont val="Arial"/>
          </rPr>
          <t>reference:E23,B23
mrs:
Rotate:True</t>
        </r>
      </text>
    </comment>
    <comment ref="L23" authorId="0" shapeId="0" xr:uid="{00000000-0006-0000-0000-0000F9000000}">
      <text>
        <r>
          <rPr>
            <sz val="10"/>
            <rFont val="Arial"/>
          </rPr>
          <t>reference:E23,F23,B6,B14,B24
mrs:(E23,+,-435.8899)  (F23,+,26549.4391)  
Rotate:True</t>
        </r>
      </text>
    </comment>
    <comment ref="M23" authorId="0" shapeId="0" xr:uid="{00000000-0006-0000-0000-0000FA000000}">
      <text>
        <r>
          <rPr>
            <sz val="10"/>
            <rFont val="Arial"/>
          </rPr>
          <t>reference:K23,L23
mrs:
Rotate:True</t>
        </r>
      </text>
    </comment>
    <comment ref="N23" authorId="0" shapeId="0" xr:uid="{00000000-0006-0000-0000-0000FB000000}">
      <text>
        <r>
          <rPr>
            <sz val="10"/>
            <rFont val="Arial"/>
          </rPr>
          <t>reference:K23,L23
mrs:
Rotate:True</t>
        </r>
      </text>
    </comment>
    <comment ref="B24" authorId="0" shapeId="0" xr:uid="{00000000-0006-0000-0000-0000FC000000}">
      <text>
        <r>
          <rPr>
            <sz val="10"/>
            <rFont val="Arial"/>
          </rPr>
          <t>reference:B21,B22
mrs:(B21,+,-4.3589)  (B22,+,16.2906)  
Rotate:True</t>
        </r>
      </text>
    </comment>
    <comment ref="C24" authorId="0" shapeId="0" xr:uid="{00000000-0006-0000-0000-0000FD000000}">
      <text>
        <r>
          <rPr>
            <sz val="10"/>
            <rFont val="Arial"/>
          </rPr>
          <t>reference:B10
mrs:
Rotate:True</t>
        </r>
      </text>
    </comment>
    <comment ref="D24" authorId="0" shapeId="0" xr:uid="{00000000-0006-0000-0000-0000FE000000}">
      <text>
        <r>
          <rPr>
            <sz val="10"/>
            <rFont val="Arial"/>
          </rPr>
          <t>reference:C24
mrs:(C24,+,-10.0000)  
Rotate:True</t>
        </r>
      </text>
    </comment>
    <comment ref="E24" authorId="0" shapeId="0" xr:uid="{00000000-0006-0000-0000-0000FF000000}">
      <text>
        <r>
          <rPr>
            <sz val="10"/>
            <rFont val="Arial"/>
          </rPr>
          <t>reference:D24,B15
mrs:
Rotate:True</t>
        </r>
      </text>
    </comment>
    <comment ref="F24" authorId="0" shapeId="0" xr:uid="{00000000-0006-0000-0000-000000010000}">
      <text>
        <r>
          <rPr>
            <sz val="10"/>
            <rFont val="Arial"/>
          </rPr>
          <t>reference:D24,B15
mrs:
Rotate:True</t>
        </r>
      </text>
    </comment>
    <comment ref="G24" authorId="0" shapeId="0" xr:uid="{00000000-0006-0000-0000-000001010000}">
      <text>
        <r>
          <rPr>
            <sz val="10"/>
            <rFont val="Arial"/>
          </rPr>
          <t>reference:E24,F24,B6,B14,B24
mrs:(E24,+,1000.0000)  (F24,+,16.4180)  
Rotate:True</t>
        </r>
      </text>
    </comment>
    <comment ref="H24" authorId="0" shapeId="0" xr:uid="{00000000-0006-0000-0000-000002010000}">
      <text>
        <r>
          <rPr>
            <sz val="10"/>
            <rFont val="Arial"/>
          </rPr>
          <t>reference:F24,B14,B23
mrs:(F24,+,33.8990)  
Rotate:True</t>
        </r>
      </text>
    </comment>
    <comment ref="I24" authorId="0" shapeId="0" xr:uid="{00000000-0006-0000-0000-000003010000}">
      <text>
        <r>
          <rPr>
            <sz val="10"/>
            <rFont val="Arial"/>
          </rPr>
          <t>reference:G24,H24
mrs:
Rotate:True</t>
        </r>
      </text>
    </comment>
    <comment ref="J24" authorId="0" shapeId="0" xr:uid="{00000000-0006-0000-0000-000004010000}">
      <text>
        <r>
          <rPr>
            <sz val="10"/>
            <rFont val="Arial"/>
          </rPr>
          <t>reference:G24,H24
mrs:
Rotate:True</t>
        </r>
      </text>
    </comment>
    <comment ref="K24" authorId="0" shapeId="0" xr:uid="{00000000-0006-0000-0000-000005010000}">
      <text>
        <r>
          <rPr>
            <sz val="10"/>
            <rFont val="Arial"/>
          </rPr>
          <t>reference:E24,B23
mrs:
Rotate:True</t>
        </r>
      </text>
    </comment>
    <comment ref="L24" authorId="0" shapeId="0" xr:uid="{00000000-0006-0000-0000-000006010000}">
      <text>
        <r>
          <rPr>
            <sz val="10"/>
            <rFont val="Arial"/>
          </rPr>
          <t>reference:E24,F24,B6,B14,B24
mrs:(E24,+,-435.8899)  (F24,+,26549.4391)  
Rotate:True</t>
        </r>
      </text>
    </comment>
    <comment ref="M24" authorId="0" shapeId="0" xr:uid="{00000000-0006-0000-0000-000007010000}">
      <text>
        <r>
          <rPr>
            <sz val="10"/>
            <rFont val="Arial"/>
          </rPr>
          <t>reference:K24,L24
mrs:
Rotate:True</t>
        </r>
      </text>
    </comment>
    <comment ref="N24" authorId="0" shapeId="0" xr:uid="{00000000-0006-0000-0000-000008010000}">
      <text>
        <r>
          <rPr>
            <sz val="10"/>
            <rFont val="Arial"/>
          </rPr>
          <t>reference:K24,L24
mrs:
Rotate:True</t>
        </r>
      </text>
    </comment>
    <comment ref="B25" authorId="0" shapeId="0" xr:uid="{00000000-0006-0000-0000-000009010000}">
      <text>
        <r>
          <rPr>
            <sz val="10"/>
            <rFont val="Arial"/>
          </rPr>
          <t>reference:B6,B21,B22
mrs:(B6,+,90.0000)  (B21,+,-81.8182)  (B22,+,62.0185)  
Rotate:True</t>
        </r>
      </text>
    </comment>
    <comment ref="C25" authorId="0" shapeId="0" xr:uid="{00000000-0006-0000-0000-00000A010000}">
      <text>
        <r>
          <rPr>
            <sz val="10"/>
            <rFont val="Arial"/>
          </rPr>
          <t>reference:B10
mrs:
Rotate:True</t>
        </r>
      </text>
    </comment>
    <comment ref="D25" authorId="0" shapeId="0" xr:uid="{00000000-0006-0000-0000-00000B010000}">
      <text>
        <r>
          <rPr>
            <sz val="10"/>
            <rFont val="Arial"/>
          </rPr>
          <t>reference:C25
mrs:(C25,+,-10.0000)  
Rotate:True</t>
        </r>
      </text>
    </comment>
    <comment ref="E25" authorId="0" shapeId="0" xr:uid="{00000000-0006-0000-0000-00000C010000}">
      <text>
        <r>
          <rPr>
            <sz val="10"/>
            <rFont val="Arial"/>
          </rPr>
          <t>reference:D25,B15
mrs:
Rotate:True</t>
        </r>
      </text>
    </comment>
    <comment ref="F25" authorId="0" shapeId="0" xr:uid="{00000000-0006-0000-0000-00000D010000}">
      <text>
        <r>
          <rPr>
            <sz val="10"/>
            <rFont val="Arial"/>
          </rPr>
          <t>reference:D25,B15
mrs:
Rotate:True</t>
        </r>
      </text>
    </comment>
    <comment ref="G25" authorId="0" shapeId="0" xr:uid="{00000000-0006-0000-0000-00000E010000}">
      <text>
        <r>
          <rPr>
            <sz val="10"/>
            <rFont val="Arial"/>
          </rPr>
          <t>reference:E25,F25,B6,B14,B24
mrs:(E25,+,1000.0000)  (F25,+,16.4180)  
Rotate:True</t>
        </r>
      </text>
    </comment>
    <comment ref="H25" authorId="0" shapeId="0" xr:uid="{00000000-0006-0000-0000-00000F010000}">
      <text>
        <r>
          <rPr>
            <sz val="10"/>
            <rFont val="Arial"/>
          </rPr>
          <t>reference:F25,B14,B23
mrs:(F25,+,33.8990)  
Rotate:True</t>
        </r>
      </text>
    </comment>
    <comment ref="I25" authorId="0" shapeId="0" xr:uid="{00000000-0006-0000-0000-000010010000}">
      <text>
        <r>
          <rPr>
            <sz val="10"/>
            <rFont val="Arial"/>
          </rPr>
          <t>reference:G25,H25
mrs:
Rotate:True</t>
        </r>
      </text>
    </comment>
    <comment ref="J25" authorId="0" shapeId="0" xr:uid="{00000000-0006-0000-0000-000011010000}">
      <text>
        <r>
          <rPr>
            <sz val="10"/>
            <rFont val="Arial"/>
          </rPr>
          <t>reference:G25,H25
mrs:
Rotate:True</t>
        </r>
      </text>
    </comment>
    <comment ref="K25" authorId="0" shapeId="0" xr:uid="{00000000-0006-0000-0000-000012010000}">
      <text>
        <r>
          <rPr>
            <sz val="10"/>
            <rFont val="Arial"/>
          </rPr>
          <t>reference:E25,B23
mrs:
Rotate:True</t>
        </r>
      </text>
    </comment>
    <comment ref="L25" authorId="0" shapeId="0" xr:uid="{00000000-0006-0000-0000-000013010000}">
      <text>
        <r>
          <rPr>
            <sz val="10"/>
            <rFont val="Arial"/>
          </rPr>
          <t>reference:E25,F25,B6,B14,B24
mrs:(E25,+,-435.8899)  (F25,+,26549.4391)  
Rotate:True</t>
        </r>
      </text>
    </comment>
    <comment ref="M25" authorId="0" shapeId="0" xr:uid="{00000000-0006-0000-0000-000014010000}">
      <text>
        <r>
          <rPr>
            <sz val="10"/>
            <rFont val="Arial"/>
          </rPr>
          <t>reference:K25,L25
mrs:
Rotate:True</t>
        </r>
      </text>
    </comment>
    <comment ref="N25" authorId="0" shapeId="0" xr:uid="{00000000-0006-0000-0000-000015010000}">
      <text>
        <r>
          <rPr>
            <sz val="10"/>
            <rFont val="Arial"/>
          </rPr>
          <t>reference:K25,L25
mrs:
Rotate:True</t>
        </r>
      </text>
    </comment>
    <comment ref="B26" authorId="0" shapeId="0" xr:uid="{00000000-0006-0000-0000-000016010000}">
      <text>
        <r>
          <rPr>
            <sz val="10"/>
            <rFont val="Arial"/>
          </rPr>
          <t>reference:B6,B21,B22
mrs:(B6,+,-43.5890)  (B21,+,39.6264)  (B22,+,162.9055)  
Rotate:True</t>
        </r>
      </text>
    </comment>
    <comment ref="C26" authorId="0" shapeId="0" xr:uid="{00000000-0006-0000-0000-000017010000}">
      <text>
        <r>
          <rPr>
            <sz val="10"/>
            <rFont val="Arial"/>
          </rPr>
          <t>reference:B10
mrs:
Rotate:True</t>
        </r>
      </text>
    </comment>
    <comment ref="D26" authorId="0" shapeId="0" xr:uid="{00000000-0006-0000-0000-000018010000}">
      <text>
        <r>
          <rPr>
            <sz val="10"/>
            <rFont val="Arial"/>
          </rPr>
          <t>reference:C26
mrs:(C26,+,-10.0000)  
Rotate:True</t>
        </r>
      </text>
    </comment>
    <comment ref="E26" authorId="0" shapeId="0" xr:uid="{00000000-0006-0000-0000-000019010000}">
      <text>
        <r>
          <rPr>
            <sz val="10"/>
            <rFont val="Arial"/>
          </rPr>
          <t>reference:D26,B15
mrs:
Rotate:True</t>
        </r>
      </text>
    </comment>
    <comment ref="F26" authorId="0" shapeId="0" xr:uid="{00000000-0006-0000-0000-00001A010000}">
      <text>
        <r>
          <rPr>
            <sz val="10"/>
            <rFont val="Arial"/>
          </rPr>
          <t>reference:D26,B15
mrs:
Rotate:True</t>
        </r>
      </text>
    </comment>
    <comment ref="G26" authorId="0" shapeId="0" xr:uid="{00000000-0006-0000-0000-00001B010000}">
      <text>
        <r>
          <rPr>
            <sz val="10"/>
            <rFont val="Arial"/>
          </rPr>
          <t>reference:E26,F26,B6,B14,B24
mrs:(E26,+,1000.0000)  (F26,+,16.4180)  
Rotate:True</t>
        </r>
      </text>
    </comment>
    <comment ref="H26" authorId="0" shapeId="0" xr:uid="{00000000-0006-0000-0000-00001C010000}">
      <text>
        <r>
          <rPr>
            <sz val="10"/>
            <rFont val="Arial"/>
          </rPr>
          <t>reference:F26,B14,B23
mrs:(F26,+,33.8990)  
Rotate:True</t>
        </r>
      </text>
    </comment>
    <comment ref="I26" authorId="0" shapeId="0" xr:uid="{00000000-0006-0000-0000-00001D010000}">
      <text>
        <r>
          <rPr>
            <sz val="10"/>
            <rFont val="Arial"/>
          </rPr>
          <t>reference:G26,H26
mrs:
Rotate:True</t>
        </r>
      </text>
    </comment>
    <comment ref="J26" authorId="0" shapeId="0" xr:uid="{00000000-0006-0000-0000-00001E010000}">
      <text>
        <r>
          <rPr>
            <sz val="10"/>
            <rFont val="Arial"/>
          </rPr>
          <t>reference:G26,H26
mrs:
Rotate:True</t>
        </r>
      </text>
    </comment>
    <comment ref="K26" authorId="0" shapeId="0" xr:uid="{00000000-0006-0000-0000-00001F010000}">
      <text>
        <r>
          <rPr>
            <sz val="10"/>
            <rFont val="Arial"/>
          </rPr>
          <t>reference:E26,B23
mrs:
Rotate:True</t>
        </r>
      </text>
    </comment>
    <comment ref="L26" authorId="0" shapeId="0" xr:uid="{00000000-0006-0000-0000-000020010000}">
      <text>
        <r>
          <rPr>
            <sz val="10"/>
            <rFont val="Arial"/>
          </rPr>
          <t>reference:E26,F26,B6,B14,B24
mrs:(E26,+,-435.8899)  (F26,+,26549.4391)  
Rotate:True</t>
        </r>
      </text>
    </comment>
    <comment ref="M26" authorId="0" shapeId="0" xr:uid="{00000000-0006-0000-0000-000021010000}">
      <text>
        <r>
          <rPr>
            <sz val="10"/>
            <rFont val="Arial"/>
          </rPr>
          <t>reference:K26,L26
mrs:
Rotate:True</t>
        </r>
      </text>
    </comment>
    <comment ref="N26" authorId="0" shapeId="0" xr:uid="{00000000-0006-0000-0000-000022010000}">
      <text>
        <r>
          <rPr>
            <sz val="10"/>
            <rFont val="Arial"/>
          </rPr>
          <t>reference:K26,L26
mrs:
Rotate:True</t>
        </r>
      </text>
    </comment>
    <comment ref="B27" authorId="0" shapeId="0" xr:uid="{00000000-0006-0000-0000-000023010000}">
      <text>
        <r>
          <rPr>
            <sz val="10"/>
            <rFont val="Arial"/>
          </rPr>
          <t>reference:B6,B21
mrs:(B6,+,100.0000)  (B21,+,-90.9091)  
Rotate:True</t>
        </r>
      </text>
    </comment>
    <comment ref="C27" authorId="0" shapeId="0" xr:uid="{00000000-0006-0000-0000-000024010000}">
      <text>
        <r>
          <rPr>
            <sz val="10"/>
            <rFont val="Arial"/>
          </rPr>
          <t>reference:B10
mrs:
Rotate:True</t>
        </r>
      </text>
    </comment>
    <comment ref="D27" authorId="0" shapeId="0" xr:uid="{00000000-0006-0000-0000-000025010000}">
      <text>
        <r>
          <rPr>
            <sz val="10"/>
            <rFont val="Arial"/>
          </rPr>
          <t>reference:C27
mrs:(C27,+,-10.0000)  
Rotate:True</t>
        </r>
      </text>
    </comment>
    <comment ref="E27" authorId="0" shapeId="0" xr:uid="{00000000-0006-0000-0000-000026010000}">
      <text>
        <r>
          <rPr>
            <sz val="10"/>
            <rFont val="Arial"/>
          </rPr>
          <t>reference:D27,B15
mrs:
Rotate:True</t>
        </r>
      </text>
    </comment>
    <comment ref="F27" authorId="0" shapeId="0" xr:uid="{00000000-0006-0000-0000-000027010000}">
      <text>
        <r>
          <rPr>
            <sz val="10"/>
            <rFont val="Arial"/>
          </rPr>
          <t>reference:D27,B15
mrs:
Rotate:True</t>
        </r>
      </text>
    </comment>
    <comment ref="G27" authorId="0" shapeId="0" xr:uid="{00000000-0006-0000-0000-000028010000}">
      <text>
        <r>
          <rPr>
            <sz val="10"/>
            <rFont val="Arial"/>
          </rPr>
          <t>reference:E27,F27,B6,B14,B24
mrs:(E27,+,1000.0000)  (F27,+,16.4180)  
Rotate:True</t>
        </r>
      </text>
    </comment>
    <comment ref="H27" authorId="0" shapeId="0" xr:uid="{00000000-0006-0000-0000-000029010000}">
      <text>
        <r>
          <rPr>
            <sz val="10"/>
            <rFont val="Arial"/>
          </rPr>
          <t>reference:F27,B14,B23
mrs:(F27,+,33.8990)  
Rotate:True</t>
        </r>
      </text>
    </comment>
    <comment ref="I27" authorId="0" shapeId="0" xr:uid="{00000000-0006-0000-0000-00002A010000}">
      <text>
        <r>
          <rPr>
            <sz val="10"/>
            <rFont val="Arial"/>
          </rPr>
          <t>reference:G27,H27
mrs:
Rotate:True</t>
        </r>
      </text>
    </comment>
    <comment ref="J27" authorId="0" shapeId="0" xr:uid="{00000000-0006-0000-0000-00002B010000}">
      <text>
        <r>
          <rPr>
            <sz val="10"/>
            <rFont val="Arial"/>
          </rPr>
          <t>reference:G27,H27
mrs:
Rotate:True</t>
        </r>
      </text>
    </comment>
    <comment ref="K27" authorId="0" shapeId="0" xr:uid="{00000000-0006-0000-0000-00002C010000}">
      <text>
        <r>
          <rPr>
            <sz val="10"/>
            <rFont val="Arial"/>
          </rPr>
          <t>reference:E27,B23
mrs:
Rotate:True</t>
        </r>
      </text>
    </comment>
    <comment ref="L27" authorId="0" shapeId="0" xr:uid="{00000000-0006-0000-0000-00002D010000}">
      <text>
        <r>
          <rPr>
            <sz val="10"/>
            <rFont val="Arial"/>
          </rPr>
          <t>reference:E27,F27,B6,B14,B24
mrs:(E27,+,-435.8899)  (F27,+,26549.4391)  
Rotate:True</t>
        </r>
      </text>
    </comment>
    <comment ref="M27" authorId="0" shapeId="0" xr:uid="{00000000-0006-0000-0000-00002E010000}">
      <text>
        <r>
          <rPr>
            <sz val="10"/>
            <rFont val="Arial"/>
          </rPr>
          <t>reference:K27,L27
mrs:
Rotate:True</t>
        </r>
      </text>
    </comment>
    <comment ref="N27" authorId="0" shapeId="0" xr:uid="{00000000-0006-0000-0000-00002F010000}">
      <text>
        <r>
          <rPr>
            <sz val="10"/>
            <rFont val="Arial"/>
          </rPr>
          <t>reference:K27,L27
mrs:
Rotate:True</t>
        </r>
      </text>
    </comment>
    <comment ref="B28" authorId="0" shapeId="0" xr:uid="{00000000-0006-0000-0000-000030010000}">
      <text>
        <r>
          <rPr>
            <sz val="10"/>
            <rFont val="Arial"/>
          </rPr>
          <t>reference:B6,B14,B23
mrs:(B6,+,5.0000)  (B14,+,-0.4500)  (B23,+,-0.1883)  
Rotate:True</t>
        </r>
      </text>
    </comment>
    <comment ref="C28" authorId="0" shapeId="0" xr:uid="{00000000-0006-0000-0000-000031010000}">
      <text>
        <r>
          <rPr>
            <sz val="10"/>
            <rFont val="Arial"/>
          </rPr>
          <t>reference:B10
mrs:
Rotate:True</t>
        </r>
      </text>
    </comment>
    <comment ref="D28" authorId="0" shapeId="0" xr:uid="{00000000-0006-0000-0000-000032010000}">
      <text>
        <r>
          <rPr>
            <sz val="10"/>
            <rFont val="Arial"/>
          </rPr>
          <t>reference:C28
mrs:(C28,+,-10.0000)  
Rotate:True</t>
        </r>
      </text>
    </comment>
    <comment ref="E28" authorId="0" shapeId="0" xr:uid="{00000000-0006-0000-0000-000033010000}">
      <text>
        <r>
          <rPr>
            <sz val="10"/>
            <rFont val="Arial"/>
          </rPr>
          <t>reference:D28,B15
mrs:
Rotate:True</t>
        </r>
      </text>
    </comment>
    <comment ref="F28" authorId="0" shapeId="0" xr:uid="{00000000-0006-0000-0000-000034010000}">
      <text>
        <r>
          <rPr>
            <sz val="10"/>
            <rFont val="Arial"/>
          </rPr>
          <t>reference:D28,B15
mrs:
Rotate:True</t>
        </r>
      </text>
    </comment>
    <comment ref="G28" authorId="0" shapeId="0" xr:uid="{00000000-0006-0000-0000-000035010000}">
      <text>
        <r>
          <rPr>
            <sz val="10"/>
            <rFont val="Arial"/>
          </rPr>
          <t>reference:E28,F28,B6,B14,B24
mrs:(E28,+,1000.0000)  (F28,+,16.4180)  
Rotate:True</t>
        </r>
      </text>
    </comment>
    <comment ref="H28" authorId="0" shapeId="0" xr:uid="{00000000-0006-0000-0000-000036010000}">
      <text>
        <r>
          <rPr>
            <sz val="10"/>
            <rFont val="Arial"/>
          </rPr>
          <t>reference:F28,B14,B23
mrs:(F28,+,33.8990)  
Rotate:True</t>
        </r>
      </text>
    </comment>
    <comment ref="I28" authorId="0" shapeId="0" xr:uid="{00000000-0006-0000-0000-000037010000}">
      <text>
        <r>
          <rPr>
            <sz val="10"/>
            <rFont val="Arial"/>
          </rPr>
          <t>reference:G28,H28
mrs:
Rotate:True</t>
        </r>
      </text>
    </comment>
    <comment ref="J28" authorId="0" shapeId="0" xr:uid="{00000000-0006-0000-0000-000038010000}">
      <text>
        <r>
          <rPr>
            <sz val="10"/>
            <rFont val="Arial"/>
          </rPr>
          <t>reference:G28,H28
mrs:
Rotate:True</t>
        </r>
      </text>
    </comment>
    <comment ref="K28" authorId="0" shapeId="0" xr:uid="{00000000-0006-0000-0000-000039010000}">
      <text>
        <r>
          <rPr>
            <sz val="10"/>
            <rFont val="Arial"/>
          </rPr>
          <t>reference:E28,B23
mrs:
Rotate:True</t>
        </r>
      </text>
    </comment>
    <comment ref="L28" authorId="0" shapeId="0" xr:uid="{00000000-0006-0000-0000-00003A010000}">
      <text>
        <r>
          <rPr>
            <sz val="10"/>
            <rFont val="Arial"/>
          </rPr>
          <t>reference:E28,F28,B6,B14,B24
mrs:(E28,+,-435.8899)  (F28,+,26549.4391)  
Rotate:True</t>
        </r>
      </text>
    </comment>
    <comment ref="M28" authorId="0" shapeId="0" xr:uid="{00000000-0006-0000-0000-00003B010000}">
      <text>
        <r>
          <rPr>
            <sz val="10"/>
            <rFont val="Arial"/>
          </rPr>
          <t>reference:K28,L28
mrs:
Rotate:True</t>
        </r>
      </text>
    </comment>
    <comment ref="N28" authorId="0" shapeId="0" xr:uid="{00000000-0006-0000-0000-00003C010000}">
      <text>
        <r>
          <rPr>
            <sz val="10"/>
            <rFont val="Arial"/>
          </rPr>
          <t>reference:K28,L28
mrs:
Rotate:True</t>
        </r>
      </text>
    </comment>
    <comment ref="B29" authorId="0" shapeId="0" xr:uid="{00000000-0006-0000-0000-00003D010000}">
      <text>
        <r>
          <rPr>
            <sz val="10"/>
            <rFont val="Arial"/>
          </rPr>
          <t>reference:B14,B24
mrs:(B14,+,0.2179)  (B24,+,-0.1883)  
Rotate:True</t>
        </r>
      </text>
    </comment>
    <comment ref="C29" authorId="0" shapeId="0" xr:uid="{00000000-0006-0000-0000-00003E010000}">
      <text>
        <r>
          <rPr>
            <sz val="10"/>
            <rFont val="Arial"/>
          </rPr>
          <t>reference:B10
mrs:
Rotate:True</t>
        </r>
      </text>
    </comment>
    <comment ref="D29" authorId="0" shapeId="0" xr:uid="{00000000-0006-0000-0000-00003F010000}">
      <text>
        <r>
          <rPr>
            <sz val="10"/>
            <rFont val="Arial"/>
          </rPr>
          <t>reference:C29
mrs:(C29,+,-10.0000)  
Rotate:True</t>
        </r>
      </text>
    </comment>
    <comment ref="E29" authorId="0" shapeId="0" xr:uid="{00000000-0006-0000-0000-000040010000}">
      <text>
        <r>
          <rPr>
            <sz val="10"/>
            <rFont val="Arial"/>
          </rPr>
          <t>reference:D29,B15
mrs:
Rotate:True</t>
        </r>
      </text>
    </comment>
    <comment ref="F29" authorId="0" shapeId="0" xr:uid="{00000000-0006-0000-0000-000041010000}">
      <text>
        <r>
          <rPr>
            <sz val="10"/>
            <rFont val="Arial"/>
          </rPr>
          <t>reference:D29,B15
mrs:
Rotate:True</t>
        </r>
      </text>
    </comment>
    <comment ref="G29" authorId="0" shapeId="0" xr:uid="{00000000-0006-0000-0000-000042010000}">
      <text>
        <r>
          <rPr>
            <sz val="10"/>
            <rFont val="Arial"/>
          </rPr>
          <t>reference:E29,F29,B6,B14,B24
mrs:(E29,+,1000.0000)  (F29,+,16.4180)  
Rotate:True</t>
        </r>
      </text>
    </comment>
    <comment ref="H29" authorId="0" shapeId="0" xr:uid="{00000000-0006-0000-0000-000043010000}">
      <text>
        <r>
          <rPr>
            <sz val="10"/>
            <rFont val="Arial"/>
          </rPr>
          <t>reference:F29,B14,B23
mrs:(F29,+,33.8990)  
Rotate:True</t>
        </r>
      </text>
    </comment>
    <comment ref="I29" authorId="0" shapeId="0" xr:uid="{00000000-0006-0000-0000-000044010000}">
      <text>
        <r>
          <rPr>
            <sz val="10"/>
            <rFont val="Arial"/>
          </rPr>
          <t>reference:G29,H29
mrs:
Rotate:True</t>
        </r>
      </text>
    </comment>
    <comment ref="J29" authorId="0" shapeId="0" xr:uid="{00000000-0006-0000-0000-000045010000}">
      <text>
        <r>
          <rPr>
            <sz val="10"/>
            <rFont val="Arial"/>
          </rPr>
          <t>reference:G29,H29
mrs:
Rotate:True</t>
        </r>
      </text>
    </comment>
    <comment ref="K29" authorId="0" shapeId="0" xr:uid="{00000000-0006-0000-0000-000046010000}">
      <text>
        <r>
          <rPr>
            <sz val="10"/>
            <rFont val="Arial"/>
          </rPr>
          <t>reference:E29,B23
mrs:
Rotate:True</t>
        </r>
      </text>
    </comment>
    <comment ref="L29" authorId="0" shapeId="0" xr:uid="{00000000-0006-0000-0000-000047010000}">
      <text>
        <r>
          <rPr>
            <sz val="10"/>
            <rFont val="Arial"/>
          </rPr>
          <t>reference:E29,F29,B6,B14,B24
mrs:(E29,+,-435.8899)  (F29,+,26549.4391)  
Rotate:True</t>
        </r>
      </text>
    </comment>
    <comment ref="M29" authorId="0" shapeId="0" xr:uid="{00000000-0006-0000-0000-000048010000}">
      <text>
        <r>
          <rPr>
            <sz val="10"/>
            <rFont val="Arial"/>
          </rPr>
          <t>reference:K29,L29
mrs:
Rotate:True</t>
        </r>
      </text>
    </comment>
    <comment ref="N29" authorId="0" shapeId="0" xr:uid="{00000000-0006-0000-0000-000049010000}">
      <text>
        <r>
          <rPr>
            <sz val="10"/>
            <rFont val="Arial"/>
          </rPr>
          <t>reference:K29,L29
mrs:
Rotate:True</t>
        </r>
      </text>
    </comment>
    <comment ref="B30" authorId="0" shapeId="0" xr:uid="{00000000-0006-0000-0000-00004A010000}">
      <text>
        <r>
          <rPr>
            <sz val="10"/>
            <rFont val="Arial"/>
          </rPr>
          <t>reference:B6,B14,B23
mrs:(B6,+,5.0000)  (B14,+,0.4500)  (B23,+,0.1883)  
Rotate:True</t>
        </r>
      </text>
    </comment>
    <comment ref="C30" authorId="0" shapeId="0" xr:uid="{00000000-0006-0000-0000-00004B010000}">
      <text>
        <r>
          <rPr>
            <sz val="10"/>
            <rFont val="Arial"/>
          </rPr>
          <t>reference:B10
mrs:
Rotate:True</t>
        </r>
      </text>
    </comment>
    <comment ref="D30" authorId="0" shapeId="0" xr:uid="{00000000-0006-0000-0000-00004C010000}">
      <text>
        <r>
          <rPr>
            <sz val="10"/>
            <rFont val="Arial"/>
          </rPr>
          <t>reference:C30
mrs:(C30,+,-10.0000)  
Rotate:True</t>
        </r>
      </text>
    </comment>
    <comment ref="E30" authorId="0" shapeId="0" xr:uid="{00000000-0006-0000-0000-00004D010000}">
      <text>
        <r>
          <rPr>
            <sz val="10"/>
            <rFont val="Arial"/>
          </rPr>
          <t>reference:D30,B15
mrs:
Rotate:True</t>
        </r>
      </text>
    </comment>
    <comment ref="F30" authorId="0" shapeId="0" xr:uid="{00000000-0006-0000-0000-00004E010000}">
      <text>
        <r>
          <rPr>
            <sz val="10"/>
            <rFont val="Arial"/>
          </rPr>
          <t>reference:D30,B15
mrs:
Rotate:True</t>
        </r>
      </text>
    </comment>
    <comment ref="G30" authorId="0" shapeId="0" xr:uid="{00000000-0006-0000-0000-00004F010000}">
      <text>
        <r>
          <rPr>
            <sz val="10"/>
            <rFont val="Arial"/>
          </rPr>
          <t>reference:E30,F30,B6,B14,B24
mrs:(E30,+,1000.0000)  (F30,+,16.4180)  
Rotate:True</t>
        </r>
      </text>
    </comment>
    <comment ref="H30" authorId="0" shapeId="0" xr:uid="{00000000-0006-0000-0000-000050010000}">
      <text>
        <r>
          <rPr>
            <sz val="10"/>
            <rFont val="Arial"/>
          </rPr>
          <t>reference:F30,B14,B23
mrs:(F30,+,33.8990)  
Rotate:True</t>
        </r>
      </text>
    </comment>
    <comment ref="I30" authorId="0" shapeId="0" xr:uid="{00000000-0006-0000-0000-000051010000}">
      <text>
        <r>
          <rPr>
            <sz val="10"/>
            <rFont val="Arial"/>
          </rPr>
          <t>reference:G30,H30
mrs:
Rotate:True</t>
        </r>
      </text>
    </comment>
    <comment ref="J30" authorId="0" shapeId="0" xr:uid="{00000000-0006-0000-0000-000052010000}">
      <text>
        <r>
          <rPr>
            <sz val="10"/>
            <rFont val="Arial"/>
          </rPr>
          <t>reference:G30,H30
mrs:
Rotate:True</t>
        </r>
      </text>
    </comment>
    <comment ref="K30" authorId="0" shapeId="0" xr:uid="{00000000-0006-0000-0000-000053010000}">
      <text>
        <r>
          <rPr>
            <sz val="10"/>
            <rFont val="Arial"/>
          </rPr>
          <t>reference:E30,B23
mrs:
Rotate:True</t>
        </r>
      </text>
    </comment>
    <comment ref="L30" authorId="0" shapeId="0" xr:uid="{00000000-0006-0000-0000-000054010000}">
      <text>
        <r>
          <rPr>
            <sz val="10"/>
            <rFont val="Arial"/>
          </rPr>
          <t>reference:E30,F30,B6,B14,B24
mrs:(E30,+,-435.8899)  (F30,+,26549.4391)  
Rotate:True</t>
        </r>
      </text>
    </comment>
    <comment ref="M30" authorId="0" shapeId="0" xr:uid="{00000000-0006-0000-0000-000055010000}">
      <text>
        <r>
          <rPr>
            <sz val="10"/>
            <rFont val="Arial"/>
          </rPr>
          <t>reference:K30,L30
mrs:
Rotate:True</t>
        </r>
      </text>
    </comment>
    <comment ref="N30" authorId="0" shapeId="0" xr:uid="{00000000-0006-0000-0000-000056010000}">
      <text>
        <r>
          <rPr>
            <sz val="10"/>
            <rFont val="Arial"/>
          </rPr>
          <t>reference:K30,L30
mrs:
Rotate:True</t>
        </r>
      </text>
    </comment>
    <comment ref="B31" authorId="0" shapeId="0" xr:uid="{00000000-0006-0000-0000-000057010000}">
      <text>
        <r>
          <rPr>
            <sz val="10"/>
            <rFont val="Arial"/>
          </rPr>
          <t>reference:B14,B24
mrs:(B14,+,-0.2179)  (B24,+,0.1883)  
Rotate:True</t>
        </r>
      </text>
    </comment>
    <comment ref="C31" authorId="0" shapeId="0" xr:uid="{00000000-0006-0000-0000-000058010000}">
      <text>
        <r>
          <rPr>
            <sz val="10"/>
            <rFont val="Arial"/>
          </rPr>
          <t>reference:B10
mrs:
Rotate:True</t>
        </r>
      </text>
    </comment>
    <comment ref="D31" authorId="0" shapeId="0" xr:uid="{00000000-0006-0000-0000-000059010000}">
      <text>
        <r>
          <rPr>
            <sz val="10"/>
            <rFont val="Arial"/>
          </rPr>
          <t>reference:C31
mrs:(C31,+,-10.0000)  
Rotate:True</t>
        </r>
      </text>
    </comment>
    <comment ref="E31" authorId="0" shapeId="0" xr:uid="{00000000-0006-0000-0000-00005A010000}">
      <text>
        <r>
          <rPr>
            <sz val="10"/>
            <rFont val="Arial"/>
          </rPr>
          <t>reference:D31,B15
mrs:
Rotate:True</t>
        </r>
      </text>
    </comment>
    <comment ref="F31" authorId="0" shapeId="0" xr:uid="{00000000-0006-0000-0000-00005B010000}">
      <text>
        <r>
          <rPr>
            <sz val="10"/>
            <rFont val="Arial"/>
          </rPr>
          <t>reference:D31,B15
mrs:
Rotate:True</t>
        </r>
      </text>
    </comment>
    <comment ref="G31" authorId="0" shapeId="0" xr:uid="{00000000-0006-0000-0000-00005C010000}">
      <text>
        <r>
          <rPr>
            <sz val="10"/>
            <rFont val="Arial"/>
          </rPr>
          <t>reference:E31,F31,B6,B14,B24
mrs:(E31,+,1000.0000)  (F31,+,16.4180)  
Rotate:True</t>
        </r>
      </text>
    </comment>
    <comment ref="H31" authorId="0" shapeId="0" xr:uid="{00000000-0006-0000-0000-00005D010000}">
      <text>
        <r>
          <rPr>
            <sz val="10"/>
            <rFont val="Arial"/>
          </rPr>
          <t>reference:F31,B14,B23
mrs:(F31,+,33.8990)  
Rotate:True</t>
        </r>
      </text>
    </comment>
    <comment ref="I31" authorId="0" shapeId="0" xr:uid="{00000000-0006-0000-0000-00005E010000}">
      <text>
        <r>
          <rPr>
            <sz val="10"/>
            <rFont val="Arial"/>
          </rPr>
          <t>reference:G31,H31
mrs:
Rotate:True</t>
        </r>
      </text>
    </comment>
    <comment ref="J31" authorId="0" shapeId="0" xr:uid="{00000000-0006-0000-0000-00005F010000}">
      <text>
        <r>
          <rPr>
            <sz val="10"/>
            <rFont val="Arial"/>
          </rPr>
          <t>reference:G31,H31
mrs:
Rotate:True</t>
        </r>
      </text>
    </comment>
    <comment ref="K31" authorId="0" shapeId="0" xr:uid="{00000000-0006-0000-0000-000060010000}">
      <text>
        <r>
          <rPr>
            <sz val="10"/>
            <rFont val="Arial"/>
          </rPr>
          <t>reference:E31,B23
mrs:
Rotate:True</t>
        </r>
      </text>
    </comment>
    <comment ref="L31" authorId="0" shapeId="0" xr:uid="{00000000-0006-0000-0000-000061010000}">
      <text>
        <r>
          <rPr>
            <sz val="10"/>
            <rFont val="Arial"/>
          </rPr>
          <t>reference:E31,F31,B6,B14,B24
mrs:(E31,+,-435.8899)  (F31,+,26549.4391)  
Rotate:True</t>
        </r>
      </text>
    </comment>
    <comment ref="M31" authorId="0" shapeId="0" xr:uid="{00000000-0006-0000-0000-000062010000}">
      <text>
        <r>
          <rPr>
            <sz val="10"/>
            <rFont val="Arial"/>
          </rPr>
          <t>reference:K31,L31
mrs:
Rotate:True</t>
        </r>
      </text>
    </comment>
    <comment ref="N31" authorId="0" shapeId="0" xr:uid="{00000000-0006-0000-0000-000063010000}">
      <text>
        <r>
          <rPr>
            <sz val="10"/>
            <rFont val="Arial"/>
          </rPr>
          <t>reference:K31,L31
mrs:
Rotate:True</t>
        </r>
      </text>
    </comment>
    <comment ref="B32" authorId="0" shapeId="0" xr:uid="{00000000-0006-0000-0000-000064010000}">
      <text>
        <r>
          <rPr>
            <sz val="10"/>
            <rFont val="Arial"/>
          </rPr>
          <t>reference:B28,B29,B30,B31
mrs:
forward:False
1.0:(B28:B31,)
add:B28:B31:0.0018387384885431013
Rotate:True</t>
        </r>
      </text>
    </comment>
    <comment ref="C32" authorId="0" shapeId="0" xr:uid="{00000000-0006-0000-0000-000065010000}">
      <text>
        <r>
          <rPr>
            <sz val="10"/>
            <rFont val="Arial"/>
          </rPr>
          <t>reference:B10
mrs:
Rotate:True</t>
        </r>
      </text>
    </comment>
    <comment ref="D32" authorId="0" shapeId="0" xr:uid="{00000000-0006-0000-0000-000066010000}">
      <text>
        <r>
          <rPr>
            <sz val="10"/>
            <rFont val="Arial"/>
          </rPr>
          <t>reference:C32
mrs:(C32,+,-10.0000)  
Rotate:True</t>
        </r>
      </text>
    </comment>
    <comment ref="E32" authorId="0" shapeId="0" xr:uid="{00000000-0006-0000-0000-000067010000}">
      <text>
        <r>
          <rPr>
            <sz val="10"/>
            <rFont val="Arial"/>
          </rPr>
          <t>reference:D32,B15
mrs:
Rotate:True</t>
        </r>
      </text>
    </comment>
    <comment ref="F32" authorId="0" shapeId="0" xr:uid="{00000000-0006-0000-0000-000068010000}">
      <text>
        <r>
          <rPr>
            <sz val="10"/>
            <rFont val="Arial"/>
          </rPr>
          <t>reference:D32,B15
mrs:
Rotate:True</t>
        </r>
      </text>
    </comment>
    <comment ref="G32" authorId="0" shapeId="0" xr:uid="{00000000-0006-0000-0000-000069010000}">
      <text>
        <r>
          <rPr>
            <sz val="10"/>
            <rFont val="Arial"/>
          </rPr>
          <t>reference:E32,F32,B6,B14,B24
mrs:(E32,+,1000.0000)  (F32,+,16.4180)  
Rotate:True</t>
        </r>
      </text>
    </comment>
    <comment ref="H32" authorId="0" shapeId="0" xr:uid="{00000000-0006-0000-0000-00006A010000}">
      <text>
        <r>
          <rPr>
            <sz val="10"/>
            <rFont val="Arial"/>
          </rPr>
          <t>reference:F32,B14,B23
mrs:(F32,+,33.8990)  
Rotate:True</t>
        </r>
      </text>
    </comment>
    <comment ref="I32" authorId="0" shapeId="0" xr:uid="{00000000-0006-0000-0000-00006B010000}">
      <text>
        <r>
          <rPr>
            <sz val="10"/>
            <rFont val="Arial"/>
          </rPr>
          <t>reference:G32,H32
mrs:
Rotate:True</t>
        </r>
      </text>
    </comment>
    <comment ref="J32" authorId="0" shapeId="0" xr:uid="{00000000-0006-0000-0000-00006C010000}">
      <text>
        <r>
          <rPr>
            <sz val="10"/>
            <rFont val="Arial"/>
          </rPr>
          <t>reference:G32,H32
mrs:
Rotate:True</t>
        </r>
      </text>
    </comment>
    <comment ref="K32" authorId="0" shapeId="0" xr:uid="{00000000-0006-0000-0000-00006D010000}">
      <text>
        <r>
          <rPr>
            <sz val="10"/>
            <rFont val="Arial"/>
          </rPr>
          <t>reference:E32,B23
mrs:
Rotate:True</t>
        </r>
      </text>
    </comment>
    <comment ref="L32" authorId="0" shapeId="0" xr:uid="{00000000-0006-0000-0000-00006E010000}">
      <text>
        <r>
          <rPr>
            <sz val="10"/>
            <rFont val="Arial"/>
          </rPr>
          <t>reference:E32,F32,B6,B14,B24
mrs:(E32,+,-435.8899)  (F32,+,26549.4391)  
Rotate:True</t>
        </r>
      </text>
    </comment>
    <comment ref="M32" authorId="0" shapeId="0" xr:uid="{00000000-0006-0000-0000-00006F010000}">
      <text>
        <r>
          <rPr>
            <sz val="10"/>
            <rFont val="Arial"/>
          </rPr>
          <t>reference:K32,L32
mrs:
Rotate:True</t>
        </r>
      </text>
    </comment>
    <comment ref="N32" authorId="0" shapeId="0" xr:uid="{00000000-0006-0000-0000-000070010000}">
      <text>
        <r>
          <rPr>
            <sz val="10"/>
            <rFont val="Arial"/>
          </rPr>
          <t>reference:K32,L32
mrs:
Rotate:True</t>
        </r>
      </text>
    </comment>
    <comment ref="B33" authorId="0" shapeId="0" xr:uid="{00000000-0006-0000-0000-000071010000}">
      <text>
        <r>
          <rPr>
            <sz val="10"/>
            <rFont val="Arial"/>
          </rPr>
          <t>reference:B28,B29,B30,B31
mrs:
forward:False
add:B28:B31:0.0006646377561661775
Rotate:True</t>
        </r>
      </text>
    </comment>
    <comment ref="C33" authorId="0" shapeId="0" xr:uid="{00000000-0006-0000-0000-000072010000}">
      <text>
        <r>
          <rPr>
            <sz val="10"/>
            <rFont val="Arial"/>
          </rPr>
          <t>reference:B10
mrs:
Rotate:True</t>
        </r>
      </text>
    </comment>
    <comment ref="D33" authorId="0" shapeId="0" xr:uid="{00000000-0006-0000-0000-000073010000}">
      <text>
        <r>
          <rPr>
            <sz val="10"/>
            <rFont val="Arial"/>
          </rPr>
          <t>reference:C33
mrs:(C33,+,-10.0000)  
Rotate:True</t>
        </r>
      </text>
    </comment>
    <comment ref="E33" authorId="0" shapeId="0" xr:uid="{00000000-0006-0000-0000-000074010000}">
      <text>
        <r>
          <rPr>
            <sz val="10"/>
            <rFont val="Arial"/>
          </rPr>
          <t>reference:D33,B15
mrs:
Rotate:True</t>
        </r>
      </text>
    </comment>
    <comment ref="F33" authorId="0" shapeId="0" xr:uid="{00000000-0006-0000-0000-000075010000}">
      <text>
        <r>
          <rPr>
            <sz val="10"/>
            <rFont val="Arial"/>
          </rPr>
          <t>reference:D33,B15
mrs:
Rotate:True</t>
        </r>
      </text>
    </comment>
    <comment ref="G33" authorId="0" shapeId="0" xr:uid="{00000000-0006-0000-0000-000076010000}">
      <text>
        <r>
          <rPr>
            <sz val="10"/>
            <rFont val="Arial"/>
          </rPr>
          <t>reference:E33,F33,B6,B14,B24
mrs:(E33,+,1000.0000)  (F33,+,16.4180)  
Rotate:True</t>
        </r>
      </text>
    </comment>
    <comment ref="H33" authorId="0" shapeId="0" xr:uid="{00000000-0006-0000-0000-000077010000}">
      <text>
        <r>
          <rPr>
            <sz val="10"/>
            <rFont val="Arial"/>
          </rPr>
          <t>reference:F33,B14,B23
mrs:(F33,+,33.8990)  
Rotate:True</t>
        </r>
      </text>
    </comment>
    <comment ref="I33" authorId="0" shapeId="0" xr:uid="{00000000-0006-0000-0000-000078010000}">
      <text>
        <r>
          <rPr>
            <sz val="10"/>
            <rFont val="Arial"/>
          </rPr>
          <t>reference:G33,H33
mrs:
Rotate:True</t>
        </r>
      </text>
    </comment>
    <comment ref="J33" authorId="0" shapeId="0" xr:uid="{00000000-0006-0000-0000-000079010000}">
      <text>
        <r>
          <rPr>
            <sz val="10"/>
            <rFont val="Arial"/>
          </rPr>
          <t>reference:G33,H33
mrs:
Rotate:True</t>
        </r>
      </text>
    </comment>
    <comment ref="K33" authorId="0" shapeId="0" xr:uid="{00000000-0006-0000-0000-00007A010000}">
      <text>
        <r>
          <rPr>
            <sz val="10"/>
            <rFont val="Arial"/>
          </rPr>
          <t>reference:E33,B23
mrs:
Rotate:True</t>
        </r>
      </text>
    </comment>
    <comment ref="L33" authorId="0" shapeId="0" xr:uid="{00000000-0006-0000-0000-00007B010000}">
      <text>
        <r>
          <rPr>
            <sz val="10"/>
            <rFont val="Arial"/>
          </rPr>
          <t>reference:E33,F33,B6,B14,B24
mrs:(E33,+,-435.8899)  (F33,+,26549.4391)  
Rotate:True</t>
        </r>
      </text>
    </comment>
    <comment ref="M33" authorId="0" shapeId="0" xr:uid="{00000000-0006-0000-0000-00007C010000}">
      <text>
        <r>
          <rPr>
            <sz val="10"/>
            <rFont val="Arial"/>
          </rPr>
          <t>reference:K33,L33
mrs:
Rotate:True</t>
        </r>
      </text>
    </comment>
    <comment ref="N33" authorId="0" shapeId="0" xr:uid="{00000000-0006-0000-0000-00007D010000}">
      <text>
        <r>
          <rPr>
            <sz val="10"/>
            <rFont val="Arial"/>
          </rPr>
          <t>reference:K33,L33
mrs:
Rotate:True</t>
        </r>
      </text>
    </comment>
    <comment ref="B34" authorId="0" shapeId="0" xr:uid="{00000000-0006-0000-0000-00007E010000}">
      <text>
        <r>
          <rPr>
            <sz val="10"/>
            <rFont val="Arial"/>
          </rPr>
          <t>reference:B32,B33
mrs:(B32,+,9.9995)  (B33,+,9.1397)  
Rotate:True</t>
        </r>
      </text>
    </comment>
    <comment ref="C34" authorId="0" shapeId="0" xr:uid="{00000000-0006-0000-0000-00007F010000}">
      <text>
        <r>
          <rPr>
            <sz val="10"/>
            <rFont val="Arial"/>
          </rPr>
          <t>reference:B10
mrs:
Rotate:True</t>
        </r>
      </text>
    </comment>
    <comment ref="D34" authorId="0" shapeId="0" xr:uid="{00000000-0006-0000-0000-000080010000}">
      <text>
        <r>
          <rPr>
            <sz val="10"/>
            <rFont val="Arial"/>
          </rPr>
          <t>reference:C34
mrs:(C34,+,-10.0000)  
Rotate:True</t>
        </r>
      </text>
    </comment>
    <comment ref="E34" authorId="0" shapeId="0" xr:uid="{00000000-0006-0000-0000-000081010000}">
      <text>
        <r>
          <rPr>
            <sz val="10"/>
            <rFont val="Arial"/>
          </rPr>
          <t>reference:D34,B15
mrs:
Rotate:True</t>
        </r>
      </text>
    </comment>
    <comment ref="F34" authorId="0" shapeId="0" xr:uid="{00000000-0006-0000-0000-000082010000}">
      <text>
        <r>
          <rPr>
            <sz val="10"/>
            <rFont val="Arial"/>
          </rPr>
          <t>reference:D34,B15
mrs:
Rotate:True</t>
        </r>
      </text>
    </comment>
    <comment ref="G34" authorId="0" shapeId="0" xr:uid="{00000000-0006-0000-0000-000083010000}">
      <text>
        <r>
          <rPr>
            <sz val="10"/>
            <rFont val="Arial"/>
          </rPr>
          <t>reference:E34,F34,B6,B14,B24
mrs:(E34,+,1000.0000)  (F34,+,16.4180)  
Rotate:True</t>
        </r>
      </text>
    </comment>
    <comment ref="H34" authorId="0" shapeId="0" xr:uid="{00000000-0006-0000-0000-000084010000}">
      <text>
        <r>
          <rPr>
            <sz val="10"/>
            <rFont val="Arial"/>
          </rPr>
          <t>reference:F34,B14,B23
mrs:(F34,+,33.8990)  
Rotate:True</t>
        </r>
      </text>
    </comment>
    <comment ref="I34" authorId="0" shapeId="0" xr:uid="{00000000-0006-0000-0000-000085010000}">
      <text>
        <r>
          <rPr>
            <sz val="10"/>
            <rFont val="Arial"/>
          </rPr>
          <t>reference:G34,H34
mrs:
Rotate:True</t>
        </r>
      </text>
    </comment>
    <comment ref="J34" authorId="0" shapeId="0" xr:uid="{00000000-0006-0000-0000-000086010000}">
      <text>
        <r>
          <rPr>
            <sz val="10"/>
            <rFont val="Arial"/>
          </rPr>
          <t>reference:G34,H34
mrs:
Rotate:True</t>
        </r>
      </text>
    </comment>
    <comment ref="K34" authorId="0" shapeId="0" xr:uid="{00000000-0006-0000-0000-000087010000}">
      <text>
        <r>
          <rPr>
            <sz val="10"/>
            <rFont val="Arial"/>
          </rPr>
          <t>reference:E34,B23
mrs:
Rotate:True</t>
        </r>
      </text>
    </comment>
    <comment ref="L34" authorId="0" shapeId="0" xr:uid="{00000000-0006-0000-0000-000088010000}">
      <text>
        <r>
          <rPr>
            <sz val="10"/>
            <rFont val="Arial"/>
          </rPr>
          <t>reference:E34,F34,B6,B14,B24
mrs:(E34,+,-435.8899)  (F34,+,26549.4391)  
Rotate:True</t>
        </r>
      </text>
    </comment>
    <comment ref="M34" authorId="0" shapeId="0" xr:uid="{00000000-0006-0000-0000-000089010000}">
      <text>
        <r>
          <rPr>
            <sz val="10"/>
            <rFont val="Arial"/>
          </rPr>
          <t>reference:K34,L34
mrs:
Rotate:True</t>
        </r>
      </text>
    </comment>
    <comment ref="N34" authorId="0" shapeId="0" xr:uid="{00000000-0006-0000-0000-00008A010000}">
      <text>
        <r>
          <rPr>
            <sz val="10"/>
            <rFont val="Arial"/>
          </rPr>
          <t>reference:K34,L34
mrs:
Rotate:True</t>
        </r>
      </text>
    </comment>
    <comment ref="B35" authorId="0" shapeId="0" xr:uid="{00000000-0006-0000-0000-00008B010000}">
      <text>
        <r>
          <rPr>
            <sz val="10"/>
            <rFont val="Arial"/>
          </rPr>
          <t>reference:B34
mrs:(B34,+,-30.7087)  
Rotate:True</t>
        </r>
      </text>
    </comment>
    <comment ref="C35" authorId="0" shapeId="0" xr:uid="{00000000-0006-0000-0000-00008C010000}">
      <text>
        <r>
          <rPr>
            <sz val="10"/>
            <rFont val="Arial"/>
          </rPr>
          <t>reference:B10
mrs:
Rotate:True</t>
        </r>
      </text>
    </comment>
    <comment ref="D35" authorId="0" shapeId="0" xr:uid="{00000000-0006-0000-0000-00008D010000}">
      <text>
        <r>
          <rPr>
            <sz val="10"/>
            <rFont val="Arial"/>
          </rPr>
          <t>reference:C35
mrs:(C35,+,-10.0000)  
Rotate:True</t>
        </r>
      </text>
    </comment>
    <comment ref="E35" authorId="0" shapeId="0" xr:uid="{00000000-0006-0000-0000-00008E010000}">
      <text>
        <r>
          <rPr>
            <sz val="10"/>
            <rFont val="Arial"/>
          </rPr>
          <t>reference:D35,B15
mrs:
Rotate:True</t>
        </r>
      </text>
    </comment>
    <comment ref="F35" authorId="0" shapeId="0" xr:uid="{00000000-0006-0000-0000-00008F010000}">
      <text>
        <r>
          <rPr>
            <sz val="10"/>
            <rFont val="Arial"/>
          </rPr>
          <t>reference:D35,B15
mrs:
Rotate:True</t>
        </r>
      </text>
    </comment>
    <comment ref="G35" authorId="0" shapeId="0" xr:uid="{00000000-0006-0000-0000-000090010000}">
      <text>
        <r>
          <rPr>
            <sz val="10"/>
            <rFont val="Arial"/>
          </rPr>
          <t>reference:E35,F35,B6,B14,B24
mrs:(E35,+,1000.0000)  (F35,+,16.4180)  
Rotate:True</t>
        </r>
      </text>
    </comment>
    <comment ref="H35" authorId="0" shapeId="0" xr:uid="{00000000-0006-0000-0000-000091010000}">
      <text>
        <r>
          <rPr>
            <sz val="10"/>
            <rFont val="Arial"/>
          </rPr>
          <t>reference:F35,B14,B23
mrs:(F35,+,33.8990)  
Rotate:True</t>
        </r>
      </text>
    </comment>
    <comment ref="I35" authorId="0" shapeId="0" xr:uid="{00000000-0006-0000-0000-000092010000}">
      <text>
        <r>
          <rPr>
            <sz val="10"/>
            <rFont val="Arial"/>
          </rPr>
          <t>reference:G35,H35
mrs:
Rotate:True</t>
        </r>
      </text>
    </comment>
    <comment ref="J35" authorId="0" shapeId="0" xr:uid="{00000000-0006-0000-0000-000093010000}">
      <text>
        <r>
          <rPr>
            <sz val="10"/>
            <rFont val="Arial"/>
          </rPr>
          <t>reference:G35,H35
mrs:
Rotate:True</t>
        </r>
      </text>
    </comment>
    <comment ref="K35" authorId="0" shapeId="0" xr:uid="{00000000-0006-0000-0000-000094010000}">
      <text>
        <r>
          <rPr>
            <sz val="10"/>
            <rFont val="Arial"/>
          </rPr>
          <t>reference:E35,B23
mrs:
Rotate:True</t>
        </r>
      </text>
    </comment>
    <comment ref="L35" authorId="0" shapeId="0" xr:uid="{00000000-0006-0000-0000-000095010000}">
      <text>
        <r>
          <rPr>
            <sz val="10"/>
            <rFont val="Arial"/>
          </rPr>
          <t>reference:E35,F35,B6,B14,B24
mrs:(E35,+,-435.8899)  (F35,+,26549.4391)  
Rotate:True</t>
        </r>
      </text>
    </comment>
    <comment ref="M35" authorId="0" shapeId="0" xr:uid="{00000000-0006-0000-0000-000096010000}">
      <text>
        <r>
          <rPr>
            <sz val="10"/>
            <rFont val="Arial"/>
          </rPr>
          <t>reference:K35,L35
mrs:
Rotate:True</t>
        </r>
      </text>
    </comment>
    <comment ref="N35" authorId="0" shapeId="0" xr:uid="{00000000-0006-0000-0000-000097010000}">
      <text>
        <r>
          <rPr>
            <sz val="10"/>
            <rFont val="Arial"/>
          </rPr>
          <t>reference:K35,L35
mrs:
Rotate:True</t>
        </r>
      </text>
    </comment>
    <comment ref="C36" authorId="0" shapeId="0" xr:uid="{00000000-0006-0000-0000-000098010000}">
      <text>
        <r>
          <rPr>
            <sz val="10"/>
            <rFont val="Arial"/>
          </rPr>
          <t>reference:B10
mrs:
Rotate:True</t>
        </r>
      </text>
    </comment>
    <comment ref="D36" authorId="0" shapeId="0" xr:uid="{00000000-0006-0000-0000-000099010000}">
      <text>
        <r>
          <rPr>
            <sz val="10"/>
            <rFont val="Arial"/>
          </rPr>
          <t>reference:C36
mrs:(C36,+,-10.0000)  
Rotate:True</t>
        </r>
      </text>
    </comment>
    <comment ref="E36" authorId="0" shapeId="0" xr:uid="{00000000-0006-0000-0000-00009A010000}">
      <text>
        <r>
          <rPr>
            <sz val="10"/>
            <rFont val="Arial"/>
          </rPr>
          <t>reference:D36,B15
mrs:
Rotate:True</t>
        </r>
      </text>
    </comment>
    <comment ref="F36" authorId="0" shapeId="0" xr:uid="{00000000-0006-0000-0000-00009B010000}">
      <text>
        <r>
          <rPr>
            <sz val="10"/>
            <rFont val="Arial"/>
          </rPr>
          <t>reference:D36,B15
mrs:
Rotate:True</t>
        </r>
      </text>
    </comment>
    <comment ref="G36" authorId="0" shapeId="0" xr:uid="{00000000-0006-0000-0000-00009C010000}">
      <text>
        <r>
          <rPr>
            <sz val="10"/>
            <rFont val="Arial"/>
          </rPr>
          <t>reference:E36,F36,B6,B14,B24
mrs:(E36,+,1000.0000)  (F36,+,16.4180)  
Rotate:True</t>
        </r>
      </text>
    </comment>
    <comment ref="H36" authorId="0" shapeId="0" xr:uid="{00000000-0006-0000-0000-00009D010000}">
      <text>
        <r>
          <rPr>
            <sz val="10"/>
            <rFont val="Arial"/>
          </rPr>
          <t>reference:F36,B14,B23
mrs:(F36,+,33.8990)  
Rotate:True</t>
        </r>
      </text>
    </comment>
    <comment ref="I36" authorId="0" shapeId="0" xr:uid="{00000000-0006-0000-0000-00009E010000}">
      <text>
        <r>
          <rPr>
            <sz val="10"/>
            <rFont val="Arial"/>
          </rPr>
          <t>reference:G36,H36
mrs:
Rotate:True</t>
        </r>
      </text>
    </comment>
    <comment ref="J36" authorId="0" shapeId="0" xr:uid="{00000000-0006-0000-0000-00009F010000}">
      <text>
        <r>
          <rPr>
            <sz val="10"/>
            <rFont val="Arial"/>
          </rPr>
          <t>reference:G36,H36
mrs:
Rotate:True</t>
        </r>
      </text>
    </comment>
    <comment ref="K36" authorId="0" shapeId="0" xr:uid="{00000000-0006-0000-0000-0000A0010000}">
      <text>
        <r>
          <rPr>
            <sz val="10"/>
            <rFont val="Arial"/>
          </rPr>
          <t>reference:E36,B23
mrs:
Rotate:True</t>
        </r>
      </text>
    </comment>
    <comment ref="L36" authorId="0" shapeId="0" xr:uid="{00000000-0006-0000-0000-0000A1010000}">
      <text>
        <r>
          <rPr>
            <sz val="10"/>
            <rFont val="Arial"/>
          </rPr>
          <t>reference:E36,F36,B6,B14,B24
mrs:(E36,+,-435.8899)  (F36,+,26549.4391)  
Rotate:True</t>
        </r>
      </text>
    </comment>
    <comment ref="M36" authorId="0" shapeId="0" xr:uid="{00000000-0006-0000-0000-0000A2010000}">
      <text>
        <r>
          <rPr>
            <sz val="10"/>
            <rFont val="Arial"/>
          </rPr>
          <t>reference:K36,L36
mrs:
Rotate:True</t>
        </r>
      </text>
    </comment>
    <comment ref="N36" authorId="0" shapeId="0" xr:uid="{00000000-0006-0000-0000-0000A3010000}">
      <text>
        <r>
          <rPr>
            <sz val="10"/>
            <rFont val="Arial"/>
          </rPr>
          <t>reference:K36,L36
mrs:
Rotate:True</t>
        </r>
      </text>
    </comment>
    <comment ref="C37" authorId="0" shapeId="0" xr:uid="{00000000-0006-0000-0000-0000A4010000}">
      <text>
        <r>
          <rPr>
            <sz val="10"/>
            <rFont val="Arial"/>
          </rPr>
          <t>reference:B10
mrs:
Rotate:True</t>
        </r>
      </text>
    </comment>
    <comment ref="D37" authorId="0" shapeId="0" xr:uid="{00000000-0006-0000-0000-0000A5010000}">
      <text>
        <r>
          <rPr>
            <sz val="10"/>
            <rFont val="Arial"/>
          </rPr>
          <t>reference:C37
mrs:(C37,+,-10.0000)  
Rotate:True</t>
        </r>
      </text>
    </comment>
    <comment ref="E37" authorId="0" shapeId="0" xr:uid="{00000000-0006-0000-0000-0000A6010000}">
      <text>
        <r>
          <rPr>
            <sz val="10"/>
            <rFont val="Arial"/>
          </rPr>
          <t>reference:D37,B15
mrs:
Rotate:True</t>
        </r>
      </text>
    </comment>
    <comment ref="F37" authorId="0" shapeId="0" xr:uid="{00000000-0006-0000-0000-0000A7010000}">
      <text>
        <r>
          <rPr>
            <sz val="10"/>
            <rFont val="Arial"/>
          </rPr>
          <t>reference:D37,B15
mrs:
Rotate:True</t>
        </r>
      </text>
    </comment>
    <comment ref="G37" authorId="0" shapeId="0" xr:uid="{00000000-0006-0000-0000-0000A8010000}">
      <text>
        <r>
          <rPr>
            <sz val="10"/>
            <rFont val="Arial"/>
          </rPr>
          <t>reference:E37,F37,B6,B14,B24
mrs:(E37,+,1000.0000)  (F37,+,16.4180)  
Rotate:True</t>
        </r>
      </text>
    </comment>
    <comment ref="H37" authorId="0" shapeId="0" xr:uid="{00000000-0006-0000-0000-0000A9010000}">
      <text>
        <r>
          <rPr>
            <sz val="10"/>
            <rFont val="Arial"/>
          </rPr>
          <t>reference:F37,B14,B23
mrs:(F37,+,33.8990)  
Rotate:True</t>
        </r>
      </text>
    </comment>
    <comment ref="I37" authorId="0" shapeId="0" xr:uid="{00000000-0006-0000-0000-0000AA010000}">
      <text>
        <r>
          <rPr>
            <sz val="10"/>
            <rFont val="Arial"/>
          </rPr>
          <t>reference:G37,H37
mrs:
Rotate:True</t>
        </r>
      </text>
    </comment>
    <comment ref="J37" authorId="0" shapeId="0" xr:uid="{00000000-0006-0000-0000-0000AB010000}">
      <text>
        <r>
          <rPr>
            <sz val="10"/>
            <rFont val="Arial"/>
          </rPr>
          <t>reference:G37,H37
mrs:
Rotate:True</t>
        </r>
      </text>
    </comment>
    <comment ref="K37" authorId="0" shapeId="0" xr:uid="{00000000-0006-0000-0000-0000AC010000}">
      <text>
        <r>
          <rPr>
            <sz val="10"/>
            <rFont val="Arial"/>
          </rPr>
          <t>reference:E37,B23
mrs:
Rotate:True</t>
        </r>
      </text>
    </comment>
    <comment ref="L37" authorId="0" shapeId="0" xr:uid="{00000000-0006-0000-0000-0000AD010000}">
      <text>
        <r>
          <rPr>
            <sz val="10"/>
            <rFont val="Arial"/>
          </rPr>
          <t>reference:E37,F37,B6,B14,B24
mrs:(E37,+,-435.8899)  (F37,+,26549.4391)  
Rotate:True</t>
        </r>
      </text>
    </comment>
    <comment ref="M37" authorId="0" shapeId="0" xr:uid="{00000000-0006-0000-0000-0000AE010000}">
      <text>
        <r>
          <rPr>
            <sz val="10"/>
            <rFont val="Arial"/>
          </rPr>
          <t>reference:K37,L37
mrs:
Rotate:True</t>
        </r>
      </text>
    </comment>
    <comment ref="N37" authorId="0" shapeId="0" xr:uid="{00000000-0006-0000-0000-0000AF010000}">
      <text>
        <r>
          <rPr>
            <sz val="10"/>
            <rFont val="Arial"/>
          </rPr>
          <t>reference:K37,L37
mrs:
Rotate:True</t>
        </r>
      </text>
    </comment>
    <comment ref="C38" authorId="0" shapeId="0" xr:uid="{00000000-0006-0000-0000-0000B0010000}">
      <text>
        <r>
          <rPr>
            <sz val="10"/>
            <rFont val="Arial"/>
          </rPr>
          <t>reference:B10
mrs:
Rotate:True</t>
        </r>
      </text>
    </comment>
    <comment ref="D38" authorId="0" shapeId="0" xr:uid="{00000000-0006-0000-0000-0000B1010000}">
      <text>
        <r>
          <rPr>
            <sz val="10"/>
            <rFont val="Arial"/>
          </rPr>
          <t>reference:C38
mrs:(C38,+,-10.0000)  
Rotate:True</t>
        </r>
      </text>
    </comment>
    <comment ref="E38" authorId="0" shapeId="0" xr:uid="{00000000-0006-0000-0000-0000B2010000}">
      <text>
        <r>
          <rPr>
            <sz val="10"/>
            <rFont val="Arial"/>
          </rPr>
          <t>reference:D38,B15
mrs:
Rotate:True</t>
        </r>
      </text>
    </comment>
    <comment ref="F38" authorId="0" shapeId="0" xr:uid="{00000000-0006-0000-0000-0000B3010000}">
      <text>
        <r>
          <rPr>
            <sz val="10"/>
            <rFont val="Arial"/>
          </rPr>
          <t>reference:D38,B15
mrs:
Rotate:True</t>
        </r>
      </text>
    </comment>
    <comment ref="G38" authorId="0" shapeId="0" xr:uid="{00000000-0006-0000-0000-0000B4010000}">
      <text>
        <r>
          <rPr>
            <sz val="10"/>
            <rFont val="Arial"/>
          </rPr>
          <t>reference:E38,F38,B6,B14,B24
mrs:(E38,+,1000.0000)  (F38,+,16.4180)  
Rotate:True</t>
        </r>
      </text>
    </comment>
    <comment ref="H38" authorId="0" shapeId="0" xr:uid="{00000000-0006-0000-0000-0000B5010000}">
      <text>
        <r>
          <rPr>
            <sz val="10"/>
            <rFont val="Arial"/>
          </rPr>
          <t>reference:F38,B14,B23
mrs:(F38,+,33.8990)  
Rotate:True</t>
        </r>
      </text>
    </comment>
    <comment ref="I38" authorId="0" shapeId="0" xr:uid="{00000000-0006-0000-0000-0000B6010000}">
      <text>
        <r>
          <rPr>
            <sz val="10"/>
            <rFont val="Arial"/>
          </rPr>
          <t>reference:G38,H38
mrs:
Rotate:True</t>
        </r>
      </text>
    </comment>
    <comment ref="J38" authorId="0" shapeId="0" xr:uid="{00000000-0006-0000-0000-0000B7010000}">
      <text>
        <r>
          <rPr>
            <sz val="10"/>
            <rFont val="Arial"/>
          </rPr>
          <t>reference:G38,H38
mrs:
Rotate:True</t>
        </r>
      </text>
    </comment>
    <comment ref="K38" authorId="0" shapeId="0" xr:uid="{00000000-0006-0000-0000-0000B8010000}">
      <text>
        <r>
          <rPr>
            <sz val="10"/>
            <rFont val="Arial"/>
          </rPr>
          <t>reference:E38,B23
mrs:
Rotate:True</t>
        </r>
      </text>
    </comment>
    <comment ref="L38" authorId="0" shapeId="0" xr:uid="{00000000-0006-0000-0000-0000B9010000}">
      <text>
        <r>
          <rPr>
            <sz val="10"/>
            <rFont val="Arial"/>
          </rPr>
          <t>reference:E38,F38,B6,B14,B24
mrs:(E38,+,-435.8899)  (F38,+,26549.4391)  
Rotate:True</t>
        </r>
      </text>
    </comment>
    <comment ref="M38" authorId="0" shapeId="0" xr:uid="{00000000-0006-0000-0000-0000BA010000}">
      <text>
        <r>
          <rPr>
            <sz val="10"/>
            <rFont val="Arial"/>
          </rPr>
          <t>reference:K38,L38
mrs:
Rotate:True</t>
        </r>
      </text>
    </comment>
    <comment ref="N38" authorId="0" shapeId="0" xr:uid="{00000000-0006-0000-0000-0000BB010000}">
      <text>
        <r>
          <rPr>
            <sz val="10"/>
            <rFont val="Arial"/>
          </rPr>
          <t>reference:K38,L38
mrs:
Rotate:True</t>
        </r>
      </text>
    </comment>
    <comment ref="C39" authorId="0" shapeId="0" xr:uid="{00000000-0006-0000-0000-0000BC010000}">
      <text>
        <r>
          <rPr>
            <sz val="10"/>
            <rFont val="Arial"/>
          </rPr>
          <t>reference:B10
mrs:
Rotate:True</t>
        </r>
      </text>
    </comment>
    <comment ref="D39" authorId="0" shapeId="0" xr:uid="{00000000-0006-0000-0000-0000BD010000}">
      <text>
        <r>
          <rPr>
            <sz val="10"/>
            <rFont val="Arial"/>
          </rPr>
          <t>reference:C39
mrs:(C39,+,-10.0000)  
Rotate:True</t>
        </r>
      </text>
    </comment>
    <comment ref="E39" authorId="0" shapeId="0" xr:uid="{00000000-0006-0000-0000-0000BE010000}">
      <text>
        <r>
          <rPr>
            <sz val="10"/>
            <rFont val="Arial"/>
          </rPr>
          <t>reference:D39,B15
mrs:
Rotate:True</t>
        </r>
      </text>
    </comment>
    <comment ref="F39" authorId="0" shapeId="0" xr:uid="{00000000-0006-0000-0000-0000BF010000}">
      <text>
        <r>
          <rPr>
            <sz val="10"/>
            <rFont val="Arial"/>
          </rPr>
          <t>reference:D39,B15
mrs:
Rotate:True</t>
        </r>
      </text>
    </comment>
    <comment ref="G39" authorId="0" shapeId="0" xr:uid="{00000000-0006-0000-0000-0000C0010000}">
      <text>
        <r>
          <rPr>
            <sz val="10"/>
            <rFont val="Arial"/>
          </rPr>
          <t>reference:E39,F39,B6,B14,B24
mrs:(E39,+,1000.0000)  (F39,+,16.4180)  
Rotate:True</t>
        </r>
      </text>
    </comment>
    <comment ref="H39" authorId="0" shapeId="0" xr:uid="{00000000-0006-0000-0000-0000C1010000}">
      <text>
        <r>
          <rPr>
            <sz val="10"/>
            <rFont val="Arial"/>
          </rPr>
          <t>reference:F39,B14,B23
mrs:(F39,+,33.8990)  
Rotate:True</t>
        </r>
      </text>
    </comment>
    <comment ref="I39" authorId="0" shapeId="0" xr:uid="{00000000-0006-0000-0000-0000C2010000}">
      <text>
        <r>
          <rPr>
            <sz val="10"/>
            <rFont val="Arial"/>
          </rPr>
          <t>reference:G39,H39
mrs:
Rotate:True</t>
        </r>
      </text>
    </comment>
    <comment ref="J39" authorId="0" shapeId="0" xr:uid="{00000000-0006-0000-0000-0000C3010000}">
      <text>
        <r>
          <rPr>
            <sz val="10"/>
            <rFont val="Arial"/>
          </rPr>
          <t>reference:G39,H39
mrs:
Rotate:True</t>
        </r>
      </text>
    </comment>
    <comment ref="K39" authorId="0" shapeId="0" xr:uid="{00000000-0006-0000-0000-0000C4010000}">
      <text>
        <r>
          <rPr>
            <sz val="10"/>
            <rFont val="Arial"/>
          </rPr>
          <t>reference:E39,B23
mrs:
Rotate:True</t>
        </r>
      </text>
    </comment>
    <comment ref="L39" authorId="0" shapeId="0" xr:uid="{00000000-0006-0000-0000-0000C5010000}">
      <text>
        <r>
          <rPr>
            <sz val="10"/>
            <rFont val="Arial"/>
          </rPr>
          <t>reference:E39,F39,B6,B14,B24
mrs:(E39,+,-435.8899)  (F39,+,26549.4391)  
Rotate:True</t>
        </r>
      </text>
    </comment>
    <comment ref="M39" authorId="0" shapeId="0" xr:uid="{00000000-0006-0000-0000-0000C6010000}">
      <text>
        <r>
          <rPr>
            <sz val="10"/>
            <rFont val="Arial"/>
          </rPr>
          <t>reference:K39,L39
mrs:
Rotate:True</t>
        </r>
      </text>
    </comment>
    <comment ref="N39" authorId="0" shapeId="0" xr:uid="{00000000-0006-0000-0000-0000C7010000}">
      <text>
        <r>
          <rPr>
            <sz val="10"/>
            <rFont val="Arial"/>
          </rPr>
          <t>reference:K39,L39
mrs:
Rotate:True</t>
        </r>
      </text>
    </comment>
    <comment ref="C40" authorId="0" shapeId="0" xr:uid="{00000000-0006-0000-0000-0000C8010000}">
      <text>
        <r>
          <rPr>
            <sz val="10"/>
            <rFont val="Arial"/>
          </rPr>
          <t>reference:B10
mrs:
Rotate:True</t>
        </r>
      </text>
    </comment>
    <comment ref="D40" authorId="0" shapeId="0" xr:uid="{00000000-0006-0000-0000-0000C9010000}">
      <text>
        <r>
          <rPr>
            <sz val="10"/>
            <rFont val="Arial"/>
          </rPr>
          <t>reference:C40
mrs:(C40,+,-10.0000)  
Rotate:True</t>
        </r>
      </text>
    </comment>
    <comment ref="E40" authorId="0" shapeId="0" xr:uid="{00000000-0006-0000-0000-0000CA010000}">
      <text>
        <r>
          <rPr>
            <sz val="10"/>
            <rFont val="Arial"/>
          </rPr>
          <t>reference:D40,B15
mrs:
Rotate:True</t>
        </r>
      </text>
    </comment>
    <comment ref="F40" authorId="0" shapeId="0" xr:uid="{00000000-0006-0000-0000-0000CB010000}">
      <text>
        <r>
          <rPr>
            <sz val="10"/>
            <rFont val="Arial"/>
          </rPr>
          <t>reference:D40,B15
mrs:
Rotate:True</t>
        </r>
      </text>
    </comment>
    <comment ref="G40" authorId="0" shapeId="0" xr:uid="{00000000-0006-0000-0000-0000CC010000}">
      <text>
        <r>
          <rPr>
            <sz val="10"/>
            <rFont val="Arial"/>
          </rPr>
          <t>reference:E40,F40,B6,B14,B24
mrs:(E40,+,1000.0000)  (F40,+,16.4180)  
Rotate:True</t>
        </r>
      </text>
    </comment>
    <comment ref="H40" authorId="0" shapeId="0" xr:uid="{00000000-0006-0000-0000-0000CD010000}">
      <text>
        <r>
          <rPr>
            <sz val="10"/>
            <rFont val="Arial"/>
          </rPr>
          <t>reference:F40,B14,B23
mrs:(F40,+,33.8990)  
Rotate:True</t>
        </r>
      </text>
    </comment>
    <comment ref="I40" authorId="0" shapeId="0" xr:uid="{00000000-0006-0000-0000-0000CE010000}">
      <text>
        <r>
          <rPr>
            <sz val="10"/>
            <rFont val="Arial"/>
          </rPr>
          <t>reference:G40,H40
mrs:
Rotate:True</t>
        </r>
      </text>
    </comment>
    <comment ref="J40" authorId="0" shapeId="0" xr:uid="{00000000-0006-0000-0000-0000CF010000}">
      <text>
        <r>
          <rPr>
            <sz val="10"/>
            <rFont val="Arial"/>
          </rPr>
          <t>reference:G40,H40
mrs:
Rotate:True</t>
        </r>
      </text>
    </comment>
    <comment ref="K40" authorId="0" shapeId="0" xr:uid="{00000000-0006-0000-0000-0000D0010000}">
      <text>
        <r>
          <rPr>
            <sz val="10"/>
            <rFont val="Arial"/>
          </rPr>
          <t>reference:E40,B23
mrs:
Rotate:True</t>
        </r>
      </text>
    </comment>
    <comment ref="L40" authorId="0" shapeId="0" xr:uid="{00000000-0006-0000-0000-0000D1010000}">
      <text>
        <r>
          <rPr>
            <sz val="10"/>
            <rFont val="Arial"/>
          </rPr>
          <t>reference:E40,F40,B6,B14,B24
mrs:(E40,+,-435.8899)  (F40,+,26549.4391)  
Rotate:True</t>
        </r>
      </text>
    </comment>
    <comment ref="M40" authorId="0" shapeId="0" xr:uid="{00000000-0006-0000-0000-0000D2010000}">
      <text>
        <r>
          <rPr>
            <sz val="10"/>
            <rFont val="Arial"/>
          </rPr>
          <t>reference:K40,L40
mrs:
Rotate:True</t>
        </r>
      </text>
    </comment>
    <comment ref="N40" authorId="0" shapeId="0" xr:uid="{00000000-0006-0000-0000-0000D3010000}">
      <text>
        <r>
          <rPr>
            <sz val="10"/>
            <rFont val="Arial"/>
          </rPr>
          <t>reference:K40,L40
mrs:
Rotate:True</t>
        </r>
      </text>
    </comment>
    <comment ref="C41" authorId="0" shapeId="0" xr:uid="{00000000-0006-0000-0000-0000D4010000}">
      <text>
        <r>
          <rPr>
            <sz val="10"/>
            <rFont val="Arial"/>
          </rPr>
          <t>reference:B10
mrs:
Rotate:True</t>
        </r>
      </text>
    </comment>
    <comment ref="D41" authorId="0" shapeId="0" xr:uid="{00000000-0006-0000-0000-0000D5010000}">
      <text>
        <r>
          <rPr>
            <sz val="10"/>
            <rFont val="Arial"/>
          </rPr>
          <t>reference:C41
mrs:(C41,+,-10.0000)  
Rotate:True</t>
        </r>
      </text>
    </comment>
    <comment ref="E41" authorId="0" shapeId="0" xr:uid="{00000000-0006-0000-0000-0000D6010000}">
      <text>
        <r>
          <rPr>
            <sz val="10"/>
            <rFont val="Arial"/>
          </rPr>
          <t>reference:D41,B15
mrs:
Rotate:True</t>
        </r>
      </text>
    </comment>
    <comment ref="F41" authorId="0" shapeId="0" xr:uid="{00000000-0006-0000-0000-0000D7010000}">
      <text>
        <r>
          <rPr>
            <sz val="10"/>
            <rFont val="Arial"/>
          </rPr>
          <t>reference:D41,B15
mrs:
Rotate:True</t>
        </r>
      </text>
    </comment>
    <comment ref="G41" authorId="0" shapeId="0" xr:uid="{00000000-0006-0000-0000-0000D8010000}">
      <text>
        <r>
          <rPr>
            <sz val="10"/>
            <rFont val="Arial"/>
          </rPr>
          <t>reference:E41,F41,B6,B14,B24
mrs:(E41,+,1000.0000)  (F41,+,16.4180)  
Rotate:True</t>
        </r>
      </text>
    </comment>
    <comment ref="H41" authorId="0" shapeId="0" xr:uid="{00000000-0006-0000-0000-0000D9010000}">
      <text>
        <r>
          <rPr>
            <sz val="10"/>
            <rFont val="Arial"/>
          </rPr>
          <t>reference:F41,B14,B23
mrs:(F41,+,33.8990)  
Rotate:True</t>
        </r>
      </text>
    </comment>
    <comment ref="I41" authorId="0" shapeId="0" xr:uid="{00000000-0006-0000-0000-0000DA010000}">
      <text>
        <r>
          <rPr>
            <sz val="10"/>
            <rFont val="Arial"/>
          </rPr>
          <t>reference:G41,H41
mrs:
Rotate:True</t>
        </r>
      </text>
    </comment>
    <comment ref="J41" authorId="0" shapeId="0" xr:uid="{00000000-0006-0000-0000-0000DB010000}">
      <text>
        <r>
          <rPr>
            <sz val="10"/>
            <rFont val="Arial"/>
          </rPr>
          <t>reference:G41,H41
mrs:
Rotate:True</t>
        </r>
      </text>
    </comment>
    <comment ref="K41" authorId="0" shapeId="0" xr:uid="{00000000-0006-0000-0000-0000DC010000}">
      <text>
        <r>
          <rPr>
            <sz val="10"/>
            <rFont val="Arial"/>
          </rPr>
          <t>reference:E41,B23
mrs:
Rotate:True</t>
        </r>
      </text>
    </comment>
    <comment ref="L41" authorId="0" shapeId="0" xr:uid="{00000000-0006-0000-0000-0000DD010000}">
      <text>
        <r>
          <rPr>
            <sz val="10"/>
            <rFont val="Arial"/>
          </rPr>
          <t>reference:E41,F41,B6,B14,B24
mrs:(E41,+,-435.8899)  (F41,+,26549.4391)  
Rotate:True</t>
        </r>
      </text>
    </comment>
    <comment ref="M41" authorId="0" shapeId="0" xr:uid="{00000000-0006-0000-0000-0000DE010000}">
      <text>
        <r>
          <rPr>
            <sz val="10"/>
            <rFont val="Arial"/>
          </rPr>
          <t>reference:K41,L41
mrs:
Rotate:True</t>
        </r>
      </text>
    </comment>
    <comment ref="N41" authorId="0" shapeId="0" xr:uid="{00000000-0006-0000-0000-0000DF010000}">
      <text>
        <r>
          <rPr>
            <sz val="10"/>
            <rFont val="Arial"/>
          </rPr>
          <t>reference:K41,L41
mrs:
Rotate:True</t>
        </r>
      </text>
    </comment>
    <comment ref="C42" authorId="0" shapeId="0" xr:uid="{00000000-0006-0000-0000-0000E0010000}">
      <text>
        <r>
          <rPr>
            <sz val="10"/>
            <rFont val="Arial"/>
          </rPr>
          <t>reference:B10
mrs:
Rotate:True</t>
        </r>
      </text>
    </comment>
    <comment ref="D42" authorId="0" shapeId="0" xr:uid="{00000000-0006-0000-0000-0000E1010000}">
      <text>
        <r>
          <rPr>
            <sz val="10"/>
            <rFont val="Arial"/>
          </rPr>
          <t>reference:C42
mrs:(C42,+,-10.0000)  
Rotate:True</t>
        </r>
      </text>
    </comment>
    <comment ref="E42" authorId="0" shapeId="0" xr:uid="{00000000-0006-0000-0000-0000E2010000}">
      <text>
        <r>
          <rPr>
            <sz val="10"/>
            <rFont val="Arial"/>
          </rPr>
          <t>reference:D42,B15
mrs:
Rotate:True</t>
        </r>
      </text>
    </comment>
    <comment ref="F42" authorId="0" shapeId="0" xr:uid="{00000000-0006-0000-0000-0000E3010000}">
      <text>
        <r>
          <rPr>
            <sz val="10"/>
            <rFont val="Arial"/>
          </rPr>
          <t>reference:D42,B15
mrs:
Rotate:True</t>
        </r>
      </text>
    </comment>
    <comment ref="G42" authorId="0" shapeId="0" xr:uid="{00000000-0006-0000-0000-0000E4010000}">
      <text>
        <r>
          <rPr>
            <sz val="10"/>
            <rFont val="Arial"/>
          </rPr>
          <t>reference:E42,F42,B6,B14,B24
mrs:(E42,+,1000.0000)  (F42,+,16.4180)  
Rotate:True</t>
        </r>
      </text>
    </comment>
    <comment ref="H42" authorId="0" shapeId="0" xr:uid="{00000000-0006-0000-0000-0000E5010000}">
      <text>
        <r>
          <rPr>
            <sz val="10"/>
            <rFont val="Arial"/>
          </rPr>
          <t>reference:F42,B14,B23
mrs:(F42,+,33.8990)  
Rotate:True</t>
        </r>
      </text>
    </comment>
    <comment ref="I42" authorId="0" shapeId="0" xr:uid="{00000000-0006-0000-0000-0000E6010000}">
      <text>
        <r>
          <rPr>
            <sz val="10"/>
            <rFont val="Arial"/>
          </rPr>
          <t>reference:G42,H42
mrs:
Rotate:True</t>
        </r>
      </text>
    </comment>
    <comment ref="J42" authorId="0" shapeId="0" xr:uid="{00000000-0006-0000-0000-0000E7010000}">
      <text>
        <r>
          <rPr>
            <sz val="10"/>
            <rFont val="Arial"/>
          </rPr>
          <t>reference:G42,H42
mrs:
Rotate:True</t>
        </r>
      </text>
    </comment>
    <comment ref="K42" authorId="0" shapeId="0" xr:uid="{00000000-0006-0000-0000-0000E8010000}">
      <text>
        <r>
          <rPr>
            <sz val="10"/>
            <rFont val="Arial"/>
          </rPr>
          <t>reference:E42,B23
mrs:
Rotate:True</t>
        </r>
      </text>
    </comment>
    <comment ref="L42" authorId="0" shapeId="0" xr:uid="{00000000-0006-0000-0000-0000E9010000}">
      <text>
        <r>
          <rPr>
            <sz val="10"/>
            <rFont val="Arial"/>
          </rPr>
          <t>reference:E42,F42,B6,B14,B24
mrs:(E42,+,-435.8899)  (F42,+,26549.4391)  
Rotate:True</t>
        </r>
      </text>
    </comment>
    <comment ref="M42" authorId="0" shapeId="0" xr:uid="{00000000-0006-0000-0000-0000EA010000}">
      <text>
        <r>
          <rPr>
            <sz val="10"/>
            <rFont val="Arial"/>
          </rPr>
          <t>reference:K42,L42
mrs:
Rotate:True</t>
        </r>
      </text>
    </comment>
    <comment ref="N42" authorId="0" shapeId="0" xr:uid="{00000000-0006-0000-0000-0000EB010000}">
      <text>
        <r>
          <rPr>
            <sz val="10"/>
            <rFont val="Arial"/>
          </rPr>
          <t>reference:K42,L42
mrs:
Rotate:True</t>
        </r>
      </text>
    </comment>
    <comment ref="C43" authorId="0" shapeId="0" xr:uid="{00000000-0006-0000-0000-0000EC010000}">
      <text>
        <r>
          <rPr>
            <sz val="10"/>
            <rFont val="Arial"/>
          </rPr>
          <t>reference:B10
mrs:
Rotate:True</t>
        </r>
      </text>
    </comment>
    <comment ref="D43" authorId="0" shapeId="0" xr:uid="{00000000-0006-0000-0000-0000ED010000}">
      <text>
        <r>
          <rPr>
            <sz val="10"/>
            <rFont val="Arial"/>
          </rPr>
          <t>reference:C43
mrs:(C43,+,-10.0000)  
Rotate:True</t>
        </r>
      </text>
    </comment>
    <comment ref="E43" authorId="0" shapeId="0" xr:uid="{00000000-0006-0000-0000-0000EE010000}">
      <text>
        <r>
          <rPr>
            <sz val="10"/>
            <rFont val="Arial"/>
          </rPr>
          <t>reference:D43,B15
mrs:
Rotate:True</t>
        </r>
      </text>
    </comment>
    <comment ref="F43" authorId="0" shapeId="0" xr:uid="{00000000-0006-0000-0000-0000EF010000}">
      <text>
        <r>
          <rPr>
            <sz val="10"/>
            <rFont val="Arial"/>
          </rPr>
          <t>reference:D43,B15
mrs:
Rotate:True</t>
        </r>
      </text>
    </comment>
    <comment ref="G43" authorId="0" shapeId="0" xr:uid="{00000000-0006-0000-0000-0000F0010000}">
      <text>
        <r>
          <rPr>
            <sz val="10"/>
            <rFont val="Arial"/>
          </rPr>
          <t>reference:E43,F43,B6,B14,B24
mrs:(E43,+,1000.0000)  (F43,+,16.4180)  
Rotate:True</t>
        </r>
      </text>
    </comment>
    <comment ref="H43" authorId="0" shapeId="0" xr:uid="{00000000-0006-0000-0000-0000F1010000}">
      <text>
        <r>
          <rPr>
            <sz val="10"/>
            <rFont val="Arial"/>
          </rPr>
          <t>reference:F43,B14,B23
mrs:(F43,+,33.8990)  
Rotate:True</t>
        </r>
      </text>
    </comment>
    <comment ref="I43" authorId="0" shapeId="0" xr:uid="{00000000-0006-0000-0000-0000F2010000}">
      <text>
        <r>
          <rPr>
            <sz val="10"/>
            <rFont val="Arial"/>
          </rPr>
          <t>reference:G43,H43
mrs:
Rotate:True</t>
        </r>
      </text>
    </comment>
    <comment ref="J43" authorId="0" shapeId="0" xr:uid="{00000000-0006-0000-0000-0000F3010000}">
      <text>
        <r>
          <rPr>
            <sz val="10"/>
            <rFont val="Arial"/>
          </rPr>
          <t>reference:G43,H43
mrs:
Rotate:True</t>
        </r>
      </text>
    </comment>
    <comment ref="K43" authorId="0" shapeId="0" xr:uid="{00000000-0006-0000-0000-0000F4010000}">
      <text>
        <r>
          <rPr>
            <sz val="10"/>
            <rFont val="Arial"/>
          </rPr>
          <t>reference:E43,B23
mrs:
Rotate:True</t>
        </r>
      </text>
    </comment>
    <comment ref="L43" authorId="0" shapeId="0" xr:uid="{00000000-0006-0000-0000-0000F5010000}">
      <text>
        <r>
          <rPr>
            <sz val="10"/>
            <rFont val="Arial"/>
          </rPr>
          <t>reference:E43,F43,B6,B14,B24
mrs:(E43,+,-435.8899)  (F43,+,26549.4391)  
Rotate:True</t>
        </r>
      </text>
    </comment>
    <comment ref="M43" authorId="0" shapeId="0" xr:uid="{00000000-0006-0000-0000-0000F6010000}">
      <text>
        <r>
          <rPr>
            <sz val="10"/>
            <rFont val="Arial"/>
          </rPr>
          <t>reference:K43,L43
mrs:
Rotate:True</t>
        </r>
      </text>
    </comment>
    <comment ref="N43" authorId="0" shapeId="0" xr:uid="{00000000-0006-0000-0000-0000F7010000}">
      <text>
        <r>
          <rPr>
            <sz val="10"/>
            <rFont val="Arial"/>
          </rPr>
          <t>reference:K43,L43
mrs:
Rotate:True</t>
        </r>
      </text>
    </comment>
    <comment ref="C44" authorId="0" shapeId="0" xr:uid="{00000000-0006-0000-0000-0000F8010000}">
      <text>
        <r>
          <rPr>
            <sz val="10"/>
            <rFont val="Arial"/>
          </rPr>
          <t>reference:B10
mrs:
Rotate:True</t>
        </r>
      </text>
    </comment>
    <comment ref="D44" authorId="0" shapeId="0" xr:uid="{00000000-0006-0000-0000-0000F9010000}">
      <text>
        <r>
          <rPr>
            <sz val="10"/>
            <rFont val="Arial"/>
          </rPr>
          <t>reference:C44
mrs:(C44,+,-10.0000)  
Rotate:True</t>
        </r>
      </text>
    </comment>
    <comment ref="E44" authorId="0" shapeId="0" xr:uid="{00000000-0006-0000-0000-0000FA010000}">
      <text>
        <r>
          <rPr>
            <sz val="10"/>
            <rFont val="Arial"/>
          </rPr>
          <t>reference:D44,B15
mrs:
Rotate:True</t>
        </r>
      </text>
    </comment>
    <comment ref="F44" authorId="0" shapeId="0" xr:uid="{00000000-0006-0000-0000-0000FB010000}">
      <text>
        <r>
          <rPr>
            <sz val="10"/>
            <rFont val="Arial"/>
          </rPr>
          <t>reference:D44,B15
mrs:
Rotate:True</t>
        </r>
      </text>
    </comment>
    <comment ref="G44" authorId="0" shapeId="0" xr:uid="{00000000-0006-0000-0000-0000FC010000}">
      <text>
        <r>
          <rPr>
            <sz val="10"/>
            <rFont val="Arial"/>
          </rPr>
          <t>reference:E44,F44,B6,B14,B24
mrs:(E44,+,1000.0000)  (F44,+,16.4180)  
Rotate:True</t>
        </r>
      </text>
    </comment>
    <comment ref="H44" authorId="0" shapeId="0" xr:uid="{00000000-0006-0000-0000-0000FD010000}">
      <text>
        <r>
          <rPr>
            <sz val="10"/>
            <rFont val="Arial"/>
          </rPr>
          <t>reference:F44,B14,B23
mrs:(F44,+,33.8990)  
Rotate:True</t>
        </r>
      </text>
    </comment>
    <comment ref="I44" authorId="0" shapeId="0" xr:uid="{00000000-0006-0000-0000-0000FE010000}">
      <text>
        <r>
          <rPr>
            <sz val="10"/>
            <rFont val="Arial"/>
          </rPr>
          <t>reference:G44,H44
mrs:
Rotate:True</t>
        </r>
      </text>
    </comment>
    <comment ref="J44" authorId="0" shapeId="0" xr:uid="{00000000-0006-0000-0000-0000FF010000}">
      <text>
        <r>
          <rPr>
            <sz val="10"/>
            <rFont val="Arial"/>
          </rPr>
          <t>reference:G44,H44
mrs:
Rotate:True</t>
        </r>
      </text>
    </comment>
    <comment ref="K44" authorId="0" shapeId="0" xr:uid="{00000000-0006-0000-0000-000000020000}">
      <text>
        <r>
          <rPr>
            <sz val="10"/>
            <rFont val="Arial"/>
          </rPr>
          <t>reference:E44,B23
mrs:
Rotate:True</t>
        </r>
      </text>
    </comment>
    <comment ref="L44" authorId="0" shapeId="0" xr:uid="{00000000-0006-0000-0000-000001020000}">
      <text>
        <r>
          <rPr>
            <sz val="10"/>
            <rFont val="Arial"/>
          </rPr>
          <t>reference:E44,F44,B6,B14,B24
mrs:(E44,+,-435.8899)  (F44,+,26549.4391)  
Rotate:True</t>
        </r>
      </text>
    </comment>
    <comment ref="M44" authorId="0" shapeId="0" xr:uid="{00000000-0006-0000-0000-000002020000}">
      <text>
        <r>
          <rPr>
            <sz val="10"/>
            <rFont val="Arial"/>
          </rPr>
          <t>reference:K44,L44
mrs:
Rotate:True</t>
        </r>
      </text>
    </comment>
    <comment ref="N44" authorId="0" shapeId="0" xr:uid="{00000000-0006-0000-0000-000003020000}">
      <text>
        <r>
          <rPr>
            <sz val="10"/>
            <rFont val="Arial"/>
          </rPr>
          <t>reference:K44,L44
mrs:
Rotate:True</t>
        </r>
      </text>
    </comment>
    <comment ref="C45" authorId="0" shapeId="0" xr:uid="{00000000-0006-0000-0000-000004020000}">
      <text>
        <r>
          <rPr>
            <sz val="10"/>
            <rFont val="Arial"/>
          </rPr>
          <t>reference:B10
mrs:
Rotate:True</t>
        </r>
      </text>
    </comment>
    <comment ref="D45" authorId="0" shapeId="0" xr:uid="{00000000-0006-0000-0000-000005020000}">
      <text>
        <r>
          <rPr>
            <sz val="10"/>
            <rFont val="Arial"/>
          </rPr>
          <t>reference:C45
mrs:(C45,+,-10.0000)  
Rotate:True</t>
        </r>
      </text>
    </comment>
    <comment ref="E45" authorId="0" shapeId="0" xr:uid="{00000000-0006-0000-0000-000006020000}">
      <text>
        <r>
          <rPr>
            <sz val="10"/>
            <rFont val="Arial"/>
          </rPr>
          <t>reference:D45,B15
mrs:
Rotate:True</t>
        </r>
      </text>
    </comment>
    <comment ref="F45" authorId="0" shapeId="0" xr:uid="{00000000-0006-0000-0000-000007020000}">
      <text>
        <r>
          <rPr>
            <sz val="10"/>
            <rFont val="Arial"/>
          </rPr>
          <t>reference:D45,B15
mrs:
Rotate:True</t>
        </r>
      </text>
    </comment>
    <comment ref="G45" authorId="0" shapeId="0" xr:uid="{00000000-0006-0000-0000-000008020000}">
      <text>
        <r>
          <rPr>
            <sz val="10"/>
            <rFont val="Arial"/>
          </rPr>
          <t>reference:E45,F45,B6,B14,B24
mrs:(E45,+,1000.0000)  (F45,+,16.4180)  
Rotate:True</t>
        </r>
      </text>
    </comment>
    <comment ref="H45" authorId="0" shapeId="0" xr:uid="{00000000-0006-0000-0000-000009020000}">
      <text>
        <r>
          <rPr>
            <sz val="10"/>
            <rFont val="Arial"/>
          </rPr>
          <t>reference:F45,B14,B23
mrs:(F45,+,33.8990)  
Rotate:True</t>
        </r>
      </text>
    </comment>
    <comment ref="I45" authorId="0" shapeId="0" xr:uid="{00000000-0006-0000-0000-00000A020000}">
      <text>
        <r>
          <rPr>
            <sz val="10"/>
            <rFont val="Arial"/>
          </rPr>
          <t>reference:G45,H45
mrs:
Rotate:True</t>
        </r>
      </text>
    </comment>
    <comment ref="J45" authorId="0" shapeId="0" xr:uid="{00000000-0006-0000-0000-00000B020000}">
      <text>
        <r>
          <rPr>
            <sz val="10"/>
            <rFont val="Arial"/>
          </rPr>
          <t>reference:G45,H45
mrs:
Rotate:True</t>
        </r>
      </text>
    </comment>
    <comment ref="K45" authorId="0" shapeId="0" xr:uid="{00000000-0006-0000-0000-00000C020000}">
      <text>
        <r>
          <rPr>
            <sz val="10"/>
            <rFont val="Arial"/>
          </rPr>
          <t>reference:E45,B23
mrs:
Rotate:True</t>
        </r>
      </text>
    </comment>
    <comment ref="L45" authorId="0" shapeId="0" xr:uid="{00000000-0006-0000-0000-00000D020000}">
      <text>
        <r>
          <rPr>
            <sz val="10"/>
            <rFont val="Arial"/>
          </rPr>
          <t>reference:E45,F45,B6,B14,B24
mrs:(E45,+,-435.8899)  (F45,+,26549.4391)  
Rotate:True</t>
        </r>
      </text>
    </comment>
    <comment ref="M45" authorId="0" shapeId="0" xr:uid="{00000000-0006-0000-0000-00000E020000}">
      <text>
        <r>
          <rPr>
            <sz val="10"/>
            <rFont val="Arial"/>
          </rPr>
          <t>reference:K45,L45
mrs:
Rotate:True</t>
        </r>
      </text>
    </comment>
    <comment ref="N45" authorId="0" shapeId="0" xr:uid="{00000000-0006-0000-0000-00000F020000}">
      <text>
        <r>
          <rPr>
            <sz val="10"/>
            <rFont val="Arial"/>
          </rPr>
          <t>reference:K45,L45
mrs:
Rotate:True</t>
        </r>
      </text>
    </comment>
    <comment ref="C46" authorId="0" shapeId="0" xr:uid="{00000000-0006-0000-0000-000010020000}">
      <text>
        <r>
          <rPr>
            <sz val="10"/>
            <rFont val="Arial"/>
          </rPr>
          <t>reference:B10
mrs:
Rotate:True</t>
        </r>
      </text>
    </comment>
    <comment ref="D46" authorId="0" shapeId="0" xr:uid="{00000000-0006-0000-0000-000011020000}">
      <text>
        <r>
          <rPr>
            <sz val="10"/>
            <rFont val="Arial"/>
          </rPr>
          <t>reference:C46
mrs:(C46,+,-10.0000)  
Rotate:True</t>
        </r>
      </text>
    </comment>
    <comment ref="E46" authorId="0" shapeId="0" xr:uid="{00000000-0006-0000-0000-000012020000}">
      <text>
        <r>
          <rPr>
            <sz val="10"/>
            <rFont val="Arial"/>
          </rPr>
          <t>reference:D46,B15
mrs:
Rotate:True</t>
        </r>
      </text>
    </comment>
    <comment ref="F46" authorId="0" shapeId="0" xr:uid="{00000000-0006-0000-0000-000013020000}">
      <text>
        <r>
          <rPr>
            <sz val="10"/>
            <rFont val="Arial"/>
          </rPr>
          <t>reference:D46,B15
mrs:
Rotate:True</t>
        </r>
      </text>
    </comment>
    <comment ref="G46" authorId="0" shapeId="0" xr:uid="{00000000-0006-0000-0000-000014020000}">
      <text>
        <r>
          <rPr>
            <sz val="10"/>
            <rFont val="Arial"/>
          </rPr>
          <t>reference:E46,F46,B6,B14,B24
mrs:(E46,+,1000.0000)  (F46,+,16.4180)  
Rotate:True</t>
        </r>
      </text>
    </comment>
    <comment ref="H46" authorId="0" shapeId="0" xr:uid="{00000000-0006-0000-0000-000015020000}">
      <text>
        <r>
          <rPr>
            <sz val="10"/>
            <rFont val="Arial"/>
          </rPr>
          <t>reference:F46,B14,B23
mrs:(F46,+,33.8990)  
Rotate:True</t>
        </r>
      </text>
    </comment>
    <comment ref="I46" authorId="0" shapeId="0" xr:uid="{00000000-0006-0000-0000-000016020000}">
      <text>
        <r>
          <rPr>
            <sz val="10"/>
            <rFont val="Arial"/>
          </rPr>
          <t>reference:G46,H46
mrs:
Rotate:True</t>
        </r>
      </text>
    </comment>
    <comment ref="J46" authorId="0" shapeId="0" xr:uid="{00000000-0006-0000-0000-000017020000}">
      <text>
        <r>
          <rPr>
            <sz val="10"/>
            <rFont val="Arial"/>
          </rPr>
          <t>reference:G46,H46
mrs:
Rotate:True</t>
        </r>
      </text>
    </comment>
    <comment ref="K46" authorId="0" shapeId="0" xr:uid="{00000000-0006-0000-0000-000018020000}">
      <text>
        <r>
          <rPr>
            <sz val="10"/>
            <rFont val="Arial"/>
          </rPr>
          <t>reference:E46,B23
mrs:
Rotate:True</t>
        </r>
      </text>
    </comment>
    <comment ref="L46" authorId="0" shapeId="0" xr:uid="{00000000-0006-0000-0000-000019020000}">
      <text>
        <r>
          <rPr>
            <sz val="10"/>
            <rFont val="Arial"/>
          </rPr>
          <t>reference:E46,F46,B6,B14,B24
mrs:(E46,+,-435.8899)  (F46,+,26549.4391)  
Rotate:True</t>
        </r>
      </text>
    </comment>
    <comment ref="M46" authorId="0" shapeId="0" xr:uid="{00000000-0006-0000-0000-00001A020000}">
      <text>
        <r>
          <rPr>
            <sz val="10"/>
            <rFont val="Arial"/>
          </rPr>
          <t>reference:K46,L46
mrs:
Rotate:True</t>
        </r>
      </text>
    </comment>
    <comment ref="N46" authorId="0" shapeId="0" xr:uid="{00000000-0006-0000-0000-00001B020000}">
      <text>
        <r>
          <rPr>
            <sz val="10"/>
            <rFont val="Arial"/>
          </rPr>
          <t>reference:K46,L46
mrs:
Rotate:True</t>
        </r>
      </text>
    </comment>
    <comment ref="C47" authorId="0" shapeId="0" xr:uid="{00000000-0006-0000-0000-00001C020000}">
      <text>
        <r>
          <rPr>
            <sz val="10"/>
            <rFont val="Arial"/>
          </rPr>
          <t>reference:B10
mrs:
Rotate:True</t>
        </r>
      </text>
    </comment>
    <comment ref="D47" authorId="0" shapeId="0" xr:uid="{00000000-0006-0000-0000-00001D020000}">
      <text>
        <r>
          <rPr>
            <sz val="10"/>
            <rFont val="Arial"/>
          </rPr>
          <t>reference:C47
mrs:(C47,+,-10.0000)  
Rotate:True</t>
        </r>
      </text>
    </comment>
    <comment ref="E47" authorId="0" shapeId="0" xr:uid="{00000000-0006-0000-0000-00001E020000}">
      <text>
        <r>
          <rPr>
            <sz val="10"/>
            <rFont val="Arial"/>
          </rPr>
          <t>reference:D47,B15
mrs:
Rotate:True</t>
        </r>
      </text>
    </comment>
    <comment ref="F47" authorId="0" shapeId="0" xr:uid="{00000000-0006-0000-0000-00001F020000}">
      <text>
        <r>
          <rPr>
            <sz val="10"/>
            <rFont val="Arial"/>
          </rPr>
          <t>reference:D47,B15
mrs:
Rotate:True</t>
        </r>
      </text>
    </comment>
    <comment ref="G47" authorId="0" shapeId="0" xr:uid="{00000000-0006-0000-0000-000020020000}">
      <text>
        <r>
          <rPr>
            <sz val="10"/>
            <rFont val="Arial"/>
          </rPr>
          <t>reference:E47,F47,B6,B14,B24
mrs:(E47,+,1000.0000)  (F47,+,16.4180)  
Rotate:True</t>
        </r>
      </text>
    </comment>
    <comment ref="H47" authorId="0" shapeId="0" xr:uid="{00000000-0006-0000-0000-000021020000}">
      <text>
        <r>
          <rPr>
            <sz val="10"/>
            <rFont val="Arial"/>
          </rPr>
          <t>reference:F47,B14,B23
mrs:(F47,+,33.8990)  
Rotate:True</t>
        </r>
      </text>
    </comment>
    <comment ref="I47" authorId="0" shapeId="0" xr:uid="{00000000-0006-0000-0000-000022020000}">
      <text>
        <r>
          <rPr>
            <sz val="10"/>
            <rFont val="Arial"/>
          </rPr>
          <t>reference:G47,H47
mrs:
Rotate:True</t>
        </r>
      </text>
    </comment>
    <comment ref="J47" authorId="0" shapeId="0" xr:uid="{00000000-0006-0000-0000-000023020000}">
      <text>
        <r>
          <rPr>
            <sz val="10"/>
            <rFont val="Arial"/>
          </rPr>
          <t>reference:G47,H47
mrs:
Rotate:True</t>
        </r>
      </text>
    </comment>
    <comment ref="K47" authorId="0" shapeId="0" xr:uid="{00000000-0006-0000-0000-000024020000}">
      <text>
        <r>
          <rPr>
            <sz val="10"/>
            <rFont val="Arial"/>
          </rPr>
          <t>reference:E47,B23
mrs:
Rotate:True</t>
        </r>
      </text>
    </comment>
    <comment ref="L47" authorId="0" shapeId="0" xr:uid="{00000000-0006-0000-0000-000025020000}">
      <text>
        <r>
          <rPr>
            <sz val="10"/>
            <rFont val="Arial"/>
          </rPr>
          <t>reference:E47,F47,B6,B14,B24
mrs:(E47,+,-435.8899)  (F47,+,26549.4391)  
Rotate:True</t>
        </r>
      </text>
    </comment>
    <comment ref="M47" authorId="0" shapeId="0" xr:uid="{00000000-0006-0000-0000-000026020000}">
      <text>
        <r>
          <rPr>
            <sz val="10"/>
            <rFont val="Arial"/>
          </rPr>
          <t>reference:K47,L47
mrs:
Rotate:True</t>
        </r>
      </text>
    </comment>
    <comment ref="N47" authorId="0" shapeId="0" xr:uid="{00000000-0006-0000-0000-000027020000}">
      <text>
        <r>
          <rPr>
            <sz val="10"/>
            <rFont val="Arial"/>
          </rPr>
          <t>reference:K47,L47
mrs:
Rotate:True</t>
        </r>
      </text>
    </comment>
    <comment ref="C48" authorId="0" shapeId="0" xr:uid="{00000000-0006-0000-0000-000028020000}">
      <text>
        <r>
          <rPr>
            <sz val="10"/>
            <rFont val="Arial"/>
          </rPr>
          <t>reference:B10
mrs:
Rotate:True</t>
        </r>
      </text>
    </comment>
    <comment ref="D48" authorId="0" shapeId="0" xr:uid="{00000000-0006-0000-0000-000029020000}">
      <text>
        <r>
          <rPr>
            <sz val="10"/>
            <rFont val="Arial"/>
          </rPr>
          <t>reference:C48
mrs:(C48,+,-10.0000)  
Rotate:True</t>
        </r>
      </text>
    </comment>
    <comment ref="E48" authorId="0" shapeId="0" xr:uid="{00000000-0006-0000-0000-00002A020000}">
      <text>
        <r>
          <rPr>
            <sz val="10"/>
            <rFont val="Arial"/>
          </rPr>
          <t>reference:D48,B15
mrs:
Rotate:True</t>
        </r>
      </text>
    </comment>
    <comment ref="F48" authorId="0" shapeId="0" xr:uid="{00000000-0006-0000-0000-00002B020000}">
      <text>
        <r>
          <rPr>
            <sz val="10"/>
            <rFont val="Arial"/>
          </rPr>
          <t>reference:D48,B15
mrs:
Rotate:True</t>
        </r>
      </text>
    </comment>
    <comment ref="G48" authorId="0" shapeId="0" xr:uid="{00000000-0006-0000-0000-00002C020000}">
      <text>
        <r>
          <rPr>
            <sz val="10"/>
            <rFont val="Arial"/>
          </rPr>
          <t>reference:E48,F48,B6,B14,B24
mrs:(E48,+,1000.0000)  (F48,+,16.4180)  
Rotate:True</t>
        </r>
      </text>
    </comment>
    <comment ref="H48" authorId="0" shapeId="0" xr:uid="{00000000-0006-0000-0000-00002D020000}">
      <text>
        <r>
          <rPr>
            <sz val="10"/>
            <rFont val="Arial"/>
          </rPr>
          <t>reference:F48,B14,B23
mrs:(F48,+,33.8990)  
Rotate:True</t>
        </r>
      </text>
    </comment>
    <comment ref="I48" authorId="0" shapeId="0" xr:uid="{00000000-0006-0000-0000-00002E020000}">
      <text>
        <r>
          <rPr>
            <sz val="10"/>
            <rFont val="Arial"/>
          </rPr>
          <t>reference:G48,H48
mrs:
Rotate:True</t>
        </r>
      </text>
    </comment>
    <comment ref="J48" authorId="0" shapeId="0" xr:uid="{00000000-0006-0000-0000-00002F020000}">
      <text>
        <r>
          <rPr>
            <sz val="10"/>
            <rFont val="Arial"/>
          </rPr>
          <t>reference:G48,H48
mrs:
Rotate:True</t>
        </r>
      </text>
    </comment>
    <comment ref="K48" authorId="0" shapeId="0" xr:uid="{00000000-0006-0000-0000-000030020000}">
      <text>
        <r>
          <rPr>
            <sz val="10"/>
            <rFont val="Arial"/>
          </rPr>
          <t>reference:E48,B23
mrs:
Rotate:True</t>
        </r>
      </text>
    </comment>
    <comment ref="L48" authorId="0" shapeId="0" xr:uid="{00000000-0006-0000-0000-000031020000}">
      <text>
        <r>
          <rPr>
            <sz val="10"/>
            <rFont val="Arial"/>
          </rPr>
          <t>reference:E48,F48,B6,B14,B24
mrs:(E48,+,-435.8899)  (F48,+,26549.4391)  
Rotate:True</t>
        </r>
      </text>
    </comment>
    <comment ref="M48" authorId="0" shapeId="0" xr:uid="{00000000-0006-0000-0000-000032020000}">
      <text>
        <r>
          <rPr>
            <sz val="10"/>
            <rFont val="Arial"/>
          </rPr>
          <t>reference:K48,L48
mrs:
Rotate:True</t>
        </r>
      </text>
    </comment>
    <comment ref="N48" authorId="0" shapeId="0" xr:uid="{00000000-0006-0000-0000-000033020000}">
      <text>
        <r>
          <rPr>
            <sz val="10"/>
            <rFont val="Arial"/>
          </rPr>
          <t>reference:K48,L48
mrs:
Rotate:True</t>
        </r>
      </text>
    </comment>
    <comment ref="C49" authorId="0" shapeId="0" xr:uid="{00000000-0006-0000-0000-000034020000}">
      <text>
        <r>
          <rPr>
            <sz val="10"/>
            <rFont val="Arial"/>
          </rPr>
          <t>reference:B10
mrs:
Rotate:True</t>
        </r>
      </text>
    </comment>
    <comment ref="D49" authorId="0" shapeId="0" xr:uid="{00000000-0006-0000-0000-000035020000}">
      <text>
        <r>
          <rPr>
            <sz val="10"/>
            <rFont val="Arial"/>
          </rPr>
          <t>reference:C49
mrs:(C49,+,-10.0000)  
Rotate:True</t>
        </r>
      </text>
    </comment>
    <comment ref="E49" authorId="0" shapeId="0" xr:uid="{00000000-0006-0000-0000-000036020000}">
      <text>
        <r>
          <rPr>
            <sz val="10"/>
            <rFont val="Arial"/>
          </rPr>
          <t>reference:D49,B15
mrs:
Rotate:True</t>
        </r>
      </text>
    </comment>
    <comment ref="F49" authorId="0" shapeId="0" xr:uid="{00000000-0006-0000-0000-000037020000}">
      <text>
        <r>
          <rPr>
            <sz val="10"/>
            <rFont val="Arial"/>
          </rPr>
          <t>reference:D49,B15
mrs:
Rotate:True</t>
        </r>
      </text>
    </comment>
    <comment ref="G49" authorId="0" shapeId="0" xr:uid="{00000000-0006-0000-0000-000038020000}">
      <text>
        <r>
          <rPr>
            <sz val="10"/>
            <rFont val="Arial"/>
          </rPr>
          <t>reference:E49,F49,B6,B14,B24
mrs:(E49,+,1000.0000)  (F49,+,16.4180)  
Rotate:True</t>
        </r>
      </text>
    </comment>
    <comment ref="H49" authorId="0" shapeId="0" xr:uid="{00000000-0006-0000-0000-000039020000}">
      <text>
        <r>
          <rPr>
            <sz val="10"/>
            <rFont val="Arial"/>
          </rPr>
          <t>reference:F49,B14,B23
mrs:(F49,+,33.8990)  
Rotate:True</t>
        </r>
      </text>
    </comment>
    <comment ref="I49" authorId="0" shapeId="0" xr:uid="{00000000-0006-0000-0000-00003A020000}">
      <text>
        <r>
          <rPr>
            <sz val="10"/>
            <rFont val="Arial"/>
          </rPr>
          <t>reference:G49,H49
mrs:
Rotate:True</t>
        </r>
      </text>
    </comment>
    <comment ref="J49" authorId="0" shapeId="0" xr:uid="{00000000-0006-0000-0000-00003B020000}">
      <text>
        <r>
          <rPr>
            <sz val="10"/>
            <rFont val="Arial"/>
          </rPr>
          <t>reference:G49,H49
mrs:
Rotate:True</t>
        </r>
      </text>
    </comment>
    <comment ref="K49" authorId="0" shapeId="0" xr:uid="{00000000-0006-0000-0000-00003C020000}">
      <text>
        <r>
          <rPr>
            <sz val="10"/>
            <rFont val="Arial"/>
          </rPr>
          <t>reference:E49,B23
mrs:
Rotate:True</t>
        </r>
      </text>
    </comment>
    <comment ref="L49" authorId="0" shapeId="0" xr:uid="{00000000-0006-0000-0000-00003D020000}">
      <text>
        <r>
          <rPr>
            <sz val="10"/>
            <rFont val="Arial"/>
          </rPr>
          <t>reference:E49,F49,B6,B14,B24
mrs:(E49,+,-435.8899)  (F49,+,26549.4391)  
Rotate:True</t>
        </r>
      </text>
    </comment>
    <comment ref="M49" authorId="0" shapeId="0" xr:uid="{00000000-0006-0000-0000-00003E020000}">
      <text>
        <r>
          <rPr>
            <sz val="10"/>
            <rFont val="Arial"/>
          </rPr>
          <t>reference:K49,L49
mrs:
Rotate:True</t>
        </r>
      </text>
    </comment>
    <comment ref="N49" authorId="0" shapeId="0" xr:uid="{00000000-0006-0000-0000-00003F020000}">
      <text>
        <r>
          <rPr>
            <sz val="10"/>
            <rFont val="Arial"/>
          </rPr>
          <t>reference:K49,L49
mrs:
Rotate:True</t>
        </r>
      </text>
    </comment>
    <comment ref="C50" authorId="0" shapeId="0" xr:uid="{00000000-0006-0000-0000-000040020000}">
      <text>
        <r>
          <rPr>
            <sz val="10"/>
            <rFont val="Arial"/>
          </rPr>
          <t>reference:B10
mrs:
Rotate:True</t>
        </r>
      </text>
    </comment>
    <comment ref="E50" authorId="0" shapeId="0" xr:uid="{00000000-0006-0000-0000-000041020000}">
      <text>
        <r>
          <rPr>
            <sz val="10"/>
            <rFont val="Arial"/>
          </rPr>
          <t>reference:D50,B15
mrs:
Rotate:True</t>
        </r>
      </text>
    </comment>
    <comment ref="F50" authorId="0" shapeId="0" xr:uid="{00000000-0006-0000-0000-000042020000}">
      <text>
        <r>
          <rPr>
            <sz val="10"/>
            <rFont val="Arial"/>
          </rPr>
          <t>reference:D50,B15
mrs:
Rotate:True</t>
        </r>
      </text>
    </comment>
    <comment ref="G50" authorId="0" shapeId="0" xr:uid="{00000000-0006-0000-0000-000043020000}">
      <text>
        <r>
          <rPr>
            <sz val="10"/>
            <rFont val="Arial"/>
          </rPr>
          <t>reference:E50,F50,B6,B14,B24
mrs:(E50,+,1000.0000)  (F50,+,16.4180)  
Rotate:True</t>
        </r>
      </text>
    </comment>
    <comment ref="H50" authorId="0" shapeId="0" xr:uid="{00000000-0006-0000-0000-000044020000}">
      <text>
        <r>
          <rPr>
            <sz val="10"/>
            <rFont val="Arial"/>
          </rPr>
          <t>reference:F50,B14,B23
mrs:(F50,+,33.8990)  
Rotate:True</t>
        </r>
      </text>
    </comment>
    <comment ref="I50" authorId="0" shapeId="0" xr:uid="{00000000-0006-0000-0000-000045020000}">
      <text>
        <r>
          <rPr>
            <sz val="10"/>
            <rFont val="Arial"/>
          </rPr>
          <t>reference:G50,H50
mrs:
Rotate:True</t>
        </r>
      </text>
    </comment>
    <comment ref="J50" authorId="0" shapeId="0" xr:uid="{00000000-0006-0000-0000-000046020000}">
      <text>
        <r>
          <rPr>
            <sz val="10"/>
            <rFont val="Arial"/>
          </rPr>
          <t>reference:G50,H50
mrs:
Rotate:True</t>
        </r>
      </text>
    </comment>
    <comment ref="K50" authorId="0" shapeId="0" xr:uid="{00000000-0006-0000-0000-000047020000}">
      <text>
        <r>
          <rPr>
            <sz val="10"/>
            <rFont val="Arial"/>
          </rPr>
          <t>reference:E50,B23
mrs:
Rotate:True</t>
        </r>
      </text>
    </comment>
    <comment ref="L50" authorId="0" shapeId="0" xr:uid="{00000000-0006-0000-0000-000048020000}">
      <text>
        <r>
          <rPr>
            <sz val="10"/>
            <rFont val="Arial"/>
          </rPr>
          <t>reference:E50,F50,B6,B14,B24
mrs:(E50,+,-435.8899)  (F50,+,26549.4391)  
Rotate:True</t>
        </r>
      </text>
    </comment>
    <comment ref="M50" authorId="0" shapeId="0" xr:uid="{00000000-0006-0000-0000-000049020000}">
      <text>
        <r>
          <rPr>
            <sz val="10"/>
            <rFont val="Arial"/>
          </rPr>
          <t>reference:K50,L50
mrs:
Rotate:True</t>
        </r>
      </text>
    </comment>
    <comment ref="N50" authorId="0" shapeId="0" xr:uid="{00000000-0006-0000-0000-00004A020000}">
      <text>
        <r>
          <rPr>
            <sz val="10"/>
            <rFont val="Arial"/>
          </rPr>
          <t>reference:K50,L50
mrs:
Rotate:True</t>
        </r>
      </text>
    </comment>
    <comment ref="C51" authorId="0" shapeId="0" xr:uid="{00000000-0006-0000-0000-00004B020000}">
      <text>
        <r>
          <rPr>
            <sz val="10"/>
            <rFont val="Arial"/>
          </rPr>
          <t>reference:B10
mrs:
Rotate:True</t>
        </r>
      </text>
    </comment>
    <comment ref="D51" authorId="0" shapeId="0" xr:uid="{00000000-0006-0000-0000-00004C020000}">
      <text>
        <r>
          <rPr>
            <sz val="10"/>
            <rFont val="Arial"/>
          </rPr>
          <t>reference:C51
mrs:(C51,+,-10.0000)  
Rotate:True</t>
        </r>
      </text>
    </comment>
    <comment ref="E51" authorId="0" shapeId="0" xr:uid="{00000000-0006-0000-0000-00004D020000}">
      <text>
        <r>
          <rPr>
            <sz val="10"/>
            <rFont val="Arial"/>
          </rPr>
          <t>reference:D51,B15
mrs:
Rotate:True</t>
        </r>
      </text>
    </comment>
    <comment ref="F51" authorId="0" shapeId="0" xr:uid="{00000000-0006-0000-0000-00004E020000}">
      <text>
        <r>
          <rPr>
            <sz val="10"/>
            <rFont val="Arial"/>
          </rPr>
          <t>reference:D51,B15
mrs:
Rotate:True</t>
        </r>
      </text>
    </comment>
    <comment ref="G51" authorId="0" shapeId="0" xr:uid="{00000000-0006-0000-0000-00004F020000}">
      <text>
        <r>
          <rPr>
            <sz val="10"/>
            <rFont val="Arial"/>
          </rPr>
          <t>reference:E51,F51,B6,B14,B24
mrs:(E51,+,1000.0000)  (F51,+,16.4180)  
Rotate:True</t>
        </r>
      </text>
    </comment>
    <comment ref="H51" authorId="0" shapeId="0" xr:uid="{00000000-0006-0000-0000-000050020000}">
      <text>
        <r>
          <rPr>
            <sz val="10"/>
            <rFont val="Arial"/>
          </rPr>
          <t>reference:F51,B14,B23
mrs:(F51,+,33.8990)  
Rotate:True</t>
        </r>
      </text>
    </comment>
    <comment ref="I51" authorId="0" shapeId="0" xr:uid="{00000000-0006-0000-0000-000051020000}">
      <text>
        <r>
          <rPr>
            <sz val="10"/>
            <rFont val="Arial"/>
          </rPr>
          <t>reference:G51,H51
mrs:
Rotate:True</t>
        </r>
      </text>
    </comment>
    <comment ref="J51" authorId="0" shapeId="0" xr:uid="{00000000-0006-0000-0000-000052020000}">
      <text>
        <r>
          <rPr>
            <sz val="10"/>
            <rFont val="Arial"/>
          </rPr>
          <t>reference:G51,H51
mrs:
Rotate:True</t>
        </r>
      </text>
    </comment>
    <comment ref="K51" authorId="0" shapeId="0" xr:uid="{00000000-0006-0000-0000-000053020000}">
      <text>
        <r>
          <rPr>
            <sz val="10"/>
            <rFont val="Arial"/>
          </rPr>
          <t>reference:E51,B23
mrs:
Rotate:True</t>
        </r>
      </text>
    </comment>
    <comment ref="L51" authorId="0" shapeId="0" xr:uid="{00000000-0006-0000-0000-000054020000}">
      <text>
        <r>
          <rPr>
            <sz val="10"/>
            <rFont val="Arial"/>
          </rPr>
          <t>reference:E51,F51,B6,B14,B24
mrs:(E51,+,-435.8899)  (F51,+,26549.4391)  
Rotate:True</t>
        </r>
      </text>
    </comment>
    <comment ref="M51" authorId="0" shapeId="0" xr:uid="{00000000-0006-0000-0000-000055020000}">
      <text>
        <r>
          <rPr>
            <sz val="10"/>
            <rFont val="Arial"/>
          </rPr>
          <t>reference:K51,L51
mrs:
Rotate:True</t>
        </r>
      </text>
    </comment>
    <comment ref="N51" authorId="0" shapeId="0" xr:uid="{00000000-0006-0000-0000-000056020000}">
      <text>
        <r>
          <rPr>
            <sz val="10"/>
            <rFont val="Arial"/>
          </rPr>
          <t>reference:K51,L51
mrs:
Rotate:True</t>
        </r>
      </text>
    </comment>
    <comment ref="C52" authorId="0" shapeId="0" xr:uid="{00000000-0006-0000-0000-000057020000}">
      <text>
        <r>
          <rPr>
            <sz val="10"/>
            <rFont val="Arial"/>
          </rPr>
          <t>reference:B10
mrs:
Rotate:True</t>
        </r>
      </text>
    </comment>
    <comment ref="D52" authorId="0" shapeId="0" xr:uid="{00000000-0006-0000-0000-000058020000}">
      <text>
        <r>
          <rPr>
            <sz val="10"/>
            <rFont val="Arial"/>
          </rPr>
          <t>reference:C52
mrs:(C52,+,-10.0000)  
Rotate:True</t>
        </r>
      </text>
    </comment>
    <comment ref="E52" authorId="0" shapeId="0" xr:uid="{00000000-0006-0000-0000-000059020000}">
      <text>
        <r>
          <rPr>
            <sz val="10"/>
            <rFont val="Arial"/>
          </rPr>
          <t>reference:D52,B15
mrs:
Rotate:True</t>
        </r>
      </text>
    </comment>
    <comment ref="F52" authorId="0" shapeId="0" xr:uid="{00000000-0006-0000-0000-00005A020000}">
      <text>
        <r>
          <rPr>
            <sz val="10"/>
            <rFont val="Arial"/>
          </rPr>
          <t>reference:D52,B15
mrs:
Rotate:True</t>
        </r>
      </text>
    </comment>
    <comment ref="G52" authorId="0" shapeId="0" xr:uid="{00000000-0006-0000-0000-00005B020000}">
      <text>
        <r>
          <rPr>
            <sz val="10"/>
            <rFont val="Arial"/>
          </rPr>
          <t>reference:E52,F52,B6,B14,B24
mrs:(E52,+,1000.0000)  (F52,+,16.4180)  
Rotate:True</t>
        </r>
      </text>
    </comment>
    <comment ref="H52" authorId="0" shapeId="0" xr:uid="{00000000-0006-0000-0000-00005C020000}">
      <text>
        <r>
          <rPr>
            <sz val="10"/>
            <rFont val="Arial"/>
          </rPr>
          <t>reference:F52,B14,B23
mrs:(F52,+,33.8990)  
Rotate:True</t>
        </r>
      </text>
    </comment>
    <comment ref="I52" authorId="0" shapeId="0" xr:uid="{00000000-0006-0000-0000-00005D020000}">
      <text>
        <r>
          <rPr>
            <sz val="10"/>
            <rFont val="Arial"/>
          </rPr>
          <t>reference:G52,H52
mrs:
Rotate:True</t>
        </r>
      </text>
    </comment>
    <comment ref="J52" authorId="0" shapeId="0" xr:uid="{00000000-0006-0000-0000-00005E020000}">
      <text>
        <r>
          <rPr>
            <sz val="10"/>
            <rFont val="Arial"/>
          </rPr>
          <t>reference:G52,H52
mrs:
Rotate:True</t>
        </r>
      </text>
    </comment>
    <comment ref="K52" authorId="0" shapeId="0" xr:uid="{00000000-0006-0000-0000-00005F020000}">
      <text>
        <r>
          <rPr>
            <sz val="10"/>
            <rFont val="Arial"/>
          </rPr>
          <t>reference:E52,B23
mrs:
Rotate:True</t>
        </r>
      </text>
    </comment>
    <comment ref="L52" authorId="0" shapeId="0" xr:uid="{00000000-0006-0000-0000-000060020000}">
      <text>
        <r>
          <rPr>
            <sz val="10"/>
            <rFont val="Arial"/>
          </rPr>
          <t>reference:E52,F52,B6,B14,B24
mrs:(E52,+,-435.8899)  (F52,+,26549.4391)  
Rotate:True</t>
        </r>
      </text>
    </comment>
    <comment ref="M52" authorId="0" shapeId="0" xr:uid="{00000000-0006-0000-0000-000061020000}">
      <text>
        <r>
          <rPr>
            <sz val="10"/>
            <rFont val="Arial"/>
          </rPr>
          <t>reference:K52,L52
mrs:
Rotate:True</t>
        </r>
      </text>
    </comment>
    <comment ref="N52" authorId="0" shapeId="0" xr:uid="{00000000-0006-0000-0000-000062020000}">
      <text>
        <r>
          <rPr>
            <sz val="10"/>
            <rFont val="Arial"/>
          </rPr>
          <t>reference:K52,L52
mrs:
Rotate:True</t>
        </r>
      </text>
    </comment>
    <comment ref="C53" authorId="0" shapeId="0" xr:uid="{00000000-0006-0000-0000-000063020000}">
      <text>
        <r>
          <rPr>
            <sz val="10"/>
            <rFont val="Arial"/>
          </rPr>
          <t>reference:B10
mrs:
Rotate:True</t>
        </r>
      </text>
    </comment>
    <comment ref="D53" authorId="0" shapeId="0" xr:uid="{00000000-0006-0000-0000-000064020000}">
      <text>
        <r>
          <rPr>
            <sz val="10"/>
            <rFont val="Arial"/>
          </rPr>
          <t>reference:C53
mrs:(C53,+,-10.0000)  
Rotate:True</t>
        </r>
      </text>
    </comment>
    <comment ref="E53" authorId="0" shapeId="0" xr:uid="{00000000-0006-0000-0000-000065020000}">
      <text>
        <r>
          <rPr>
            <sz val="10"/>
            <rFont val="Arial"/>
          </rPr>
          <t>reference:D53,B15
mrs:
Rotate:True</t>
        </r>
      </text>
    </comment>
    <comment ref="F53" authorId="0" shapeId="0" xr:uid="{00000000-0006-0000-0000-000066020000}">
      <text>
        <r>
          <rPr>
            <sz val="10"/>
            <rFont val="Arial"/>
          </rPr>
          <t>reference:D53,B15
mrs:
Rotate:True</t>
        </r>
      </text>
    </comment>
    <comment ref="G53" authorId="0" shapeId="0" xr:uid="{00000000-0006-0000-0000-000067020000}">
      <text>
        <r>
          <rPr>
            <sz val="10"/>
            <rFont val="Arial"/>
          </rPr>
          <t>reference:E53,F53,B6,B14,B24
mrs:(E53,+,1000.0000)  (F53,+,16.4180)  
Rotate:True</t>
        </r>
      </text>
    </comment>
    <comment ref="H53" authorId="0" shapeId="0" xr:uid="{00000000-0006-0000-0000-000068020000}">
      <text>
        <r>
          <rPr>
            <sz val="10"/>
            <rFont val="Arial"/>
          </rPr>
          <t>reference:F53,B14,B23
mrs:(F53,+,33.8990)  
Rotate:True</t>
        </r>
      </text>
    </comment>
    <comment ref="I53" authorId="0" shapeId="0" xr:uid="{00000000-0006-0000-0000-000069020000}">
      <text>
        <r>
          <rPr>
            <sz val="10"/>
            <rFont val="Arial"/>
          </rPr>
          <t>reference:G53,H53
mrs:
Rotate:True</t>
        </r>
      </text>
    </comment>
    <comment ref="J53" authorId="0" shapeId="0" xr:uid="{00000000-0006-0000-0000-00006A020000}">
      <text>
        <r>
          <rPr>
            <sz val="10"/>
            <rFont val="Arial"/>
          </rPr>
          <t>reference:G53,H53
mrs:
Rotate:True</t>
        </r>
      </text>
    </comment>
    <comment ref="K53" authorId="0" shapeId="0" xr:uid="{00000000-0006-0000-0000-00006B020000}">
      <text>
        <r>
          <rPr>
            <sz val="10"/>
            <rFont val="Arial"/>
          </rPr>
          <t>reference:E53,B23
mrs:
Rotate:True</t>
        </r>
      </text>
    </comment>
    <comment ref="L53" authorId="0" shapeId="0" xr:uid="{00000000-0006-0000-0000-00006C020000}">
      <text>
        <r>
          <rPr>
            <sz val="10"/>
            <rFont val="Arial"/>
          </rPr>
          <t>reference:E53,F53,B6,B14,B24
mrs:(E53,+,-435.8899)  (F53,+,26549.4391)  
Rotate:True</t>
        </r>
      </text>
    </comment>
    <comment ref="M53" authorId="0" shapeId="0" xr:uid="{00000000-0006-0000-0000-00006D020000}">
      <text>
        <r>
          <rPr>
            <sz val="10"/>
            <rFont val="Arial"/>
          </rPr>
          <t>reference:K53,L53
mrs:
Rotate:True</t>
        </r>
      </text>
    </comment>
    <comment ref="N53" authorId="0" shapeId="0" xr:uid="{00000000-0006-0000-0000-00006E020000}">
      <text>
        <r>
          <rPr>
            <sz val="10"/>
            <rFont val="Arial"/>
          </rPr>
          <t>reference:K53,L53
mrs:
Rotate:True</t>
        </r>
      </text>
    </comment>
    <comment ref="C54" authorId="0" shapeId="0" xr:uid="{00000000-0006-0000-0000-00006F020000}">
      <text>
        <r>
          <rPr>
            <sz val="10"/>
            <rFont val="Arial"/>
          </rPr>
          <t>reference:B10
mrs:
Rotate:True</t>
        </r>
      </text>
    </comment>
    <comment ref="D54" authorId="0" shapeId="0" xr:uid="{00000000-0006-0000-0000-000070020000}">
      <text>
        <r>
          <rPr>
            <sz val="10"/>
            <rFont val="Arial"/>
          </rPr>
          <t>reference:C54
mrs:(C54,+,-10.0000)  
Rotate:True</t>
        </r>
      </text>
    </comment>
    <comment ref="E54" authorId="0" shapeId="0" xr:uid="{00000000-0006-0000-0000-000071020000}">
      <text>
        <r>
          <rPr>
            <sz val="10"/>
            <rFont val="Arial"/>
          </rPr>
          <t>reference:D54,B15
mrs:
Rotate:True</t>
        </r>
      </text>
    </comment>
    <comment ref="F54" authorId="0" shapeId="0" xr:uid="{00000000-0006-0000-0000-000072020000}">
      <text>
        <r>
          <rPr>
            <sz val="10"/>
            <rFont val="Arial"/>
          </rPr>
          <t>reference:D54,B15
mrs:
Rotate:True</t>
        </r>
      </text>
    </comment>
    <comment ref="G54" authorId="0" shapeId="0" xr:uid="{00000000-0006-0000-0000-000073020000}">
      <text>
        <r>
          <rPr>
            <sz val="10"/>
            <rFont val="Arial"/>
          </rPr>
          <t>reference:E54,F54,B6,B14,B24
mrs:(E54,+,1000.0000)  (F54,+,16.4180)  
Rotate:True</t>
        </r>
      </text>
    </comment>
    <comment ref="H54" authorId="0" shapeId="0" xr:uid="{00000000-0006-0000-0000-000074020000}">
      <text>
        <r>
          <rPr>
            <sz val="10"/>
            <rFont val="Arial"/>
          </rPr>
          <t>reference:F54,B14,B23
mrs:(F54,+,33.8990)  
Rotate:True</t>
        </r>
      </text>
    </comment>
    <comment ref="I54" authorId="0" shapeId="0" xr:uid="{00000000-0006-0000-0000-000075020000}">
      <text>
        <r>
          <rPr>
            <sz val="10"/>
            <rFont val="Arial"/>
          </rPr>
          <t>reference:G54,H54
mrs:
Rotate:True</t>
        </r>
      </text>
    </comment>
    <comment ref="J54" authorId="0" shapeId="0" xr:uid="{00000000-0006-0000-0000-000076020000}">
      <text>
        <r>
          <rPr>
            <sz val="10"/>
            <rFont val="Arial"/>
          </rPr>
          <t>reference:G54,H54
mrs:
Rotate:True</t>
        </r>
      </text>
    </comment>
    <comment ref="K54" authorId="0" shapeId="0" xr:uid="{00000000-0006-0000-0000-000077020000}">
      <text>
        <r>
          <rPr>
            <sz val="10"/>
            <rFont val="Arial"/>
          </rPr>
          <t>reference:E54,B23
mrs:
Rotate:True</t>
        </r>
      </text>
    </comment>
    <comment ref="L54" authorId="0" shapeId="0" xr:uid="{00000000-0006-0000-0000-000078020000}">
      <text>
        <r>
          <rPr>
            <sz val="10"/>
            <rFont val="Arial"/>
          </rPr>
          <t>reference:E54,F54,B6,B14,B24
mrs:(E54,+,-435.8899)  (F54,+,26549.4391)  
Rotate:True</t>
        </r>
      </text>
    </comment>
    <comment ref="M54" authorId="0" shapeId="0" xr:uid="{00000000-0006-0000-0000-000079020000}">
      <text>
        <r>
          <rPr>
            <sz val="10"/>
            <rFont val="Arial"/>
          </rPr>
          <t>reference:K54,L54
mrs:
Rotate:True</t>
        </r>
      </text>
    </comment>
    <comment ref="N54" authorId="0" shapeId="0" xr:uid="{00000000-0006-0000-0000-00007A020000}">
      <text>
        <r>
          <rPr>
            <sz val="10"/>
            <rFont val="Arial"/>
          </rPr>
          <t>reference:K54,L54
mrs:
Rotate:True</t>
        </r>
      </text>
    </comment>
  </commentList>
</comments>
</file>

<file path=xl/sharedStrings.xml><?xml version="1.0" encoding="utf-8"?>
<sst xmlns="http://schemas.openxmlformats.org/spreadsheetml/2006/main" count="45" uniqueCount="45">
  <si>
    <t>EE394, Spring 1999, Homework #2</t>
  </si>
  <si>
    <t>z - km</t>
  </si>
  <si>
    <t>d - km</t>
  </si>
  <si>
    <t>cos(beta * d)</t>
  </si>
  <si>
    <t>sin(beta * d)</t>
  </si>
  <si>
    <t>Real(VS)</t>
  </si>
  <si>
    <t>Imag(VS)</t>
  </si>
  <si>
    <t>VS mag (kV rms)</t>
  </si>
  <si>
    <t>VS angle (degrees)</t>
  </si>
  <si>
    <t>Real(IS)</t>
  </si>
  <si>
    <t>Imag(IS)</t>
  </si>
  <si>
    <t>IS mag (A rms)</t>
  </si>
  <si>
    <t>IS angle (degrees)</t>
  </si>
  <si>
    <t>Outer rad. / inner rad.</t>
  </si>
  <si>
    <t>Relative permittivity =</t>
  </si>
  <si>
    <t>VR (kV rms) =</t>
  </si>
  <si>
    <t>Load S (MVA) =</t>
  </si>
  <si>
    <t>Load pf (pu, lagging) =</t>
  </si>
  <si>
    <t>Frequency (Hz)</t>
  </si>
  <si>
    <t>Increment (km)</t>
  </si>
  <si>
    <t>C (F/m) =</t>
  </si>
  <si>
    <t>L (H/m) =</t>
  </si>
  <si>
    <t>Z0 (ohms) =</t>
  </si>
  <si>
    <t>Beta (rad/m) =</t>
  </si>
  <si>
    <t>Wavelength (km) =</t>
  </si>
  <si>
    <t>1/sqrt(LC) =</t>
  </si>
  <si>
    <t>1/sqrt(mu*eps) =</t>
  </si>
  <si>
    <t>P (MW) =</t>
  </si>
  <si>
    <t>Q (MVAr) =</t>
  </si>
  <si>
    <t>IR mag (A rms)</t>
  </si>
  <si>
    <t>IR angle (degrees)</t>
  </si>
  <si>
    <t>Real (IR) (A rms)</t>
  </si>
  <si>
    <t>Imag (IR) (A rms)</t>
  </si>
  <si>
    <t>Real (ZL) (ohms)</t>
  </si>
  <si>
    <t>Imag (ZL) (ohms)</t>
  </si>
  <si>
    <t>Mag (ZL) (ohms)</t>
  </si>
  <si>
    <t>Real (A) (kV rms)</t>
  </si>
  <si>
    <t>Imag (A) (kV rms)</t>
  </si>
  <si>
    <t>Real (B) (kV rms)</t>
  </si>
  <si>
    <t>Imag (B) (kV rms)</t>
  </si>
  <si>
    <t>Real (RhoV)</t>
  </si>
  <si>
    <t>Imag (RhoV)</t>
  </si>
  <si>
    <t>Mag (RhoV)</t>
  </si>
  <si>
    <t>VSWR</t>
  </si>
  <si>
    <t xml:space="preserve">suspicious:D50,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</si>
</sst>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E+00"/>
    <numFmt numFmtId="178" formatCode="0.0"/>
    <numFmt numFmtId="179" formatCode="0.0000E+00"/>
    <numFmt numFmtId="180" formatCode="0.0000"/>
  </numFmts>
  <fonts count="2" x14ac:knownFonts="1">
    <font>
      <sz val="10"/>
      <name val="Arial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176" fontId="0" fillId="4" borderId="0" xfId="0" applyNumberFormat="1" applyFill="1"/>
    <xf numFmtId="176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2" fontId="0" fillId="12" borderId="0" xfId="0" applyNumberFormat="1" applyFill="1"/>
    <xf numFmtId="2" fontId="0" fillId="13" borderId="0" xfId="0" applyNumberFormat="1" applyFill="1"/>
    <xf numFmtId="2" fontId="0" fillId="9" borderId="0" xfId="0" applyNumberFormat="1" applyFill="1"/>
    <xf numFmtId="2" fontId="0" fillId="11" borderId="0" xfId="0" applyNumberFormat="1" applyFill="1"/>
    <xf numFmtId="177" fontId="0" fillId="14" borderId="7" xfId="0" applyNumberFormat="1" applyFill="1" applyBorder="1"/>
    <xf numFmtId="177" fontId="0" fillId="15" borderId="8" xfId="0" applyNumberFormat="1" applyFill="1" applyBorder="1"/>
    <xf numFmtId="178" fontId="0" fillId="16" borderId="8" xfId="0" applyNumberFormat="1" applyFill="1" applyBorder="1"/>
    <xf numFmtId="179" fontId="0" fillId="18" borderId="8" xfId="0" applyNumberFormat="1" applyFill="1" applyBorder="1"/>
    <xf numFmtId="178" fontId="0" fillId="19" borderId="8" xfId="0" applyNumberFormat="1" applyFill="1" applyBorder="1"/>
    <xf numFmtId="177" fontId="0" fillId="20" borderId="8" xfId="0" applyNumberFormat="1" applyFill="1" applyBorder="1"/>
    <xf numFmtId="177" fontId="0" fillId="21" borderId="8" xfId="0" applyNumberFormat="1" applyFill="1" applyBorder="1"/>
    <xf numFmtId="176" fontId="0" fillId="22" borderId="8" xfId="0" applyNumberFormat="1" applyFill="1" applyBorder="1"/>
    <xf numFmtId="176" fontId="0" fillId="0" borderId="8" xfId="0" applyNumberFormat="1" applyBorder="1"/>
    <xf numFmtId="2" fontId="0" fillId="23" borderId="8" xfId="0" applyNumberFormat="1" applyFill="1" applyBorder="1"/>
    <xf numFmtId="2" fontId="0" fillId="24" borderId="8" xfId="0" applyNumberFormat="1" applyFill="1" applyBorder="1"/>
    <xf numFmtId="2" fontId="0" fillId="17" borderId="8" xfId="0" applyNumberFormat="1" applyFill="1" applyBorder="1"/>
    <xf numFmtId="2" fontId="0" fillId="25" borderId="8" xfId="0" applyNumberFormat="1" applyFill="1" applyBorder="1"/>
    <xf numFmtId="0" fontId="0" fillId="26" borderId="8" xfId="0" applyFill="1" applyBorder="1"/>
    <xf numFmtId="2" fontId="0" fillId="27" borderId="8" xfId="0" applyNumberFormat="1" applyFill="1" applyBorder="1"/>
    <xf numFmtId="2" fontId="0" fillId="28" borderId="8" xfId="0" applyNumberFormat="1" applyFill="1" applyBorder="1"/>
    <xf numFmtId="2" fontId="0" fillId="29" borderId="8" xfId="0" applyNumberFormat="1" applyFill="1" applyBorder="1"/>
    <xf numFmtId="2" fontId="0" fillId="30" borderId="8" xfId="0" applyNumberFormat="1" applyFill="1" applyBorder="1"/>
    <xf numFmtId="2" fontId="0" fillId="31" borderId="8" xfId="0" applyNumberFormat="1" applyFill="1" applyBorder="1"/>
    <xf numFmtId="2" fontId="0" fillId="32" borderId="8" xfId="0" applyNumberFormat="1" applyFill="1" applyBorder="1"/>
    <xf numFmtId="180" fontId="0" fillId="33" borderId="8" xfId="0" applyNumberFormat="1" applyFill="1" applyBorder="1"/>
    <xf numFmtId="180" fontId="0" fillId="34" borderId="8" xfId="0" applyNumberFormat="1" applyFill="1" applyBorder="1"/>
    <xf numFmtId="180" fontId="0" fillId="35" borderId="8" xfId="0" applyNumberFormat="1" applyFill="1" applyBorder="1"/>
    <xf numFmtId="2" fontId="0" fillId="36" borderId="9" xfId="0" applyNumberFormat="1" applyFill="1" applyBorder="1"/>
    <xf numFmtId="0" fontId="0" fillId="3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8373070849359128"/>
          <c:y val="4.513904194824879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118062737571674"/>
          <c:w val="0.79762059310785804"/>
          <c:h val="0.55555743936306212"/>
        </c:manualLayout>
      </c:layout>
      <c:lineChart>
        <c:grouping val="stacke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VS mag (kV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Sheet1!$I$4:$I$54</c:f>
              <c:numCache>
                <c:formatCode>0.00</c:formatCode>
                <c:ptCount val="51"/>
                <c:pt idx="0">
                  <c:v>100</c:v>
                </c:pt>
                <c:pt idx="1">
                  <c:v>99.669770463687485</c:v>
                </c:pt>
                <c:pt idx="2">
                  <c:v>98.356458151458824</c:v>
                </c:pt>
                <c:pt idx="3">
                  <c:v>96.073078892950505</c:v>
                </c:pt>
                <c:pt idx="4">
                  <c:v>92.842268844813447</c:v>
                </c:pt>
                <c:pt idx="5">
                  <c:v>88.696071864311591</c:v>
                </c:pt>
                <c:pt idx="6">
                  <c:v>83.675642296878081</c:v>
                </c:pt>
                <c:pt idx="7">
                  <c:v>77.83087181979441</c:v>
                </c:pt>
                <c:pt idx="8">
                  <c:v>71.219955632603885</c:v>
                </c:pt>
                <c:pt idx="9">
                  <c:v>63.908927219143983</c:v>
                </c:pt>
                <c:pt idx="10">
                  <c:v>55.9712243740546</c:v>
                </c:pt>
                <c:pt idx="11">
                  <c:v>47.487441356997905</c:v>
                </c:pt>
                <c:pt idx="12">
                  <c:v>38.54571954104054</c:v>
                </c:pt>
                <c:pt idx="13">
                  <c:v>29.244412897685741</c:v>
                </c:pt>
                <c:pt idx="14">
                  <c:v>19.705105797086929</c:v>
                </c:pt>
                <c:pt idx="15">
                  <c:v>10.165513263840968</c:v>
                </c:pt>
                <c:pt idx="16">
                  <c:v>3.4062996509970316</c:v>
                </c:pt>
                <c:pt idx="17">
                  <c:v>10.802842154684001</c:v>
                </c:pt>
                <c:pt idx="18">
                  <c:v>20.359079331226962</c:v>
                </c:pt>
                <c:pt idx="19">
                  <c:v>29.887144507830669</c:v>
                </c:pt>
                <c:pt idx="20">
                  <c:v>39.167403685920469</c:v>
                </c:pt>
                <c:pt idx="21">
                  <c:v>48.080908473778329</c:v>
                </c:pt>
                <c:pt idx="22">
                  <c:v>56.530200122738187</c:v>
                </c:pt>
                <c:pt idx="23">
                  <c:v>64.427692894573696</c:v>
                </c:pt>
                <c:pt idx="24">
                  <c:v>71.693280811676075</c:v>
                </c:pt>
                <c:pt idx="25">
                  <c:v>78.254019078927641</c:v>
                </c:pt>
                <c:pt idx="26">
                  <c:v>84.044393479917503</c:v>
                </c:pt>
                <c:pt idx="27">
                  <c:v>89.006759785160497</c:v>
                </c:pt>
                <c:pt idx="28">
                  <c:v>93.091808281310577</c:v>
                </c:pt>
                <c:pt idx="29">
                  <c:v>96.258994155092324</c:v>
                </c:pt>
                <c:pt idx="30">
                  <c:v>98.47690586143942</c:v>
                </c:pt>
                <c:pt idx="31">
                  <c:v>99.723556796114877</c:v>
                </c:pt>
                <c:pt idx="32">
                  <c:v>99.98659194819318</c:v>
                </c:pt>
                <c:pt idx="33">
                  <c:v>99.263404775281927</c:v>
                </c:pt>
                <c:pt idx="34">
                  <c:v>97.561161923011127</c:v>
                </c:pt>
                <c:pt idx="35">
                  <c:v>94.896735310279482</c:v>
                </c:pt>
                <c:pt idx="36">
                  <c:v>91.296542914807887</c:v>
                </c:pt>
                <c:pt idx="37">
                  <c:v>86.796301656833023</c:v>
                </c:pt>
                <c:pt idx="38">
                  <c:v>81.440698589561421</c:v>
                </c:pt>
                <c:pt idx="39">
                  <c:v>75.282991182167905</c:v>
                </c:pt>
                <c:pt idx="40">
                  <c:v>68.384556260471712</c:v>
                </c:pt>
                <c:pt idx="41">
                  <c:v>60.814426620043903</c:v>
                </c:pt>
                <c:pt idx="42">
                  <c:v>52.64890360352387</c:v>
                </c:pt>
                <c:pt idx="43">
                  <c:v>43.971477934809897</c:v>
                </c:pt>
                <c:pt idx="44">
                  <c:v>34.87379227696988</c:v>
                </c:pt>
                <c:pt idx="45">
                  <c:v>25.460600309887287</c:v>
                </c:pt>
                <c:pt idx="46">
                  <c:v>83.508480902082994</c:v>
                </c:pt>
                <c:pt idx="47">
                  <c:v>6.5741518533677308</c:v>
                </c:pt>
                <c:pt idx="48">
                  <c:v>5.4749630145397106</c:v>
                </c:pt>
                <c:pt idx="49">
                  <c:v>14.589049341151554</c:v>
                </c:pt>
                <c:pt idx="50">
                  <c:v>24.178701502167261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A-47A1-B87E-A0175485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25688"/>
        <c:axId val="1"/>
      </c:lineChart>
      <c:catAx>
        <c:axId val="7291256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2341332506612153"/>
              <c:y val="0.8750029669968227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mag (kV rms)</a:t>
                </a:r>
              </a:p>
            </c:rich>
          </c:tx>
          <c:layout>
            <c:manualLayout>
              <c:xMode val="edge"/>
              <c:yMode val="edge"/>
              <c:x val="0.92857322779720786"/>
              <c:y val="0.3020843576536649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91256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56354934653504"/>
          <c:y val="3.8062348045435568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0761280752055769"/>
          <c:w val="0.77976341565021945"/>
          <c:h val="0.5536341533881538"/>
        </c:manualLayout>
      </c:layout>
      <c:lineChart>
        <c:grouping val="stack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IS mag (A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Sheet1!$M$4:$M$54</c:f>
              <c:numCache>
                <c:formatCode>0.00</c:formatCode>
                <c:ptCount val="51"/>
                <c:pt idx="0">
                  <c:v>100</c:v>
                </c:pt>
                <c:pt idx="1">
                  <c:v>237.64909141394037</c:v>
                </c:pt>
                <c:pt idx="2">
                  <c:v>489.68718435073549</c:v>
                </c:pt>
                <c:pt idx="3">
                  <c:v>743.45562937083082</c:v>
                </c:pt>
                <c:pt idx="4">
                  <c:v>991.4358559372115</c:v>
                </c:pt>
                <c:pt idx="5">
                  <c:v>1230.2431971422175</c:v>
                </c:pt>
                <c:pt idx="6">
                  <c:v>1457.2169061594159</c:v>
                </c:pt>
                <c:pt idx="7">
                  <c:v>1669.9876517612245</c:v>
                </c:pt>
                <c:pt idx="8">
                  <c:v>1866.390612782815</c:v>
                </c:pt>
                <c:pt idx="9">
                  <c:v>2044.4509286676525</c:v>
                </c:pt>
                <c:pt idx="10">
                  <c:v>2202.3890347033812</c:v>
                </c:pt>
                <c:pt idx="11">
                  <c:v>2338.6318555186294</c:v>
                </c:pt>
                <c:pt idx="12">
                  <c:v>2451.8251724115912</c:v>
                </c:pt>
                <c:pt idx="13">
                  <c:v>2540.8453062022609</c:v>
                </c:pt>
                <c:pt idx="14">
                  <c:v>2604.8092641050989</c:v>
                </c:pt>
                <c:pt idx="15">
                  <c:v>2643.0829110221443</c:v>
                </c:pt>
                <c:pt idx="16">
                  <c:v>2655.2869185854006</c:v>
                </c:pt>
                <c:pt idx="17">
                  <c:v>2641.3003501546586</c:v>
                </c:pt>
                <c:pt idx="18">
                  <c:v>2601.2618074681354</c:v>
                </c:pt>
                <c:pt idx="19">
                  <c:v>2535.5681166455129</c:v>
                </c:pt>
                <c:pt idx="20">
                  <c:v>2444.870579154333</c:v>
                </c:pt>
                <c:pt idx="21">
                  <c:v>2330.0688659821872</c:v>
                </c:pt>
                <c:pt idx="22">
                  <c:v>2192.3027024124135</c:v>
                </c:pt>
                <c:pt idx="23">
                  <c:v>2032.9415995631814</c:v>
                </c:pt>
                <c:pt idx="24">
                  <c:v>1853.5730910947418</c:v>
                </c:pt>
                <c:pt idx="25">
                  <c:v>1655.9903694039754</c:v>
                </c:pt>
                <c:pt idx="26">
                  <c:v>1442.1812908635227</c:v>
                </c:pt>
                <c:pt idx="27">
                  <c:v>1214.323768396735</c:v>
                </c:pt>
                <c:pt idx="28">
                  <c:v>974.80277660963816</c:v>
                </c:pt>
                <c:pt idx="29">
                  <c:v>726.30696635154254</c:v>
                </c:pt>
                <c:pt idx="30">
                  <c:v>472.31591753310119</c:v>
                </c:pt>
                <c:pt idx="31">
                  <c:v>221.17320697661111</c:v>
                </c:pt>
                <c:pt idx="32">
                  <c:v>109.04158501554616</c:v>
                </c:pt>
                <c:pt idx="33">
                  <c:v>336.83635630647836</c:v>
                </c:pt>
                <c:pt idx="34">
                  <c:v>591.28804318124457</c:v>
                </c:pt>
                <c:pt idx="35">
                  <c:v>843.25155832738301</c:v>
                </c:pt>
                <c:pt idx="36">
                  <c:v>1087.9207986258828</c:v>
                </c:pt>
                <c:pt idx="37">
                  <c:v>1322.3083953995681</c:v>
                </c:pt>
                <c:pt idx="38">
                  <c:v>1543.8903065048037</c:v>
                </c:pt>
                <c:pt idx="39">
                  <c:v>1750.3830363796483</c:v>
                </c:pt>
                <c:pt idx="40">
                  <c:v>1939.6976287623252</c:v>
                </c:pt>
                <c:pt idx="41">
                  <c:v>2109.9359710152344</c:v>
                </c:pt>
                <c:pt idx="42">
                  <c:v>2259.399370881772</c:v>
                </c:pt>
                <c:pt idx="43">
                  <c:v>2386.6005546102497</c:v>
                </c:pt>
                <c:pt idx="44">
                  <c:v>2490.2759068622381</c:v>
                </c:pt>
                <c:pt idx="45">
                  <c:v>2569.3966126758255</c:v>
                </c:pt>
                <c:pt idx="46">
                  <c:v>1463.9603819669687</c:v>
                </c:pt>
                <c:pt idx="47">
                  <c:v>2651.0871250468272</c:v>
                </c:pt>
                <c:pt idx="48">
                  <c:v>2652.8472358755139</c:v>
                </c:pt>
                <c:pt idx="49">
                  <c:v>2628.4409463243819</c:v>
                </c:pt>
                <c:pt idx="50">
                  <c:v>2578.1101237093335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1-45A9-9997-BBC657CB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70736"/>
        <c:axId val="1"/>
      </c:lineChart>
      <c:catAx>
        <c:axId val="6814707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349267092298899"/>
              <c:y val="0.868513578127666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mag (A rms)</a:t>
                </a:r>
              </a:p>
            </c:rich>
          </c:tx>
          <c:layout>
            <c:manualLayout>
              <c:xMode val="edge"/>
              <c:yMode val="edge"/>
              <c:x val="0.9246049661399548"/>
              <c:y val="0.318339638198188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14707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702999016668302"/>
          <c:y val="3.79310344827586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02999016668299E-2"/>
          <c:y val="0.2068965517241379"/>
          <c:w val="0.78613937397448752"/>
          <c:h val="0.55517241379310345"/>
        </c:manualLayout>
      </c:layout>
      <c:lineChart>
        <c:grouping val="stacke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VS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Sheet1!$J$4:$J$54</c:f>
              <c:numCache>
                <c:formatCode>0.00</c:formatCode>
                <c:ptCount val="51"/>
                <c:pt idx="0">
                  <c:v>0</c:v>
                </c:pt>
                <c:pt idx="1">
                  <c:v>0.19340931213949017</c:v>
                </c:pt>
                <c:pt idx="2">
                  <c:v>0.39005051715309824</c:v>
                </c:pt>
                <c:pt idx="3">
                  <c:v>0.59405341711269166</c:v>
                </c:pt>
                <c:pt idx="4">
                  <c:v>0.81017273569289416</c:v>
                </c:pt>
                <c:pt idx="5">
                  <c:v>1.0442671712030849</c:v>
                </c:pt>
                <c:pt idx="6">
                  <c:v>1.3040067070381609</c:v>
                </c:pt>
                <c:pt idx="7">
                  <c:v>1.6000062194038296</c:v>
                </c:pt>
                <c:pt idx="8">
                  <c:v>1.9477737938660349</c:v>
                </c:pt>
                <c:pt idx="9">
                  <c:v>2.3713004432115747</c:v>
                </c:pt>
                <c:pt idx="10">
                  <c:v>2.9102152084633639</c:v>
                </c:pt>
                <c:pt idx="11">
                  <c:v>3.6354991047910392</c:v>
                </c:pt>
                <c:pt idx="12">
                  <c:v>4.6886959360042271</c:v>
                </c:pt>
                <c:pt idx="13">
                  <c:v>6.3990477447944931</c:v>
                </c:pt>
                <c:pt idx="14">
                  <c:v>9.7461222216735095</c:v>
                </c:pt>
                <c:pt idx="15">
                  <c:v>19.415429664401799</c:v>
                </c:pt>
                <c:pt idx="16">
                  <c:v>95.737342949990861</c:v>
                </c:pt>
                <c:pt idx="17">
                  <c:v>161.84617285374665</c:v>
                </c:pt>
                <c:pt idx="18">
                  <c:v>170.64555998934401</c:v>
                </c:pt>
                <c:pt idx="19">
                  <c:v>173.81526615582231</c:v>
                </c:pt>
                <c:pt idx="20">
                  <c:v>175.46225484664515</c:v>
                </c:pt>
                <c:pt idx="21">
                  <c:v>176.48593826948022</c:v>
                </c:pt>
                <c:pt idx="22">
                  <c:v>177.19518593862864</c:v>
                </c:pt>
                <c:pt idx="23">
                  <c:v>177.72447520617882</c:v>
                </c:pt>
                <c:pt idx="24">
                  <c:v>178.14181790411979</c:v>
                </c:pt>
                <c:pt idx="25">
                  <c:v>178.48542134957057</c:v>
                </c:pt>
                <c:pt idx="26">
                  <c:v>178.77852856436414</c:v>
                </c:pt>
                <c:pt idx="27">
                  <c:v>179.03622578783043</c:v>
                </c:pt>
                <c:pt idx="28">
                  <c:v>179.26887776595643</c:v>
                </c:pt>
                <c:pt idx="29">
                  <c:v>179.48400146074309</c:v>
                </c:pt>
                <c:pt idx="30">
                  <c:v>179.68736131015501</c:v>
                </c:pt>
                <c:pt idx="31">
                  <c:v>179.88365607117908</c:v>
                </c:pt>
                <c:pt idx="32">
                  <c:v>-179.92301301121987</c:v>
                </c:pt>
                <c:pt idx="33">
                  <c:v>-179.72878587257333</c:v>
                </c:pt>
                <c:pt idx="34">
                  <c:v>-179.52973010953539</c:v>
                </c:pt>
                <c:pt idx="35">
                  <c:v>-179.32151476411931</c:v>
                </c:pt>
                <c:pt idx="36">
                  <c:v>-179.09901195374934</c:v>
                </c:pt>
                <c:pt idx="37">
                  <c:v>-178.85574351642265</c:v>
                </c:pt>
                <c:pt idx="38">
                  <c:v>-178.58303484813734</c:v>
                </c:pt>
                <c:pt idx="39">
                  <c:v>-178.26861942850681</c:v>
                </c:pt>
                <c:pt idx="40">
                  <c:v>-177.89417428210396</c:v>
                </c:pt>
                <c:pt idx="41">
                  <c:v>-177.43064187601522</c:v>
                </c:pt>
                <c:pt idx="42">
                  <c:v>-176.82856484637043</c:v>
                </c:pt>
                <c:pt idx="43">
                  <c:v>-175.99585268355708</c:v>
                </c:pt>
                <c:pt idx="44">
                  <c:v>-174.73865195402607</c:v>
                </c:pt>
                <c:pt idx="45">
                  <c:v>-172.5670702163068</c:v>
                </c:pt>
                <c:pt idx="46">
                  <c:v>-1.2486428798798015</c:v>
                </c:pt>
                <c:pt idx="47">
                  <c:v>-148.98719942176822</c:v>
                </c:pt>
                <c:pt idx="48">
                  <c:v>-38.175334944606121</c:v>
                </c:pt>
                <c:pt idx="49">
                  <c:v>-13.263686618428849</c:v>
                </c:pt>
                <c:pt idx="50">
                  <c:v>-7.79049387495433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C-4862-9EF0-66E9ED9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68440"/>
        <c:axId val="1"/>
      </c:lineChart>
      <c:catAx>
        <c:axId val="6814684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683198951112851"/>
              <c:y val="0.8689655172413792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angle (degrees)</a:t>
                </a:r>
              </a:p>
            </c:rich>
          </c:tx>
          <c:layout>
            <c:manualLayout>
              <c:xMode val="edge"/>
              <c:yMode val="edge"/>
              <c:x val="0.92475336938560626"/>
              <c:y val="0.2689655172413792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1468440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644268774703558"/>
          <c:y val="3.780081414040398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64426877470356E-2"/>
          <c:y val="0.2061862589476581"/>
          <c:w val="0.7865612648221344"/>
          <c:h val="0.55670289915867688"/>
        </c:manualLayout>
      </c:layout>
      <c:lineChart>
        <c:grouping val="stacked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IS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Sheet1!$N$4:$N$54</c:f>
              <c:numCache>
                <c:formatCode>0.00</c:formatCode>
                <c:ptCount val="51"/>
                <c:pt idx="0">
                  <c:v>-25.841932763167126</c:v>
                </c:pt>
                <c:pt idx="1">
                  <c:v>67.861932598488721</c:v>
                </c:pt>
                <c:pt idx="2">
                  <c:v>79.620342644507375</c:v>
                </c:pt>
                <c:pt idx="3">
                  <c:v>83.355290518251181</c:v>
                </c:pt>
                <c:pt idx="4">
                  <c:v>85.199057343784219</c:v>
                </c:pt>
                <c:pt idx="5">
                  <c:v>86.313153020239255</c:v>
                </c:pt>
                <c:pt idx="6">
                  <c:v>87.071116374067216</c:v>
                </c:pt>
                <c:pt idx="7">
                  <c:v>87.629483868861826</c:v>
                </c:pt>
                <c:pt idx="8">
                  <c:v>88.065436300000798</c:v>
                </c:pt>
                <c:pt idx="9">
                  <c:v>88.42153818967958</c:v>
                </c:pt>
                <c:pt idx="10">
                  <c:v>88.723312312061964</c:v>
                </c:pt>
                <c:pt idx="11">
                  <c:v>88.987125408930737</c:v>
                </c:pt>
                <c:pt idx="12">
                  <c:v>89.224099350554823</c:v>
                </c:pt>
                <c:pt idx="13">
                  <c:v>89.442213600158524</c:v>
                </c:pt>
                <c:pt idx="14">
                  <c:v>89.647517638248047</c:v>
                </c:pt>
                <c:pt idx="15">
                  <c:v>89.844880238815847</c:v>
                </c:pt>
                <c:pt idx="16">
                  <c:v>90.038490913602828</c:v>
                </c:pt>
                <c:pt idx="17">
                  <c:v>90.232232252866254</c:v>
                </c:pt>
                <c:pt idx="18">
                  <c:v>90.429997384927518</c:v>
                </c:pt>
                <c:pt idx="19">
                  <c:v>90.636009283184165</c:v>
                </c:pt>
                <c:pt idx="20">
                  <c:v>90.855199223068013</c:v>
                </c:pt>
                <c:pt idx="21">
                  <c:v>91.093720616507071</c:v>
                </c:pt>
                <c:pt idx="22">
                  <c:v>91.359721450762692</c:v>
                </c:pt>
                <c:pt idx="23">
                  <c:v>91.664600332064111</c:v>
                </c:pt>
                <c:pt idx="24">
                  <c:v>92.025194719610568</c:v>
                </c:pt>
                <c:pt idx="25">
                  <c:v>92.467872284957338</c:v>
                </c:pt>
                <c:pt idx="26">
                  <c:v>93.036830258707866</c:v>
                </c:pt>
                <c:pt idx="27">
                  <c:v>93.812737198105665</c:v>
                </c:pt>
                <c:pt idx="28">
                  <c:v>94.960701857935462</c:v>
                </c:pt>
                <c:pt idx="29">
                  <c:v>96.880232246803075</c:v>
                </c:pt>
                <c:pt idx="30">
                  <c:v>100.84433092822238</c:v>
                </c:pt>
                <c:pt idx="31">
                  <c:v>113.96598596621891</c:v>
                </c:pt>
                <c:pt idx="32">
                  <c:v>-145.56059135668565</c:v>
                </c:pt>
                <c:pt idx="33">
                  <c:v>-105.34395376345721</c:v>
                </c:pt>
                <c:pt idx="34">
                  <c:v>-98.505399708835313</c:v>
                </c:pt>
                <c:pt idx="35">
                  <c:v>-95.779195715343732</c:v>
                </c:pt>
                <c:pt idx="36">
                  <c:v>-94.297890114003948</c:v>
                </c:pt>
                <c:pt idx="37">
                  <c:v>-93.353306618564432</c:v>
                </c:pt>
                <c:pt idx="38">
                  <c:v>-92.687709723817107</c:v>
                </c:pt>
                <c:pt idx="39">
                  <c:v>-92.184896428186789</c:v>
                </c:pt>
                <c:pt idx="40">
                  <c:v>-91.784687184265266</c:v>
                </c:pt>
                <c:pt idx="41">
                  <c:v>-91.452678201455711</c:v>
                </c:pt>
                <c:pt idx="42">
                  <c:v>-91.167648428850526</c:v>
                </c:pt>
                <c:pt idx="43">
                  <c:v>-90.915660710548281</c:v>
                </c:pt>
                <c:pt idx="44">
                  <c:v>-90.68703521323701</c:v>
                </c:pt>
                <c:pt idx="45">
                  <c:v>-90.474675028246295</c:v>
                </c:pt>
                <c:pt idx="46">
                  <c:v>-87.026836632912207</c:v>
                </c:pt>
                <c:pt idx="47">
                  <c:v>-90.077685169225845</c:v>
                </c:pt>
                <c:pt idx="48">
                  <c:v>-89.884481533241413</c:v>
                </c:pt>
                <c:pt idx="49">
                  <c:v>-89.68961328277328</c:v>
                </c:pt>
                <c:pt idx="50">
                  <c:v>-89.489095952857269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6-4B65-ACC1-7797876F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93336"/>
        <c:axId val="1"/>
      </c:lineChart>
      <c:catAx>
        <c:axId val="73379333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818181818181818"/>
              <c:y val="0.86941872522929164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angle (degrees)</a:t>
                </a:r>
              </a:p>
            </c:rich>
          </c:tx>
          <c:layout>
            <c:manualLayout>
              <c:xMode val="edge"/>
              <c:yMode val="edge"/>
              <c:x val="0.92490118577075098"/>
              <c:y val="0.2783514495793383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3793336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</xdr:rowOff>
    </xdr:from>
    <xdr:to>
      <xdr:col>2</xdr:col>
      <xdr:colOff>5000625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16</xdr:row>
      <xdr:rowOff>142875</xdr:rowOff>
    </xdr:from>
    <xdr:to>
      <xdr:col>2</xdr:col>
      <xdr:colOff>5000625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36</xdr:row>
      <xdr:rowOff>9525</xdr:rowOff>
    </xdr:from>
    <xdr:to>
      <xdr:col>2</xdr:col>
      <xdr:colOff>5010150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55</xdr:row>
      <xdr:rowOff>0</xdr:rowOff>
    </xdr:from>
    <xdr:to>
      <xdr:col>2</xdr:col>
      <xdr:colOff>5029200</xdr:colOff>
      <xdr:row>72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5"/>
  <sheetViews>
    <sheetView tabSelected="1" workbookViewId="0"/>
  </sheetViews>
  <sheetFormatPr defaultRowHeight="12.75" x14ac:dyDescent="0.2"/>
  <cols>
    <col min="1" max="1" width="21.5703125" customWidth="1"/>
    <col min="2" max="2" width="12.42578125" bestFit="1" customWidth="1"/>
    <col min="3" max="3" width="85.42578125" customWidth="1"/>
    <col min="4" max="4" width="10.5703125" customWidth="1"/>
    <col min="5" max="6" width="15" customWidth="1"/>
    <col min="7" max="8" width="11.7109375" customWidth="1"/>
    <col min="9" max="10" width="16.7109375" customWidth="1"/>
    <col min="11" max="12" width="11.7109375" customWidth="1"/>
    <col min="13" max="14" width="16.7109375" customWidth="1"/>
  </cols>
  <sheetData>
    <row r="1" spans="1:14" x14ac:dyDescent="0.2">
      <c r="A1" t="s">
        <v>0</v>
      </c>
    </row>
    <row r="2" spans="1:14" ht="13.5" customHeight="1" thickBot="1" x14ac:dyDescent="0.25"/>
    <row r="3" spans="1:14" x14ac:dyDescent="0.2">
      <c r="A3" s="6"/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1:14" x14ac:dyDescent="0.2">
      <c r="A4" s="7" t="s">
        <v>13</v>
      </c>
      <c r="B4" s="2">
        <v>2.7</v>
      </c>
      <c r="C4" s="12">
        <f t="shared" ref="C4:C35" si="0">-(ROW()-4) *$B$10</f>
        <v>0</v>
      </c>
      <c r="D4" s="13">
        <f t="shared" ref="D4:D49" si="1">-C4</f>
        <v>0</v>
      </c>
      <c r="E4" s="14">
        <f t="shared" ref="E4:E35" si="2">COS($B$15*D4*1000)</f>
        <v>1</v>
      </c>
      <c r="F4" s="15">
        <f t="shared" ref="F4:F35" si="3">SIN($B$15*D4*1000)</f>
        <v>0</v>
      </c>
      <c r="G4" s="16">
        <f t="shared" ref="G4:G35" si="4">($B$6*1000*E4-$B$14*$B$24*F4)/1000</f>
        <v>100</v>
      </c>
      <c r="H4" s="17">
        <f t="shared" ref="H4:H35" si="5">$B$14*$B$23*F4/1000</f>
        <v>0</v>
      </c>
      <c r="I4" s="18">
        <f t="shared" ref="I4:I35" si="6">SQRT(G4*G4+H4*H4)</f>
        <v>100</v>
      </c>
      <c r="J4" s="19">
        <f t="shared" ref="J4:J35" si="7">ATAN2(G4,H4)*180/PI()</f>
        <v>0</v>
      </c>
      <c r="K4" s="20">
        <f t="shared" ref="K4:K35" si="8">$B$23*E4</f>
        <v>90</v>
      </c>
      <c r="L4" s="21">
        <f t="shared" ref="L4:L35" si="9">$B$6*1000/$B$14*F4+$B$24*E4</f>
        <v>-43.588989435406731</v>
      </c>
      <c r="M4" s="22">
        <f t="shared" ref="M4:M35" si="10">SQRT(K4*K4+L4*L4)</f>
        <v>100</v>
      </c>
      <c r="N4" s="23">
        <f t="shared" ref="N4:N35" si="11">ATAN2(K4,L4)*180/PI()</f>
        <v>-25.841932763167126</v>
      </c>
    </row>
    <row r="5" spans="1:14" x14ac:dyDescent="0.2">
      <c r="A5" s="7" t="s">
        <v>14</v>
      </c>
      <c r="B5" s="2">
        <v>2.5</v>
      </c>
      <c r="C5" s="12">
        <f t="shared" si="0"/>
        <v>-50</v>
      </c>
      <c r="D5" s="13">
        <f t="shared" si="1"/>
        <v>50</v>
      </c>
      <c r="E5" s="14">
        <f t="shared" si="2"/>
        <v>0.99506253612270046</v>
      </c>
      <c r="F5" s="15">
        <f t="shared" si="3"/>
        <v>9.9249933022946976E-2</v>
      </c>
      <c r="G5" s="16">
        <f t="shared" si="4"/>
        <v>99.669202602029713</v>
      </c>
      <c r="H5" s="17">
        <f t="shared" si="5"/>
        <v>0.33644755862264469</v>
      </c>
      <c r="I5" s="18">
        <f t="shared" si="6"/>
        <v>99.669770463687485</v>
      </c>
      <c r="J5" s="19">
        <f t="shared" si="7"/>
        <v>0.19340931213949017</v>
      </c>
      <c r="K5" s="20">
        <f t="shared" si="8"/>
        <v>89.555628251043046</v>
      </c>
      <c r="L5" s="21">
        <f t="shared" si="9"/>
        <v>220.12923499261149</v>
      </c>
      <c r="M5" s="22">
        <f t="shared" si="10"/>
        <v>237.64909141394037</v>
      </c>
      <c r="N5" s="23">
        <f t="shared" si="11"/>
        <v>67.861932598488721</v>
      </c>
    </row>
    <row r="6" spans="1:14" x14ac:dyDescent="0.2">
      <c r="A6" s="7" t="s">
        <v>15</v>
      </c>
      <c r="B6" s="2">
        <v>100</v>
      </c>
      <c r="C6" s="12">
        <f t="shared" si="0"/>
        <v>-100</v>
      </c>
      <c r="D6" s="13">
        <f t="shared" si="1"/>
        <v>100</v>
      </c>
      <c r="E6" s="14">
        <f t="shared" si="2"/>
        <v>0.98029890158988109</v>
      </c>
      <c r="F6" s="15">
        <f t="shared" si="3"/>
        <v>0.19751978012764357</v>
      </c>
      <c r="G6" s="16">
        <f t="shared" si="4"/>
        <v>98.354179029005905</v>
      </c>
      <c r="H6" s="17">
        <f t="shared" si="5"/>
        <v>0.66957272191067951</v>
      </c>
      <c r="I6" s="18">
        <f t="shared" si="6"/>
        <v>98.356458151458824</v>
      </c>
      <c r="J6" s="19">
        <f t="shared" si="7"/>
        <v>0.39005051715309824</v>
      </c>
      <c r="K6" s="20">
        <f t="shared" si="8"/>
        <v>88.226901143089293</v>
      </c>
      <c r="L6" s="21">
        <f t="shared" si="9"/>
        <v>481.67369912840246</v>
      </c>
      <c r="M6" s="22">
        <f t="shared" si="10"/>
        <v>489.68718435073549</v>
      </c>
      <c r="N6" s="23">
        <f t="shared" si="11"/>
        <v>79.620342644507375</v>
      </c>
    </row>
    <row r="7" spans="1:14" x14ac:dyDescent="0.2">
      <c r="A7" s="7" t="s">
        <v>16</v>
      </c>
      <c r="B7" s="2">
        <v>10</v>
      </c>
      <c r="C7" s="12">
        <f t="shared" si="0"/>
        <v>-150</v>
      </c>
      <c r="D7" s="13">
        <f t="shared" si="1"/>
        <v>150</v>
      </c>
      <c r="E7" s="14">
        <f t="shared" si="2"/>
        <v>0.95585488622594883</v>
      </c>
      <c r="F7" s="15">
        <f t="shared" si="3"/>
        <v>0.29383913367347536</v>
      </c>
      <c r="G7" s="16">
        <f t="shared" si="4"/>
        <v>96.067915043707742</v>
      </c>
      <c r="H7" s="17">
        <f t="shared" si="5"/>
        <v>0.99608590294339616</v>
      </c>
      <c r="I7" s="18">
        <f t="shared" si="6"/>
        <v>96.073078892950505</v>
      </c>
      <c r="J7" s="19">
        <f t="shared" si="7"/>
        <v>0.59405341711269166</v>
      </c>
      <c r="K7" s="20">
        <f t="shared" si="8"/>
        <v>86.026939760335395</v>
      </c>
      <c r="L7" s="21">
        <f t="shared" si="9"/>
        <v>738.46167028400998</v>
      </c>
      <c r="M7" s="22">
        <f t="shared" si="10"/>
        <v>743.45562937083082</v>
      </c>
      <c r="N7" s="23">
        <f t="shared" si="11"/>
        <v>83.355290518251181</v>
      </c>
    </row>
    <row r="8" spans="1:14" x14ac:dyDescent="0.2">
      <c r="A8" s="7" t="s">
        <v>17</v>
      </c>
      <c r="B8" s="2">
        <v>0.9</v>
      </c>
      <c r="C8" s="12">
        <f t="shared" si="0"/>
        <v>-200</v>
      </c>
      <c r="D8" s="13">
        <f t="shared" si="1"/>
        <v>200</v>
      </c>
      <c r="E8" s="14">
        <f t="shared" si="2"/>
        <v>0.92197187291665472</v>
      </c>
      <c r="F8" s="15">
        <f t="shared" si="3"/>
        <v>0.3872568470028076</v>
      </c>
      <c r="G8" s="16">
        <f t="shared" si="4"/>
        <v>92.832987337817997</v>
      </c>
      <c r="H8" s="17">
        <f t="shared" si="5"/>
        <v>1.3127628076471722</v>
      </c>
      <c r="I8" s="18">
        <f t="shared" si="6"/>
        <v>92.842268844813447</v>
      </c>
      <c r="J8" s="19">
        <f t="shared" si="7"/>
        <v>0.81017273569289416</v>
      </c>
      <c r="K8" s="20">
        <f t="shared" si="8"/>
        <v>82.977468562498927</v>
      </c>
      <c r="L8" s="21">
        <f t="shared" si="9"/>
        <v>987.95738579602244</v>
      </c>
      <c r="M8" s="22">
        <f t="shared" si="10"/>
        <v>991.4358559372115</v>
      </c>
      <c r="N8" s="23">
        <f t="shared" si="11"/>
        <v>85.199057343784219</v>
      </c>
    </row>
    <row r="9" spans="1:14" x14ac:dyDescent="0.2">
      <c r="A9" s="7" t="s">
        <v>18</v>
      </c>
      <c r="B9" s="3">
        <v>60</v>
      </c>
      <c r="C9" s="12">
        <f t="shared" si="0"/>
        <v>-250</v>
      </c>
      <c r="D9" s="13">
        <f t="shared" si="1"/>
        <v>250</v>
      </c>
      <c r="E9" s="14">
        <f t="shared" si="2"/>
        <v>0.87898445397053626</v>
      </c>
      <c r="F9" s="15">
        <f t="shared" si="3"/>
        <v>0.47685042694551327</v>
      </c>
      <c r="G9" s="16">
        <f t="shared" si="4"/>
        <v>88.6813405887237</v>
      </c>
      <c r="H9" s="17">
        <f t="shared" si="5"/>
        <v>1.6164762744665078</v>
      </c>
      <c r="I9" s="18">
        <f t="shared" si="6"/>
        <v>88.696071864311591</v>
      </c>
      <c r="J9" s="19">
        <f t="shared" si="7"/>
        <v>1.0442671712030849</v>
      </c>
      <c r="K9" s="20">
        <f t="shared" si="8"/>
        <v>79.108600857348264</v>
      </c>
      <c r="L9" s="21">
        <f t="shared" si="9"/>
        <v>1227.6970934986764</v>
      </c>
      <c r="M9" s="22">
        <f t="shared" si="10"/>
        <v>1230.2431971422175</v>
      </c>
      <c r="N9" s="23">
        <f t="shared" si="11"/>
        <v>86.313153020239255</v>
      </c>
    </row>
    <row r="10" spans="1:14" ht="13.5" customHeight="1" thickBot="1" x14ac:dyDescent="0.25">
      <c r="A10" s="8" t="s">
        <v>19</v>
      </c>
      <c r="B10" s="4">
        <v>50</v>
      </c>
      <c r="C10" s="12">
        <f t="shared" si="0"/>
        <v>-300</v>
      </c>
      <c r="D10" s="13">
        <f t="shared" si="1"/>
        <v>300</v>
      </c>
      <c r="E10" s="14">
        <f t="shared" si="2"/>
        <v>0.82731712704404303</v>
      </c>
      <c r="F10" s="15">
        <f t="shared" si="3"/>
        <v>0.56173514337238228</v>
      </c>
      <c r="G10" s="16">
        <f t="shared" si="4"/>
        <v>83.653972008134744</v>
      </c>
      <c r="H10" s="17">
        <f t="shared" si="5"/>
        <v>1.9042271548584628</v>
      </c>
      <c r="I10" s="18">
        <f t="shared" si="6"/>
        <v>83.675642296878081</v>
      </c>
      <c r="J10" s="19">
        <f t="shared" si="7"/>
        <v>1.3040067070381609</v>
      </c>
      <c r="K10" s="20">
        <f t="shared" si="8"/>
        <v>74.458541433963873</v>
      </c>
      <c r="L10" s="21">
        <f t="shared" si="9"/>
        <v>1455.3133810984996</v>
      </c>
      <c r="M10" s="22">
        <f t="shared" si="10"/>
        <v>1457.2169061594159</v>
      </c>
      <c r="N10" s="23">
        <f t="shared" si="11"/>
        <v>87.071116374067216</v>
      </c>
    </row>
    <row r="11" spans="1:14" x14ac:dyDescent="0.2">
      <c r="C11" s="12">
        <f t="shared" si="0"/>
        <v>-350</v>
      </c>
      <c r="D11" s="13">
        <f t="shared" si="1"/>
        <v>350</v>
      </c>
      <c r="E11" s="14">
        <f t="shared" si="2"/>
        <v>0.76748010325784732</v>
      </c>
      <c r="F11" s="15">
        <f t="shared" si="3"/>
        <v>0.64107276584122963</v>
      </c>
      <c r="G11" s="16">
        <f t="shared" si="4"/>
        <v>77.800526497580208</v>
      </c>
      <c r="H11" s="17">
        <f t="shared" si="5"/>
        <v>2.1731739296678447</v>
      </c>
      <c r="I11" s="18">
        <f t="shared" si="6"/>
        <v>77.83087181979441</v>
      </c>
      <c r="J11" s="19">
        <f t="shared" si="7"/>
        <v>1.6000062194038296</v>
      </c>
      <c r="K11" s="20">
        <f t="shared" si="8"/>
        <v>69.073209293206261</v>
      </c>
      <c r="L11" s="21">
        <f t="shared" si="9"/>
        <v>1668.5585541996738</v>
      </c>
      <c r="M11" s="22">
        <f t="shared" si="10"/>
        <v>1669.9876517612245</v>
      </c>
      <c r="N11" s="23">
        <f t="shared" si="11"/>
        <v>87.629483868861826</v>
      </c>
    </row>
    <row r="12" spans="1:14" x14ac:dyDescent="0.2">
      <c r="A12" s="9" t="s">
        <v>20</v>
      </c>
      <c r="B12" s="24">
        <f>2*PI()*(8.854*(0.000000000001))*B5/LN(B4)</f>
        <v>1.4002321521451763E-10</v>
      </c>
      <c r="C12" s="12">
        <f t="shared" si="0"/>
        <v>-400</v>
      </c>
      <c r="D12" s="13">
        <f t="shared" si="1"/>
        <v>400</v>
      </c>
      <c r="E12" s="14">
        <f t="shared" si="2"/>
        <v>0.70006426889888818</v>
      </c>
      <c r="F12" s="15">
        <f t="shared" si="3"/>
        <v>0.71407984106195388</v>
      </c>
      <c r="G12" s="16">
        <f t="shared" si="4"/>
        <v>71.178806408592294</v>
      </c>
      <c r="H12" s="17">
        <f t="shared" si="5"/>
        <v>2.4206607689235788</v>
      </c>
      <c r="I12" s="18">
        <f t="shared" si="6"/>
        <v>71.219955632603885</v>
      </c>
      <c r="J12" s="19">
        <f t="shared" si="7"/>
        <v>1.9477737938660349</v>
      </c>
      <c r="K12" s="20">
        <f t="shared" si="8"/>
        <v>63.005784200899939</v>
      </c>
      <c r="L12" s="21">
        <f t="shared" si="9"/>
        <v>1865.3268321238081</v>
      </c>
      <c r="M12" s="22">
        <f t="shared" si="10"/>
        <v>1866.390612782815</v>
      </c>
      <c r="N12" s="23">
        <f t="shared" si="11"/>
        <v>88.065436300000798</v>
      </c>
    </row>
    <row r="13" spans="1:14" x14ac:dyDescent="0.2">
      <c r="A13" s="10" t="s">
        <v>21</v>
      </c>
      <c r="B13" s="25">
        <f>2*(0.0000001)*LN(B4)</f>
        <v>1.9865035460205668E-7</v>
      </c>
      <c r="C13" s="12">
        <f t="shared" si="0"/>
        <v>-450</v>
      </c>
      <c r="D13" s="13">
        <f t="shared" si="1"/>
        <v>450</v>
      </c>
      <c r="E13" s="14">
        <f t="shared" si="2"/>
        <v>0.62573535046097617</v>
      </c>
      <c r="F13" s="15">
        <f t="shared" si="3"/>
        <v>0.78003542944117565</v>
      </c>
      <c r="G13" s="16">
        <f t="shared" si="4"/>
        <v>63.854200748660936</v>
      </c>
      <c r="H13" s="17">
        <f t="shared" si="5"/>
        <v>2.6442437579678004</v>
      </c>
      <c r="I13" s="18">
        <f t="shared" si="6"/>
        <v>63.908927219143983</v>
      </c>
      <c r="J13" s="19">
        <f t="shared" si="7"/>
        <v>2.3713004432115747</v>
      </c>
      <c r="K13" s="20">
        <f t="shared" si="8"/>
        <v>56.316181541487857</v>
      </c>
      <c r="L13" s="21">
        <f t="shared" si="9"/>
        <v>2043.6751423420046</v>
      </c>
      <c r="M13" s="22">
        <f t="shared" si="10"/>
        <v>2044.4509286676525</v>
      </c>
      <c r="N13" s="23">
        <f t="shared" si="11"/>
        <v>88.42153818967958</v>
      </c>
    </row>
    <row r="14" spans="1:14" x14ac:dyDescent="0.2">
      <c r="A14" s="10" t="s">
        <v>22</v>
      </c>
      <c r="B14" s="26">
        <f>SQRT(B13/B12)</f>
        <v>37.665579140027866</v>
      </c>
      <c r="C14" s="12">
        <f t="shared" si="0"/>
        <v>-500</v>
      </c>
      <c r="D14" s="13">
        <f t="shared" si="1"/>
        <v>500</v>
      </c>
      <c r="E14" s="14">
        <f t="shared" si="2"/>
        <v>0.54522734064376344</v>
      </c>
      <c r="F14" s="15">
        <f t="shared" si="3"/>
        <v>0.83828822430863814</v>
      </c>
      <c r="G14" s="16">
        <f t="shared" si="4"/>
        <v>55.899039469508892</v>
      </c>
      <c r="H14" s="17">
        <f t="shared" si="5"/>
        <v>2.8417150309365398</v>
      </c>
      <c r="I14" s="18">
        <f t="shared" si="6"/>
        <v>55.9712243740546</v>
      </c>
      <c r="J14" s="19">
        <f t="shared" si="7"/>
        <v>2.9102152084633639</v>
      </c>
      <c r="K14" s="20">
        <f t="shared" si="8"/>
        <v>49.07046065793871</v>
      </c>
      <c r="L14" s="21">
        <f t="shared" si="9"/>
        <v>2201.8423081757032</v>
      </c>
      <c r="M14" s="22">
        <f t="shared" si="10"/>
        <v>2202.3890347033812</v>
      </c>
      <c r="N14" s="23">
        <f t="shared" si="11"/>
        <v>88.723312312061964</v>
      </c>
    </row>
    <row r="15" spans="1:14" x14ac:dyDescent="0.2">
      <c r="A15" s="10" t="s">
        <v>23</v>
      </c>
      <c r="B15" s="27">
        <f>2*PI()*B9*SQRT(B13*B12)</f>
        <v>1.988272079388078E-6</v>
      </c>
      <c r="C15" s="12">
        <f t="shared" si="0"/>
        <v>-550</v>
      </c>
      <c r="D15" s="13">
        <f t="shared" si="1"/>
        <v>550</v>
      </c>
      <c r="E15" s="14">
        <f t="shared" si="2"/>
        <v>0.4593352502278612</v>
      </c>
      <c r="F15" s="15">
        <f t="shared" si="3"/>
        <v>0.88826298352352162</v>
      </c>
      <c r="G15" s="16">
        <f t="shared" si="4"/>
        <v>47.391879214043946</v>
      </c>
      <c r="H15" s="17">
        <f t="shared" si="5"/>
        <v>3.0111245732756222</v>
      </c>
      <c r="I15" s="18">
        <f t="shared" si="6"/>
        <v>47.487441356997905</v>
      </c>
      <c r="J15" s="19">
        <f t="shared" si="7"/>
        <v>3.6354991047910392</v>
      </c>
      <c r="K15" s="20">
        <f t="shared" si="8"/>
        <v>41.340172520507508</v>
      </c>
      <c r="L15" s="21">
        <f t="shared" si="9"/>
        <v>2338.2664402891478</v>
      </c>
      <c r="M15" s="22">
        <f t="shared" si="10"/>
        <v>2338.6318555186294</v>
      </c>
      <c r="N15" s="23">
        <f t="shared" si="11"/>
        <v>88.987125408930737</v>
      </c>
    </row>
    <row r="16" spans="1:14" x14ac:dyDescent="0.2">
      <c r="A16" s="10" t="s">
        <v>24</v>
      </c>
      <c r="B16" s="28">
        <f>1/B9/SQRT(B13*B12)/1000</f>
        <v>3160.1234923106372</v>
      </c>
      <c r="C16" s="12">
        <f t="shared" si="0"/>
        <v>-600</v>
      </c>
      <c r="D16" s="13">
        <f t="shared" si="1"/>
        <v>600</v>
      </c>
      <c r="E16" s="14">
        <f t="shared" si="2"/>
        <v>0.36890725740081831</v>
      </c>
      <c r="F16" s="15">
        <f t="shared" si="3"/>
        <v>0.92946620994902573</v>
      </c>
      <c r="G16" s="16">
        <f t="shared" si="4"/>
        <v>38.416727575185661</v>
      </c>
      <c r="H16" s="17">
        <f t="shared" si="5"/>
        <v>3.1507994779935107</v>
      </c>
      <c r="I16" s="18">
        <f t="shared" si="6"/>
        <v>38.54571954104054</v>
      </c>
      <c r="J16" s="19">
        <f t="shared" si="7"/>
        <v>4.6886959360042271</v>
      </c>
      <c r="K16" s="20">
        <f t="shared" si="8"/>
        <v>33.201653166073648</v>
      </c>
      <c r="L16" s="21">
        <f t="shared" si="9"/>
        <v>2451.6003602337328</v>
      </c>
      <c r="M16" s="22">
        <f t="shared" si="10"/>
        <v>2451.8251724115912</v>
      </c>
      <c r="N16" s="23">
        <f t="shared" si="11"/>
        <v>89.224099350554823</v>
      </c>
    </row>
    <row r="17" spans="1:14" x14ac:dyDescent="0.2">
      <c r="A17" s="10" t="s">
        <v>25</v>
      </c>
      <c r="B17" s="29">
        <f>1/SQRT(B12*B13)</f>
        <v>189607409.5386382</v>
      </c>
      <c r="C17" s="12">
        <f t="shared" si="0"/>
        <v>-650</v>
      </c>
      <c r="D17" s="13">
        <f t="shared" si="1"/>
        <v>650</v>
      </c>
      <c r="E17" s="14">
        <f t="shared" si="2"/>
        <v>0.27483633205879482</v>
      </c>
      <c r="F17" s="15">
        <f t="shared" si="3"/>
        <v>0.96149102470094217</v>
      </c>
      <c r="G17" s="16">
        <f t="shared" si="4"/>
        <v>29.062213526954267</v>
      </c>
      <c r="H17" s="17">
        <f t="shared" si="5"/>
        <v>3.2593604654969841</v>
      </c>
      <c r="I17" s="18">
        <f t="shared" si="6"/>
        <v>29.244412897685741</v>
      </c>
      <c r="J17" s="19">
        <f t="shared" si="7"/>
        <v>6.3990477447944931</v>
      </c>
      <c r="K17" s="20">
        <f t="shared" si="8"/>
        <v>24.735269885291533</v>
      </c>
      <c r="L17" s="21">
        <f t="shared" si="9"/>
        <v>2540.724903737861</v>
      </c>
      <c r="M17" s="22">
        <f t="shared" si="10"/>
        <v>2540.8453062022609</v>
      </c>
      <c r="N17" s="23">
        <f t="shared" si="11"/>
        <v>89.442213600158524</v>
      </c>
    </row>
    <row r="18" spans="1:14" x14ac:dyDescent="0.2">
      <c r="A18" s="10" t="s">
        <v>26</v>
      </c>
      <c r="B18" s="30">
        <f>1/SQRT(4*PI()*(0.0000001)*8.854*(0.000000000001)*B5)</f>
        <v>189607409.5386382</v>
      </c>
      <c r="C18" s="12">
        <f t="shared" si="0"/>
        <v>-700</v>
      </c>
      <c r="D18" s="13">
        <f t="shared" si="1"/>
        <v>700</v>
      </c>
      <c r="E18" s="14">
        <f t="shared" si="2"/>
        <v>0.17805141779335193</v>
      </c>
      <c r="F18" s="15">
        <f t="shared" si="3"/>
        <v>0.98402118504724134</v>
      </c>
      <c r="G18" s="16">
        <f t="shared" si="4"/>
        <v>19.42071221975549</v>
      </c>
      <c r="H18" s="17">
        <f t="shared" si="5"/>
        <v>3.3357355038774785</v>
      </c>
      <c r="I18" s="18">
        <f t="shared" si="6"/>
        <v>19.705105797086929</v>
      </c>
      <c r="J18" s="19">
        <f t="shared" si="7"/>
        <v>9.7461222216735095</v>
      </c>
      <c r="K18" s="20">
        <f t="shared" si="8"/>
        <v>16.024627601401672</v>
      </c>
      <c r="L18" s="21">
        <f t="shared" si="9"/>
        <v>2604.7599723732669</v>
      </c>
      <c r="M18" s="22">
        <f t="shared" si="10"/>
        <v>2604.8092641050989</v>
      </c>
      <c r="N18" s="23">
        <f t="shared" si="11"/>
        <v>89.647517638248047</v>
      </c>
    </row>
    <row r="19" spans="1:14" x14ac:dyDescent="0.2">
      <c r="A19" s="10" t="s">
        <v>27</v>
      </c>
      <c r="B19" s="31">
        <f>B7*ABS(B8)</f>
        <v>9</v>
      </c>
      <c r="C19" s="12">
        <f t="shared" si="0"/>
        <v>-750</v>
      </c>
      <c r="D19" s="13">
        <f t="shared" si="1"/>
        <v>750</v>
      </c>
      <c r="E19" s="14">
        <f t="shared" si="2"/>
        <v>7.9508258640595547E-2</v>
      </c>
      <c r="F19" s="15">
        <f t="shared" si="3"/>
        <v>0.99683420728220407</v>
      </c>
      <c r="G19" s="16">
        <f t="shared" si="4"/>
        <v>9.5874327824437451</v>
      </c>
      <c r="H19" s="17">
        <f t="shared" si="5"/>
        <v>3.3791703951487322</v>
      </c>
      <c r="I19" s="18">
        <f t="shared" si="6"/>
        <v>10.165513263840968</v>
      </c>
      <c r="J19" s="19">
        <f t="shared" si="7"/>
        <v>19.415429664401799</v>
      </c>
      <c r="K19" s="20">
        <f t="shared" si="8"/>
        <v>7.155743277653599</v>
      </c>
      <c r="L19" s="21">
        <f t="shared" si="9"/>
        <v>2643.0732244634155</v>
      </c>
      <c r="M19" s="22">
        <f t="shared" si="10"/>
        <v>2643.0829110221443</v>
      </c>
      <c r="N19" s="23">
        <f t="shared" si="11"/>
        <v>89.844880238815847</v>
      </c>
    </row>
    <row r="20" spans="1:14" x14ac:dyDescent="0.2">
      <c r="A20" s="10" t="s">
        <v>28</v>
      </c>
      <c r="B20" s="32">
        <f>IF(B8&gt;0,SQRT(B7*B7-B19*B19),-SQRT(B7*B7-B19*B19))</f>
        <v>4.358898943540674</v>
      </c>
      <c r="C20" s="12">
        <f t="shared" si="0"/>
        <v>-800</v>
      </c>
      <c r="D20" s="13">
        <f t="shared" si="1"/>
        <v>800</v>
      </c>
      <c r="E20" s="14">
        <f t="shared" si="2"/>
        <v>-1.9820038822130476E-2</v>
      </c>
      <c r="F20" s="15">
        <f t="shared" si="3"/>
        <v>0.9998035637369419</v>
      </c>
      <c r="G20" s="16">
        <f t="shared" si="4"/>
        <v>-0.34052186094668035</v>
      </c>
      <c r="H20" s="17">
        <f t="shared" si="5"/>
        <v>3.3892362228974111</v>
      </c>
      <c r="I20" s="18">
        <f t="shared" si="6"/>
        <v>3.4062996509970316</v>
      </c>
      <c r="J20" s="19">
        <f t="shared" si="7"/>
        <v>95.737342949990861</v>
      </c>
      <c r="K20" s="20">
        <f t="shared" si="8"/>
        <v>-1.7838034939917429</v>
      </c>
      <c r="L20" s="21">
        <f t="shared" si="9"/>
        <v>2655.2863194118722</v>
      </c>
      <c r="M20" s="22">
        <f t="shared" si="10"/>
        <v>2655.2869185854006</v>
      </c>
      <c r="N20" s="23">
        <f t="shared" si="11"/>
        <v>90.038490913602828</v>
      </c>
    </row>
    <row r="21" spans="1:14" x14ac:dyDescent="0.2">
      <c r="A21" s="10" t="s">
        <v>29</v>
      </c>
      <c r="B21" s="33">
        <f>B7*1000/B6</f>
        <v>100</v>
      </c>
      <c r="C21" s="12">
        <f t="shared" si="0"/>
        <v>-850</v>
      </c>
      <c r="D21" s="13">
        <f t="shared" si="1"/>
        <v>850</v>
      </c>
      <c r="E21" s="14">
        <f t="shared" si="2"/>
        <v>-0.11895261483339484</v>
      </c>
      <c r="F21" s="15">
        <f t="shared" si="3"/>
        <v>0.99289993223098671</v>
      </c>
      <c r="G21" s="16">
        <f t="shared" si="4"/>
        <v>-10.265113875561418</v>
      </c>
      <c r="H21" s="17">
        <f t="shared" si="5"/>
        <v>3.3658335878017085</v>
      </c>
      <c r="I21" s="18">
        <f t="shared" si="6"/>
        <v>10.802842154684001</v>
      </c>
      <c r="J21" s="19">
        <f t="shared" si="7"/>
        <v>161.84617285374665</v>
      </c>
      <c r="K21" s="20">
        <f t="shared" si="8"/>
        <v>-10.705735335005535</v>
      </c>
      <c r="L21" s="21">
        <f t="shared" si="9"/>
        <v>2641.2786537883612</v>
      </c>
      <c r="M21" s="22">
        <f t="shared" si="10"/>
        <v>2641.3003501546586</v>
      </c>
      <c r="N21" s="23">
        <f t="shared" si="11"/>
        <v>90.232232252866254</v>
      </c>
    </row>
    <row r="22" spans="1:14" x14ac:dyDescent="0.2">
      <c r="A22" s="10" t="s">
        <v>30</v>
      </c>
      <c r="B22" s="34">
        <f>-ACOS(B8)*180/PI()</f>
        <v>-25.841932763167126</v>
      </c>
      <c r="C22" s="12">
        <f t="shared" si="0"/>
        <v>-900</v>
      </c>
      <c r="D22" s="13">
        <f t="shared" si="1"/>
        <v>900</v>
      </c>
      <c r="E22" s="14">
        <f t="shared" si="2"/>
        <v>-0.21691054236695878</v>
      </c>
      <c r="F22" s="15">
        <f t="shared" si="3"/>
        <v>0.97619148562670421</v>
      </c>
      <c r="G22" s="16">
        <f t="shared" si="4"/>
        <v>-20.088338632262261</v>
      </c>
      <c r="H22" s="17">
        <f t="shared" si="5"/>
        <v>3.3091935891924602</v>
      </c>
      <c r="I22" s="18">
        <f t="shared" si="6"/>
        <v>20.359079331226962</v>
      </c>
      <c r="J22" s="19">
        <f t="shared" si="7"/>
        <v>170.64555998934401</v>
      </c>
      <c r="K22" s="20">
        <f t="shared" si="8"/>
        <v>-19.521948813026292</v>
      </c>
      <c r="L22" s="21">
        <f t="shared" si="9"/>
        <v>2601.1885522789257</v>
      </c>
      <c r="M22" s="22">
        <f t="shared" si="10"/>
        <v>2601.2618074681354</v>
      </c>
      <c r="N22" s="23">
        <f t="shared" si="11"/>
        <v>90.429997384927518</v>
      </c>
    </row>
    <row r="23" spans="1:14" x14ac:dyDescent="0.2">
      <c r="A23" s="10" t="s">
        <v>31</v>
      </c>
      <c r="B23" s="35">
        <f>B21*COS(B22*PI()/180)</f>
        <v>90</v>
      </c>
      <c r="C23" s="12">
        <f t="shared" si="0"/>
        <v>-950</v>
      </c>
      <c r="D23" s="13">
        <f t="shared" si="1"/>
        <v>950</v>
      </c>
      <c r="E23" s="14">
        <f t="shared" si="2"/>
        <v>-0.31272649396543789</v>
      </c>
      <c r="F23" s="15">
        <f t="shared" si="3"/>
        <v>0.94984321862720322</v>
      </c>
      <c r="G23" s="16">
        <f t="shared" si="4"/>
        <v>-29.713192496259563</v>
      </c>
      <c r="H23" s="17">
        <f t="shared" si="5"/>
        <v>3.2198755429639543</v>
      </c>
      <c r="I23" s="18">
        <f t="shared" si="6"/>
        <v>29.887144507830669</v>
      </c>
      <c r="J23" s="19">
        <f t="shared" si="7"/>
        <v>173.81526615582231</v>
      </c>
      <c r="K23" s="20">
        <f t="shared" si="8"/>
        <v>-28.14538445688941</v>
      </c>
      <c r="L23" s="21">
        <f t="shared" si="9"/>
        <v>2535.4119017396456</v>
      </c>
      <c r="M23" s="22">
        <f t="shared" si="10"/>
        <v>2535.5681166455129</v>
      </c>
      <c r="N23" s="23">
        <f t="shared" si="11"/>
        <v>90.636009283184165</v>
      </c>
    </row>
    <row r="24" spans="1:14" x14ac:dyDescent="0.2">
      <c r="A24" s="10" t="s">
        <v>32</v>
      </c>
      <c r="B24" s="36">
        <f>B21*SIN(B22*PI()/180)</f>
        <v>-43.588989435406731</v>
      </c>
      <c r="C24" s="12">
        <f t="shared" si="0"/>
        <v>-1000</v>
      </c>
      <c r="D24" s="13">
        <f t="shared" si="1"/>
        <v>1000</v>
      </c>
      <c r="E24" s="14">
        <f t="shared" si="2"/>
        <v>-0.40545429402905919</v>
      </c>
      <c r="F24" s="15">
        <f t="shared" si="3"/>
        <v>0.91411531846556271</v>
      </c>
      <c r="G24" s="16">
        <f t="shared" si="4"/>
        <v>-39.044630730997802</v>
      </c>
      <c r="H24" s="17">
        <f t="shared" si="5"/>
        <v>3.0987614583698786</v>
      </c>
      <c r="I24" s="18">
        <f t="shared" si="6"/>
        <v>39.167403685920469</v>
      </c>
      <c r="J24" s="19">
        <f t="shared" si="7"/>
        <v>175.46225484664515</v>
      </c>
      <c r="K24" s="20">
        <f t="shared" si="8"/>
        <v>-36.490886462615329</v>
      </c>
      <c r="L24" s="21">
        <f t="shared" si="9"/>
        <v>2444.5982418425356</v>
      </c>
      <c r="M24" s="22">
        <f t="shared" si="10"/>
        <v>2444.870579154333</v>
      </c>
      <c r="N24" s="23">
        <f t="shared" si="11"/>
        <v>90.855199223068013</v>
      </c>
    </row>
    <row r="25" spans="1:14" x14ac:dyDescent="0.2">
      <c r="A25" s="10" t="s">
        <v>33</v>
      </c>
      <c r="B25" s="37">
        <f>B6*1000/B21*COS(B22*PI()/180)</f>
        <v>900</v>
      </c>
      <c r="C25" s="12">
        <f t="shared" si="0"/>
        <v>-1050</v>
      </c>
      <c r="D25" s="13">
        <f t="shared" si="1"/>
        <v>1050</v>
      </c>
      <c r="E25" s="14">
        <f t="shared" si="2"/>
        <v>-0.49417826223135158</v>
      </c>
      <c r="F25" s="15">
        <f t="shared" si="3"/>
        <v>0.86936059557470258</v>
      </c>
      <c r="G25" s="16">
        <f t="shared" si="4"/>
        <v>-47.990506058062451</v>
      </c>
      <c r="H25" s="17">
        <f t="shared" si="5"/>
        <v>2.9470473282456648</v>
      </c>
      <c r="I25" s="18">
        <f t="shared" si="6"/>
        <v>48.080908473778329</v>
      </c>
      <c r="J25" s="19">
        <f t="shared" si="7"/>
        <v>176.48593826948022</v>
      </c>
      <c r="K25" s="20">
        <f t="shared" si="8"/>
        <v>-44.47604360082164</v>
      </c>
      <c r="L25" s="21">
        <f t="shared" si="9"/>
        <v>2329.6443509182113</v>
      </c>
      <c r="M25" s="22">
        <f t="shared" si="10"/>
        <v>2330.0688659821872</v>
      </c>
      <c r="N25" s="23">
        <f t="shared" si="11"/>
        <v>91.093720616507071</v>
      </c>
    </row>
    <row r="26" spans="1:14" x14ac:dyDescent="0.2">
      <c r="A26" s="10" t="s">
        <v>34</v>
      </c>
      <c r="B26" s="38">
        <f>B6*1000/B21*SIN(B22*PI()/180)</f>
        <v>-435.88989435406728</v>
      </c>
      <c r="C26" s="12">
        <f t="shared" si="0"/>
        <v>-1100</v>
      </c>
      <c r="D26" s="13">
        <f t="shared" si="1"/>
        <v>1100</v>
      </c>
      <c r="E26" s="14">
        <f t="shared" si="2"/>
        <v>-0.57802225579621624</v>
      </c>
      <c r="F26" s="15">
        <f t="shared" si="3"/>
        <v>0.81602099960984675</v>
      </c>
      <c r="G26" s="16">
        <f t="shared" si="4"/>
        <v>-56.462478604897093</v>
      </c>
      <c r="H26" s="17">
        <f t="shared" si="5"/>
        <v>2.7662313186656395</v>
      </c>
      <c r="I26" s="18">
        <f t="shared" si="6"/>
        <v>56.530200122738187</v>
      </c>
      <c r="J26" s="19">
        <f t="shared" si="7"/>
        <v>177.19518593862864</v>
      </c>
      <c r="K26" s="20">
        <f t="shared" si="8"/>
        <v>-52.022003021659465</v>
      </c>
      <c r="L26" s="21">
        <f t="shared" si="9"/>
        <v>2191.6853903346587</v>
      </c>
      <c r="M26" s="22">
        <f t="shared" si="10"/>
        <v>2192.3027024124135</v>
      </c>
      <c r="N26" s="23">
        <f t="shared" si="11"/>
        <v>91.359721450762692</v>
      </c>
    </row>
    <row r="27" spans="1:14" x14ac:dyDescent="0.2">
      <c r="A27" s="10" t="s">
        <v>35</v>
      </c>
      <c r="B27" s="39">
        <f>B6*1000/B21</f>
        <v>1000</v>
      </c>
      <c r="C27" s="12">
        <f t="shared" si="0"/>
        <v>-1150</v>
      </c>
      <c r="D27" s="13">
        <f t="shared" si="1"/>
        <v>1150</v>
      </c>
      <c r="E27" s="14">
        <f t="shared" si="2"/>
        <v>-0.65615832134454288</v>
      </c>
      <c r="F27" s="15">
        <f t="shared" si="3"/>
        <v>0.75462325522760798</v>
      </c>
      <c r="G27" s="16">
        <f t="shared" si="4"/>
        <v>-64.376888254662788</v>
      </c>
      <c r="H27" s="17">
        <f t="shared" si="5"/>
        <v>2.5580989746612821</v>
      </c>
      <c r="I27" s="18">
        <f t="shared" si="6"/>
        <v>64.427692894573696</v>
      </c>
      <c r="J27" s="19">
        <f t="shared" si="7"/>
        <v>177.72447520617882</v>
      </c>
      <c r="K27" s="20">
        <f t="shared" si="8"/>
        <v>-59.054248921008856</v>
      </c>
      <c r="L27" s="21">
        <f t="shared" si="9"/>
        <v>2032.0836948607412</v>
      </c>
      <c r="M27" s="22">
        <f t="shared" si="10"/>
        <v>2032.9415995631814</v>
      </c>
      <c r="N27" s="23">
        <f t="shared" si="11"/>
        <v>91.664600332064111</v>
      </c>
    </row>
    <row r="28" spans="1:14" x14ac:dyDescent="0.2">
      <c r="A28" s="10" t="s">
        <v>36</v>
      </c>
      <c r="B28" s="40">
        <f>(B6-B14*B23/1000)/2</f>
        <v>48.305048938698746</v>
      </c>
      <c r="C28" s="12">
        <f t="shared" si="0"/>
        <v>-1200</v>
      </c>
      <c r="D28" s="13">
        <f t="shared" si="1"/>
        <v>1200</v>
      </c>
      <c r="E28" s="14">
        <f t="shared" si="2"/>
        <v>-0.72781487087401275</v>
      </c>
      <c r="F28" s="15">
        <f t="shared" si="3"/>
        <v>0.68577366071805657</v>
      </c>
      <c r="G28" s="16">
        <f t="shared" si="4"/>
        <v>-71.655580783847739</v>
      </c>
      <c r="H28" s="17">
        <f t="shared" si="5"/>
        <v>2.3247055880930318</v>
      </c>
      <c r="I28" s="18">
        <f t="shared" si="6"/>
        <v>71.693280811676075</v>
      </c>
      <c r="J28" s="19">
        <f t="shared" si="7"/>
        <v>178.14181790411979</v>
      </c>
      <c r="K28" s="20">
        <f t="shared" si="8"/>
        <v>-65.503338378661141</v>
      </c>
      <c r="L28" s="21">
        <f t="shared" si="9"/>
        <v>1852.415319708776</v>
      </c>
      <c r="M28" s="22">
        <f t="shared" si="10"/>
        <v>1853.5730910947418</v>
      </c>
      <c r="N28" s="23">
        <f t="shared" si="11"/>
        <v>92.025194719610568</v>
      </c>
    </row>
    <row r="29" spans="1:14" x14ac:dyDescent="0.2">
      <c r="A29" s="10" t="s">
        <v>37</v>
      </c>
      <c r="B29" s="41">
        <f>-B14*B24/1000/2</f>
        <v>0.82090226560657542</v>
      </c>
      <c r="C29" s="12">
        <f t="shared" si="0"/>
        <v>-1250</v>
      </c>
      <c r="D29" s="13">
        <f t="shared" si="1"/>
        <v>1250</v>
      </c>
      <c r="E29" s="14">
        <f t="shared" si="2"/>
        <v>-0.79228430113487924</v>
      </c>
      <c r="F29" s="15">
        <f t="shared" si="3"/>
        <v>0.61015210085290694</v>
      </c>
      <c r="G29" s="16">
        <f t="shared" si="4"/>
        <v>-78.226679629578399</v>
      </c>
      <c r="H29" s="17">
        <f t="shared" si="5"/>
        <v>2.0683559017916489</v>
      </c>
      <c r="I29" s="18">
        <f t="shared" si="6"/>
        <v>78.254019078927641</v>
      </c>
      <c r="J29" s="19">
        <f t="shared" si="7"/>
        <v>178.48542134957057</v>
      </c>
      <c r="K29" s="20">
        <f t="shared" si="8"/>
        <v>-71.305587102139128</v>
      </c>
      <c r="L29" s="21">
        <f t="shared" si="9"/>
        <v>1654.4544771031731</v>
      </c>
      <c r="M29" s="22">
        <f t="shared" si="10"/>
        <v>1655.9903694039754</v>
      </c>
      <c r="N29" s="23">
        <f t="shared" si="11"/>
        <v>92.467872284957338</v>
      </c>
    </row>
    <row r="30" spans="1:14" x14ac:dyDescent="0.2">
      <c r="A30" s="10" t="s">
        <v>38</v>
      </c>
      <c r="B30" s="42">
        <f>(B6+B14*B23/1000)/2</f>
        <v>51.694951061301254</v>
      </c>
      <c r="C30" s="12">
        <f t="shared" si="0"/>
        <v>-1300</v>
      </c>
      <c r="D30" s="13">
        <f t="shared" si="1"/>
        <v>1300</v>
      </c>
      <c r="E30" s="14">
        <f t="shared" si="2"/>
        <v>-0.84892998116093576</v>
      </c>
      <c r="F30" s="15">
        <f t="shared" si="3"/>
        <v>0.52850533307251812</v>
      </c>
      <c r="G30" s="16">
        <f t="shared" si="4"/>
        <v>-84.025295665484791</v>
      </c>
      <c r="H30" s="17">
        <f t="shared" si="5"/>
        <v>1.7915813503892746</v>
      </c>
      <c r="I30" s="18">
        <f t="shared" si="6"/>
        <v>84.044393479917503</v>
      </c>
      <c r="J30" s="19">
        <f t="shared" si="7"/>
        <v>178.77852856436414</v>
      </c>
      <c r="K30" s="20">
        <f t="shared" si="8"/>
        <v>-76.403698304484223</v>
      </c>
      <c r="L30" s="21">
        <f t="shared" si="9"/>
        <v>1440.1560160629035</v>
      </c>
      <c r="M30" s="22">
        <f t="shared" si="10"/>
        <v>1442.1812908635227</v>
      </c>
      <c r="N30" s="23">
        <f t="shared" si="11"/>
        <v>93.036830258707866</v>
      </c>
    </row>
    <row r="31" spans="1:14" x14ac:dyDescent="0.2">
      <c r="A31" s="10" t="s">
        <v>39</v>
      </c>
      <c r="B31" s="43">
        <f>B14*B24/1000/2</f>
        <v>-0.82090226560657542</v>
      </c>
      <c r="C31" s="12">
        <f t="shared" si="0"/>
        <v>-1350</v>
      </c>
      <c r="D31" s="13">
        <f t="shared" si="1"/>
        <v>1350</v>
      </c>
      <c r="E31" s="14">
        <f t="shared" si="2"/>
        <v>-0.89719253895431461</v>
      </c>
      <c r="F31" s="15">
        <f t="shared" si="3"/>
        <v>0.44163961331011814</v>
      </c>
      <c r="G31" s="16">
        <f t="shared" si="4"/>
        <v>-88.994167977135689</v>
      </c>
      <c r="H31" s="17">
        <f t="shared" si="5"/>
        <v>1.4971150625853205</v>
      </c>
      <c r="I31" s="18">
        <f t="shared" si="6"/>
        <v>89.006759785160497</v>
      </c>
      <c r="J31" s="19">
        <f t="shared" si="7"/>
        <v>179.03622578783043</v>
      </c>
      <c r="K31" s="20">
        <f t="shared" si="8"/>
        <v>-80.747328505888319</v>
      </c>
      <c r="L31" s="21">
        <f t="shared" si="9"/>
        <v>1211.636118408662</v>
      </c>
      <c r="M31" s="22">
        <f t="shared" si="10"/>
        <v>1214.323768396735</v>
      </c>
      <c r="N31" s="23">
        <f t="shared" si="11"/>
        <v>93.812737198105665</v>
      </c>
    </row>
    <row r="32" spans="1:14" x14ac:dyDescent="0.2">
      <c r="A32" s="10" t="s">
        <v>40</v>
      </c>
      <c r="B32" s="44">
        <f>SQRT((B28*B28+B29*B29)/(B30*B30+B31*B31))*COS(ATAN2(B28,B29)-ATAN2(B30,B31))</f>
        <v>0.93393721625795001</v>
      </c>
      <c r="C32" s="12">
        <f t="shared" si="0"/>
        <v>-1400</v>
      </c>
      <c r="D32" s="13">
        <f t="shared" si="1"/>
        <v>1400</v>
      </c>
      <c r="E32" s="14">
        <f t="shared" si="2"/>
        <v>-0.93659538524355446</v>
      </c>
      <c r="F32" s="15">
        <f t="shared" si="3"/>
        <v>0.3504127342727113</v>
      </c>
      <c r="G32" s="16">
        <f t="shared" si="4"/>
        <v>-93.084229309431734</v>
      </c>
      <c r="H32" s="17">
        <f t="shared" si="5"/>
        <v>1.1878648716980127</v>
      </c>
      <c r="I32" s="18">
        <f t="shared" si="6"/>
        <v>93.091808281310577</v>
      </c>
      <c r="J32" s="19">
        <f t="shared" si="7"/>
        <v>179.26887776595643</v>
      </c>
      <c r="K32" s="20">
        <f t="shared" si="8"/>
        <v>-84.293584671919902</v>
      </c>
      <c r="L32" s="21">
        <f t="shared" si="9"/>
        <v>971.1514016202716</v>
      </c>
      <c r="M32" s="22">
        <f t="shared" si="10"/>
        <v>974.80277660963816</v>
      </c>
      <c r="N32" s="23">
        <f t="shared" si="11"/>
        <v>94.960701857935462</v>
      </c>
    </row>
    <row r="33" spans="1:14" x14ac:dyDescent="0.2">
      <c r="A33" s="10" t="s">
        <v>41</v>
      </c>
      <c r="B33" s="45">
        <f>SQRT((B28*B28+B29*B29)/(B30*B30+B31*B31))*SIN(ATAN2(B28,B29)-ATAN2(B30,B31))</f>
        <v>3.0710415809939311E-2</v>
      </c>
      <c r="C33" s="12">
        <f t="shared" si="0"/>
        <v>-1450</v>
      </c>
      <c r="D33" s="13">
        <f t="shared" si="1"/>
        <v>1450</v>
      </c>
      <c r="E33" s="14">
        <f t="shared" si="2"/>
        <v>-0.96674941976822326</v>
      </c>
      <c r="F33" s="15">
        <f t="shared" si="3"/>
        <v>0.25572555480006992</v>
      </c>
      <c r="G33" s="16">
        <f t="shared" si="4"/>
        <v>-96.255090602204575</v>
      </c>
      <c r="H33" s="17">
        <f t="shared" si="5"/>
        <v>0.86688460102046094</v>
      </c>
      <c r="I33" s="18">
        <f t="shared" si="6"/>
        <v>96.258994155092324</v>
      </c>
      <c r="J33" s="19">
        <f t="shared" si="7"/>
        <v>179.48400146074309</v>
      </c>
      <c r="K33" s="20">
        <f t="shared" si="8"/>
        <v>-87.007447779140094</v>
      </c>
      <c r="L33" s="21">
        <f t="shared" si="9"/>
        <v>721.07663490210314</v>
      </c>
      <c r="M33" s="22">
        <f t="shared" si="10"/>
        <v>726.30696635154254</v>
      </c>
      <c r="N33" s="23">
        <f t="shared" si="11"/>
        <v>96.880232246803075</v>
      </c>
    </row>
    <row r="34" spans="1:14" x14ac:dyDescent="0.2">
      <c r="A34" s="10" t="s">
        <v>42</v>
      </c>
      <c r="B34" s="46">
        <f>SQRT(B32*B32+B33*B33)</f>
        <v>0.93444200117014664</v>
      </c>
      <c r="C34" s="12">
        <f t="shared" si="0"/>
        <v>-1500</v>
      </c>
      <c r="D34" s="13">
        <f t="shared" si="1"/>
        <v>1500</v>
      </c>
      <c r="E34" s="14">
        <f t="shared" si="2"/>
        <v>-0.98735687361588031</v>
      </c>
      <c r="F34" s="15">
        <f t="shared" si="3"/>
        <v>0.15851310394877305</v>
      </c>
      <c r="G34" s="16">
        <f t="shared" si="4"/>
        <v>-98.475439829268268</v>
      </c>
      <c r="H34" s="17">
        <f t="shared" si="5"/>
        <v>0.53734390753625771</v>
      </c>
      <c r="I34" s="18">
        <f t="shared" si="6"/>
        <v>98.47690586143942</v>
      </c>
      <c r="J34" s="19">
        <f t="shared" si="7"/>
        <v>179.68736131015501</v>
      </c>
      <c r="K34" s="20">
        <f t="shared" si="8"/>
        <v>-88.862118625429233</v>
      </c>
      <c r="L34" s="21">
        <f t="shared" si="9"/>
        <v>463.88128850874699</v>
      </c>
      <c r="M34" s="22">
        <f t="shared" si="10"/>
        <v>472.31591753310119</v>
      </c>
      <c r="N34" s="23">
        <f t="shared" si="11"/>
        <v>100.84433092822238</v>
      </c>
    </row>
    <row r="35" spans="1:14" x14ac:dyDescent="0.2">
      <c r="A35" s="11" t="s">
        <v>43</v>
      </c>
      <c r="B35" s="47">
        <f>(1+B34)/(1-B34)</f>
        <v>29.507337559078351</v>
      </c>
      <c r="C35" s="12">
        <f t="shared" si="0"/>
        <v>-1550</v>
      </c>
      <c r="D35" s="13">
        <f t="shared" si="1"/>
        <v>1550</v>
      </c>
      <c r="E35" s="14">
        <f t="shared" si="2"/>
        <v>-0.99821424966857364</v>
      </c>
      <c r="F35" s="15">
        <f t="shared" si="3"/>
        <v>5.9735347647825218E-2</v>
      </c>
      <c r="G35" s="16">
        <f t="shared" si="4"/>
        <v>-99.723351202415557</v>
      </c>
      <c r="H35" s="17">
        <f t="shared" si="5"/>
        <v>0.20249698178576145</v>
      </c>
      <c r="I35" s="18">
        <f t="shared" si="6"/>
        <v>99.723556796114877</v>
      </c>
      <c r="J35" s="19">
        <f t="shared" si="7"/>
        <v>179.88365607117908</v>
      </c>
      <c r="K35" s="20">
        <f t="shared" si="8"/>
        <v>-89.839282470171625</v>
      </c>
      <c r="L35" s="21">
        <f t="shared" si="9"/>
        <v>202.10514790465771</v>
      </c>
      <c r="M35" s="22">
        <f t="shared" si="10"/>
        <v>221.17320697661111</v>
      </c>
      <c r="N35" s="23">
        <f t="shared" si="11"/>
        <v>113.96598596621891</v>
      </c>
    </row>
    <row r="36" spans="1:14" x14ac:dyDescent="0.2">
      <c r="C36" s="12">
        <f t="shared" ref="C36:C54" si="12">-(ROW()-4) *$B$10</f>
        <v>-1600</v>
      </c>
      <c r="D36" s="13">
        <f t="shared" si="1"/>
        <v>1600</v>
      </c>
      <c r="E36" s="14">
        <f t="shared" ref="E36:E67" si="13">COS($B$15*D36*1000)</f>
        <v>-0.99921433212217847</v>
      </c>
      <c r="F36" s="15">
        <f t="shared" ref="F36:F54" si="14">SIN($B$15*D36*1000)</f>
        <v>-3.9632290895541183E-2</v>
      </c>
      <c r="G36" s="16">
        <f t="shared" ref="G36:G67" si="15">($B$6*1000*E36-$B$14*$B$24*F36)/1000</f>
        <v>-99.986501686992497</v>
      </c>
      <c r="H36" s="17">
        <f t="shared" ref="H36:H54" si="16">$B$14*$B$23*F36/1000</f>
        <v>-0.1343495870303951</v>
      </c>
      <c r="I36" s="18">
        <f t="shared" ref="I36:I67" si="17">SQRT(G36*G36+H36*H36)</f>
        <v>99.98659194819318</v>
      </c>
      <c r="J36" s="19">
        <f t="shared" ref="J36:J54" si="18">ATAN2(G36,H36)*180/PI()</f>
        <v>-179.92301301121987</v>
      </c>
      <c r="K36" s="20">
        <f t="shared" ref="K36:K54" si="19">$B$23*E36</f>
        <v>-89.92928989099606</v>
      </c>
      <c r="L36" s="21">
        <f t="shared" ref="L36:L54" si="20">$B$6*1000/$B$14*F36+$B$24*E36</f>
        <v>-61.666766433823781</v>
      </c>
      <c r="M36" s="22">
        <f t="shared" ref="M36:M67" si="21">SQRT(K36*K36+L36*L36)</f>
        <v>109.04158501554616</v>
      </c>
      <c r="N36" s="23">
        <f t="shared" ref="N36:N54" si="22">ATAN2(K36,L36)*180/PI()</f>
        <v>-145.56059135668565</v>
      </c>
    </row>
    <row r="37" spans="1:14" x14ac:dyDescent="0.2">
      <c r="C37" s="12">
        <f t="shared" si="12"/>
        <v>-1650</v>
      </c>
      <c r="D37" s="13">
        <f t="shared" si="1"/>
        <v>1650</v>
      </c>
      <c r="E37" s="14">
        <f t="shared" si="13"/>
        <v>-0.99034724523471684</v>
      </c>
      <c r="F37" s="15">
        <f t="shared" si="14"/>
        <v>-0.13860856342956485</v>
      </c>
      <c r="G37" s="16">
        <f t="shared" si="15"/>
        <v>-99.262292690975286</v>
      </c>
      <c r="H37" s="17">
        <f t="shared" si="16"/>
        <v>-0.46986946338076618</v>
      </c>
      <c r="I37" s="18">
        <f t="shared" si="17"/>
        <v>99.263404775281927</v>
      </c>
      <c r="J37" s="19">
        <f t="shared" si="18"/>
        <v>-179.72878587257333</v>
      </c>
      <c r="K37" s="20">
        <f t="shared" si="19"/>
        <v>-89.131252071124521</v>
      </c>
      <c r="L37" s="21">
        <f t="shared" si="20"/>
        <v>-324.82972590891143</v>
      </c>
      <c r="M37" s="22">
        <f t="shared" si="21"/>
        <v>336.83635630647836</v>
      </c>
      <c r="N37" s="23">
        <f t="shared" si="22"/>
        <v>-105.34395376345721</v>
      </c>
    </row>
    <row r="38" spans="1:14" x14ac:dyDescent="0.2">
      <c r="C38" s="12">
        <f t="shared" si="12"/>
        <v>-1700</v>
      </c>
      <c r="D38" s="13">
        <f t="shared" si="1"/>
        <v>1700</v>
      </c>
      <c r="E38" s="14">
        <f t="shared" si="13"/>
        <v>-0.97170055084859608</v>
      </c>
      <c r="F38" s="15">
        <f t="shared" si="14"/>
        <v>-0.23621608641355279</v>
      </c>
      <c r="G38" s="16">
        <f t="shared" si="15"/>
        <v>-97.557875725878816</v>
      </c>
      <c r="H38" s="17">
        <f t="shared" si="16"/>
        <v>-0.80074941272616007</v>
      </c>
      <c r="I38" s="18">
        <f t="shared" si="17"/>
        <v>97.561161923011127</v>
      </c>
      <c r="J38" s="19">
        <f t="shared" si="18"/>
        <v>-179.52973010953539</v>
      </c>
      <c r="K38" s="20">
        <f t="shared" si="19"/>
        <v>-87.453049576373644</v>
      </c>
      <c r="L38" s="21">
        <f t="shared" si="20"/>
        <v>-584.78501530810252</v>
      </c>
      <c r="M38" s="22">
        <f t="shared" si="21"/>
        <v>591.28804318124457</v>
      </c>
      <c r="N38" s="23">
        <f t="shared" si="22"/>
        <v>-98.505399708835313</v>
      </c>
    </row>
    <row r="39" spans="1:14" x14ac:dyDescent="0.2">
      <c r="C39" s="12">
        <f t="shared" si="12"/>
        <v>-1750</v>
      </c>
      <c r="D39" s="13">
        <f t="shared" si="1"/>
        <v>1750</v>
      </c>
      <c r="E39" s="14">
        <f t="shared" si="13"/>
        <v>-0.94345838372374125</v>
      </c>
      <c r="F39" s="15">
        <f t="shared" si="14"/>
        <v>-0.33149099260973275</v>
      </c>
      <c r="G39" s="16">
        <f t="shared" si="15"/>
        <v>-94.890081786097127</v>
      </c>
      <c r="H39" s="17">
        <f t="shared" si="16"/>
        <v>-1.1237220194713453</v>
      </c>
      <c r="I39" s="18">
        <f t="shared" si="17"/>
        <v>94.896735310279482</v>
      </c>
      <c r="J39" s="19">
        <f t="shared" si="18"/>
        <v>-179.32151476411931</v>
      </c>
      <c r="K39" s="20">
        <f t="shared" si="19"/>
        <v>-84.911254535136706</v>
      </c>
      <c r="L39" s="21">
        <f t="shared" si="20"/>
        <v>-838.96559492915378</v>
      </c>
      <c r="M39" s="22">
        <f t="shared" si="21"/>
        <v>843.25155832738301</v>
      </c>
      <c r="N39" s="23">
        <f t="shared" si="22"/>
        <v>-95.779195715343732</v>
      </c>
    </row>
    <row r="40" spans="1:14" x14ac:dyDescent="0.2">
      <c r="C40" s="12">
        <f t="shared" si="12"/>
        <v>-1800</v>
      </c>
      <c r="D40" s="13">
        <f t="shared" si="1"/>
        <v>1800</v>
      </c>
      <c r="E40" s="14">
        <f t="shared" si="13"/>
        <v>-0.90589963322014355</v>
      </c>
      <c r="F40" s="15">
        <f t="shared" si="14"/>
        <v>-0.42349244920259127</v>
      </c>
      <c r="G40" s="16">
        <f t="shared" si="15"/>
        <v>-91.285255144049728</v>
      </c>
      <c r="H40" s="17">
        <f t="shared" si="16"/>
        <v>-1.4355979524579989</v>
      </c>
      <c r="I40" s="18">
        <f t="shared" si="17"/>
        <v>91.296542914807887</v>
      </c>
      <c r="J40" s="19">
        <f t="shared" si="18"/>
        <v>-179.09901195374934</v>
      </c>
      <c r="K40" s="20">
        <f t="shared" si="19"/>
        <v>-81.530966989812924</v>
      </c>
      <c r="L40" s="21">
        <f t="shared" si="20"/>
        <v>-1084.8614499116854</v>
      </c>
      <c r="M40" s="22">
        <f t="shared" si="21"/>
        <v>1087.9207986258828</v>
      </c>
      <c r="N40" s="23">
        <f t="shared" si="22"/>
        <v>-94.297890114003948</v>
      </c>
    </row>
    <row r="41" spans="1:14" x14ac:dyDescent="0.2">
      <c r="C41" s="12">
        <f t="shared" si="12"/>
        <v>-1850</v>
      </c>
      <c r="D41" s="13">
        <f t="shared" si="1"/>
        <v>1850</v>
      </c>
      <c r="E41" s="14">
        <f t="shared" si="13"/>
        <v>-0.85939518928557912</v>
      </c>
      <c r="F41" s="15">
        <f t="shared" si="14"/>
        <v>-0.51131194845495598</v>
      </c>
      <c r="G41" s="16">
        <f t="shared" si="15"/>
        <v>-86.778993202394688</v>
      </c>
      <c r="H41" s="17">
        <f t="shared" si="16"/>
        <v>-1.7332974593794792</v>
      </c>
      <c r="I41" s="18">
        <f t="shared" si="17"/>
        <v>86.796301656833023</v>
      </c>
      <c r="J41" s="19">
        <f t="shared" si="18"/>
        <v>-178.85574351642265</v>
      </c>
      <c r="K41" s="20">
        <f t="shared" si="19"/>
        <v>-77.345567035702118</v>
      </c>
      <c r="L41" s="21">
        <f t="shared" si="20"/>
        <v>-1320.0443764525896</v>
      </c>
      <c r="M41" s="22">
        <f t="shared" si="21"/>
        <v>1322.3083953995681</v>
      </c>
      <c r="N41" s="23">
        <f t="shared" si="22"/>
        <v>-93.353306618564432</v>
      </c>
    </row>
    <row r="42" spans="1:14" x14ac:dyDescent="0.2">
      <c r="C42" s="12">
        <f t="shared" si="12"/>
        <v>-1900</v>
      </c>
      <c r="D42" s="13">
        <f t="shared" si="1"/>
        <v>1900</v>
      </c>
      <c r="E42" s="14">
        <f t="shared" si="13"/>
        <v>-0.80440427994416985</v>
      </c>
      <c r="F42" s="15">
        <f t="shared" si="14"/>
        <v>-0.59408227915626433</v>
      </c>
      <c r="G42" s="16">
        <f t="shared" si="15"/>
        <v>-81.415794972249174</v>
      </c>
      <c r="H42" s="17">
        <f t="shared" si="16"/>
        <v>-2.0138807791123563</v>
      </c>
      <c r="I42" s="18">
        <f t="shared" si="17"/>
        <v>81.440698589561421</v>
      </c>
      <c r="J42" s="19">
        <f t="shared" si="18"/>
        <v>-178.58303484813734</v>
      </c>
      <c r="K42" s="20">
        <f t="shared" si="19"/>
        <v>-72.396385194975281</v>
      </c>
      <c r="L42" s="21">
        <f t="shared" si="20"/>
        <v>-1542.1919601431587</v>
      </c>
      <c r="M42" s="22">
        <f t="shared" si="21"/>
        <v>1543.8903065048037</v>
      </c>
      <c r="N42" s="23">
        <f t="shared" si="22"/>
        <v>-92.687709723817107</v>
      </c>
    </row>
    <row r="43" spans="1:14" x14ac:dyDescent="0.2">
      <c r="C43" s="12">
        <f t="shared" si="12"/>
        <v>-1950</v>
      </c>
      <c r="D43" s="13">
        <f t="shared" si="1"/>
        <v>1950</v>
      </c>
      <c r="E43" s="14">
        <f t="shared" si="13"/>
        <v>-0.74146993645282144</v>
      </c>
      <c r="F43" s="15">
        <f t="shared" si="14"/>
        <v>-0.67098609027061729</v>
      </c>
      <c r="G43" s="16">
        <f t="shared" si="15"/>
        <v>-75.248621648669427</v>
      </c>
      <c r="H43" s="17">
        <f t="shared" si="16"/>
        <v>-2.2745771716451237</v>
      </c>
      <c r="I43" s="18">
        <f t="shared" si="17"/>
        <v>75.282991182167905</v>
      </c>
      <c r="J43" s="19">
        <f t="shared" si="18"/>
        <v>-178.26861942850681</v>
      </c>
      <c r="K43" s="20">
        <f t="shared" si="19"/>
        <v>-66.732294280753933</v>
      </c>
      <c r="L43" s="21">
        <f t="shared" si="20"/>
        <v>-1749.1105096435913</v>
      </c>
      <c r="M43" s="22">
        <f t="shared" si="21"/>
        <v>1750.3830363796483</v>
      </c>
      <c r="N43" s="23">
        <f t="shared" si="22"/>
        <v>-92.184896428186789</v>
      </c>
    </row>
    <row r="44" spans="1:14" x14ac:dyDescent="0.2">
      <c r="C44" s="12">
        <f t="shared" si="12"/>
        <v>-2000</v>
      </c>
      <c r="D44" s="13">
        <f t="shared" si="1"/>
        <v>2000</v>
      </c>
      <c r="E44" s="14">
        <f t="shared" si="13"/>
        <v>-0.67121363090679442</v>
      </c>
      <c r="F44" s="15">
        <f t="shared" si="14"/>
        <v>-0.74126396221920676</v>
      </c>
      <c r="G44" s="16">
        <f t="shared" si="15"/>
        <v>-68.338373622675945</v>
      </c>
      <c r="H44" s="17">
        <f t="shared" si="16"/>
        <v>-2.5128122789356344</v>
      </c>
      <c r="I44" s="18">
        <f t="shared" si="17"/>
        <v>68.384556260471712</v>
      </c>
      <c r="J44" s="19">
        <f t="shared" si="18"/>
        <v>-177.89417428210396</v>
      </c>
      <c r="K44" s="20">
        <f t="shared" si="19"/>
        <v>-60.409226781611501</v>
      </c>
      <c r="L44" s="21">
        <f t="shared" si="20"/>
        <v>-1938.7567192264828</v>
      </c>
      <c r="M44" s="22">
        <f t="shared" si="21"/>
        <v>1939.6976287623252</v>
      </c>
      <c r="N44" s="23">
        <f t="shared" si="22"/>
        <v>-91.784687184265266</v>
      </c>
    </row>
    <row r="45" spans="1:14" x14ac:dyDescent="0.2">
      <c r="C45" s="12">
        <f t="shared" si="12"/>
        <v>-2050</v>
      </c>
      <c r="D45" s="13">
        <f t="shared" si="1"/>
        <v>2050</v>
      </c>
      <c r="E45" s="14">
        <f t="shared" si="13"/>
        <v>-0.5943291392476604</v>
      </c>
      <c r="F45" s="15">
        <f t="shared" si="14"/>
        <v>-0.80422190609379396</v>
      </c>
      <c r="G45" s="16">
        <f t="shared" si="15"/>
        <v>-60.753289094291709</v>
      </c>
      <c r="H45" s="17">
        <f t="shared" si="16"/>
        <v>-2.726233546510787</v>
      </c>
      <c r="I45" s="18">
        <f t="shared" si="17"/>
        <v>60.814426620043903</v>
      </c>
      <c r="J45" s="19">
        <f t="shared" si="18"/>
        <v>-177.43064187601522</v>
      </c>
      <c r="K45" s="20">
        <f t="shared" si="19"/>
        <v>-53.489622532289438</v>
      </c>
      <c r="L45" s="21">
        <f t="shared" si="20"/>
        <v>-2109.2578462732699</v>
      </c>
      <c r="M45" s="22">
        <f t="shared" si="21"/>
        <v>2109.9359710152344</v>
      </c>
      <c r="N45" s="23">
        <f t="shared" si="22"/>
        <v>-91.452678201455711</v>
      </c>
    </row>
    <row r="46" spans="1:14" x14ac:dyDescent="0.2">
      <c r="C46" s="12">
        <f t="shared" si="12"/>
        <v>-2100</v>
      </c>
      <c r="D46" s="13">
        <f t="shared" si="1"/>
        <v>2100</v>
      </c>
      <c r="E46" s="14">
        <f t="shared" si="13"/>
        <v>-0.51157569027600303</v>
      </c>
      <c r="F46" s="15">
        <f t="shared" si="14"/>
        <v>-0.85923821674703871</v>
      </c>
      <c r="G46" s="16">
        <f t="shared" si="15"/>
        <v>-52.568270225247097</v>
      </c>
      <c r="H46" s="17">
        <f t="shared" si="16"/>
        <v>-2.9127334547719803</v>
      </c>
      <c r="I46" s="18">
        <f t="shared" si="17"/>
        <v>52.64890360352387</v>
      </c>
      <c r="J46" s="19">
        <f t="shared" si="18"/>
        <v>-176.82856484637043</v>
      </c>
      <c r="K46" s="20">
        <f t="shared" si="19"/>
        <v>-46.04181212484027</v>
      </c>
      <c r="L46" s="21">
        <f t="shared" si="20"/>
        <v>-2258.9302044722867</v>
      </c>
      <c r="M46" s="22">
        <f t="shared" si="21"/>
        <v>2259.399370881772</v>
      </c>
      <c r="N46" s="23">
        <f t="shared" si="22"/>
        <v>-91.167648428850526</v>
      </c>
    </row>
    <row r="47" spans="1:14" x14ac:dyDescent="0.2">
      <c r="C47" s="12">
        <f t="shared" si="12"/>
        <v>-2150</v>
      </c>
      <c r="D47" s="13">
        <f t="shared" si="1"/>
        <v>2150</v>
      </c>
      <c r="E47" s="14">
        <f t="shared" si="13"/>
        <v>-0.42377046832186094</v>
      </c>
      <c r="F47" s="15">
        <f t="shared" si="14"/>
        <v>-0.90576961208591589</v>
      </c>
      <c r="G47" s="16">
        <f t="shared" si="15"/>
        <v>-43.864143485543927</v>
      </c>
      <c r="H47" s="17">
        <f t="shared" si="16"/>
        <v>-3.0704703305988965</v>
      </c>
      <c r="I47" s="18">
        <f t="shared" si="17"/>
        <v>43.971477934809897</v>
      </c>
      <c r="J47" s="19">
        <f t="shared" si="18"/>
        <v>-175.99585268355708</v>
      </c>
      <c r="K47" s="20">
        <f t="shared" si="19"/>
        <v>-38.139342148967486</v>
      </c>
      <c r="L47" s="21">
        <f t="shared" si="20"/>
        <v>-2386.2957900994575</v>
      </c>
      <c r="M47" s="22">
        <f t="shared" si="21"/>
        <v>2386.6005546102497</v>
      </c>
      <c r="N47" s="23">
        <f t="shared" si="22"/>
        <v>-90.915660710548281</v>
      </c>
    </row>
    <row r="48" spans="1:14" x14ac:dyDescent="0.2">
      <c r="C48" s="12">
        <f t="shared" si="12"/>
        <v>-2200</v>
      </c>
      <c r="D48" s="13">
        <f t="shared" si="1"/>
        <v>2200</v>
      </c>
      <c r="E48" s="14">
        <f t="shared" si="13"/>
        <v>-0.33178054360850712</v>
      </c>
      <c r="F48" s="15">
        <f t="shared" si="14"/>
        <v>-0.94335659794313387</v>
      </c>
      <c r="G48" s="16">
        <f t="shared" si="15"/>
        <v>-34.726861497903577</v>
      </c>
      <c r="H48" s="17">
        <f t="shared" si="16"/>
        <v>-3.1978865337385098</v>
      </c>
      <c r="I48" s="18">
        <f t="shared" si="17"/>
        <v>34.87379227696988</v>
      </c>
      <c r="J48" s="19">
        <f t="shared" si="18"/>
        <v>-174.73865195402607</v>
      </c>
      <c r="K48" s="20">
        <f t="shared" si="19"/>
        <v>-29.860248924765642</v>
      </c>
      <c r="L48" s="21">
        <f t="shared" si="20"/>
        <v>-2490.0968771982934</v>
      </c>
      <c r="M48" s="22">
        <f t="shared" si="21"/>
        <v>2490.2759068622381</v>
      </c>
      <c r="N48" s="23">
        <f t="shared" si="22"/>
        <v>-90.68703521323701</v>
      </c>
    </row>
    <row r="49" spans="1:14" x14ac:dyDescent="0.2">
      <c r="C49" s="12">
        <f t="shared" si="12"/>
        <v>-2250</v>
      </c>
      <c r="D49" s="13">
        <f t="shared" si="1"/>
        <v>2250</v>
      </c>
      <c r="E49" s="14">
        <f t="shared" si="13"/>
        <v>-0.23651430999663844</v>
      </c>
      <c r="F49" s="15">
        <f t="shared" si="14"/>
        <v>-0.97162800554883866</v>
      </c>
      <c r="G49" s="16">
        <f t="shared" si="15"/>
        <v>-25.246654261827523</v>
      </c>
      <c r="H49" s="17">
        <f t="shared" si="16"/>
        <v>-3.2937238383900493</v>
      </c>
      <c r="I49" s="18">
        <f t="shared" si="17"/>
        <v>25.460600309887287</v>
      </c>
      <c r="J49" s="19">
        <f t="shared" si="18"/>
        <v>-172.5670702163068</v>
      </c>
      <c r="K49" s="20">
        <f t="shared" si="19"/>
        <v>-21.286287899697459</v>
      </c>
      <c r="L49" s="21">
        <f t="shared" si="20"/>
        <v>-2569.3084375328426</v>
      </c>
      <c r="M49" s="22">
        <f t="shared" si="21"/>
        <v>2569.3966126758255</v>
      </c>
      <c r="N49" s="23">
        <f t="shared" si="22"/>
        <v>-90.474675028246295</v>
      </c>
    </row>
    <row r="50" spans="1:14" x14ac:dyDescent="0.2">
      <c r="C50" s="12">
        <f t="shared" si="12"/>
        <v>-2300</v>
      </c>
      <c r="D50" s="48">
        <f>-285</f>
        <v>-285</v>
      </c>
      <c r="E50" s="14">
        <f t="shared" si="13"/>
        <v>0.84369996606109743</v>
      </c>
      <c r="F50" s="15">
        <f t="shared" si="14"/>
        <v>-0.53681502146316951</v>
      </c>
      <c r="G50" s="16">
        <f t="shared" si="15"/>
        <v>83.488651271448219</v>
      </c>
      <c r="H50" s="17">
        <f t="shared" si="16"/>
        <v>-1.8197503807029092</v>
      </c>
      <c r="I50" s="18">
        <f t="shared" si="17"/>
        <v>83.508480902082994</v>
      </c>
      <c r="J50" s="19">
        <f t="shared" si="18"/>
        <v>-1.2486428798798015</v>
      </c>
      <c r="K50" s="20">
        <f t="shared" si="19"/>
        <v>75.932996945498772</v>
      </c>
      <c r="L50" s="21">
        <f t="shared" si="20"/>
        <v>-1461.9898015867784</v>
      </c>
      <c r="M50" s="22">
        <f t="shared" si="21"/>
        <v>1463.9603819669687</v>
      </c>
      <c r="N50" s="23">
        <f t="shared" si="22"/>
        <v>-87.026836632912207</v>
      </c>
    </row>
    <row r="51" spans="1:14" x14ac:dyDescent="0.2">
      <c r="C51" s="12">
        <f t="shared" si="12"/>
        <v>-2350</v>
      </c>
      <c r="D51" s="13">
        <f>-C51</f>
        <v>2350</v>
      </c>
      <c r="E51" s="14">
        <f t="shared" si="13"/>
        <v>-3.9938968278125604E-2</v>
      </c>
      <c r="F51" s="15">
        <f t="shared" si="14"/>
        <v>-0.99920212110107076</v>
      </c>
      <c r="G51" s="16">
        <f t="shared" si="15"/>
        <v>-5.63439139783409</v>
      </c>
      <c r="H51" s="17">
        <f t="shared" si="16"/>
        <v>-3.387197391229448</v>
      </c>
      <c r="I51" s="18">
        <f t="shared" si="17"/>
        <v>6.5741518533677308</v>
      </c>
      <c r="J51" s="19">
        <f t="shared" si="18"/>
        <v>-148.98719942176822</v>
      </c>
      <c r="K51" s="20">
        <f t="shared" si="19"/>
        <v>-3.5945071450313044</v>
      </c>
      <c r="L51" s="21">
        <f t="shared" si="20"/>
        <v>-2651.0846882186611</v>
      </c>
      <c r="M51" s="22">
        <f t="shared" si="21"/>
        <v>2651.0871250468272</v>
      </c>
      <c r="N51" s="23">
        <f t="shared" si="22"/>
        <v>-90.077685169225845</v>
      </c>
    </row>
    <row r="52" spans="1:14" x14ac:dyDescent="0.2">
      <c r="C52" s="12">
        <f t="shared" si="12"/>
        <v>-2400</v>
      </c>
      <c r="D52" s="13">
        <f>-C52</f>
        <v>2400</v>
      </c>
      <c r="E52" s="14">
        <f t="shared" si="13"/>
        <v>5.9428972530711763E-2</v>
      </c>
      <c r="F52" s="15">
        <f t="shared" si="14"/>
        <v>-0.99823253664862277</v>
      </c>
      <c r="G52" s="16">
        <f t="shared" si="15"/>
        <v>4.3039945511970696</v>
      </c>
      <c r="H52" s="17">
        <f t="shared" si="16"/>
        <v>-3.3839105948360522</v>
      </c>
      <c r="I52" s="18">
        <f t="shared" si="17"/>
        <v>5.4749630145397106</v>
      </c>
      <c r="J52" s="19">
        <f t="shared" si="18"/>
        <v>-38.175334944606121</v>
      </c>
      <c r="K52" s="20">
        <f t="shared" si="19"/>
        <v>5.3486075277640586</v>
      </c>
      <c r="L52" s="21">
        <f t="shared" si="20"/>
        <v>-2652.8418440023652</v>
      </c>
      <c r="M52" s="22">
        <f t="shared" si="21"/>
        <v>2652.8472358755139</v>
      </c>
      <c r="N52" s="23">
        <f t="shared" si="22"/>
        <v>-89.884481533241413</v>
      </c>
    </row>
    <row r="53" spans="1:14" x14ac:dyDescent="0.2">
      <c r="C53" s="12">
        <f t="shared" si="12"/>
        <v>-2450</v>
      </c>
      <c r="D53" s="13">
        <f>-C53</f>
        <v>2450</v>
      </c>
      <c r="E53" s="14">
        <f t="shared" si="13"/>
        <v>0.15821005652927919</v>
      </c>
      <c r="F53" s="15">
        <f t="shared" si="14"/>
        <v>-0.98740547801447931</v>
      </c>
      <c r="G53" s="16">
        <f t="shared" si="15"/>
        <v>14.199878864979061</v>
      </c>
      <c r="H53" s="17">
        <f t="shared" si="16"/>
        <v>-3.3472079257906278</v>
      </c>
      <c r="I53" s="18">
        <f t="shared" si="17"/>
        <v>14.589049341151554</v>
      </c>
      <c r="J53" s="19">
        <f t="shared" si="18"/>
        <v>-13.263686618428849</v>
      </c>
      <c r="K53" s="20">
        <f t="shared" si="19"/>
        <v>14.238905087635127</v>
      </c>
      <c r="L53" s="21">
        <f t="shared" si="20"/>
        <v>-2628.4023782321683</v>
      </c>
      <c r="M53" s="22">
        <f t="shared" si="21"/>
        <v>2628.4409463243819</v>
      </c>
      <c r="N53" s="23">
        <f t="shared" si="22"/>
        <v>-89.68961328277328</v>
      </c>
    </row>
    <row r="54" spans="1:14" x14ac:dyDescent="0.2">
      <c r="C54" s="12">
        <f t="shared" si="12"/>
        <v>-2500</v>
      </c>
      <c r="D54" s="13">
        <f>-C54</f>
        <v>2500</v>
      </c>
      <c r="E54" s="14">
        <f t="shared" si="13"/>
        <v>0.25542882764956804</v>
      </c>
      <c r="F54" s="15">
        <f t="shared" si="14"/>
        <v>-0.96682786162044754</v>
      </c>
      <c r="G54" s="16">
        <f t="shared" si="15"/>
        <v>23.95554040084523</v>
      </c>
      <c r="H54" s="17">
        <f t="shared" si="16"/>
        <v>-3.2774518202983991</v>
      </c>
      <c r="I54" s="18">
        <f t="shared" si="17"/>
        <v>24.178701502167261</v>
      </c>
      <c r="J54" s="19">
        <f t="shared" si="18"/>
        <v>-7.79049387495433</v>
      </c>
      <c r="K54" s="20">
        <f t="shared" si="19"/>
        <v>22.988594488461125</v>
      </c>
      <c r="L54" s="21">
        <f t="shared" si="20"/>
        <v>-2578.0076288669125</v>
      </c>
      <c r="M54" s="22">
        <f t="shared" si="21"/>
        <v>2578.1101237093335</v>
      </c>
      <c r="N54" s="23">
        <f t="shared" si="22"/>
        <v>-89.489095952857269</v>
      </c>
    </row>
    <row r="55" spans="1:14" x14ac:dyDescent="0.2">
      <c r="A55" t="s">
        <v>44</v>
      </c>
    </row>
  </sheetData>
  <phoneticPr fontId="1" type="noConversion"/>
  <pageMargins left="0.75" right="0.75" top="1" bottom="1" header="0.5" footer="0.5"/>
  <pageSetup scale="85" orientation="landscape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Grady</dc:creator>
  <cp:lastModifiedBy>xbany</cp:lastModifiedBy>
  <cp:lastPrinted>1999-01-29T08:56:51Z</cp:lastPrinted>
  <dcterms:created xsi:type="dcterms:W3CDTF">1999-01-27T07:12:47Z</dcterms:created>
  <dcterms:modified xsi:type="dcterms:W3CDTF">2021-01-12T04:39:55Z</dcterms:modified>
</cp:coreProperties>
</file>