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F5705D23-DE45-4417-8B00-BA64C3E59BD0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input-output" sheetId="1" r:id="rId1"/>
    <sheet name="Data Analysis" sheetId="2" r:id="rId2"/>
  </sheets>
  <definedNames>
    <definedName name="_xlnm.Print_Area" localSheetId="1">'Data Analysis'!$CX$1:$EI$4</definedName>
    <definedName name="_xlnm.Print_Area" localSheetId="0">'input-output'!$B$2:$U$50</definedName>
    <definedName name="_xlnm.Print_Titles" localSheetId="1">'Data Analysis'!$1:$2</definedName>
  </definedNames>
  <calcPr calcId="181029"/>
</workbook>
</file>

<file path=xl/calcChain.xml><?xml version="1.0" encoding="utf-8"?>
<calcChain xmlns="http://schemas.openxmlformats.org/spreadsheetml/2006/main">
  <c r="BU44" i="2" l="1"/>
  <c r="BM44" i="2"/>
  <c r="BE44" i="2"/>
  <c r="AW44" i="2"/>
  <c r="CE42" i="2"/>
  <c r="BG42" i="2"/>
  <c r="AY42" i="2"/>
  <c r="CE40" i="2"/>
  <c r="BW40" i="2"/>
  <c r="BG40" i="2"/>
  <c r="AY40" i="2"/>
  <c r="CC38" i="2"/>
  <c r="BU38" i="2"/>
  <c r="BM38" i="2"/>
  <c r="BE38" i="2"/>
  <c r="AW38" i="2"/>
  <c r="CM37" i="2"/>
  <c r="CL37" i="2"/>
  <c r="CE35" i="2"/>
  <c r="CC35" i="2"/>
  <c r="BO35" i="2"/>
  <c r="BM35" i="2"/>
  <c r="BE35" i="2"/>
  <c r="AY35" i="2"/>
  <c r="AW35" i="2"/>
  <c r="CC34" i="2"/>
  <c r="BU34" i="2"/>
  <c r="BM34" i="2"/>
  <c r="BE34" i="2"/>
  <c r="AW34" i="2"/>
  <c r="CE33" i="2"/>
  <c r="CC33" i="2"/>
  <c r="BW33" i="2"/>
  <c r="BO33" i="2"/>
  <c r="BM33" i="2"/>
  <c r="BG33" i="2"/>
  <c r="BE33" i="2"/>
  <c r="AW33" i="2"/>
  <c r="CC32" i="2"/>
  <c r="BU32" i="2"/>
  <c r="BO32" i="2"/>
  <c r="BE32" i="2"/>
  <c r="AY32" i="2"/>
  <c r="AW32" i="2"/>
  <c r="CR31" i="2"/>
  <c r="CQ31" i="2"/>
  <c r="BW31" i="2"/>
  <c r="BO31" i="2"/>
  <c r="BG31" i="2"/>
  <c r="CM30" i="2"/>
  <c r="CL30" i="2"/>
  <c r="CR29" i="2"/>
  <c r="CQ29" i="2"/>
  <c r="CE29" i="2"/>
  <c r="CC29" i="2"/>
  <c r="BU29" i="2"/>
  <c r="BO29" i="2"/>
  <c r="BM29" i="2"/>
  <c r="BG29" i="2"/>
  <c r="AY29" i="2"/>
  <c r="AW29" i="2"/>
  <c r="CC28" i="2"/>
  <c r="BU28" i="2"/>
  <c r="BM28" i="2"/>
  <c r="BE28" i="2"/>
  <c r="AW28" i="2"/>
  <c r="CC27" i="2"/>
  <c r="BW27" i="2"/>
  <c r="BU27" i="2"/>
  <c r="BO27" i="2"/>
  <c r="BG27" i="2"/>
  <c r="BE27" i="2"/>
  <c r="AY27" i="2"/>
  <c r="AW27" i="2"/>
  <c r="CE26" i="2"/>
  <c r="BW26" i="2"/>
  <c r="BU26" i="2"/>
  <c r="BO26" i="2"/>
  <c r="BM26" i="2"/>
  <c r="BG26" i="2"/>
  <c r="BE26" i="2"/>
  <c r="AY26" i="2"/>
  <c r="AW26" i="2"/>
  <c r="B26" i="2"/>
  <c r="I27" i="1" s="1"/>
  <c r="CR25" i="2"/>
  <c r="CE25" i="2"/>
  <c r="BT25" i="2"/>
  <c r="BO25" i="2"/>
  <c r="BG25" i="2"/>
  <c r="AY25" i="2"/>
  <c r="CS24" i="2"/>
  <c r="CE24" i="2"/>
  <c r="CC24" i="2"/>
  <c r="BW24" i="2"/>
  <c r="BU24" i="2"/>
  <c r="BT24" i="2"/>
  <c r="BO24" i="2"/>
  <c r="BM24" i="2"/>
  <c r="BK24" i="2"/>
  <c r="BG24" i="2"/>
  <c r="BE24" i="2"/>
  <c r="AY24" i="2"/>
  <c r="AW24" i="2"/>
  <c r="CP23" i="2"/>
  <c r="CI23" i="2"/>
  <c r="CE23" i="2"/>
  <c r="BW23" i="2"/>
  <c r="BU23" i="2"/>
  <c r="BS23" i="2"/>
  <c r="BO23" i="2"/>
  <c r="BM23" i="2"/>
  <c r="BL23" i="2"/>
  <c r="BG23" i="2"/>
  <c r="BE23" i="2"/>
  <c r="BD23" i="2"/>
  <c r="AY23" i="2"/>
  <c r="AW23" i="2"/>
  <c r="AV23" i="2"/>
  <c r="AU23" i="2"/>
  <c r="CE22" i="2"/>
  <c r="CB22" i="2"/>
  <c r="BW22" i="2"/>
  <c r="BU22" i="2"/>
  <c r="BO22" i="2"/>
  <c r="BM22" i="2"/>
  <c r="BG22" i="2"/>
  <c r="BE22" i="2"/>
  <c r="AY22" i="2"/>
  <c r="AW22" i="2"/>
  <c r="CE21" i="2"/>
  <c r="CC21" i="2"/>
  <c r="BW21" i="2"/>
  <c r="BU21" i="2"/>
  <c r="BT21" i="2"/>
  <c r="BO21" i="2"/>
  <c r="BM21" i="2"/>
  <c r="BL21" i="2"/>
  <c r="BG21" i="2"/>
  <c r="BE21" i="2"/>
  <c r="BD21" i="2"/>
  <c r="AW21" i="2"/>
  <c r="AV21" i="2"/>
  <c r="CM20" i="2"/>
  <c r="CL20" i="2"/>
  <c r="CM19" i="2"/>
  <c r="CL19" i="2"/>
  <c r="B19" i="2"/>
  <c r="CC18" i="2"/>
  <c r="CB18" i="2"/>
  <c r="CA18" i="2"/>
  <c r="BU18" i="2"/>
  <c r="BT18" i="2"/>
  <c r="BM18" i="2"/>
  <c r="BL18" i="2"/>
  <c r="BE18" i="2"/>
  <c r="BC18" i="2"/>
  <c r="AW18" i="2"/>
  <c r="AV18" i="2"/>
  <c r="CI17" i="2"/>
  <c r="CE17" i="2"/>
  <c r="CC17" i="2"/>
  <c r="CA17" i="2"/>
  <c r="BW17" i="2"/>
  <c r="BU17" i="2"/>
  <c r="BM17" i="2"/>
  <c r="BG17" i="2"/>
  <c r="BE17" i="2"/>
  <c r="AY17" i="2"/>
  <c r="AW17" i="2"/>
  <c r="AU17" i="2"/>
  <c r="CE16" i="2"/>
  <c r="CC16" i="2"/>
  <c r="CB16" i="2"/>
  <c r="CA16" i="2"/>
  <c r="BU16" i="2"/>
  <c r="BT16" i="2"/>
  <c r="BS16" i="2"/>
  <c r="BO16" i="2"/>
  <c r="BM16" i="2"/>
  <c r="BG16" i="2"/>
  <c r="BE16" i="2"/>
  <c r="BD16" i="2"/>
  <c r="AY16" i="2"/>
  <c r="AW16" i="2"/>
  <c r="AU16" i="2"/>
  <c r="CI15" i="2"/>
  <c r="CE15" i="2"/>
  <c r="CC15" i="2"/>
  <c r="CB15" i="2"/>
  <c r="CA15" i="2"/>
  <c r="BU15" i="2"/>
  <c r="BO15" i="2"/>
  <c r="BM15" i="2"/>
  <c r="BG15" i="2"/>
  <c r="BE15" i="2"/>
  <c r="BC15" i="2"/>
  <c r="AY15" i="2"/>
  <c r="AW15" i="2"/>
  <c r="AV15" i="2"/>
  <c r="CC14" i="2"/>
  <c r="CB14" i="2"/>
  <c r="BW14" i="2"/>
  <c r="BU14" i="2"/>
  <c r="BO14" i="2"/>
  <c r="BM14" i="2"/>
  <c r="BG14" i="2"/>
  <c r="BE14" i="2"/>
  <c r="AY14" i="2"/>
  <c r="AW14" i="2"/>
  <c r="AV14" i="2"/>
  <c r="CI13" i="2"/>
  <c r="CE13" i="2"/>
  <c r="CC13" i="2"/>
  <c r="CA13" i="2"/>
  <c r="BZ13" i="2"/>
  <c r="BW13" i="2"/>
  <c r="BU13" i="2"/>
  <c r="BT13" i="2"/>
  <c r="BO13" i="2"/>
  <c r="BM13" i="2"/>
  <c r="BK13" i="2"/>
  <c r="BG13" i="2"/>
  <c r="BE13" i="2"/>
  <c r="BD13" i="2"/>
  <c r="AY13" i="2"/>
  <c r="AW13" i="2"/>
  <c r="AV13" i="2"/>
  <c r="CI12" i="2"/>
  <c r="CH12" i="2"/>
  <c r="CC12" i="2"/>
  <c r="CA12" i="2"/>
  <c r="BZ12" i="2"/>
  <c r="BW12" i="2"/>
  <c r="BU12" i="2"/>
  <c r="BO12" i="2"/>
  <c r="BM12" i="2"/>
  <c r="BK12" i="2"/>
  <c r="BG12" i="2"/>
  <c r="BE12" i="2"/>
  <c r="BD12" i="2"/>
  <c r="BB12" i="2"/>
  <c r="AY12" i="2"/>
  <c r="AW12" i="2"/>
  <c r="CP11" i="2"/>
  <c r="N11" i="1" s="1"/>
  <c r="CI11" i="2"/>
  <c r="CH11" i="2"/>
  <c r="CE11" i="2"/>
  <c r="CB11" i="2"/>
  <c r="CA11" i="2"/>
  <c r="BZ11" i="2"/>
  <c r="BS11" i="2"/>
  <c r="BO11" i="2"/>
  <c r="BL11" i="2"/>
  <c r="BJ11" i="2"/>
  <c r="BG11" i="2"/>
  <c r="BC11" i="2"/>
  <c r="AY11" i="2"/>
  <c r="AV11" i="2"/>
  <c r="CS10" i="2"/>
  <c r="CP10" i="2"/>
  <c r="N10" i="1" s="1"/>
  <c r="CI10" i="2"/>
  <c r="CC10" i="2"/>
  <c r="CB10" i="2"/>
  <c r="BZ10" i="2"/>
  <c r="BU10" i="2"/>
  <c r="BT10" i="2"/>
  <c r="BS10" i="2"/>
  <c r="BM10" i="2"/>
  <c r="BL10" i="2"/>
  <c r="BK10" i="2"/>
  <c r="BJ10" i="2"/>
  <c r="BE10" i="2"/>
  <c r="BD10" i="2"/>
  <c r="AW10" i="2"/>
  <c r="AV10" i="2"/>
  <c r="AU10" i="2"/>
  <c r="CP9" i="2"/>
  <c r="N9" i="1" s="1"/>
  <c r="CM9" i="2"/>
  <c r="CL9" i="2"/>
  <c r="AU9" i="2"/>
  <c r="CQ8" i="2"/>
  <c r="CI8" i="2"/>
  <c r="CH8" i="2"/>
  <c r="CE8" i="2"/>
  <c r="CC8" i="2"/>
  <c r="CB8" i="2"/>
  <c r="CA8" i="2"/>
  <c r="BZ8" i="2"/>
  <c r="BW8" i="2"/>
  <c r="BU8" i="2"/>
  <c r="BO8" i="2"/>
  <c r="BM8" i="2"/>
  <c r="BL8" i="2"/>
  <c r="BJ8" i="2"/>
  <c r="BG8" i="2"/>
  <c r="BE8" i="2"/>
  <c r="BD8" i="2"/>
  <c r="BC8" i="2"/>
  <c r="AY8" i="2"/>
  <c r="AW8" i="2"/>
  <c r="AV8" i="2"/>
  <c r="AU8" i="2"/>
  <c r="CT7" i="2"/>
  <c r="CS7" i="2"/>
  <c r="CR7" i="2"/>
  <c r="CE7" i="2"/>
  <c r="CC7" i="2"/>
  <c r="CB7" i="2"/>
  <c r="BW7" i="2"/>
  <c r="BU7" i="2"/>
  <c r="BT7" i="2"/>
  <c r="BO7" i="2"/>
  <c r="BM7" i="2"/>
  <c r="BL7" i="2"/>
  <c r="BJ7" i="2"/>
  <c r="BE7" i="2"/>
  <c r="BD7" i="2"/>
  <c r="BB7" i="2"/>
  <c r="AY7" i="2"/>
  <c r="AW7" i="2"/>
  <c r="AV7" i="2"/>
  <c r="CS6" i="2"/>
  <c r="CQ6" i="2"/>
  <c r="CE6" i="2"/>
  <c r="CC6" i="2"/>
  <c r="CA6" i="2"/>
  <c r="BW6" i="2"/>
  <c r="BU6" i="2"/>
  <c r="BR6" i="2"/>
  <c r="BO6" i="2"/>
  <c r="BM6" i="2"/>
  <c r="BK6" i="2"/>
  <c r="BG6" i="2"/>
  <c r="BE6" i="2"/>
  <c r="BC6" i="2"/>
  <c r="BB6" i="2"/>
  <c r="AY6" i="2"/>
  <c r="AW6" i="2"/>
  <c r="CT5" i="2"/>
  <c r="CS5" i="2"/>
  <c r="CP5" i="2"/>
  <c r="N5" i="1" s="1"/>
  <c r="CE5" i="2"/>
  <c r="CC5" i="2"/>
  <c r="CB5" i="2"/>
  <c r="BW5" i="2"/>
  <c r="BU5" i="2"/>
  <c r="BT5" i="2"/>
  <c r="BS5" i="2"/>
  <c r="BR5" i="2"/>
  <c r="BO5" i="2"/>
  <c r="BM5" i="2"/>
  <c r="BL5" i="2"/>
  <c r="BK5" i="2"/>
  <c r="BJ5" i="2"/>
  <c r="BE5" i="2"/>
  <c r="BD5" i="2"/>
  <c r="BC5" i="2"/>
  <c r="BB5" i="2"/>
  <c r="BA5" i="2"/>
  <c r="AY5" i="2"/>
  <c r="AW5" i="2"/>
  <c r="AV5" i="2"/>
  <c r="EH4" i="2"/>
  <c r="EF4" i="2"/>
  <c r="EE4" i="2"/>
  <c r="ED4" i="2"/>
  <c r="DZ4" i="2"/>
  <c r="DX4" i="2"/>
  <c r="DW4" i="2"/>
  <c r="DV4" i="2"/>
  <c r="DU4" i="2"/>
  <c r="DR4" i="2"/>
  <c r="DP4" i="2"/>
  <c r="DN4" i="2"/>
  <c r="DM4" i="2"/>
  <c r="DJ4" i="2"/>
  <c r="DH4" i="2"/>
  <c r="DG4" i="2"/>
  <c r="DE4" i="2"/>
  <c r="DB4" i="2"/>
  <c r="CZ4" i="2"/>
  <c r="CP4" i="2"/>
  <c r="N4" i="1" s="1"/>
  <c r="EI3" i="2"/>
  <c r="EH3" i="2"/>
  <c r="EF3" i="2"/>
  <c r="EE3" i="2"/>
  <c r="ED3" i="2"/>
  <c r="EC3" i="2"/>
  <c r="EB3" i="2"/>
  <c r="DZ3" i="2"/>
  <c r="DX3" i="2"/>
  <c r="DR3" i="2"/>
  <c r="DP3" i="2"/>
  <c r="DO3" i="2"/>
  <c r="DJ3" i="2"/>
  <c r="DH3" i="2"/>
  <c r="DG3" i="2"/>
  <c r="DF3" i="2"/>
  <c r="DD3" i="2"/>
  <c r="DB3" i="2"/>
  <c r="CZ3" i="2"/>
  <c r="CY3" i="2"/>
  <c r="CX3" i="2"/>
  <c r="CU3" i="2"/>
  <c r="S3" i="1" s="1"/>
  <c r="CS3" i="2"/>
  <c r="CR3" i="2"/>
  <c r="AR2" i="2"/>
  <c r="AQ2" i="2"/>
  <c r="CH21" i="2" s="1"/>
  <c r="AP2" i="2"/>
  <c r="AO2" i="2"/>
  <c r="CF7" i="2" s="1"/>
  <c r="AN2" i="2"/>
  <c r="AM2" i="2"/>
  <c r="CD8" i="2" s="1"/>
  <c r="AL2" i="2"/>
  <c r="AK2" i="2"/>
  <c r="AJ2" i="2"/>
  <c r="AI2" i="2"/>
  <c r="AH2" i="2"/>
  <c r="BY12" i="2" s="1"/>
  <c r="AG2" i="2"/>
  <c r="BX12" i="2" s="1"/>
  <c r="AF2" i="2"/>
  <c r="AE2" i="2"/>
  <c r="BV13" i="2" s="1"/>
  <c r="AD2" i="2"/>
  <c r="AC2" i="2"/>
  <c r="AB2" i="2"/>
  <c r="AA2" i="2"/>
  <c r="Z2" i="2"/>
  <c r="BQ14" i="2" s="1"/>
  <c r="Y2" i="2"/>
  <c r="BP17" i="2" s="1"/>
  <c r="X2" i="2"/>
  <c r="W2" i="2"/>
  <c r="BN10" i="2" s="1"/>
  <c r="V2" i="2"/>
  <c r="U2" i="2"/>
  <c r="T2" i="2"/>
  <c r="S2" i="2"/>
  <c r="R2" i="2"/>
  <c r="BI24" i="2" s="1"/>
  <c r="Q2" i="2"/>
  <c r="BH22" i="2" s="1"/>
  <c r="P2" i="2"/>
  <c r="O2" i="2"/>
  <c r="BF5" i="2" s="1"/>
  <c r="N2" i="2"/>
  <c r="M2" i="2"/>
  <c r="L2" i="2"/>
  <c r="K2" i="2"/>
  <c r="BB13" i="2" s="1"/>
  <c r="J2" i="2"/>
  <c r="I2" i="2"/>
  <c r="H2" i="2"/>
  <c r="G2" i="2"/>
  <c r="AX13" i="2" s="1"/>
  <c r="F2" i="2"/>
  <c r="E2" i="2"/>
  <c r="D2" i="2"/>
  <c r="A2" i="2"/>
  <c r="H3" i="1" s="1"/>
  <c r="J52" i="1"/>
  <c r="O49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K27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Q10" i="1"/>
  <c r="M10" i="1"/>
  <c r="H10" i="1"/>
  <c r="M9" i="1"/>
  <c r="H9" i="1"/>
  <c r="O8" i="1"/>
  <c r="M8" i="1"/>
  <c r="H8" i="1"/>
  <c r="R7" i="1"/>
  <c r="Q7" i="1"/>
  <c r="P7" i="1"/>
  <c r="M7" i="1"/>
  <c r="H7" i="1"/>
  <c r="Q6" i="1"/>
  <c r="O6" i="1"/>
  <c r="M6" i="1"/>
  <c r="H6" i="1"/>
  <c r="R5" i="1"/>
  <c r="Q5" i="1"/>
  <c r="M5" i="1"/>
  <c r="H5" i="1"/>
  <c r="M4" i="1"/>
  <c r="H4" i="1"/>
  <c r="Q3" i="1"/>
  <c r="P3" i="1"/>
  <c r="M3" i="1"/>
  <c r="I3" i="1"/>
  <c r="M2" i="1"/>
  <c r="AZ41" i="2" l="1"/>
  <c r="AZ44" i="2"/>
  <c r="AZ42" i="2"/>
  <c r="AZ40" i="2"/>
  <c r="AZ43" i="2"/>
  <c r="AZ38" i="2"/>
  <c r="AZ33" i="2"/>
  <c r="AZ27" i="2"/>
  <c r="AZ24" i="2"/>
  <c r="AZ45" i="2"/>
  <c r="AZ13" i="2"/>
  <c r="AZ8" i="2"/>
  <c r="AZ5" i="2"/>
  <c r="AZ31" i="2"/>
  <c r="AZ29" i="2"/>
  <c r="AZ22" i="2"/>
  <c r="AZ34" i="2"/>
  <c r="AZ32" i="2"/>
  <c r="AZ36" i="2"/>
  <c r="AZ39" i="2"/>
  <c r="AZ26" i="2"/>
  <c r="AZ35" i="2"/>
  <c r="AZ23" i="2"/>
  <c r="AZ10" i="2"/>
  <c r="CT3" i="2"/>
  <c r="R3" i="1" s="1"/>
  <c r="AZ28" i="2"/>
  <c r="BA44" i="2"/>
  <c r="BA39" i="2"/>
  <c r="BA34" i="2"/>
  <c r="BA42" i="2"/>
  <c r="BA45" i="2"/>
  <c r="BA32" i="2"/>
  <c r="BA43" i="2"/>
  <c r="BA41" i="2"/>
  <c r="BA36" i="2"/>
  <c r="BA28" i="2"/>
  <c r="BA26" i="2"/>
  <c r="BA24" i="2"/>
  <c r="BA22" i="2"/>
  <c r="BA16" i="2"/>
  <c r="CR5" i="2"/>
  <c r="P5" i="1" s="1"/>
  <c r="DD4" i="2"/>
  <c r="BA14" i="2"/>
  <c r="BA13" i="2"/>
  <c r="BA12" i="2"/>
  <c r="BA40" i="2"/>
  <c r="BA38" i="2"/>
  <c r="BA33" i="2"/>
  <c r="BA27" i="2"/>
  <c r="BA35" i="2"/>
  <c r="CR26" i="2"/>
  <c r="BA6" i="2"/>
  <c r="BA31" i="2"/>
  <c r="BA29" i="2"/>
  <c r="CG44" i="2"/>
  <c r="CG39" i="2"/>
  <c r="CG34" i="2"/>
  <c r="CG42" i="2"/>
  <c r="CG45" i="2"/>
  <c r="CG32" i="2"/>
  <c r="CG43" i="2"/>
  <c r="CG41" i="2"/>
  <c r="CG36" i="2"/>
  <c r="CG40" i="2"/>
  <c r="CG35" i="2"/>
  <c r="CG31" i="2"/>
  <c r="CG16" i="2"/>
  <c r="CP12" i="2"/>
  <c r="N12" i="1" s="1"/>
  <c r="CG24" i="2"/>
  <c r="CG26" i="2"/>
  <c r="CG27" i="2"/>
  <c r="CG28" i="2"/>
  <c r="CG17" i="2"/>
  <c r="CG38" i="2"/>
  <c r="CG33" i="2"/>
  <c r="CG29" i="2"/>
  <c r="BN7" i="2"/>
  <c r="BX7" i="2"/>
  <c r="BJ39" i="2"/>
  <c r="BJ42" i="2"/>
  <c r="BJ45" i="2"/>
  <c r="BJ40" i="2"/>
  <c r="BJ35" i="2"/>
  <c r="BJ38" i="2"/>
  <c r="BJ41" i="2"/>
  <c r="BJ44" i="2"/>
  <c r="BJ33" i="2"/>
  <c r="BJ28" i="2"/>
  <c r="BJ26" i="2"/>
  <c r="BJ24" i="2"/>
  <c r="BJ22" i="2"/>
  <c r="BJ36" i="2"/>
  <c r="BJ29" i="2"/>
  <c r="BJ14" i="2"/>
  <c r="BJ13" i="2"/>
  <c r="BJ12" i="2"/>
  <c r="BJ31" i="2"/>
  <c r="BJ43" i="2"/>
  <c r="BJ34" i="2"/>
  <c r="BJ32" i="2"/>
  <c r="BJ27" i="2"/>
  <c r="CP25" i="2"/>
  <c r="BJ23" i="2"/>
  <c r="BJ6" i="2"/>
  <c r="BR39" i="2"/>
  <c r="BR42" i="2"/>
  <c r="BR45" i="2"/>
  <c r="BR40" i="2"/>
  <c r="BR35" i="2"/>
  <c r="BR38" i="2"/>
  <c r="BR41" i="2"/>
  <c r="BR44" i="2"/>
  <c r="BR43" i="2"/>
  <c r="BR32" i="2"/>
  <c r="BR23" i="2"/>
  <c r="BR34" i="2"/>
  <c r="CR28" i="2"/>
  <c r="BR28" i="2"/>
  <c r="BR29" i="2"/>
  <c r="BR31" i="2"/>
  <c r="BR25" i="2"/>
  <c r="BR36" i="2"/>
  <c r="BR33" i="2"/>
  <c r="BR26" i="2"/>
  <c r="BR10" i="2"/>
  <c r="BR27" i="2"/>
  <c r="BZ39" i="2"/>
  <c r="BZ42" i="2"/>
  <c r="BZ45" i="2"/>
  <c r="BZ40" i="2"/>
  <c r="BZ35" i="2"/>
  <c r="BZ38" i="2"/>
  <c r="BZ41" i="2"/>
  <c r="BZ44" i="2"/>
  <c r="CS27" i="2"/>
  <c r="BZ31" i="2"/>
  <c r="BZ26" i="2"/>
  <c r="BZ27" i="2"/>
  <c r="BZ43" i="2"/>
  <c r="BZ36" i="2"/>
  <c r="BZ33" i="2"/>
  <c r="BZ28" i="2"/>
  <c r="BZ32" i="2"/>
  <c r="BZ29" i="2"/>
  <c r="BZ22" i="2"/>
  <c r="BZ34" i="2"/>
  <c r="BZ25" i="2"/>
  <c r="BZ5" i="2"/>
  <c r="DK3" i="2"/>
  <c r="CQ4" i="2"/>
  <c r="O4" i="1" s="1"/>
  <c r="CH5" i="2"/>
  <c r="BX6" i="2"/>
  <c r="CG6" i="2"/>
  <c r="BZ7" i="2"/>
  <c r="BF8" i="2"/>
  <c r="BQ8" i="2"/>
  <c r="AU42" i="2"/>
  <c r="AU45" i="2"/>
  <c r="AU32" i="2"/>
  <c r="AU43" i="2"/>
  <c r="AU41" i="2"/>
  <c r="AU44" i="2"/>
  <c r="AU39" i="2"/>
  <c r="AU34" i="2"/>
  <c r="AU38" i="2"/>
  <c r="AU35" i="2"/>
  <c r="AU22" i="2"/>
  <c r="AU40" i="2"/>
  <c r="AU29" i="2"/>
  <c r="AU27" i="2"/>
  <c r="AU25" i="2"/>
  <c r="AU21" i="2"/>
  <c r="AU14" i="2"/>
  <c r="AU7" i="2"/>
  <c r="AU26" i="2"/>
  <c r="AU18" i="2"/>
  <c r="AU31" i="2"/>
  <c r="AU33" i="2"/>
  <c r="AU28" i="2"/>
  <c r="CP24" i="2"/>
  <c r="AU36" i="2"/>
  <c r="AU15" i="2"/>
  <c r="AU11" i="2"/>
  <c r="BC42" i="2"/>
  <c r="BC45" i="2"/>
  <c r="BC32" i="2"/>
  <c r="BC43" i="2"/>
  <c r="BC31" i="2"/>
  <c r="BC41" i="2"/>
  <c r="BC44" i="2"/>
  <c r="BC39" i="2"/>
  <c r="BC34" i="2"/>
  <c r="BC22" i="2"/>
  <c r="BC36" i="2"/>
  <c r="BC35" i="2"/>
  <c r="CP26" i="2"/>
  <c r="BC21" i="2"/>
  <c r="BC14" i="2"/>
  <c r="BC7" i="2"/>
  <c r="BC40" i="2"/>
  <c r="BC38" i="2"/>
  <c r="BC17" i="2"/>
  <c r="BC16" i="2"/>
  <c r="BC27" i="2"/>
  <c r="BC26" i="2"/>
  <c r="BC23" i="2"/>
  <c r="BC29" i="2"/>
  <c r="BC28" i="2"/>
  <c r="BC13" i="2"/>
  <c r="BC12" i="2"/>
  <c r="DF4" i="2"/>
  <c r="BC33" i="2"/>
  <c r="BC25" i="2"/>
  <c r="BC24" i="2"/>
  <c r="BK42" i="2"/>
  <c r="BK45" i="2"/>
  <c r="BK32" i="2"/>
  <c r="BK43" i="2"/>
  <c r="BK31" i="2"/>
  <c r="BK41" i="2"/>
  <c r="BK44" i="2"/>
  <c r="BK39" i="2"/>
  <c r="BK34" i="2"/>
  <c r="BK40" i="2"/>
  <c r="BK22" i="2"/>
  <c r="BK38" i="2"/>
  <c r="BK33" i="2"/>
  <c r="BK23" i="2"/>
  <c r="BK21" i="2"/>
  <c r="BK14" i="2"/>
  <c r="BK7" i="2"/>
  <c r="CU24" i="2"/>
  <c r="BK15" i="2"/>
  <c r="BK11" i="2"/>
  <c r="BK35" i="2"/>
  <c r="BK27" i="2"/>
  <c r="BK26" i="2"/>
  <c r="BK8" i="2"/>
  <c r="CP6" i="2"/>
  <c r="N6" i="1" s="1"/>
  <c r="DN3" i="2"/>
  <c r="BK36" i="2"/>
  <c r="BK29" i="2"/>
  <c r="BK28" i="2"/>
  <c r="CP27" i="2"/>
  <c r="BS42" i="2"/>
  <c r="BS45" i="2"/>
  <c r="BS32" i="2"/>
  <c r="BS43" i="2"/>
  <c r="BS31" i="2"/>
  <c r="BS41" i="2"/>
  <c r="BS44" i="2"/>
  <c r="BS39" i="2"/>
  <c r="BS34" i="2"/>
  <c r="BS22" i="2"/>
  <c r="BS36" i="2"/>
  <c r="BS40" i="2"/>
  <c r="BS28" i="2"/>
  <c r="BS26" i="2"/>
  <c r="BS24" i="2"/>
  <c r="BS21" i="2"/>
  <c r="BS14" i="2"/>
  <c r="BS7" i="2"/>
  <c r="CS28" i="2"/>
  <c r="BS13" i="2"/>
  <c r="BS12" i="2"/>
  <c r="BS29" i="2"/>
  <c r="BS38" i="2"/>
  <c r="BS33" i="2"/>
  <c r="BS35" i="2"/>
  <c r="BS27" i="2"/>
  <c r="BS6" i="2"/>
  <c r="CA42" i="2"/>
  <c r="CA45" i="2"/>
  <c r="CA32" i="2"/>
  <c r="CA43" i="2"/>
  <c r="CA31" i="2"/>
  <c r="CA41" i="2"/>
  <c r="CA44" i="2"/>
  <c r="CA39" i="2"/>
  <c r="CA34" i="2"/>
  <c r="CA22" i="2"/>
  <c r="CA14" i="2"/>
  <c r="CA7" i="2"/>
  <c r="CA27" i="2"/>
  <c r="CA38" i="2"/>
  <c r="CA40" i="2"/>
  <c r="CA36" i="2"/>
  <c r="CA33" i="2"/>
  <c r="CA28" i="2"/>
  <c r="CA35" i="2"/>
  <c r="CA29" i="2"/>
  <c r="CA24" i="2"/>
  <c r="CA25" i="2"/>
  <c r="CA21" i="2"/>
  <c r="CA10" i="2"/>
  <c r="CT28" i="2"/>
  <c r="CA26" i="2"/>
  <c r="CI42" i="2"/>
  <c r="CI45" i="2"/>
  <c r="CI32" i="2"/>
  <c r="CI43" i="2"/>
  <c r="CI31" i="2"/>
  <c r="CI41" i="2"/>
  <c r="CI44" i="2"/>
  <c r="CI39" i="2"/>
  <c r="CI34" i="2"/>
  <c r="CI22" i="2"/>
  <c r="CI38" i="2"/>
  <c r="CI14" i="2"/>
  <c r="CI7" i="2"/>
  <c r="CI40" i="2"/>
  <c r="CI35" i="2"/>
  <c r="CI21" i="2"/>
  <c r="CQ11" i="2"/>
  <c r="O11" i="1" s="1"/>
  <c r="CI26" i="2"/>
  <c r="CI27" i="2"/>
  <c r="CI28" i="2"/>
  <c r="CI29" i="2"/>
  <c r="CI33" i="2"/>
  <c r="CI24" i="2"/>
  <c r="CI5" i="2"/>
  <c r="CI36" i="2"/>
  <c r="CI25" i="2"/>
  <c r="DL3" i="2"/>
  <c r="DV3" i="2"/>
  <c r="CX4" i="2"/>
  <c r="EA4" i="2"/>
  <c r="BN5" i="2"/>
  <c r="BY5" i="2"/>
  <c r="BY6" i="2"/>
  <c r="CH6" i="2"/>
  <c r="BF7" i="2"/>
  <c r="BQ7" i="2"/>
  <c r="CP7" i="2"/>
  <c r="N7" i="1" s="1"/>
  <c r="BR8" i="2"/>
  <c r="CS9" i="2"/>
  <c r="Q9" i="1" s="1"/>
  <c r="BB10" i="2"/>
  <c r="BV10" i="2"/>
  <c r="CG10" i="2"/>
  <c r="BF11" i="2"/>
  <c r="BQ11" i="2"/>
  <c r="AU12" i="2"/>
  <c r="BR12" i="2"/>
  <c r="AX14" i="2"/>
  <c r="BI14" i="2"/>
  <c r="CF14" i="2"/>
  <c r="BJ15" i="2"/>
  <c r="CG15" i="2"/>
  <c r="BJ16" i="2"/>
  <c r="CH16" i="2"/>
  <c r="BJ17" i="2"/>
  <c r="CF17" i="2"/>
  <c r="AX18" i="2"/>
  <c r="BJ18" i="2"/>
  <c r="CG18" i="2"/>
  <c r="BA21" i="2"/>
  <c r="CD22" i="2"/>
  <c r="CA23" i="2"/>
  <c r="BI25" i="2"/>
  <c r="AV45" i="2"/>
  <c r="AV40" i="2"/>
  <c r="AV35" i="2"/>
  <c r="AV43" i="2"/>
  <c r="AV38" i="2"/>
  <c r="AV33" i="2"/>
  <c r="AV44" i="2"/>
  <c r="AV42" i="2"/>
  <c r="AV29" i="2"/>
  <c r="AV26" i="2"/>
  <c r="AV41" i="2"/>
  <c r="AV32" i="2"/>
  <c r="AV31" i="2"/>
  <c r="AV17" i="2"/>
  <c r="CM17" i="2" s="1"/>
  <c r="AV6" i="2"/>
  <c r="CQ3" i="2"/>
  <c r="O3" i="1" s="1"/>
  <c r="AV27" i="2"/>
  <c r="AV28" i="2"/>
  <c r="AV34" i="2"/>
  <c r="AV24" i="2"/>
  <c r="AV22" i="2"/>
  <c r="AV36" i="2"/>
  <c r="AV25" i="2"/>
  <c r="AV39" i="2"/>
  <c r="AV16" i="2"/>
  <c r="BD45" i="2"/>
  <c r="BD40" i="2"/>
  <c r="BD35" i="2"/>
  <c r="BD43" i="2"/>
  <c r="BD38" i="2"/>
  <c r="BD33" i="2"/>
  <c r="BD44" i="2"/>
  <c r="BD42" i="2"/>
  <c r="BD29" i="2"/>
  <c r="BD26" i="2"/>
  <c r="BD41" i="2"/>
  <c r="BD27" i="2"/>
  <c r="BD25" i="2"/>
  <c r="BD17" i="2"/>
  <c r="BD6" i="2"/>
  <c r="BD34" i="2"/>
  <c r="BD18" i="2"/>
  <c r="BD32" i="2"/>
  <c r="BD36" i="2"/>
  <c r="CP31" i="2"/>
  <c r="BD39" i="2"/>
  <c r="BD28" i="2"/>
  <c r="BD31" i="2"/>
  <c r="BD24" i="2"/>
  <c r="BD22" i="2"/>
  <c r="BD15" i="2"/>
  <c r="BD14" i="2"/>
  <c r="BD11" i="2"/>
  <c r="BL45" i="2"/>
  <c r="BL40" i="2"/>
  <c r="BL35" i="2"/>
  <c r="BL43" i="2"/>
  <c r="BL38" i="2"/>
  <c r="BL33" i="2"/>
  <c r="BL44" i="2"/>
  <c r="BL42" i="2"/>
  <c r="BL29" i="2"/>
  <c r="BL26" i="2"/>
  <c r="BL17" i="2"/>
  <c r="BL6" i="2"/>
  <c r="BL25" i="2"/>
  <c r="BL24" i="2"/>
  <c r="BL22" i="2"/>
  <c r="BL16" i="2"/>
  <c r="BL39" i="2"/>
  <c r="BL31" i="2"/>
  <c r="BL27" i="2"/>
  <c r="BL34" i="2"/>
  <c r="BL32" i="2"/>
  <c r="BL41" i="2"/>
  <c r="BL36" i="2"/>
  <c r="BL28" i="2"/>
  <c r="CQ27" i="2"/>
  <c r="BL13" i="2"/>
  <c r="BL12" i="2"/>
  <c r="DO4" i="2"/>
  <c r="BT45" i="2"/>
  <c r="BT40" i="2"/>
  <c r="BT35" i="2"/>
  <c r="BT43" i="2"/>
  <c r="BT38" i="2"/>
  <c r="BT33" i="2"/>
  <c r="BT44" i="2"/>
  <c r="BT42" i="2"/>
  <c r="BT41" i="2"/>
  <c r="BT31" i="2"/>
  <c r="BT29" i="2"/>
  <c r="BT26" i="2"/>
  <c r="BT34" i="2"/>
  <c r="BT32" i="2"/>
  <c r="BT23" i="2"/>
  <c r="BT22" i="2"/>
  <c r="BT17" i="2"/>
  <c r="BT6" i="2"/>
  <c r="BT39" i="2"/>
  <c r="BT28" i="2"/>
  <c r="BT15" i="2"/>
  <c r="BT14" i="2"/>
  <c r="BT11" i="2"/>
  <c r="BT36" i="2"/>
  <c r="CP29" i="2"/>
  <c r="BT27" i="2"/>
  <c r="CP8" i="2"/>
  <c r="N8" i="1" s="1"/>
  <c r="BT8" i="2"/>
  <c r="DW3" i="2"/>
  <c r="CB45" i="2"/>
  <c r="CB40" i="2"/>
  <c r="CB35" i="2"/>
  <c r="CB43" i="2"/>
  <c r="CB38" i="2"/>
  <c r="CB33" i="2"/>
  <c r="CB44" i="2"/>
  <c r="CB42" i="2"/>
  <c r="CB34" i="2"/>
  <c r="CB29" i="2"/>
  <c r="CB26" i="2"/>
  <c r="CB28" i="2"/>
  <c r="CB24" i="2"/>
  <c r="CB21" i="2"/>
  <c r="CB17" i="2"/>
  <c r="CU7" i="2"/>
  <c r="S7" i="1" s="1"/>
  <c r="CB6" i="2"/>
  <c r="CB23" i="2"/>
  <c r="CB13" i="2"/>
  <c r="CB12" i="2"/>
  <c r="CB36" i="2"/>
  <c r="CB41" i="2"/>
  <c r="CB32" i="2"/>
  <c r="CB25" i="2"/>
  <c r="CB39" i="2"/>
  <c r="CU28" i="2"/>
  <c r="CB31" i="2"/>
  <c r="CB27" i="2"/>
  <c r="CP3" i="2"/>
  <c r="N3" i="1" s="1"/>
  <c r="DC3" i="2"/>
  <c r="DM3" i="2"/>
  <c r="CY4" i="2"/>
  <c r="DI4" i="2"/>
  <c r="DS4" i="2"/>
  <c r="EC4" i="2"/>
  <c r="AU5" i="2"/>
  <c r="CA5" i="2"/>
  <c r="AU6" i="2"/>
  <c r="BF6" i="2"/>
  <c r="BP6" i="2"/>
  <c r="BZ6" i="2"/>
  <c r="CI6" i="2"/>
  <c r="BH7" i="2"/>
  <c r="BR7" i="2"/>
  <c r="CQ7" i="2"/>
  <c r="O7" i="1" s="1"/>
  <c r="AX8" i="2"/>
  <c r="CM8" i="2" s="1"/>
  <c r="BI8" i="2"/>
  <c r="BS8" i="2"/>
  <c r="BC10" i="2"/>
  <c r="BX10" i="2"/>
  <c r="CH10" i="2"/>
  <c r="BR11" i="2"/>
  <c r="AV12" i="2"/>
  <c r="BH12" i="2"/>
  <c r="BT12" i="2"/>
  <c r="CF12" i="2"/>
  <c r="BI13" i="2"/>
  <c r="CG13" i="2"/>
  <c r="BL14" i="2"/>
  <c r="CG14" i="2"/>
  <c r="AZ15" i="2"/>
  <c r="BL15" i="2"/>
  <c r="BX15" i="2"/>
  <c r="CH15" i="2"/>
  <c r="AZ16" i="2"/>
  <c r="BK16" i="2"/>
  <c r="BV16" i="2"/>
  <c r="CI16" i="2"/>
  <c r="AZ17" i="2"/>
  <c r="BK17" i="2"/>
  <c r="CH17" i="2"/>
  <c r="AZ18" i="2"/>
  <c r="BK18" i="2"/>
  <c r="CI18" i="2"/>
  <c r="BB21" i="2"/>
  <c r="BN21" i="2"/>
  <c r="BZ21" i="2"/>
  <c r="AX22" i="2"/>
  <c r="BA23" i="2"/>
  <c r="BP23" i="2"/>
  <c r="AX24" i="2"/>
  <c r="BR24" i="2"/>
  <c r="CQ24" i="2"/>
  <c r="BJ25" i="2"/>
  <c r="CG25" i="2"/>
  <c r="BQ6" i="2"/>
  <c r="BI7" i="2"/>
  <c r="CD7" i="2"/>
  <c r="BY10" i="2"/>
  <c r="BH11" i="2"/>
  <c r="CG11" i="2"/>
  <c r="BI12" i="2"/>
  <c r="CG12" i="2"/>
  <c r="CH13" i="2"/>
  <c r="AZ14" i="2"/>
  <c r="BX14" i="2"/>
  <c r="CH14" i="2"/>
  <c r="BA15" i="2"/>
  <c r="BY15" i="2"/>
  <c r="BB16" i="2"/>
  <c r="BX16" i="2"/>
  <c r="BA17" i="2"/>
  <c r="BY17" i="2"/>
  <c r="BA18" i="2"/>
  <c r="BX18" i="2"/>
  <c r="BQ22" i="2"/>
  <c r="CG22" i="2"/>
  <c r="BQ23" i="2"/>
  <c r="CG23" i="2"/>
  <c r="BK25" i="2"/>
  <c r="AX43" i="2"/>
  <c r="AX38" i="2"/>
  <c r="AX33" i="2"/>
  <c r="AX44" i="2"/>
  <c r="AX42" i="2"/>
  <c r="AX45" i="2"/>
  <c r="AX40" i="2"/>
  <c r="AX35" i="2"/>
  <c r="AX23" i="2"/>
  <c r="CM23" i="2" s="1"/>
  <c r="AX15" i="2"/>
  <c r="AX12" i="2"/>
  <c r="DA3" i="2"/>
  <c r="EJ3" i="2" s="1"/>
  <c r="N18" i="1" s="1"/>
  <c r="AX28" i="2"/>
  <c r="AX31" i="2"/>
  <c r="AX34" i="2"/>
  <c r="AX29" i="2"/>
  <c r="AX36" i="2"/>
  <c r="AX32" i="2"/>
  <c r="AX25" i="2"/>
  <c r="AX39" i="2"/>
  <c r="AX27" i="2"/>
  <c r="AX26" i="2"/>
  <c r="AX7" i="2"/>
  <c r="AX5" i="2"/>
  <c r="AX41" i="2"/>
  <c r="CQ26" i="2"/>
  <c r="BF43" i="2"/>
  <c r="BF38" i="2"/>
  <c r="BF33" i="2"/>
  <c r="BF44" i="2"/>
  <c r="BF42" i="2"/>
  <c r="BF45" i="2"/>
  <c r="BF40" i="2"/>
  <c r="BF35" i="2"/>
  <c r="BF23" i="2"/>
  <c r="BF36" i="2"/>
  <c r="BF15" i="2"/>
  <c r="BF12" i="2"/>
  <c r="DI3" i="2"/>
  <c r="BF27" i="2"/>
  <c r="BF26" i="2"/>
  <c r="BF21" i="2"/>
  <c r="BF39" i="2"/>
  <c r="BF28" i="2"/>
  <c r="BF31" i="2"/>
  <c r="BF29" i="2"/>
  <c r="BF24" i="2"/>
  <c r="BF22" i="2"/>
  <c r="BF41" i="2"/>
  <c r="BF34" i="2"/>
  <c r="BF25" i="2"/>
  <c r="BF18" i="2"/>
  <c r="BF17" i="2"/>
  <c r="BF32" i="2"/>
  <c r="BN43" i="2"/>
  <c r="BN38" i="2"/>
  <c r="BN33" i="2"/>
  <c r="BN44" i="2"/>
  <c r="BN42" i="2"/>
  <c r="BN45" i="2"/>
  <c r="BN40" i="2"/>
  <c r="BN35" i="2"/>
  <c r="BN39" i="2"/>
  <c r="BN36" i="2"/>
  <c r="BN34" i="2"/>
  <c r="CQ30" i="2"/>
  <c r="BN23" i="2"/>
  <c r="BN29" i="2"/>
  <c r="BN25" i="2"/>
  <c r="BN15" i="2"/>
  <c r="BN12" i="2"/>
  <c r="DQ3" i="2"/>
  <c r="BN31" i="2"/>
  <c r="BN27" i="2"/>
  <c r="BN26" i="2"/>
  <c r="BN32" i="2"/>
  <c r="BN41" i="2"/>
  <c r="BN28" i="2"/>
  <c r="BN24" i="2"/>
  <c r="BN22" i="2"/>
  <c r="BN16" i="2"/>
  <c r="BN11" i="2"/>
  <c r="CQ9" i="2"/>
  <c r="O9" i="1" s="1"/>
  <c r="BV43" i="2"/>
  <c r="BV38" i="2"/>
  <c r="BV33" i="2"/>
  <c r="BV44" i="2"/>
  <c r="BV42" i="2"/>
  <c r="BV45" i="2"/>
  <c r="BV40" i="2"/>
  <c r="BV35" i="2"/>
  <c r="BV23" i="2"/>
  <c r="BV36" i="2"/>
  <c r="BV34" i="2"/>
  <c r="BV31" i="2"/>
  <c r="BV27" i="2"/>
  <c r="BV15" i="2"/>
  <c r="BV12" i="2"/>
  <c r="DY3" i="2"/>
  <c r="BV24" i="2"/>
  <c r="BV22" i="2"/>
  <c r="BV18" i="2"/>
  <c r="BV17" i="2"/>
  <c r="BV41" i="2"/>
  <c r="CU26" i="2"/>
  <c r="BV26" i="2"/>
  <c r="BV32" i="2"/>
  <c r="BV28" i="2"/>
  <c r="BV14" i="2"/>
  <c r="BV39" i="2"/>
  <c r="BV29" i="2"/>
  <c r="CD43" i="2"/>
  <c r="CD38" i="2"/>
  <c r="CD33" i="2"/>
  <c r="CD44" i="2"/>
  <c r="CD42" i="2"/>
  <c r="CD45" i="2"/>
  <c r="CD40" i="2"/>
  <c r="CD35" i="2"/>
  <c r="CD36" i="2"/>
  <c r="CD23" i="2"/>
  <c r="CD41" i="2"/>
  <c r="CD15" i="2"/>
  <c r="CD12" i="2"/>
  <c r="EG3" i="2"/>
  <c r="CD28" i="2"/>
  <c r="CD16" i="2"/>
  <c r="CD11" i="2"/>
  <c r="CD32" i="2"/>
  <c r="CD29" i="2"/>
  <c r="CD39" i="2"/>
  <c r="CD34" i="2"/>
  <c r="CQ25" i="2"/>
  <c r="CD21" i="2"/>
  <c r="CD27" i="2"/>
  <c r="CD31" i="2"/>
  <c r="CD26" i="2"/>
  <c r="CD13" i="2"/>
  <c r="EG4" i="2"/>
  <c r="EA3" i="2"/>
  <c r="DA4" i="2"/>
  <c r="DK4" i="2"/>
  <c r="BI5" i="2"/>
  <c r="CQ5" i="2"/>
  <c r="O5" i="1" s="1"/>
  <c r="AX6" i="2"/>
  <c r="BH6" i="2"/>
  <c r="AZ7" i="2"/>
  <c r="BA8" i="2"/>
  <c r="BV8" i="2"/>
  <c r="BP10" i="2"/>
  <c r="AX11" i="2"/>
  <c r="BI11" i="2"/>
  <c r="BV11" i="2"/>
  <c r="BB14" i="2"/>
  <c r="BN14" i="2"/>
  <c r="BY14" i="2"/>
  <c r="BZ15" i="2"/>
  <c r="BZ16" i="2"/>
  <c r="BB17" i="2"/>
  <c r="BN17" i="2"/>
  <c r="BZ17" i="2"/>
  <c r="BB18" i="2"/>
  <c r="BZ18" i="2"/>
  <c r="BP21" i="2"/>
  <c r="BB22" i="2"/>
  <c r="BR22" i="2"/>
  <c r="CT24" i="2"/>
  <c r="CD5" i="2"/>
  <c r="BI6" i="2"/>
  <c r="CD6" i="2"/>
  <c r="CR6" i="2"/>
  <c r="P6" i="1" s="1"/>
  <c r="BA7" i="2"/>
  <c r="BV7" i="2"/>
  <c r="CG8" i="2"/>
  <c r="BF10" i="2"/>
  <c r="BQ10" i="2"/>
  <c r="BX11" i="2"/>
  <c r="AZ12" i="2"/>
  <c r="BN13" i="2"/>
  <c r="BY13" i="2"/>
  <c r="BZ14" i="2"/>
  <c r="BP15" i="2"/>
  <c r="BP16" i="2"/>
  <c r="BN18" i="2"/>
  <c r="BR21" i="2"/>
  <c r="CG21" i="2"/>
  <c r="BS25" i="2"/>
  <c r="BP41" i="2"/>
  <c r="BP36" i="2"/>
  <c r="BP44" i="2"/>
  <c r="BP42" i="2"/>
  <c r="BP40" i="2"/>
  <c r="BP43" i="2"/>
  <c r="BP38" i="2"/>
  <c r="BP27" i="2"/>
  <c r="BP24" i="2"/>
  <c r="BP39" i="2"/>
  <c r="BP13" i="2"/>
  <c r="BP8" i="2"/>
  <c r="BP5" i="2"/>
  <c r="BP33" i="2"/>
  <c r="BP26" i="2"/>
  <c r="BP32" i="2"/>
  <c r="BP34" i="2"/>
  <c r="CP28" i="2"/>
  <c r="BP28" i="2"/>
  <c r="BP45" i="2"/>
  <c r="BP29" i="2"/>
  <c r="BP22" i="2"/>
  <c r="BP31" i="2"/>
  <c r="BP25" i="2"/>
  <c r="BP18" i="2"/>
  <c r="BP7" i="2"/>
  <c r="BP35" i="2"/>
  <c r="BX41" i="2"/>
  <c r="BX36" i="2"/>
  <c r="BX44" i="2"/>
  <c r="BX42" i="2"/>
  <c r="BX40" i="2"/>
  <c r="BX43" i="2"/>
  <c r="BX38" i="2"/>
  <c r="BX33" i="2"/>
  <c r="BX27" i="2"/>
  <c r="BX24" i="2"/>
  <c r="BX21" i="2"/>
  <c r="BX13" i="2"/>
  <c r="BX8" i="2"/>
  <c r="BX5" i="2"/>
  <c r="BX25" i="2"/>
  <c r="BX31" i="2"/>
  <c r="BX26" i="2"/>
  <c r="BX45" i="2"/>
  <c r="BX23" i="2"/>
  <c r="BX35" i="2"/>
  <c r="BX32" i="2"/>
  <c r="CS30" i="2"/>
  <c r="BX28" i="2"/>
  <c r="BX39" i="2"/>
  <c r="BX29" i="2"/>
  <c r="BX22" i="2"/>
  <c r="BX17" i="2"/>
  <c r="BX34" i="2"/>
  <c r="CF41" i="2"/>
  <c r="CF36" i="2"/>
  <c r="CF44" i="2"/>
  <c r="CF42" i="2"/>
  <c r="CF40" i="2"/>
  <c r="CF43" i="2"/>
  <c r="CF38" i="2"/>
  <c r="CF33" i="2"/>
  <c r="CF27" i="2"/>
  <c r="CF24" i="2"/>
  <c r="CF21" i="2"/>
  <c r="CF39" i="2"/>
  <c r="CF35" i="2"/>
  <c r="CF29" i="2"/>
  <c r="CS25" i="2"/>
  <c r="CF25" i="2"/>
  <c r="CF13" i="2"/>
  <c r="CF8" i="2"/>
  <c r="CF5" i="2"/>
  <c r="CF32" i="2"/>
  <c r="CF22" i="2"/>
  <c r="CF18" i="2"/>
  <c r="CF45" i="2"/>
  <c r="CF34" i="2"/>
  <c r="CF26" i="2"/>
  <c r="CF31" i="2"/>
  <c r="CF23" i="2"/>
  <c r="CF16" i="2"/>
  <c r="CF15" i="2"/>
  <c r="CF11" i="2"/>
  <c r="CS4" i="2"/>
  <c r="Q4" i="1" s="1"/>
  <c r="CF28" i="2"/>
  <c r="DC4" i="2"/>
  <c r="AZ6" i="2"/>
  <c r="BV6" i="2"/>
  <c r="CG7" i="2"/>
  <c r="BN8" i="2"/>
  <c r="BY8" i="2"/>
  <c r="BH10" i="2"/>
  <c r="CR10" i="2"/>
  <c r="P10" i="1" s="1"/>
  <c r="AZ11" i="2"/>
  <c r="BY11" i="2"/>
  <c r="BF14" i="2"/>
  <c r="BP14" i="2"/>
  <c r="BQ15" i="2"/>
  <c r="BF16" i="2"/>
  <c r="BR16" i="2"/>
  <c r="BQ17" i="2"/>
  <c r="BQ18" i="2"/>
  <c r="BI21" i="2"/>
  <c r="BI23" i="2"/>
  <c r="BZ24" i="2"/>
  <c r="AZ25" i="2"/>
  <c r="BY44" i="2"/>
  <c r="BY39" i="2"/>
  <c r="BY34" i="2"/>
  <c r="BY42" i="2"/>
  <c r="BY45" i="2"/>
  <c r="BY32" i="2"/>
  <c r="BY43" i="2"/>
  <c r="BY41" i="2"/>
  <c r="BY36" i="2"/>
  <c r="CR27" i="2"/>
  <c r="BY33" i="2"/>
  <c r="BY16" i="2"/>
  <c r="EB4" i="2"/>
  <c r="BY21" i="2"/>
  <c r="BY31" i="2"/>
  <c r="BY26" i="2"/>
  <c r="BY38" i="2"/>
  <c r="BY27" i="2"/>
  <c r="BY40" i="2"/>
  <c r="BY35" i="2"/>
  <c r="BY28" i="2"/>
  <c r="BY29" i="2"/>
  <c r="BY24" i="2"/>
  <c r="BY18" i="2"/>
  <c r="BY7" i="2"/>
  <c r="BY25" i="2"/>
  <c r="DT3" i="2"/>
  <c r="DY4" i="2"/>
  <c r="EI4" i="2"/>
  <c r="BV5" i="2"/>
  <c r="CU5" i="2"/>
  <c r="S5" i="1" s="1"/>
  <c r="CF6" i="2"/>
  <c r="AX10" i="2"/>
  <c r="CM10" i="2" s="1"/>
  <c r="CD10" i="2"/>
  <c r="BP12" i="2"/>
  <c r="BQ13" i="2"/>
  <c r="BH15" i="2"/>
  <c r="BR15" i="2"/>
  <c r="BH17" i="2"/>
  <c r="BR17" i="2"/>
  <c r="CD17" i="2"/>
  <c r="BH18" i="2"/>
  <c r="BR18" i="2"/>
  <c r="AX21" i="2"/>
  <c r="BJ21" i="2"/>
  <c r="BY22" i="2"/>
  <c r="BY23" i="2"/>
  <c r="BA25" i="2"/>
  <c r="BV25" i="2"/>
  <c r="BH41" i="2"/>
  <c r="BH44" i="2"/>
  <c r="BH42" i="2"/>
  <c r="BH40" i="2"/>
  <c r="BH43" i="2"/>
  <c r="BH38" i="2"/>
  <c r="BH45" i="2"/>
  <c r="BH35" i="2"/>
  <c r="BH27" i="2"/>
  <c r="BH24" i="2"/>
  <c r="BH39" i="2"/>
  <c r="BH34" i="2"/>
  <c r="BH31" i="2"/>
  <c r="BH13" i="2"/>
  <c r="BH8" i="2"/>
  <c r="BH5" i="2"/>
  <c r="BH23" i="2"/>
  <c r="BH36" i="2"/>
  <c r="BH28" i="2"/>
  <c r="BH29" i="2"/>
  <c r="BH33" i="2"/>
  <c r="BH25" i="2"/>
  <c r="BH32" i="2"/>
  <c r="BH26" i="2"/>
  <c r="BH21" i="2"/>
  <c r="CT31" i="2"/>
  <c r="DS3" i="2"/>
  <c r="BI44" i="2"/>
  <c r="BI39" i="2"/>
  <c r="BI34" i="2"/>
  <c r="BI42" i="2"/>
  <c r="BI45" i="2"/>
  <c r="BI32" i="2"/>
  <c r="BI43" i="2"/>
  <c r="BI41" i="2"/>
  <c r="BI36" i="2"/>
  <c r="BI31" i="2"/>
  <c r="BI16" i="2"/>
  <c r="CL16" i="2" s="1"/>
  <c r="B16" i="2" s="1"/>
  <c r="DL4" i="2"/>
  <c r="BI28" i="2"/>
  <c r="BI29" i="2"/>
  <c r="BI35" i="2"/>
  <c r="BI33" i="2"/>
  <c r="CT26" i="2"/>
  <c r="BI26" i="2"/>
  <c r="BI40" i="2"/>
  <c r="BI38" i="2"/>
  <c r="BI27" i="2"/>
  <c r="BI10" i="2"/>
  <c r="BQ44" i="2"/>
  <c r="BQ39" i="2"/>
  <c r="BQ34" i="2"/>
  <c r="BQ42" i="2"/>
  <c r="BQ45" i="2"/>
  <c r="BQ32" i="2"/>
  <c r="BQ43" i="2"/>
  <c r="BQ41" i="2"/>
  <c r="BQ36" i="2"/>
  <c r="BQ38" i="2"/>
  <c r="CQ28" i="2"/>
  <c r="BQ35" i="2"/>
  <c r="BQ16" i="2"/>
  <c r="DT4" i="2"/>
  <c r="BQ27" i="2"/>
  <c r="BQ28" i="2"/>
  <c r="BQ29" i="2"/>
  <c r="BQ24" i="2"/>
  <c r="BQ40" i="2"/>
  <c r="BQ31" i="2"/>
  <c r="BQ25" i="2"/>
  <c r="BQ21" i="2"/>
  <c r="BQ5" i="2"/>
  <c r="BQ33" i="2"/>
  <c r="BQ26" i="2"/>
  <c r="CG5" i="2"/>
  <c r="BA11" i="2"/>
  <c r="BB39" i="2"/>
  <c r="BB42" i="2"/>
  <c r="BB45" i="2"/>
  <c r="BB40" i="2"/>
  <c r="BB35" i="2"/>
  <c r="BB38" i="2"/>
  <c r="BB41" i="2"/>
  <c r="BB44" i="2"/>
  <c r="BB36" i="2"/>
  <c r="BB34" i="2"/>
  <c r="BB32" i="2"/>
  <c r="BB43" i="2"/>
  <c r="BB23" i="2"/>
  <c r="BB33" i="2"/>
  <c r="BB25" i="2"/>
  <c r="BB24" i="2"/>
  <c r="BB15" i="2"/>
  <c r="BB11" i="2"/>
  <c r="BB27" i="2"/>
  <c r="BB26" i="2"/>
  <c r="CS26" i="2"/>
  <c r="BB31" i="2"/>
  <c r="BB29" i="2"/>
  <c r="BB28" i="2"/>
  <c r="BB8" i="2"/>
  <c r="DE3" i="2"/>
  <c r="CH39" i="2"/>
  <c r="CH42" i="2"/>
  <c r="CH45" i="2"/>
  <c r="CH40" i="2"/>
  <c r="CH35" i="2"/>
  <c r="CH38" i="2"/>
  <c r="CH41" i="2"/>
  <c r="CH44" i="2"/>
  <c r="CH43" i="2"/>
  <c r="CH33" i="2"/>
  <c r="CH32" i="2"/>
  <c r="CH34" i="2"/>
  <c r="CH36" i="2"/>
  <c r="CH25" i="2"/>
  <c r="CH26" i="2"/>
  <c r="CH27" i="2"/>
  <c r="CH31" i="2"/>
  <c r="CH23" i="2"/>
  <c r="CH28" i="2"/>
  <c r="CH29" i="2"/>
  <c r="CH22" i="2"/>
  <c r="CH18" i="2"/>
  <c r="CH7" i="2"/>
  <c r="CH24" i="2"/>
  <c r="DU3" i="2"/>
  <c r="DQ4" i="2"/>
  <c r="BN6" i="2"/>
  <c r="BA10" i="2"/>
  <c r="CF10" i="2"/>
  <c r="CT10" i="2"/>
  <c r="R10" i="1" s="1"/>
  <c r="BP11" i="2"/>
  <c r="BQ12" i="2"/>
  <c r="AU13" i="2"/>
  <c r="BF13" i="2"/>
  <c r="BR13" i="2"/>
  <c r="BH14" i="2"/>
  <c r="BR14" i="2"/>
  <c r="CD14" i="2"/>
  <c r="BI15" i="2"/>
  <c r="BS15" i="2"/>
  <c r="AX16" i="2"/>
  <c r="CM16" i="2" s="1"/>
  <c r="BH16" i="2"/>
  <c r="AX17" i="2"/>
  <c r="BI17" i="2"/>
  <c r="BS17" i="2"/>
  <c r="BI18" i="2"/>
  <c r="BS18" i="2"/>
  <c r="CD18" i="2"/>
  <c r="AZ21" i="2"/>
  <c r="BV21" i="2"/>
  <c r="BI22" i="2"/>
  <c r="BZ23" i="2"/>
  <c r="AU24" i="2"/>
  <c r="CD24" i="2"/>
  <c r="CD25" i="2"/>
  <c r="AY38" i="2"/>
  <c r="AY41" i="2"/>
  <c r="AY36" i="2"/>
  <c r="AY44" i="2"/>
  <c r="AY39" i="2"/>
  <c r="AY34" i="2"/>
  <c r="AY45" i="2"/>
  <c r="AY43" i="2"/>
  <c r="AY31" i="2"/>
  <c r="AY28" i="2"/>
  <c r="AY33" i="2"/>
  <c r="AY18" i="2"/>
  <c r="AY10" i="2"/>
  <c r="CL10" i="2" s="1"/>
  <c r="B10" i="2" s="1"/>
  <c r="BG38" i="2"/>
  <c r="BG41" i="2"/>
  <c r="BG36" i="2"/>
  <c r="BG44" i="2"/>
  <c r="BG39" i="2"/>
  <c r="BG34" i="2"/>
  <c r="BG45" i="2"/>
  <c r="BG43" i="2"/>
  <c r="CS31" i="2"/>
  <c r="BG28" i="2"/>
  <c r="BG35" i="2"/>
  <c r="BG32" i="2"/>
  <c r="BG18" i="2"/>
  <c r="BG10" i="2"/>
  <c r="BO38" i="2"/>
  <c r="BO41" i="2"/>
  <c r="BO36" i="2"/>
  <c r="BO44" i="2"/>
  <c r="BO39" i="2"/>
  <c r="BO34" i="2"/>
  <c r="BO45" i="2"/>
  <c r="BO43" i="2"/>
  <c r="BO42" i="2"/>
  <c r="BO28" i="2"/>
  <c r="BO40" i="2"/>
  <c r="BO18" i="2"/>
  <c r="BO10" i="2"/>
  <c r="CR9" i="2"/>
  <c r="P9" i="1" s="1"/>
  <c r="BW38" i="2"/>
  <c r="BW41" i="2"/>
  <c r="BW36" i="2"/>
  <c r="BW44" i="2"/>
  <c r="BW39" i="2"/>
  <c r="BW34" i="2"/>
  <c r="BW45" i="2"/>
  <c r="BW43" i="2"/>
  <c r="BW32" i="2"/>
  <c r="BW28" i="2"/>
  <c r="CV26" i="2"/>
  <c r="BW35" i="2"/>
  <c r="BW29" i="2"/>
  <c r="BW25" i="2"/>
  <c r="BW18" i="2"/>
  <c r="BW10" i="2"/>
  <c r="CE38" i="2"/>
  <c r="CE41" i="2"/>
  <c r="CE36" i="2"/>
  <c r="CE44" i="2"/>
  <c r="CE39" i="2"/>
  <c r="CE34" i="2"/>
  <c r="CE45" i="2"/>
  <c r="CE43" i="2"/>
  <c r="CE31" i="2"/>
  <c r="CE28" i="2"/>
  <c r="CE32" i="2"/>
  <c r="CE27" i="2"/>
  <c r="CE18" i="2"/>
  <c r="CE10" i="2"/>
  <c r="CR4" i="2"/>
  <c r="P4" i="1" s="1"/>
  <c r="BG5" i="2"/>
  <c r="CV5" i="2"/>
  <c r="T5" i="1" s="1"/>
  <c r="BG7" i="2"/>
  <c r="BW11" i="2"/>
  <c r="CE12" i="2"/>
  <c r="CE14" i="2"/>
  <c r="BW15" i="2"/>
  <c r="BW16" i="2"/>
  <c r="BO17" i="2"/>
  <c r="AY21" i="2"/>
  <c r="CR30" i="2"/>
  <c r="BW42" i="2"/>
  <c r="AW40" i="2"/>
  <c r="AW43" i="2"/>
  <c r="AW31" i="2"/>
  <c r="AW41" i="2"/>
  <c r="AW36" i="2"/>
  <c r="AW39" i="2"/>
  <c r="AW42" i="2"/>
  <c r="AW45" i="2"/>
  <c r="AW25" i="2"/>
  <c r="CR24" i="2"/>
  <c r="BE40" i="2"/>
  <c r="BE43" i="2"/>
  <c r="BE31" i="2"/>
  <c r="BE41" i="2"/>
  <c r="BE36" i="2"/>
  <c r="BE39" i="2"/>
  <c r="BE42" i="2"/>
  <c r="BE45" i="2"/>
  <c r="BE25" i="2"/>
  <c r="BM40" i="2"/>
  <c r="BM43" i="2"/>
  <c r="BM31" i="2"/>
  <c r="CP30" i="2"/>
  <c r="BM41" i="2"/>
  <c r="BM36" i="2"/>
  <c r="BM39" i="2"/>
  <c r="BM42" i="2"/>
  <c r="BM45" i="2"/>
  <c r="BM32" i="2"/>
  <c r="BM25" i="2"/>
  <c r="BU40" i="2"/>
  <c r="BU43" i="2"/>
  <c r="BU31" i="2"/>
  <c r="BU41" i="2"/>
  <c r="BU36" i="2"/>
  <c r="BU39" i="2"/>
  <c r="BU42" i="2"/>
  <c r="BU45" i="2"/>
  <c r="BU35" i="2"/>
  <c r="BU33" i="2"/>
  <c r="BU25" i="2"/>
  <c r="CC40" i="2"/>
  <c r="CC43" i="2"/>
  <c r="CC31" i="2"/>
  <c r="CC41" i="2"/>
  <c r="CC36" i="2"/>
  <c r="CC39" i="2"/>
  <c r="CC42" i="2"/>
  <c r="CC45" i="2"/>
  <c r="CC25" i="2"/>
  <c r="CR8" i="2"/>
  <c r="P8" i="1" s="1"/>
  <c r="CQ10" i="2"/>
  <c r="O10" i="1" s="1"/>
  <c r="AW11" i="2"/>
  <c r="BE11" i="2"/>
  <c r="BM11" i="2"/>
  <c r="BU11" i="2"/>
  <c r="CC11" i="2"/>
  <c r="CC22" i="2"/>
  <c r="CC23" i="2"/>
  <c r="CC26" i="2"/>
  <c r="BM27" i="2"/>
  <c r="BE29" i="2"/>
  <c r="CC44" i="2"/>
  <c r="I11" i="1" l="1"/>
  <c r="K11" i="1" s="1"/>
  <c r="I17" i="1"/>
  <c r="K17" i="1" s="1"/>
  <c r="CL17" i="2"/>
  <c r="B17" i="2" s="1"/>
  <c r="CL23" i="2"/>
  <c r="B23" i="2" s="1"/>
  <c r="CM5" i="2"/>
  <c r="CL5" i="2"/>
  <c r="B5" i="2" s="1"/>
  <c r="CM31" i="2"/>
  <c r="CL31" i="2"/>
  <c r="B31" i="2" s="1"/>
  <c r="CM29" i="2"/>
  <c r="CL29" i="2"/>
  <c r="B29" i="2" s="1"/>
  <c r="CM41" i="2"/>
  <c r="CL41" i="2"/>
  <c r="B41" i="2" s="1"/>
  <c r="CM18" i="2"/>
  <c r="CL18" i="2"/>
  <c r="B18" i="2" s="1"/>
  <c r="CM40" i="2"/>
  <c r="CL40" i="2"/>
  <c r="B40" i="2" s="1"/>
  <c r="CM43" i="2"/>
  <c r="CL43" i="2"/>
  <c r="B43" i="2" s="1"/>
  <c r="CL33" i="2"/>
  <c r="B33" i="2" s="1"/>
  <c r="CM33" i="2"/>
  <c r="CM27" i="2"/>
  <c r="CL27" i="2"/>
  <c r="B27" i="2" s="1"/>
  <c r="CL44" i="2"/>
  <c r="B44" i="2" s="1"/>
  <c r="CM44" i="2"/>
  <c r="CM13" i="2"/>
  <c r="CL13" i="2"/>
  <c r="B13" i="2" s="1"/>
  <c r="CM11" i="2"/>
  <c r="CL11" i="2"/>
  <c r="B11" i="2" s="1"/>
  <c r="CL26" i="2"/>
  <c r="CM26" i="2"/>
  <c r="CM22" i="2"/>
  <c r="CL22" i="2"/>
  <c r="B22" i="2" s="1"/>
  <c r="CM32" i="2"/>
  <c r="CL32" i="2"/>
  <c r="B32" i="2" s="1"/>
  <c r="CM12" i="2"/>
  <c r="CL12" i="2"/>
  <c r="B12" i="2" s="1"/>
  <c r="EJ4" i="2"/>
  <c r="N19" i="1" s="1"/>
  <c r="CM15" i="2"/>
  <c r="CL15" i="2"/>
  <c r="B15" i="2" s="1"/>
  <c r="CM7" i="2"/>
  <c r="CL7" i="2"/>
  <c r="B7" i="2" s="1"/>
  <c r="CL35" i="2"/>
  <c r="B35" i="2" s="1"/>
  <c r="CM35" i="2"/>
  <c r="CL45" i="2"/>
  <c r="B45" i="2" s="1"/>
  <c r="CM45" i="2"/>
  <c r="CM36" i="2"/>
  <c r="CL36" i="2"/>
  <c r="B36" i="2" s="1"/>
  <c r="CM14" i="2"/>
  <c r="CL14" i="2"/>
  <c r="B14" i="2" s="1"/>
  <c r="CL38" i="2"/>
  <c r="B38" i="2" s="1"/>
  <c r="CM38" i="2"/>
  <c r="CM42" i="2"/>
  <c r="CL42" i="2"/>
  <c r="B42" i="2" s="1"/>
  <c r="CM21" i="2"/>
  <c r="CL21" i="2"/>
  <c r="B21" i="2" s="1"/>
  <c r="CM34" i="2"/>
  <c r="CL34" i="2"/>
  <c r="B34" i="2" s="1"/>
  <c r="CL8" i="2"/>
  <c r="B8" i="2" s="1"/>
  <c r="CM24" i="2"/>
  <c r="CL24" i="2"/>
  <c r="B24" i="2" s="1"/>
  <c r="CL6" i="2"/>
  <c r="B6" i="2" s="1"/>
  <c r="CM6" i="2"/>
  <c r="CM28" i="2"/>
  <c r="CL28" i="2"/>
  <c r="B28" i="2" s="1"/>
  <c r="CM25" i="2"/>
  <c r="CL25" i="2"/>
  <c r="B25" i="2" s="1"/>
  <c r="CM39" i="2"/>
  <c r="CL39" i="2"/>
  <c r="B39" i="2" s="1"/>
  <c r="I26" i="1" l="1"/>
  <c r="K26" i="1" s="1"/>
  <c r="I36" i="1"/>
  <c r="K36" i="1" s="1"/>
  <c r="I14" i="1"/>
  <c r="K14" i="1" s="1"/>
  <c r="I23" i="1"/>
  <c r="B78" i="2"/>
  <c r="I45" i="1"/>
  <c r="K45" i="1" s="1"/>
  <c r="I7" i="1"/>
  <c r="K7" i="1" s="1"/>
  <c r="B80" i="2"/>
  <c r="I43" i="1"/>
  <c r="K43" i="1" s="1"/>
  <c r="I40" i="1"/>
  <c r="K40" i="1" s="1"/>
  <c r="I25" i="1"/>
  <c r="K25" i="1" s="1"/>
  <c r="B77" i="2"/>
  <c r="I46" i="1"/>
  <c r="K46" i="1" s="1"/>
  <c r="I13" i="1"/>
  <c r="K13" i="1" s="1"/>
  <c r="I12" i="1"/>
  <c r="K12" i="1" s="1"/>
  <c r="B81" i="2"/>
  <c r="I42" i="1"/>
  <c r="K42" i="1" s="1"/>
  <c r="I24" i="1"/>
  <c r="K24" i="1" s="1"/>
  <c r="I34" i="1"/>
  <c r="K34" i="1" s="1"/>
  <c r="I18" i="1"/>
  <c r="K18" i="1" s="1"/>
  <c r="I30" i="1"/>
  <c r="K30" i="1" s="1"/>
  <c r="B86" i="2"/>
  <c r="I9" i="1"/>
  <c r="K9" i="1" s="1"/>
  <c r="I15" i="1"/>
  <c r="K15" i="1" s="1"/>
  <c r="I41" i="1"/>
  <c r="K41" i="1" s="1"/>
  <c r="B30" i="2"/>
  <c r="I32" i="1"/>
  <c r="K32" i="1" s="1"/>
  <c r="B9" i="2"/>
  <c r="B79" i="2"/>
  <c r="I44" i="1"/>
  <c r="K44" i="1" s="1"/>
  <c r="B37" i="2"/>
  <c r="I39" i="1"/>
  <c r="K39" i="1" s="1"/>
  <c r="I33" i="1"/>
  <c r="K33" i="1" s="1"/>
  <c r="I35" i="1"/>
  <c r="K35" i="1" s="1"/>
  <c r="I8" i="1"/>
  <c r="K8" i="1" s="1"/>
  <c r="I29" i="1"/>
  <c r="K29" i="1" s="1"/>
  <c r="I22" i="1"/>
  <c r="K22" i="1" s="1"/>
  <c r="B20" i="2"/>
  <c r="I37" i="1"/>
  <c r="K37" i="1" s="1"/>
  <c r="I16" i="1"/>
  <c r="K16" i="1" s="1"/>
  <c r="I28" i="1"/>
  <c r="I19" i="1"/>
  <c r="K19" i="1" s="1"/>
  <c r="I6" i="1"/>
  <c r="K6" i="1" s="1"/>
  <c r="B4" i="2"/>
  <c r="B83" i="2" l="1"/>
  <c r="I31" i="1"/>
  <c r="K31" i="1" s="1"/>
  <c r="B87" i="2"/>
  <c r="B46" i="2"/>
  <c r="C4" i="2"/>
  <c r="B74" i="2" s="1"/>
  <c r="I5" i="1"/>
  <c r="B84" i="2"/>
  <c r="I21" i="1"/>
  <c r="K21" i="1" s="1"/>
  <c r="B85" i="2"/>
  <c r="I10" i="1"/>
  <c r="K10" i="1" s="1"/>
  <c r="C9" i="2"/>
  <c r="B72" i="2" s="1"/>
  <c r="K28" i="1"/>
  <c r="Q12" i="1"/>
  <c r="K23" i="1"/>
  <c r="Q11" i="1"/>
  <c r="B82" i="2"/>
  <c r="I38" i="1"/>
  <c r="K38" i="1" s="1"/>
  <c r="C26" i="2" l="1"/>
  <c r="C10" i="2"/>
  <c r="C16" i="2"/>
  <c r="C45" i="2"/>
  <c r="B64" i="2" s="1"/>
  <c r="C42" i="2"/>
  <c r="B67" i="2" s="1"/>
  <c r="C6" i="2"/>
  <c r="C15" i="2"/>
  <c r="C22" i="2"/>
  <c r="C31" i="2"/>
  <c r="C27" i="2"/>
  <c r="C12" i="2"/>
  <c r="C23" i="2"/>
  <c r="C32" i="2"/>
  <c r="C25" i="2"/>
  <c r="C39" i="2"/>
  <c r="C33" i="2"/>
  <c r="C8" i="2"/>
  <c r="B73" i="2" s="1"/>
  <c r="C44" i="2"/>
  <c r="B65" i="2" s="1"/>
  <c r="C14" i="2"/>
  <c r="C34" i="2"/>
  <c r="C21" i="2"/>
  <c r="C18" i="2"/>
  <c r="C35" i="2"/>
  <c r="C24" i="2"/>
  <c r="C11" i="2"/>
  <c r="C17" i="2"/>
  <c r="C43" i="2"/>
  <c r="B66" i="2" s="1"/>
  <c r="C36" i="2"/>
  <c r="C40" i="2"/>
  <c r="C7" i="2"/>
  <c r="C13" i="2"/>
  <c r="C41" i="2"/>
  <c r="B68" i="2" s="1"/>
  <c r="C29" i="2"/>
  <c r="C38" i="2"/>
  <c r="C5" i="2"/>
  <c r="C28" i="2"/>
  <c r="C37" i="2"/>
  <c r="B69" i="2" s="1"/>
  <c r="C30" i="2"/>
  <c r="B70" i="2" s="1"/>
  <c r="C20" i="2"/>
  <c r="B71" i="2" s="1"/>
  <c r="K5" i="1"/>
  <c r="I52" i="1"/>
  <c r="R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K5" authorId="0" shapeId="0" xr:uid="{00000000-0006-0000-0000-000001000000}">
      <text>
        <r>
          <rPr>
            <sz val="10"/>
            <rFont val="Arial"/>
          </rPr>
          <t>reference:I5,J5
mrs:
Rotate:True</t>
        </r>
      </text>
    </comment>
    <comment ref="K6" authorId="0" shapeId="0" xr:uid="{00000000-0006-0000-0000-000002000000}">
      <text>
        <r>
          <rPr>
            <sz val="10"/>
            <rFont val="Arial"/>
          </rPr>
          <t>reference:I6,J6
mrs:
Rotate:True</t>
        </r>
      </text>
    </comment>
    <comment ref="K7" authorId="0" shapeId="0" xr:uid="{00000000-0006-0000-0000-000003000000}">
      <text>
        <r>
          <rPr>
            <sz val="10"/>
            <rFont val="Arial"/>
          </rPr>
          <t>reference:I7,J7
mrs:
Rotate:True</t>
        </r>
      </text>
    </comment>
    <comment ref="K8" authorId="0" shapeId="0" xr:uid="{00000000-0006-0000-0000-000004000000}">
      <text>
        <r>
          <rPr>
            <sz val="10"/>
            <rFont val="Arial"/>
          </rPr>
          <t>reference:I8,J8
mrs:
Rotate:True</t>
        </r>
      </text>
    </comment>
    <comment ref="K9" authorId="0" shapeId="0" xr:uid="{00000000-0006-0000-0000-000005000000}">
      <text>
        <r>
          <rPr>
            <sz val="10"/>
            <rFont val="Arial"/>
          </rPr>
          <t>reference:I9,J9
mrs:
Rotate:True</t>
        </r>
      </text>
    </comment>
    <comment ref="K10" authorId="0" shapeId="0" xr:uid="{00000000-0006-0000-0000-000006000000}">
      <text>
        <r>
          <rPr>
            <sz val="10"/>
            <rFont val="Arial"/>
          </rPr>
          <t>reference:I10,J10
mrs:
Rotate:True</t>
        </r>
      </text>
    </comment>
    <comment ref="K11" authorId="0" shapeId="0" xr:uid="{00000000-0006-0000-0000-000007000000}">
      <text>
        <r>
          <rPr>
            <sz val="10"/>
            <rFont val="Arial"/>
          </rPr>
          <t>reference:I11,J11
mrs:
Rotate:True</t>
        </r>
      </text>
    </comment>
    <comment ref="Q11" authorId="0" shapeId="0" xr:uid="{00000000-0006-0000-0000-000008000000}">
      <text>
        <r>
          <rPr>
            <sz val="10"/>
            <rFont val="Arial"/>
          </rPr>
          <t>reference:I23
mrs:(I23,+,10.0000)  
Rotate:True</t>
        </r>
      </text>
    </comment>
    <comment ref="K12" authorId="0" shapeId="0" xr:uid="{00000000-0006-0000-0000-000009000000}">
      <text>
        <r>
          <rPr>
            <sz val="10"/>
            <rFont val="Arial"/>
          </rPr>
          <t>reference:I12,J12
mrs:
Rotate:True</t>
        </r>
      </text>
    </comment>
    <comment ref="Q12" authorId="0" shapeId="0" xr:uid="{00000000-0006-0000-0000-00000A000000}">
      <text>
        <r>
          <rPr>
            <sz val="10"/>
            <rFont val="Arial"/>
          </rPr>
          <t>reference:I28
mrs:(I28,+,10.0000)  
Rotate:True</t>
        </r>
      </text>
    </comment>
    <comment ref="K13" authorId="0" shapeId="0" xr:uid="{00000000-0006-0000-0000-00000B000000}">
      <text>
        <r>
          <rPr>
            <sz val="10"/>
            <rFont val="Arial"/>
          </rPr>
          <t>reference:I13,J13
mrs:
Rotate:True</t>
        </r>
      </text>
    </comment>
    <comment ref="K14" authorId="0" shapeId="0" xr:uid="{00000000-0006-0000-0000-00000C000000}">
      <text>
        <r>
          <rPr>
            <sz val="10"/>
            <rFont val="Arial"/>
          </rPr>
          <t>reference:I14,J14
mrs:
Rotate:True</t>
        </r>
      </text>
    </comment>
    <comment ref="K15" authorId="0" shapeId="0" xr:uid="{00000000-0006-0000-0000-00000D000000}">
      <text>
        <r>
          <rPr>
            <sz val="10"/>
            <rFont val="Arial"/>
          </rPr>
          <t>reference:I15,J15
mrs:
Rotate:True</t>
        </r>
      </text>
    </comment>
    <comment ref="K16" authorId="0" shapeId="0" xr:uid="{00000000-0006-0000-0000-00000E000000}">
      <text>
        <r>
          <rPr>
            <sz val="10"/>
            <rFont val="Arial"/>
          </rPr>
          <t>reference:I16,J16
mrs:
Rotate:True</t>
        </r>
      </text>
    </comment>
    <comment ref="K17" authorId="0" shapeId="0" xr:uid="{00000000-0006-0000-0000-00000F000000}">
      <text>
        <r>
          <rPr>
            <sz val="10"/>
            <rFont val="Arial"/>
          </rPr>
          <t>reference:I17,J17
mrs:
Rotate:True</t>
        </r>
      </text>
    </comment>
    <comment ref="K18" authorId="0" shapeId="0" xr:uid="{00000000-0006-0000-0000-000010000000}">
      <text>
        <r>
          <rPr>
            <sz val="10"/>
            <rFont val="Arial"/>
          </rPr>
          <t>reference:I18,J18
mrs:
Rotate:True</t>
        </r>
      </text>
    </comment>
    <comment ref="K19" authorId="0" shapeId="0" xr:uid="{00000000-0006-0000-0000-000011000000}">
      <text>
        <r>
          <rPr>
            <sz val="10"/>
            <rFont val="Arial"/>
          </rPr>
          <t>reference:I19,J19
mrs:
Rotate:True</t>
        </r>
      </text>
    </comment>
    <comment ref="K21" authorId="0" shapeId="0" xr:uid="{00000000-0006-0000-0000-000012000000}">
      <text>
        <r>
          <rPr>
            <sz val="10"/>
            <rFont val="Arial"/>
          </rPr>
          <t>reference:I21,J21
mrs:
Rotate:True</t>
        </r>
      </text>
    </comment>
    <comment ref="K22" authorId="0" shapeId="0" xr:uid="{00000000-0006-0000-0000-000013000000}">
      <text>
        <r>
          <rPr>
            <sz val="10"/>
            <rFont val="Arial"/>
          </rPr>
          <t>reference:I22,J22
mrs:
Rotate:True</t>
        </r>
      </text>
    </comment>
    <comment ref="R22" authorId="0" shapeId="0" xr:uid="{00000000-0006-0000-0000-000014000000}">
      <text>
        <r>
          <rPr>
            <sz val="10"/>
            <rFont val="Arial"/>
          </rPr>
          <t>reference:I52
mrs:(I52,+,10.0000)  
Rotate:True</t>
        </r>
      </text>
    </comment>
    <comment ref="K23" authorId="0" shapeId="0" xr:uid="{00000000-0006-0000-0000-000015000000}">
      <text>
        <r>
          <rPr>
            <sz val="10"/>
            <rFont val="Arial"/>
          </rPr>
          <t>reference:I23,J23
mrs:
Rotate:True</t>
        </r>
      </text>
    </comment>
    <comment ref="K24" authorId="0" shapeId="0" xr:uid="{00000000-0006-0000-0000-000016000000}">
      <text>
        <r>
          <rPr>
            <sz val="10"/>
            <rFont val="Arial"/>
          </rPr>
          <t>reference:I24,J24
mrs:
Rotate:True</t>
        </r>
      </text>
    </comment>
    <comment ref="K25" authorId="0" shapeId="0" xr:uid="{00000000-0006-0000-0000-000017000000}">
      <text>
        <r>
          <rPr>
            <sz val="10"/>
            <rFont val="Arial"/>
          </rPr>
          <t>reference:I25,J25
mrs:
Rotate:True</t>
        </r>
      </text>
    </comment>
    <comment ref="K26" authorId="0" shapeId="0" xr:uid="{00000000-0006-0000-0000-000018000000}">
      <text>
        <r>
          <rPr>
            <sz val="10"/>
            <rFont val="Arial"/>
          </rPr>
          <t>reference:I26,J26
mrs:
Rotate:True</t>
        </r>
      </text>
    </comment>
    <comment ref="K27" authorId="0" shapeId="0" xr:uid="{00000000-0006-0000-0000-000019000000}">
      <text>
        <r>
          <rPr>
            <sz val="10"/>
            <rFont val="Arial"/>
          </rPr>
          <t>reference:I27,J27
mrs:
Rotate:True</t>
        </r>
      </text>
    </comment>
    <comment ref="K28" authorId="0" shapeId="0" xr:uid="{00000000-0006-0000-0000-00001A000000}">
      <text>
        <r>
          <rPr>
            <sz val="10"/>
            <rFont val="Arial"/>
          </rPr>
          <t>reference:I28,J28
mrs:
Rotate:True</t>
        </r>
      </text>
    </comment>
    <comment ref="K29" authorId="0" shapeId="0" xr:uid="{00000000-0006-0000-0000-00001B000000}">
      <text>
        <r>
          <rPr>
            <sz val="10"/>
            <rFont val="Arial"/>
          </rPr>
          <t>reference:I29,J29
mrs:
Rotate:True</t>
        </r>
      </text>
    </comment>
    <comment ref="K30" authorId="0" shapeId="0" xr:uid="{00000000-0006-0000-0000-00001C000000}">
      <text>
        <r>
          <rPr>
            <sz val="10"/>
            <rFont val="Arial"/>
          </rPr>
          <t>reference:I30,J30
mrs:
Rotate:True</t>
        </r>
      </text>
    </comment>
    <comment ref="K31" authorId="0" shapeId="0" xr:uid="{00000000-0006-0000-0000-00001D000000}">
      <text>
        <r>
          <rPr>
            <sz val="10"/>
            <rFont val="Arial"/>
          </rPr>
          <t>reference:I31,J31
mrs:
Rotate:True</t>
        </r>
      </text>
    </comment>
    <comment ref="K32" authorId="0" shapeId="0" xr:uid="{00000000-0006-0000-0000-00001E000000}">
      <text>
        <r>
          <rPr>
            <sz val="10"/>
            <rFont val="Arial"/>
          </rPr>
          <t>reference:I32,J32
mrs:
Rotate:True</t>
        </r>
      </text>
    </comment>
    <comment ref="K33" authorId="0" shapeId="0" xr:uid="{00000000-0006-0000-0000-00001F000000}">
      <text>
        <r>
          <rPr>
            <sz val="10"/>
            <rFont val="Arial"/>
          </rPr>
          <t>reference:I33,J33
mrs:
Rotate:True</t>
        </r>
      </text>
    </comment>
    <comment ref="K34" authorId="0" shapeId="0" xr:uid="{00000000-0006-0000-0000-000020000000}">
      <text>
        <r>
          <rPr>
            <sz val="10"/>
            <rFont val="Arial"/>
          </rPr>
          <t>reference:I34,J34
mrs:
Rotate:True</t>
        </r>
      </text>
    </comment>
    <comment ref="K35" authorId="0" shapeId="0" xr:uid="{00000000-0006-0000-0000-000021000000}">
      <text>
        <r>
          <rPr>
            <sz val="10"/>
            <rFont val="Arial"/>
          </rPr>
          <t>reference:I35,J35
mrs:
Rotate:True</t>
        </r>
      </text>
    </comment>
    <comment ref="K36" authorId="0" shapeId="0" xr:uid="{00000000-0006-0000-0000-000022000000}">
      <text>
        <r>
          <rPr>
            <sz val="10"/>
            <rFont val="Arial"/>
          </rPr>
          <t>reference:I36,J36
mrs:
Rotate:True</t>
        </r>
      </text>
    </comment>
    <comment ref="K37" authorId="0" shapeId="0" xr:uid="{00000000-0006-0000-0000-000023000000}">
      <text>
        <r>
          <rPr>
            <sz val="10"/>
            <rFont val="Arial"/>
          </rPr>
          <t>reference:I37,J37
mrs:
Rotate:True</t>
        </r>
      </text>
    </comment>
    <comment ref="K38" authorId="0" shapeId="0" xr:uid="{00000000-0006-0000-0000-000024000000}">
      <text>
        <r>
          <rPr>
            <sz val="10"/>
            <rFont val="Arial"/>
          </rPr>
          <t>reference:I38,J38
mrs:
Rotate:True</t>
        </r>
      </text>
    </comment>
    <comment ref="K39" authorId="0" shapeId="0" xr:uid="{00000000-0006-0000-0000-000025000000}">
      <text>
        <r>
          <rPr>
            <sz val="10"/>
            <rFont val="Arial"/>
          </rPr>
          <t>reference:I39,J39
mrs:
Rotate:True</t>
        </r>
      </text>
    </comment>
    <comment ref="K40" authorId="0" shapeId="0" xr:uid="{00000000-0006-0000-0000-000026000000}">
      <text>
        <r>
          <rPr>
            <sz val="10"/>
            <rFont val="Arial"/>
          </rPr>
          <t>reference:I40,J40
mrs:
Rotate:True</t>
        </r>
      </text>
    </comment>
    <comment ref="K41" authorId="0" shapeId="0" xr:uid="{00000000-0006-0000-0000-000027000000}">
      <text>
        <r>
          <rPr>
            <sz val="10"/>
            <rFont val="Arial"/>
          </rPr>
          <t>reference:I41,J41
mrs:
Rotate:True</t>
        </r>
      </text>
    </comment>
    <comment ref="K42" authorId="0" shapeId="0" xr:uid="{00000000-0006-0000-0000-000028000000}">
      <text>
        <r>
          <rPr>
            <sz val="10"/>
            <rFont val="Arial"/>
          </rPr>
          <t>reference:I42,J42
mrs:
Rotate:True</t>
        </r>
      </text>
    </comment>
    <comment ref="K43" authorId="0" shapeId="0" xr:uid="{00000000-0006-0000-0000-000029000000}">
      <text>
        <r>
          <rPr>
            <sz val="10"/>
            <rFont val="Arial"/>
          </rPr>
          <t>reference:I43,J43
mrs:
Rotate:True</t>
        </r>
      </text>
    </comment>
    <comment ref="K44" authorId="0" shapeId="0" xr:uid="{00000000-0006-0000-0000-00002A000000}">
      <text>
        <r>
          <rPr>
            <sz val="10"/>
            <rFont val="Arial"/>
          </rPr>
          <t>reference:I44,J44
mrs:
Rotate:True</t>
        </r>
      </text>
    </comment>
    <comment ref="K45" authorId="0" shapeId="0" xr:uid="{00000000-0006-0000-0000-00002B000000}">
      <text>
        <r>
          <rPr>
            <sz val="10"/>
            <rFont val="Arial"/>
          </rPr>
          <t>reference:I45,J45
mrs:
Rotate:True</t>
        </r>
      </text>
    </comment>
    <comment ref="K46" authorId="0" shapeId="0" xr:uid="{00000000-0006-0000-0000-00002C000000}">
      <text>
        <r>
          <rPr>
            <sz val="10"/>
            <rFont val="Arial"/>
          </rPr>
          <t>reference:I46,J46
mrs:
Rotate:True</t>
        </r>
      </text>
    </comment>
    <comment ref="O49" authorId="0" shapeId="0" xr:uid="{00000000-0006-0000-0000-00002D000000}">
      <text>
        <r>
          <rPr>
            <sz val="10"/>
            <rFont val="Arial"/>
          </rPr>
          <t>reference:I48
mrs:
Rotate:True</t>
        </r>
      </text>
    </comment>
    <comment ref="I52" authorId="0" shapeId="0" xr:uid="{00000000-0006-0000-0000-00002E000000}">
      <text>
        <r>
          <rPr>
            <sz val="10"/>
            <rFont val="Arial"/>
          </rPr>
          <t>reference:I5,I9,I10,I21,I31,I38,I42,I43,I44,I45,I46
mrs:(I5,+,10.0000)  (I9,+,10.0000)  (I10,+,10.0000)  (I21,+,10.0000)  (I31,+,10.0000)  (I38,+,10.0000)  (I42,+,10.0000)  (I43,+,10.0000)  (I44,+,10.0000)  (I45,+,10.0000)  (I46,+,10.0000)  
Rotate:True</t>
        </r>
      </text>
    </comment>
    <comment ref="J52" authorId="0" shapeId="0" xr:uid="{00000000-0006-0000-0000-00002F000000}">
      <text>
        <r>
          <rPr>
            <sz val="10"/>
            <rFont val="Arial"/>
          </rPr>
          <t>reference:J5,J9,J10,J21,J31,J38,J42,J43,J44,J45,J46
mrs:(J5,+,10.0000)  (J9,+,10.0000)  (J10,+,10.0000)  (J21,+,10.0000)  (J31,+,10.0000)  (J38,+,10.0000)  (J42,+,10.0000)  (J43,+,10.0000)  (J44,+,10.0000)  (J45,+,10.0000)  (J46,+,10.0000)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P3" authorId="0" shapeId="0" xr:uid="{00000000-0006-0000-0100-000001000000}">
      <text>
        <r>
          <rPr>
            <sz val="10"/>
            <rFont val="Arial"/>
          </rPr>
          <t>reference:D2
mrs:
Rotate:True</t>
        </r>
      </text>
    </comment>
    <comment ref="CQ3" authorId="0" shapeId="0" xr:uid="{00000000-0006-0000-0100-000002000000}">
      <text>
        <r>
          <rPr>
            <sz val="10"/>
            <rFont val="Arial"/>
          </rPr>
          <t>reference:E2
mrs:
Rotate:True</t>
        </r>
      </text>
    </comment>
    <comment ref="CR3" authorId="0" shapeId="0" xr:uid="{00000000-0006-0000-0100-000003000000}">
      <text>
        <r>
          <rPr>
            <sz val="10"/>
            <rFont val="Arial"/>
          </rPr>
          <t>reference:F2
mrs:
Rotate:True</t>
        </r>
      </text>
    </comment>
    <comment ref="CS3" authorId="0" shapeId="0" xr:uid="{00000000-0006-0000-0100-000004000000}">
      <text>
        <r>
          <rPr>
            <sz val="10"/>
            <rFont val="Arial"/>
          </rPr>
          <t>reference:H2
mrs:
Rotate:True</t>
        </r>
      </text>
    </comment>
    <comment ref="CT3" authorId="0" shapeId="0" xr:uid="{00000000-0006-0000-0100-000005000000}">
      <text>
        <r>
          <rPr>
            <sz val="10"/>
            <rFont val="Arial"/>
          </rPr>
          <t>reference:I2
mrs:
Rotate:True</t>
        </r>
      </text>
    </comment>
    <comment ref="CU3" authorId="0" shapeId="0" xr:uid="{00000000-0006-0000-0100-000006000000}">
      <text>
        <r>
          <rPr>
            <sz val="10"/>
            <rFont val="Arial"/>
          </rPr>
          <t>reference:T2
mrs:
Rotate:True</t>
        </r>
      </text>
    </comment>
    <comment ref="EJ3" authorId="0" shapeId="0" xr:uid="{00000000-0006-0000-0100-000007000000}">
      <text>
        <r>
          <rPr>
            <sz val="10"/>
            <rFont val="Arial"/>
          </rPr>
          <t>reference:CX3,CY3,CZ3,DA3,DB3,DC3,DD3,DE3,DF3,DG3,DH3,DI3,DJ3,DK3,DL3,DM3,DN3,DO3,DP3,DQ3,DR3,DS3,DT3,DU3,DV3,DW3,DX3,DY3,DZ3,EA3,EB3,EC3,ED3,EE3,EF3,EG3,EH3,EI3
mrs:(CX3,+,10.0000)  (CY3,+,10.0000)  (CZ3,+,10.0000)  (DA3,+,10.0000)  (DB3,+,10.0000)  (DC3,+,10.0000)  (DD3,+,10.0000)  (DE3,+,10.0000)  (DF3,+,10.0000)  (DG3,+,10.0000)  (DH3,+,10.0000)  (DI3,+,10.0000)  (DJ3,+,10.0000)  (DK3,+,10.0000)  (DL3,+,10.0000)  (DM3,+,10.0000)  (DN3,+,10.0000)  (DO3,+,10.0000)  (DP3,+,10.0000)  (DQ3,+,10.0000)  (DR3,+,10.0000)  (DS3,+,10.0000)  (DT3,+,10.0000)  (DU3,+,10.0000)  (DV3,+,10.0000)  (DW3,+,10.0000)  (DX3,+,10.0000)  (DY3,+,10.0000)  (DZ3,+,10.0000)  (EA3,+,10.0000)  (EB3,+,10.0000)  (EC3,+,10.0000)  (ED3,+,10.0000)  (EE3,+,10.0000)  (EF3,+,10.0000)  (EG3,+,10.0000)  (EH3,+,10.0000)  (EI3,+,10.0000)  
Rotate:True</t>
        </r>
      </text>
    </comment>
    <comment ref="B4" authorId="0" shapeId="0" xr:uid="{00000000-0006-0000-0100-000008000000}">
      <text>
        <r>
          <rPr>
            <sz val="10"/>
            <rFont val="Arial"/>
          </rPr>
          <t>reference:B5,B6,B7
mrs:(B5,+,10.0000)  (B6,+,10.0000)  (B7,+,10.0000)  
Rotate:True</t>
        </r>
      </text>
    </comment>
    <comment ref="C4" authorId="0" shapeId="0" xr:uid="{00000000-0006-0000-0100-000009000000}">
      <text>
        <r>
          <rPr>
            <sz val="10"/>
            <rFont val="Arial"/>
          </rPr>
          <t>reference:B4,B46
mrs:
Rotate:True</t>
        </r>
      </text>
    </comment>
    <comment ref="CP4" authorId="0" shapeId="0" xr:uid="{00000000-0006-0000-0100-00000A000000}">
      <text>
        <r>
          <rPr>
            <sz val="10"/>
            <rFont val="Arial"/>
          </rPr>
          <t>reference:S2
mrs:
Rotate:True</t>
        </r>
      </text>
    </comment>
    <comment ref="CQ4" authorId="0" shapeId="0" xr:uid="{00000000-0006-0000-0100-00000B000000}">
      <text>
        <r>
          <rPr>
            <sz val="10"/>
            <rFont val="Arial"/>
          </rPr>
          <t>reference:AM2
mrs:
Rotate:True</t>
        </r>
      </text>
    </comment>
    <comment ref="CR4" authorId="0" shapeId="0" xr:uid="{00000000-0006-0000-0100-00000C000000}">
      <text>
        <r>
          <rPr>
            <sz val="10"/>
            <rFont val="Arial"/>
          </rPr>
          <t>reference:AN2
mrs:
Rotate:True</t>
        </r>
      </text>
    </comment>
    <comment ref="CS4" authorId="0" shapeId="0" xr:uid="{00000000-0006-0000-0100-00000D000000}">
      <text>
        <r>
          <rPr>
            <sz val="10"/>
            <rFont val="Arial"/>
          </rPr>
          <t>reference:AO2
mrs:
Rotate:True</t>
        </r>
      </text>
    </comment>
    <comment ref="EJ4" authorId="0" shapeId="0" xr:uid="{00000000-0006-0000-0100-00000E000000}">
      <text>
        <r>
          <rPr>
            <sz val="10"/>
            <rFont val="Arial"/>
          </rPr>
          <t>reference:CX4,CY4,CZ4,DA4,DB4,DC4,DD4,DE4,DF4,DG4,DH4,DI4,DJ4,DK4,DL4,DM4,DN4,DO4,DP4,DQ4,DR4,DS4,DT4,DU4,DV4,DW4,DX4,DY4,DZ4,EA4,EB4,EC4,ED4,EE4,EF4,EG4,EH4,EI4
mrs:(CX4,+,10.0000)  (CY4,+,10.0000)  (CZ4,+,10.0000)  (DA4,+,10.0000)  (DB4,+,10.0000)  (DC4,+,10.0000)  (DD4,+,10.0000)  (DE4,+,10.0000)  (DF4,+,10.0000)  (DG4,+,10.0000)  (DH4,+,10.0000)  (DI4,+,10.0000)  (DJ4,+,10.0000)  (DK4,+,10.0000)  (DL4,+,10.0000)  (DM4,+,10.0000)  (DN4,+,10.0000)  (DO4,+,10.0000)  (DP4,+,10.0000)  (DQ4,+,10.0000)  (DR4,+,10.0000)  (DS4,+,10.0000)  (DT4,+,10.0000)  (DU4,+,10.0000)  (DV4,+,10.0000)  (DW4,+,10.0000)  (DX4,+,10.0000)  (DY4,+,10.0000)  (DZ4,+,10.0000)  (EA4,+,10.0000)  (EB4,+,10.0000)  (EC4,+,10.0000)  (ED4,+,10.0000)  (EE4,+,10.0000)  (EF4,+,10.0000)  (EG4,+,10.0000)  (EH4,+,10.0000)  (EI4,+,10.0000)  
Rotate:True</t>
        </r>
      </text>
    </comment>
    <comment ref="C5" authorId="0" shapeId="0" xr:uid="{00000000-0006-0000-0100-00000F000000}">
      <text>
        <r>
          <rPr>
            <sz val="10"/>
            <rFont val="Arial"/>
          </rPr>
          <t>reference:B5,B46
mrs:
Rotate:True</t>
        </r>
      </text>
    </comment>
    <comment ref="AU5" authorId="0" shapeId="0" xr:uid="{00000000-0006-0000-0100-000010000000}">
      <text>
        <r>
          <rPr>
            <sz val="10"/>
            <rFont val="Arial"/>
          </rPr>
          <t>reference:D5,D2
mrs:
Rotate:True</t>
        </r>
      </text>
    </comment>
    <comment ref="AV5" authorId="0" shapeId="0" xr:uid="{00000000-0006-0000-0100-000011000000}">
      <text>
        <r>
          <rPr>
            <sz val="10"/>
            <rFont val="Arial"/>
          </rPr>
          <t>reference:E5,E2
mrs:
Rotate:True</t>
        </r>
      </text>
    </comment>
    <comment ref="AW5" authorId="0" shapeId="0" xr:uid="{00000000-0006-0000-0100-000012000000}">
      <text>
        <r>
          <rPr>
            <sz val="10"/>
            <rFont val="Arial"/>
          </rPr>
          <t>reference:F5,F2
mrs:
Rotate:True</t>
        </r>
      </text>
    </comment>
    <comment ref="AX5" authorId="0" shapeId="0" xr:uid="{00000000-0006-0000-0100-000013000000}">
      <text>
        <r>
          <rPr>
            <sz val="10"/>
            <rFont val="Arial"/>
          </rPr>
          <t>reference:G5,G2
mrs:
Rotate:True</t>
        </r>
      </text>
    </comment>
    <comment ref="AY5" authorId="0" shapeId="0" xr:uid="{00000000-0006-0000-0100-000014000000}">
      <text>
        <r>
          <rPr>
            <sz val="10"/>
            <rFont val="Arial"/>
          </rPr>
          <t>reference:H5,H2
mrs:
Rotate:True</t>
        </r>
      </text>
    </comment>
    <comment ref="AZ5" authorId="0" shapeId="0" xr:uid="{00000000-0006-0000-0100-000015000000}">
      <text>
        <r>
          <rPr>
            <sz val="10"/>
            <rFont val="Arial"/>
          </rPr>
          <t>reference:I5,I2
mrs:
Rotate:True</t>
        </r>
      </text>
    </comment>
    <comment ref="BA5" authorId="0" shapeId="0" xr:uid="{00000000-0006-0000-0100-000016000000}">
      <text>
        <r>
          <rPr>
            <sz val="10"/>
            <rFont val="Arial"/>
          </rPr>
          <t>reference:J5,J2
mrs:
Rotate:True</t>
        </r>
      </text>
    </comment>
    <comment ref="BB5" authorId="0" shapeId="0" xr:uid="{00000000-0006-0000-0100-000017000000}">
      <text>
        <r>
          <rPr>
            <sz val="10"/>
            <rFont val="Arial"/>
          </rPr>
          <t>reference:K5,K2
mrs:
Rotate:True</t>
        </r>
      </text>
    </comment>
    <comment ref="BC5" authorId="0" shapeId="0" xr:uid="{00000000-0006-0000-0100-000018000000}">
      <text>
        <r>
          <rPr>
            <sz val="10"/>
            <rFont val="Arial"/>
          </rPr>
          <t>reference:L5,L2
mrs:
Rotate:True</t>
        </r>
      </text>
    </comment>
    <comment ref="BD5" authorId="0" shapeId="0" xr:uid="{00000000-0006-0000-0100-000019000000}">
      <text>
        <r>
          <rPr>
            <sz val="10"/>
            <rFont val="Arial"/>
          </rPr>
          <t>reference:M5,M2
mrs:
Rotate:True</t>
        </r>
      </text>
    </comment>
    <comment ref="BE5" authorId="0" shapeId="0" xr:uid="{00000000-0006-0000-0100-00001A000000}">
      <text>
        <r>
          <rPr>
            <sz val="10"/>
            <rFont val="Arial"/>
          </rPr>
          <t>reference:N5,N2
mrs:
Rotate:True</t>
        </r>
      </text>
    </comment>
    <comment ref="BF5" authorId="0" shapeId="0" xr:uid="{00000000-0006-0000-0100-00001B000000}">
      <text>
        <r>
          <rPr>
            <sz val="10"/>
            <rFont val="Arial"/>
          </rPr>
          <t>reference:O5,O2
mrs:
Rotate:True</t>
        </r>
      </text>
    </comment>
    <comment ref="BG5" authorId="0" shapeId="0" xr:uid="{00000000-0006-0000-0100-00001C000000}">
      <text>
        <r>
          <rPr>
            <sz val="10"/>
            <rFont val="Arial"/>
          </rPr>
          <t>reference:P5,P2
mrs:
Rotate:True</t>
        </r>
      </text>
    </comment>
    <comment ref="BH5" authorId="0" shapeId="0" xr:uid="{00000000-0006-0000-0100-00001D000000}">
      <text>
        <r>
          <rPr>
            <sz val="10"/>
            <rFont val="Arial"/>
          </rPr>
          <t>reference:Q5,Q2
mrs:
Rotate:True</t>
        </r>
      </text>
    </comment>
    <comment ref="BI5" authorId="0" shapeId="0" xr:uid="{00000000-0006-0000-0100-00001E000000}">
      <text>
        <r>
          <rPr>
            <sz val="10"/>
            <rFont val="Arial"/>
          </rPr>
          <t>reference:R5,R2
mrs:
Rotate:True</t>
        </r>
      </text>
    </comment>
    <comment ref="BJ5" authorId="0" shapeId="0" xr:uid="{00000000-0006-0000-0100-00001F000000}">
      <text>
        <r>
          <rPr>
            <sz val="10"/>
            <rFont val="Arial"/>
          </rPr>
          <t>reference:S5,S2
mrs:
Rotate:True</t>
        </r>
      </text>
    </comment>
    <comment ref="BK5" authorId="0" shapeId="0" xr:uid="{00000000-0006-0000-0100-000020000000}">
      <text>
        <r>
          <rPr>
            <sz val="10"/>
            <rFont val="Arial"/>
          </rPr>
          <t>reference:T5,T2
mrs:
Rotate:True</t>
        </r>
      </text>
    </comment>
    <comment ref="BL5" authorId="0" shapeId="0" xr:uid="{00000000-0006-0000-0100-000021000000}">
      <text>
        <r>
          <rPr>
            <sz val="10"/>
            <rFont val="Arial"/>
          </rPr>
          <t>reference:U5,U2
mrs:
Rotate:True</t>
        </r>
      </text>
    </comment>
    <comment ref="BM5" authorId="0" shapeId="0" xr:uid="{00000000-0006-0000-0100-000022000000}">
      <text>
        <r>
          <rPr>
            <sz val="10"/>
            <rFont val="Arial"/>
          </rPr>
          <t>reference:V5,V2
mrs:
Rotate:True</t>
        </r>
      </text>
    </comment>
    <comment ref="BN5" authorId="0" shapeId="0" xr:uid="{00000000-0006-0000-0100-000023000000}">
      <text>
        <r>
          <rPr>
            <sz val="10"/>
            <rFont val="Arial"/>
          </rPr>
          <t>reference:W5,W2
mrs:
Rotate:True</t>
        </r>
      </text>
    </comment>
    <comment ref="BO5" authorId="0" shapeId="0" xr:uid="{00000000-0006-0000-0100-000024000000}">
      <text>
        <r>
          <rPr>
            <sz val="10"/>
            <rFont val="Arial"/>
          </rPr>
          <t>reference:X5,X2
mrs:
Rotate:True</t>
        </r>
      </text>
    </comment>
    <comment ref="BP5" authorId="0" shapeId="0" xr:uid="{00000000-0006-0000-0100-000025000000}">
      <text>
        <r>
          <rPr>
            <sz val="10"/>
            <rFont val="Arial"/>
          </rPr>
          <t>reference:Y5,Y2
mrs:
Rotate:True</t>
        </r>
      </text>
    </comment>
    <comment ref="BQ5" authorId="0" shapeId="0" xr:uid="{00000000-0006-0000-0100-000026000000}">
      <text>
        <r>
          <rPr>
            <sz val="10"/>
            <rFont val="Arial"/>
          </rPr>
          <t>reference:Z5,Z2
mrs:
Rotate:True</t>
        </r>
      </text>
    </comment>
    <comment ref="BR5" authorId="0" shapeId="0" xr:uid="{00000000-0006-0000-0100-000027000000}">
      <text>
        <r>
          <rPr>
            <sz val="10"/>
            <rFont val="Arial"/>
          </rPr>
          <t>reference:AA5,A2
mrs:
Rotate:True</t>
        </r>
      </text>
    </comment>
    <comment ref="BS5" authorId="0" shapeId="0" xr:uid="{00000000-0006-0000-0100-000028000000}">
      <text>
        <r>
          <rPr>
            <sz val="10"/>
            <rFont val="Arial"/>
          </rPr>
          <t>reference:AB5,B2
mrs:
Rotate:True</t>
        </r>
      </text>
    </comment>
    <comment ref="BT5" authorId="0" shapeId="0" xr:uid="{00000000-0006-0000-0100-000029000000}">
      <text>
        <r>
          <rPr>
            <sz val="10"/>
            <rFont val="Arial"/>
          </rPr>
          <t>reference:AC5,C2
mrs:
Rotate:True</t>
        </r>
      </text>
    </comment>
    <comment ref="BU5" authorId="0" shapeId="0" xr:uid="{00000000-0006-0000-0100-00002A000000}">
      <text>
        <r>
          <rPr>
            <sz val="10"/>
            <rFont val="Arial"/>
          </rPr>
          <t>reference:AD5,D2
mrs:
Rotate:True</t>
        </r>
      </text>
    </comment>
    <comment ref="BV5" authorId="0" shapeId="0" xr:uid="{00000000-0006-0000-0100-00002B000000}">
      <text>
        <r>
          <rPr>
            <sz val="10"/>
            <rFont val="Arial"/>
          </rPr>
          <t>reference:AE5,E2
mrs:
Rotate:True</t>
        </r>
      </text>
    </comment>
    <comment ref="BW5" authorId="0" shapeId="0" xr:uid="{00000000-0006-0000-0100-00002C000000}">
      <text>
        <r>
          <rPr>
            <sz val="10"/>
            <rFont val="Arial"/>
          </rPr>
          <t>reference:AF5,F2
mrs:
Rotate:True</t>
        </r>
      </text>
    </comment>
    <comment ref="BX5" authorId="0" shapeId="0" xr:uid="{00000000-0006-0000-0100-00002D000000}">
      <text>
        <r>
          <rPr>
            <sz val="10"/>
            <rFont val="Arial"/>
          </rPr>
          <t>reference:AG5,G2
mrs:
Rotate:True</t>
        </r>
      </text>
    </comment>
    <comment ref="BY5" authorId="0" shapeId="0" xr:uid="{00000000-0006-0000-0100-00002E000000}">
      <text>
        <r>
          <rPr>
            <sz val="10"/>
            <rFont val="Arial"/>
          </rPr>
          <t>reference:AH5,H2
mrs:
Rotate:True</t>
        </r>
      </text>
    </comment>
    <comment ref="BZ5" authorId="0" shapeId="0" xr:uid="{00000000-0006-0000-0100-00002F000000}">
      <text>
        <r>
          <rPr>
            <sz val="10"/>
            <rFont val="Arial"/>
          </rPr>
          <t>reference:AI5,I2
mrs:
Rotate:True</t>
        </r>
      </text>
    </comment>
    <comment ref="CA5" authorId="0" shapeId="0" xr:uid="{00000000-0006-0000-0100-000030000000}">
      <text>
        <r>
          <rPr>
            <sz val="10"/>
            <rFont val="Arial"/>
          </rPr>
          <t>reference:AJ5,J2
mrs:
Rotate:True</t>
        </r>
      </text>
    </comment>
    <comment ref="CB5" authorId="0" shapeId="0" xr:uid="{00000000-0006-0000-0100-000031000000}">
      <text>
        <r>
          <rPr>
            <sz val="10"/>
            <rFont val="Arial"/>
          </rPr>
          <t>reference:AK5,K2
mrs:
Rotate:True</t>
        </r>
      </text>
    </comment>
    <comment ref="CC5" authorId="0" shapeId="0" xr:uid="{00000000-0006-0000-0100-000032000000}">
      <text>
        <r>
          <rPr>
            <sz val="10"/>
            <rFont val="Arial"/>
          </rPr>
          <t>reference:AL5,L2
mrs:
Rotate:True</t>
        </r>
      </text>
    </comment>
    <comment ref="CD5" authorId="0" shapeId="0" xr:uid="{00000000-0006-0000-0100-000033000000}">
      <text>
        <r>
          <rPr>
            <sz val="10"/>
            <rFont val="Arial"/>
          </rPr>
          <t>reference:AM5,M2
mrs:
Rotate:True</t>
        </r>
      </text>
    </comment>
    <comment ref="CE5" authorId="0" shapeId="0" xr:uid="{00000000-0006-0000-0100-000034000000}">
      <text>
        <r>
          <rPr>
            <sz val="10"/>
            <rFont val="Arial"/>
          </rPr>
          <t>reference:AN5,N2
mrs:
Rotate:True</t>
        </r>
      </text>
    </comment>
    <comment ref="CF5" authorId="0" shapeId="0" xr:uid="{00000000-0006-0000-0100-000035000000}">
      <text>
        <r>
          <rPr>
            <sz val="10"/>
            <rFont val="Arial"/>
          </rPr>
          <t>reference:AO5,O2
mrs:
Rotate:True</t>
        </r>
      </text>
    </comment>
    <comment ref="CG5" authorId="0" shapeId="0" xr:uid="{00000000-0006-0000-0100-000036000000}">
      <text>
        <r>
          <rPr>
            <sz val="10"/>
            <rFont val="Arial"/>
          </rPr>
          <t>reference:AP5,P2
mrs:
Rotate:True</t>
        </r>
      </text>
    </comment>
    <comment ref="CH5" authorId="0" shapeId="0" xr:uid="{00000000-0006-0000-0100-000037000000}">
      <text>
        <r>
          <rPr>
            <sz val="10"/>
            <rFont val="Arial"/>
          </rPr>
          <t>reference:AQ5,Q2
mrs:
Rotate:True</t>
        </r>
      </text>
    </comment>
    <comment ref="CI5" authorId="0" shapeId="0" xr:uid="{00000000-0006-0000-0100-000038000000}">
      <text>
        <r>
          <rPr>
            <sz val="10"/>
            <rFont val="Arial"/>
          </rPr>
          <t>reference:AR5,R2
mrs:
Rotate:True</t>
        </r>
      </text>
    </comment>
    <comment ref="CL5" authorId="0" shapeId="0" xr:uid="{00000000-0006-0000-0100-000039000000}">
      <text>
        <r>
          <rPr>
            <sz val="10"/>
            <rFont val="Arial"/>
          </rPr>
          <t>reference:AU5,AV5,AW5,AX5,AY5,AZ5,BA5,BB5,BC5,BD5,BE5,BF5,BG5,BH5,BI5,BJ5,BK5,BL5,BM5,BN5,BO5,BP5,BQ5,BR5,BS5,BT5,BU5,BV5,BW5,BX5,BY5,BZ5,CA5,CB5,CC5,CD5,CE5,CF5,CG5,CH5,CI5
mrs:(AU5,+,10.0000)  (AV5,+,10.0000)  (AW5,+,10.0000)  (AX5,+,10.0000)  (AY5,+,10.0000)  (AZ5,+,10.0000)  (BA5,+,10.0000)  (BB5,+,10.0000)  (BC5,+,10.0000)  (BD5,+,10.0000)  (BE5,+,10.0000)  (BF5,+,10.0000)  (BG5,+,10.0000)  (BH5,+,10.0000)  (BI5,+,10.0000)  (BJ5,+,10.0000)  (BK5,+,10.0000)  (BL5,+,10.0000)  (BM5,+,10.0000)  (BN5,+,10.0000)  (BO5,+,10.0000)  (BP5,+,10.0000)  (BQ5,+,10.0000)  (BR5,+,10.0000)  (BS5,+,10.0000)  (BT5,+,10.0000)  (BU5,+,10.0000)  (BV5,+,10.0000)  (BW5,+,10.0000)  (BX5,+,10.0000)  (BY5,+,10.0000)  (BZ5,+,10.0000)  (CA5,+,10.0000)  (CB5,+,10.0000)  (CC5,+,10.0000)  (CD5,+,10.0000)  (CE5,+,10.0000)  (CF5,+,10.0000)  (CG5,+,10.0000)  (CH5,+,10.0000)  (CI5,+,10.0000)  
Rotate:True</t>
        </r>
      </text>
    </comment>
    <comment ref="CM5" authorId="0" shapeId="0" xr:uid="{00000000-0006-0000-0100-00003A000000}">
      <text>
        <r>
          <rPr>
            <sz val="10"/>
            <rFont val="Arial"/>
          </rPr>
          <t>reference:AU5,AU5,AV5,AV5,AW5,AW5,AX5,AX5,AY5,AY5,AZ5,AZ5,BA5,BA5,BB5,BB5,BC5,BC5,BD5,BD5,BE5,BE5,BF5,BF5,BG5,BG5,BH5,BH5,BI5,BI5,BJ5,BJ5,BK5,BK5,BL5,BL5,BM5,BM5,BN5,BN5,BO5,BO5,BP5,BP5,BQ5,BQ5,BR5,BR5,BS5,BS5,BT5,BT5,BU5,BU5,BV5,BV5,BW5,BW5,BX5,BX5,BY5,BY5,BZ5,BZ5,CA5,CA5,CB5,CB5,CC5,CC5,CD5,CD5,CE5,CE5,CF5,CF5,CG5,CG5,CH5,CH5,CI5,CI5
mrs:
Rotate:True</t>
        </r>
      </text>
    </comment>
    <comment ref="CP5" authorId="0" shapeId="0" xr:uid="{00000000-0006-0000-0100-00003B000000}">
      <text>
        <r>
          <rPr>
            <sz val="10"/>
            <rFont val="Arial"/>
          </rPr>
          <t>reference:L2
mrs:
Rotate:True</t>
        </r>
      </text>
    </comment>
    <comment ref="CQ5" authorId="0" shapeId="0" xr:uid="{00000000-0006-0000-0100-00003C000000}">
      <text>
        <r>
          <rPr>
            <sz val="10"/>
            <rFont val="Arial"/>
          </rPr>
          <t>reference:G2
mrs:
Rotate:True</t>
        </r>
      </text>
    </comment>
    <comment ref="CR5" authorId="0" shapeId="0" xr:uid="{00000000-0006-0000-0100-00003D000000}">
      <text>
        <r>
          <rPr>
            <sz val="10"/>
            <rFont val="Arial"/>
          </rPr>
          <t>reference:J2
mrs:
Rotate:True</t>
        </r>
      </text>
    </comment>
    <comment ref="CS5" authorId="0" shapeId="0" xr:uid="{00000000-0006-0000-0100-00003E000000}">
      <text>
        <r>
          <rPr>
            <sz val="10"/>
            <rFont val="Arial"/>
          </rPr>
          <t>reference:K2
mrs:
Rotate:True</t>
        </r>
      </text>
    </comment>
    <comment ref="CT5" authorId="0" shapeId="0" xr:uid="{00000000-0006-0000-0100-00003F000000}">
      <text>
        <r>
          <rPr>
            <sz val="10"/>
            <rFont val="Arial"/>
          </rPr>
          <t>reference:R2
mrs:
Rotate:True</t>
        </r>
      </text>
    </comment>
    <comment ref="CU5" authorId="0" shapeId="0" xr:uid="{00000000-0006-0000-0100-000040000000}">
      <text>
        <r>
          <rPr>
            <sz val="10"/>
            <rFont val="Arial"/>
          </rPr>
          <t>reference:AE2
mrs:
Rotate:True</t>
        </r>
      </text>
    </comment>
    <comment ref="CV5" authorId="0" shapeId="0" xr:uid="{00000000-0006-0000-0100-000041000000}">
      <text>
        <r>
          <rPr>
            <sz val="10"/>
            <rFont val="Arial"/>
          </rPr>
          <t>reference:AF2
mrs:
Rotate:True</t>
        </r>
      </text>
    </comment>
    <comment ref="C6" authorId="0" shapeId="0" xr:uid="{00000000-0006-0000-0100-000042000000}">
      <text>
        <r>
          <rPr>
            <sz val="10"/>
            <rFont val="Arial"/>
          </rPr>
          <t>reference:B6,B46
mrs:
Rotate:True</t>
        </r>
      </text>
    </comment>
    <comment ref="AU6" authorId="0" shapeId="0" xr:uid="{00000000-0006-0000-0100-000043000000}">
      <text>
        <r>
          <rPr>
            <sz val="10"/>
            <rFont val="Arial"/>
          </rPr>
          <t>reference:D6,D2
mrs:
Rotate:True</t>
        </r>
      </text>
    </comment>
    <comment ref="AV6" authorId="0" shapeId="0" xr:uid="{00000000-0006-0000-0100-000044000000}">
      <text>
        <r>
          <rPr>
            <sz val="10"/>
            <rFont val="Arial"/>
          </rPr>
          <t>reference:E6,E2
mrs:
Rotate:True</t>
        </r>
      </text>
    </comment>
    <comment ref="AW6" authorId="0" shapeId="0" xr:uid="{00000000-0006-0000-0100-000045000000}">
      <text>
        <r>
          <rPr>
            <sz val="10"/>
            <rFont val="Arial"/>
          </rPr>
          <t>reference:F6,F2
mrs:
Rotate:True</t>
        </r>
      </text>
    </comment>
    <comment ref="AX6" authorId="0" shapeId="0" xr:uid="{00000000-0006-0000-0100-000046000000}">
      <text>
        <r>
          <rPr>
            <sz val="10"/>
            <rFont val="Arial"/>
          </rPr>
          <t>reference:G6,G2
mrs:
Rotate:True</t>
        </r>
      </text>
    </comment>
    <comment ref="AY6" authorId="0" shapeId="0" xr:uid="{00000000-0006-0000-0100-000047000000}">
      <text>
        <r>
          <rPr>
            <sz val="10"/>
            <rFont val="Arial"/>
          </rPr>
          <t>reference:H6,H2
mrs:
Rotate:True</t>
        </r>
      </text>
    </comment>
    <comment ref="AZ6" authorId="0" shapeId="0" xr:uid="{00000000-0006-0000-0100-000048000000}">
      <text>
        <r>
          <rPr>
            <sz val="10"/>
            <rFont val="Arial"/>
          </rPr>
          <t>reference:I6,I2
mrs:
Rotate:True</t>
        </r>
      </text>
    </comment>
    <comment ref="BA6" authorId="0" shapeId="0" xr:uid="{00000000-0006-0000-0100-000049000000}">
      <text>
        <r>
          <rPr>
            <sz val="10"/>
            <rFont val="Arial"/>
          </rPr>
          <t>reference:J6,J2
mrs:
Rotate:True</t>
        </r>
      </text>
    </comment>
    <comment ref="BB6" authorId="0" shapeId="0" xr:uid="{00000000-0006-0000-0100-00004A000000}">
      <text>
        <r>
          <rPr>
            <sz val="10"/>
            <rFont val="Arial"/>
          </rPr>
          <t>reference:K6,K2
mrs:
Rotate:True</t>
        </r>
      </text>
    </comment>
    <comment ref="BC6" authorId="0" shapeId="0" xr:uid="{00000000-0006-0000-0100-00004B000000}">
      <text>
        <r>
          <rPr>
            <sz val="10"/>
            <rFont val="Arial"/>
          </rPr>
          <t>reference:L6,L2
mrs:
Rotate:True</t>
        </r>
      </text>
    </comment>
    <comment ref="BD6" authorId="0" shapeId="0" xr:uid="{00000000-0006-0000-0100-00004C000000}">
      <text>
        <r>
          <rPr>
            <sz val="10"/>
            <rFont val="Arial"/>
          </rPr>
          <t>reference:M6,M2
mrs:
Rotate:True</t>
        </r>
      </text>
    </comment>
    <comment ref="BE6" authorId="0" shapeId="0" xr:uid="{00000000-0006-0000-0100-00004D000000}">
      <text>
        <r>
          <rPr>
            <sz val="10"/>
            <rFont val="Arial"/>
          </rPr>
          <t>reference:N6,N2
mrs:
Rotate:True</t>
        </r>
      </text>
    </comment>
    <comment ref="BF6" authorId="0" shapeId="0" xr:uid="{00000000-0006-0000-0100-00004E000000}">
      <text>
        <r>
          <rPr>
            <sz val="10"/>
            <rFont val="Arial"/>
          </rPr>
          <t>reference:O6,O2
mrs:
Rotate:True</t>
        </r>
      </text>
    </comment>
    <comment ref="BG6" authorId="0" shapeId="0" xr:uid="{00000000-0006-0000-0100-00004F000000}">
      <text>
        <r>
          <rPr>
            <sz val="10"/>
            <rFont val="Arial"/>
          </rPr>
          <t>reference:P6,P2
mrs:
Rotate:True</t>
        </r>
      </text>
    </comment>
    <comment ref="BH6" authorId="0" shapeId="0" xr:uid="{00000000-0006-0000-0100-000050000000}">
      <text>
        <r>
          <rPr>
            <sz val="10"/>
            <rFont val="Arial"/>
          </rPr>
          <t>reference:Q6,Q2
mrs:
Rotate:True</t>
        </r>
      </text>
    </comment>
    <comment ref="BI6" authorId="0" shapeId="0" xr:uid="{00000000-0006-0000-0100-000051000000}">
      <text>
        <r>
          <rPr>
            <sz val="10"/>
            <rFont val="Arial"/>
          </rPr>
          <t>reference:R6,R2
mrs:
Rotate:True</t>
        </r>
      </text>
    </comment>
    <comment ref="BJ6" authorId="0" shapeId="0" xr:uid="{00000000-0006-0000-0100-000052000000}">
      <text>
        <r>
          <rPr>
            <sz val="10"/>
            <rFont val="Arial"/>
          </rPr>
          <t>reference:S6,S2
mrs:
Rotate:True</t>
        </r>
      </text>
    </comment>
    <comment ref="BK6" authorId="0" shapeId="0" xr:uid="{00000000-0006-0000-0100-000053000000}">
      <text>
        <r>
          <rPr>
            <sz val="10"/>
            <rFont val="Arial"/>
          </rPr>
          <t>reference:T6,T2
mrs:
Rotate:True</t>
        </r>
      </text>
    </comment>
    <comment ref="BL6" authorId="0" shapeId="0" xr:uid="{00000000-0006-0000-0100-000054000000}">
      <text>
        <r>
          <rPr>
            <sz val="10"/>
            <rFont val="Arial"/>
          </rPr>
          <t>reference:U6,U2
mrs:
Rotate:True</t>
        </r>
      </text>
    </comment>
    <comment ref="BM6" authorId="0" shapeId="0" xr:uid="{00000000-0006-0000-0100-000055000000}">
      <text>
        <r>
          <rPr>
            <sz val="10"/>
            <rFont val="Arial"/>
          </rPr>
          <t>reference:V6,V2
mrs:
Rotate:True</t>
        </r>
      </text>
    </comment>
    <comment ref="BN6" authorId="0" shapeId="0" xr:uid="{00000000-0006-0000-0100-000056000000}">
      <text>
        <r>
          <rPr>
            <sz val="10"/>
            <rFont val="Arial"/>
          </rPr>
          <t>reference:W6,W2
mrs:
Rotate:True</t>
        </r>
      </text>
    </comment>
    <comment ref="BO6" authorId="0" shapeId="0" xr:uid="{00000000-0006-0000-0100-000057000000}">
      <text>
        <r>
          <rPr>
            <sz val="10"/>
            <rFont val="Arial"/>
          </rPr>
          <t>reference:X6,X2
mrs:
Rotate:True</t>
        </r>
      </text>
    </comment>
    <comment ref="BP6" authorId="0" shapeId="0" xr:uid="{00000000-0006-0000-0100-000058000000}">
      <text>
        <r>
          <rPr>
            <sz val="10"/>
            <rFont val="Arial"/>
          </rPr>
          <t>reference:Y6,Y2
mrs:
Rotate:True</t>
        </r>
      </text>
    </comment>
    <comment ref="BQ6" authorId="0" shapeId="0" xr:uid="{00000000-0006-0000-0100-000059000000}">
      <text>
        <r>
          <rPr>
            <sz val="10"/>
            <rFont val="Arial"/>
          </rPr>
          <t>reference:Z6,Z2
mrs:
Rotate:True</t>
        </r>
      </text>
    </comment>
    <comment ref="BR6" authorId="0" shapeId="0" xr:uid="{00000000-0006-0000-0100-00005A000000}">
      <text>
        <r>
          <rPr>
            <sz val="10"/>
            <rFont val="Arial"/>
          </rPr>
          <t>reference:AA6,A2
mrs:
Rotate:True</t>
        </r>
      </text>
    </comment>
    <comment ref="BS6" authorId="0" shapeId="0" xr:uid="{00000000-0006-0000-0100-00005B000000}">
      <text>
        <r>
          <rPr>
            <sz val="10"/>
            <rFont val="Arial"/>
          </rPr>
          <t>reference:AB6,B2
mrs:
Rotate:True</t>
        </r>
      </text>
    </comment>
    <comment ref="BT6" authorId="0" shapeId="0" xr:uid="{00000000-0006-0000-0100-00005C000000}">
      <text>
        <r>
          <rPr>
            <sz val="10"/>
            <rFont val="Arial"/>
          </rPr>
          <t>reference:AC6,C2
mrs:
Rotate:True</t>
        </r>
      </text>
    </comment>
    <comment ref="BU6" authorId="0" shapeId="0" xr:uid="{00000000-0006-0000-0100-00005D000000}">
      <text>
        <r>
          <rPr>
            <sz val="10"/>
            <rFont val="Arial"/>
          </rPr>
          <t>reference:AD6,D2
mrs:
Rotate:True</t>
        </r>
      </text>
    </comment>
    <comment ref="BV6" authorId="0" shapeId="0" xr:uid="{00000000-0006-0000-0100-00005E000000}">
      <text>
        <r>
          <rPr>
            <sz val="10"/>
            <rFont val="Arial"/>
          </rPr>
          <t>reference:AE6,E2
mrs:
Rotate:True</t>
        </r>
      </text>
    </comment>
    <comment ref="BW6" authorId="0" shapeId="0" xr:uid="{00000000-0006-0000-0100-00005F000000}">
      <text>
        <r>
          <rPr>
            <sz val="10"/>
            <rFont val="Arial"/>
          </rPr>
          <t>reference:AF6,F2
mrs:
Rotate:True</t>
        </r>
      </text>
    </comment>
    <comment ref="BX6" authorId="0" shapeId="0" xr:uid="{00000000-0006-0000-0100-000060000000}">
      <text>
        <r>
          <rPr>
            <sz val="10"/>
            <rFont val="Arial"/>
          </rPr>
          <t>reference:AG6,G2
mrs:
Rotate:True</t>
        </r>
      </text>
    </comment>
    <comment ref="BY6" authorId="0" shapeId="0" xr:uid="{00000000-0006-0000-0100-000061000000}">
      <text>
        <r>
          <rPr>
            <sz val="10"/>
            <rFont val="Arial"/>
          </rPr>
          <t>reference:AH6,H2
mrs:
Rotate:True</t>
        </r>
      </text>
    </comment>
    <comment ref="BZ6" authorId="0" shapeId="0" xr:uid="{00000000-0006-0000-0100-000062000000}">
      <text>
        <r>
          <rPr>
            <sz val="10"/>
            <rFont val="Arial"/>
          </rPr>
          <t>reference:AI6,I2
mrs:
Rotate:True</t>
        </r>
      </text>
    </comment>
    <comment ref="CA6" authorId="0" shapeId="0" xr:uid="{00000000-0006-0000-0100-000063000000}">
      <text>
        <r>
          <rPr>
            <sz val="10"/>
            <rFont val="Arial"/>
          </rPr>
          <t>reference:AJ6,J2
mrs:
Rotate:True</t>
        </r>
      </text>
    </comment>
    <comment ref="CB6" authorId="0" shapeId="0" xr:uid="{00000000-0006-0000-0100-000064000000}">
      <text>
        <r>
          <rPr>
            <sz val="10"/>
            <rFont val="Arial"/>
          </rPr>
          <t>reference:AK6,K2
mrs:
Rotate:True</t>
        </r>
      </text>
    </comment>
    <comment ref="CC6" authorId="0" shapeId="0" xr:uid="{00000000-0006-0000-0100-000065000000}">
      <text>
        <r>
          <rPr>
            <sz val="10"/>
            <rFont val="Arial"/>
          </rPr>
          <t>reference:AL6,L2
mrs:
Rotate:True</t>
        </r>
      </text>
    </comment>
    <comment ref="CD6" authorId="0" shapeId="0" xr:uid="{00000000-0006-0000-0100-000066000000}">
      <text>
        <r>
          <rPr>
            <sz val="10"/>
            <rFont val="Arial"/>
          </rPr>
          <t>reference:AM6,M2
mrs:
Rotate:True</t>
        </r>
      </text>
    </comment>
    <comment ref="CE6" authorId="0" shapeId="0" xr:uid="{00000000-0006-0000-0100-000067000000}">
      <text>
        <r>
          <rPr>
            <sz val="10"/>
            <rFont val="Arial"/>
          </rPr>
          <t>reference:AN6,N2
mrs:
Rotate:True</t>
        </r>
      </text>
    </comment>
    <comment ref="CF6" authorId="0" shapeId="0" xr:uid="{00000000-0006-0000-0100-000068000000}">
      <text>
        <r>
          <rPr>
            <sz val="10"/>
            <rFont val="Arial"/>
          </rPr>
          <t>reference:AO6,O2
mrs:
Rotate:True</t>
        </r>
      </text>
    </comment>
    <comment ref="CG6" authorId="0" shapeId="0" xr:uid="{00000000-0006-0000-0100-000069000000}">
      <text>
        <r>
          <rPr>
            <sz val="10"/>
            <rFont val="Arial"/>
          </rPr>
          <t>reference:AP6,P2
mrs:
Rotate:True</t>
        </r>
      </text>
    </comment>
    <comment ref="CH6" authorId="0" shapeId="0" xr:uid="{00000000-0006-0000-0100-00006A000000}">
      <text>
        <r>
          <rPr>
            <sz val="10"/>
            <rFont val="Arial"/>
          </rPr>
          <t>reference:AQ6,Q2
mrs:
Rotate:True</t>
        </r>
      </text>
    </comment>
    <comment ref="CI6" authorId="0" shapeId="0" xr:uid="{00000000-0006-0000-0100-00006B000000}">
      <text>
        <r>
          <rPr>
            <sz val="10"/>
            <rFont val="Arial"/>
          </rPr>
          <t>reference:AR6,R2
mrs:
Rotate:True</t>
        </r>
      </text>
    </comment>
    <comment ref="CL6" authorId="0" shapeId="0" xr:uid="{00000000-0006-0000-0100-00006C000000}">
      <text>
        <r>
          <rPr>
            <sz val="10"/>
            <rFont val="Arial"/>
          </rPr>
          <t>reference:AU6,AV6,AW6,AX6,AY6,AZ6,BA6,BB6,BC6,BD6,BE6,BF6,BG6,BH6,BI6,BJ6,BK6,BL6,BM6,BN6,BO6,BP6,BQ6,BR6,BS6,BT6,BU6,BV6,BW6,BX6,BY6,BZ6,CA6,CB6,CC6,CD6,CE6,CF6,CG6,CH6,CI6
mrs:(AU6,+,10.0000)  (AV6,+,10.0000)  (AW6,+,10.0000)  (AX6,+,10.0000)  (AY6,+,10.0000)  (AZ6,+,10.0000)  (BA6,+,10.0000)  (BB6,+,10.0000)  (BC6,+,10.0000)  (BD6,+,10.0000)  (BE6,+,10.0000)  (BF6,+,10.0000)  (BG6,+,10.0000)  (BH6,+,10.0000)  (BI6,+,10.0000)  (BJ6,+,10.0000)  (BK6,+,10.0000)  (BL6,+,10.0000)  (BM6,+,10.0000)  (BN6,+,10.0000)  (BO6,+,10.0000)  (BP6,+,10.0000)  (BQ6,+,10.0000)  (BR6,+,10.0000)  (BS6,+,10.0000)  (BT6,+,10.0000)  (BU6,+,10.0000)  (BV6,+,10.0000)  (BW6,+,10.0000)  (BX6,+,10.0000)  (BY6,+,10.0000)  (BZ6,+,10.0000)  (CA6,+,10.0000)  (CB6,+,10.0000)  (CC6,+,10.0000)  (CD6,+,10.0000)  (CE6,+,10.0000)  (CF6,+,10.0000)  (CG6,+,10.0000)  (CH6,+,10.0000)  (CI6,+,10.0000)  
Rotate:True</t>
        </r>
      </text>
    </comment>
    <comment ref="CM6" authorId="0" shapeId="0" xr:uid="{00000000-0006-0000-0100-00006D000000}">
      <text>
        <r>
          <rPr>
            <sz val="10"/>
            <rFont val="Arial"/>
          </rPr>
          <t>reference:AU6,AU6,AV6,AV6,AW6,AW6,AX6,AX6,AY6,AY6,AZ6,AZ6,BA6,BA6,BB6,BB6,BC6,BC6,BD6,BD6,BE6,BE6,BF6,BF6,BG6,BG6,BH6,BH6,BI6,BI6,BJ6,BJ6,BK6,BK6,BL6,BL6,BM6,BM6,BN6,BN6,BO6,BO6,BP6,BP6,BQ6,BQ6,BR6,BR6,BS6,BS6,BT6,BT6,BU6,BU6,BV6,BV6,BW6,BW6,BX6,BX6,BY6,BY6,BZ6,BZ6,CA6,CA6,CB6,CB6,CC6,CC6,CD6,CD6,CE6,CE6,CF6,CF6,CG6,CG6,CH6,CH6,CI6,CI6
mrs:
Rotate:True</t>
        </r>
      </text>
    </comment>
    <comment ref="CP6" authorId="0" shapeId="0" xr:uid="{00000000-0006-0000-0100-00006E000000}">
      <text>
        <r>
          <rPr>
            <sz val="10"/>
            <rFont val="Arial"/>
          </rPr>
          <t>reference:T2
mrs:
Rotate:True</t>
        </r>
      </text>
    </comment>
    <comment ref="CQ6" authorId="0" shapeId="0" xr:uid="{00000000-0006-0000-0100-00006F000000}">
      <text>
        <r>
          <rPr>
            <sz val="10"/>
            <rFont val="Arial"/>
          </rPr>
          <t>reference:U2
mrs:
Rotate:True</t>
        </r>
      </text>
    </comment>
    <comment ref="CR6" authorId="0" shapeId="0" xr:uid="{00000000-0006-0000-0100-000070000000}">
      <text>
        <r>
          <rPr>
            <sz val="10"/>
            <rFont val="Arial"/>
          </rPr>
          <t>reference:AH2
mrs:
Rotate:True</t>
        </r>
      </text>
    </comment>
    <comment ref="CS6" authorId="0" shapeId="0" xr:uid="{00000000-0006-0000-0100-000071000000}">
      <text>
        <r>
          <rPr>
            <sz val="10"/>
            <rFont val="Arial"/>
          </rPr>
          <t>reference:AI2
mrs:
Rotate:True</t>
        </r>
      </text>
    </comment>
    <comment ref="C7" authorId="0" shapeId="0" xr:uid="{00000000-0006-0000-0100-000072000000}">
      <text>
        <r>
          <rPr>
            <sz val="10"/>
            <rFont val="Arial"/>
          </rPr>
          <t>reference:B7,B46
mrs:
Rotate:True</t>
        </r>
      </text>
    </comment>
    <comment ref="AU7" authorId="0" shapeId="0" xr:uid="{00000000-0006-0000-0100-000073000000}">
      <text>
        <r>
          <rPr>
            <sz val="10"/>
            <rFont val="Arial"/>
          </rPr>
          <t>reference:D7,D2
mrs:
Rotate:True</t>
        </r>
      </text>
    </comment>
    <comment ref="AV7" authorId="0" shapeId="0" xr:uid="{00000000-0006-0000-0100-000074000000}">
      <text>
        <r>
          <rPr>
            <sz val="10"/>
            <rFont val="Arial"/>
          </rPr>
          <t>reference:E7,E2
mrs:
Rotate:True</t>
        </r>
      </text>
    </comment>
    <comment ref="AW7" authorId="0" shapeId="0" xr:uid="{00000000-0006-0000-0100-000075000000}">
      <text>
        <r>
          <rPr>
            <sz val="10"/>
            <rFont val="Arial"/>
          </rPr>
          <t>reference:F7,F2
mrs:
Rotate:True</t>
        </r>
      </text>
    </comment>
    <comment ref="AX7" authorId="0" shapeId="0" xr:uid="{00000000-0006-0000-0100-000076000000}">
      <text>
        <r>
          <rPr>
            <sz val="10"/>
            <rFont val="Arial"/>
          </rPr>
          <t>reference:G7,G2
mrs:
Rotate:True</t>
        </r>
      </text>
    </comment>
    <comment ref="AY7" authorId="0" shapeId="0" xr:uid="{00000000-0006-0000-0100-000077000000}">
      <text>
        <r>
          <rPr>
            <sz val="10"/>
            <rFont val="Arial"/>
          </rPr>
          <t>reference:H7,H2
mrs:
Rotate:True</t>
        </r>
      </text>
    </comment>
    <comment ref="AZ7" authorId="0" shapeId="0" xr:uid="{00000000-0006-0000-0100-000078000000}">
      <text>
        <r>
          <rPr>
            <sz val="10"/>
            <rFont val="Arial"/>
          </rPr>
          <t>reference:I7,I2
mrs:
Rotate:True</t>
        </r>
      </text>
    </comment>
    <comment ref="BA7" authorId="0" shapeId="0" xr:uid="{00000000-0006-0000-0100-000079000000}">
      <text>
        <r>
          <rPr>
            <sz val="10"/>
            <rFont val="Arial"/>
          </rPr>
          <t>reference:J7,J2
mrs:
Rotate:True</t>
        </r>
      </text>
    </comment>
    <comment ref="BB7" authorId="0" shapeId="0" xr:uid="{00000000-0006-0000-0100-00007A000000}">
      <text>
        <r>
          <rPr>
            <sz val="10"/>
            <rFont val="Arial"/>
          </rPr>
          <t>reference:K7,K2
mrs:
Rotate:True</t>
        </r>
      </text>
    </comment>
    <comment ref="BC7" authorId="0" shapeId="0" xr:uid="{00000000-0006-0000-0100-00007B000000}">
      <text>
        <r>
          <rPr>
            <sz val="10"/>
            <rFont val="Arial"/>
          </rPr>
          <t>reference:L7,L2
mrs:
Rotate:True</t>
        </r>
      </text>
    </comment>
    <comment ref="BD7" authorId="0" shapeId="0" xr:uid="{00000000-0006-0000-0100-00007C000000}">
      <text>
        <r>
          <rPr>
            <sz val="10"/>
            <rFont val="Arial"/>
          </rPr>
          <t>reference:M7,M2
mrs:
Rotate:True</t>
        </r>
      </text>
    </comment>
    <comment ref="BE7" authorId="0" shapeId="0" xr:uid="{00000000-0006-0000-0100-00007D000000}">
      <text>
        <r>
          <rPr>
            <sz val="10"/>
            <rFont val="Arial"/>
          </rPr>
          <t>reference:N7,N2
mrs:
Rotate:True</t>
        </r>
      </text>
    </comment>
    <comment ref="BF7" authorId="0" shapeId="0" xr:uid="{00000000-0006-0000-0100-00007E000000}">
      <text>
        <r>
          <rPr>
            <sz val="10"/>
            <rFont val="Arial"/>
          </rPr>
          <t>reference:O7,O2
mrs:
Rotate:True</t>
        </r>
      </text>
    </comment>
    <comment ref="BG7" authorId="0" shapeId="0" xr:uid="{00000000-0006-0000-0100-00007F000000}">
      <text>
        <r>
          <rPr>
            <sz val="10"/>
            <rFont val="Arial"/>
          </rPr>
          <t>reference:P7,P2
mrs:
Rotate:True</t>
        </r>
      </text>
    </comment>
    <comment ref="BH7" authorId="0" shapeId="0" xr:uid="{00000000-0006-0000-0100-000080000000}">
      <text>
        <r>
          <rPr>
            <sz val="10"/>
            <rFont val="Arial"/>
          </rPr>
          <t>reference:Q7,Q2
mrs:
Rotate:True</t>
        </r>
      </text>
    </comment>
    <comment ref="BI7" authorId="0" shapeId="0" xr:uid="{00000000-0006-0000-0100-000081000000}">
      <text>
        <r>
          <rPr>
            <sz val="10"/>
            <rFont val="Arial"/>
          </rPr>
          <t>reference:R7,R2
mrs:
Rotate:True</t>
        </r>
      </text>
    </comment>
    <comment ref="BJ7" authorId="0" shapeId="0" xr:uid="{00000000-0006-0000-0100-000082000000}">
      <text>
        <r>
          <rPr>
            <sz val="10"/>
            <rFont val="Arial"/>
          </rPr>
          <t>reference:S7,S2
mrs:
Rotate:True</t>
        </r>
      </text>
    </comment>
    <comment ref="BK7" authorId="0" shapeId="0" xr:uid="{00000000-0006-0000-0100-000083000000}">
      <text>
        <r>
          <rPr>
            <sz val="10"/>
            <rFont val="Arial"/>
          </rPr>
          <t>reference:T7,T2
mrs:
Rotate:True</t>
        </r>
      </text>
    </comment>
    <comment ref="BL7" authorId="0" shapeId="0" xr:uid="{00000000-0006-0000-0100-000084000000}">
      <text>
        <r>
          <rPr>
            <sz val="10"/>
            <rFont val="Arial"/>
          </rPr>
          <t>reference:U7,U2
mrs:
Rotate:True</t>
        </r>
      </text>
    </comment>
    <comment ref="BM7" authorId="0" shapeId="0" xr:uid="{00000000-0006-0000-0100-000085000000}">
      <text>
        <r>
          <rPr>
            <sz val="10"/>
            <rFont val="Arial"/>
          </rPr>
          <t>reference:V7,V2
mrs:
Rotate:True</t>
        </r>
      </text>
    </comment>
    <comment ref="BN7" authorId="0" shapeId="0" xr:uid="{00000000-0006-0000-0100-000086000000}">
      <text>
        <r>
          <rPr>
            <sz val="10"/>
            <rFont val="Arial"/>
          </rPr>
          <t>reference:W7,W2
mrs:
Rotate:True</t>
        </r>
      </text>
    </comment>
    <comment ref="BO7" authorId="0" shapeId="0" xr:uid="{00000000-0006-0000-0100-000087000000}">
      <text>
        <r>
          <rPr>
            <sz val="10"/>
            <rFont val="Arial"/>
          </rPr>
          <t>reference:X7,X2
mrs:
Rotate:True</t>
        </r>
      </text>
    </comment>
    <comment ref="BP7" authorId="0" shapeId="0" xr:uid="{00000000-0006-0000-0100-000088000000}">
      <text>
        <r>
          <rPr>
            <sz val="10"/>
            <rFont val="Arial"/>
          </rPr>
          <t>reference:Y7,Y2
mrs:
Rotate:True</t>
        </r>
      </text>
    </comment>
    <comment ref="BQ7" authorId="0" shapeId="0" xr:uid="{00000000-0006-0000-0100-000089000000}">
      <text>
        <r>
          <rPr>
            <sz val="10"/>
            <rFont val="Arial"/>
          </rPr>
          <t>reference:Z7,Z2
mrs:
Rotate:True</t>
        </r>
      </text>
    </comment>
    <comment ref="BR7" authorId="0" shapeId="0" xr:uid="{00000000-0006-0000-0100-00008A000000}">
      <text>
        <r>
          <rPr>
            <sz val="10"/>
            <rFont val="Arial"/>
          </rPr>
          <t>reference:AA7,A2
mrs:
Rotate:True</t>
        </r>
      </text>
    </comment>
    <comment ref="BS7" authorId="0" shapeId="0" xr:uid="{00000000-0006-0000-0100-00008B000000}">
      <text>
        <r>
          <rPr>
            <sz val="10"/>
            <rFont val="Arial"/>
          </rPr>
          <t>reference:AB7,B2
mrs:
Rotate:True</t>
        </r>
      </text>
    </comment>
    <comment ref="BT7" authorId="0" shapeId="0" xr:uid="{00000000-0006-0000-0100-00008C000000}">
      <text>
        <r>
          <rPr>
            <sz val="10"/>
            <rFont val="Arial"/>
          </rPr>
          <t>reference:AC7,C2
mrs:
Rotate:True</t>
        </r>
      </text>
    </comment>
    <comment ref="BU7" authorId="0" shapeId="0" xr:uid="{00000000-0006-0000-0100-00008D000000}">
      <text>
        <r>
          <rPr>
            <sz val="10"/>
            <rFont val="Arial"/>
          </rPr>
          <t>reference:AD7,D2
mrs:
Rotate:True</t>
        </r>
      </text>
    </comment>
    <comment ref="BV7" authorId="0" shapeId="0" xr:uid="{00000000-0006-0000-0100-00008E000000}">
      <text>
        <r>
          <rPr>
            <sz val="10"/>
            <rFont val="Arial"/>
          </rPr>
          <t>reference:AE7,E2
mrs:
Rotate:True</t>
        </r>
      </text>
    </comment>
    <comment ref="BW7" authorId="0" shapeId="0" xr:uid="{00000000-0006-0000-0100-00008F000000}">
      <text>
        <r>
          <rPr>
            <sz val="10"/>
            <rFont val="Arial"/>
          </rPr>
          <t>reference:AF7,F2
mrs:
Rotate:True</t>
        </r>
      </text>
    </comment>
    <comment ref="BX7" authorId="0" shapeId="0" xr:uid="{00000000-0006-0000-0100-000090000000}">
      <text>
        <r>
          <rPr>
            <sz val="10"/>
            <rFont val="Arial"/>
          </rPr>
          <t>reference:AG7,G2
mrs:
Rotate:True</t>
        </r>
      </text>
    </comment>
    <comment ref="BY7" authorId="0" shapeId="0" xr:uid="{00000000-0006-0000-0100-000091000000}">
      <text>
        <r>
          <rPr>
            <sz val="10"/>
            <rFont val="Arial"/>
          </rPr>
          <t>reference:AH7,H2
mrs:
Rotate:True</t>
        </r>
      </text>
    </comment>
    <comment ref="BZ7" authorId="0" shapeId="0" xr:uid="{00000000-0006-0000-0100-000092000000}">
      <text>
        <r>
          <rPr>
            <sz val="10"/>
            <rFont val="Arial"/>
          </rPr>
          <t>reference:AI7,I2
mrs:
Rotate:True</t>
        </r>
      </text>
    </comment>
    <comment ref="CA7" authorId="0" shapeId="0" xr:uid="{00000000-0006-0000-0100-000093000000}">
      <text>
        <r>
          <rPr>
            <sz val="10"/>
            <rFont val="Arial"/>
          </rPr>
          <t>reference:AJ7,J2
mrs:
Rotate:True</t>
        </r>
      </text>
    </comment>
    <comment ref="CB7" authorId="0" shapeId="0" xr:uid="{00000000-0006-0000-0100-000094000000}">
      <text>
        <r>
          <rPr>
            <sz val="10"/>
            <rFont val="Arial"/>
          </rPr>
          <t>reference:AK7,K2
mrs:
Rotate:True</t>
        </r>
      </text>
    </comment>
    <comment ref="CC7" authorId="0" shapeId="0" xr:uid="{00000000-0006-0000-0100-000095000000}">
      <text>
        <r>
          <rPr>
            <sz val="10"/>
            <rFont val="Arial"/>
          </rPr>
          <t>reference:AL7,L2
mrs:
Rotate:True</t>
        </r>
      </text>
    </comment>
    <comment ref="CD7" authorId="0" shapeId="0" xr:uid="{00000000-0006-0000-0100-000096000000}">
      <text>
        <r>
          <rPr>
            <sz val="10"/>
            <rFont val="Arial"/>
          </rPr>
          <t>reference:AM7,M2
mrs:
Rotate:True</t>
        </r>
      </text>
    </comment>
    <comment ref="CE7" authorId="0" shapeId="0" xr:uid="{00000000-0006-0000-0100-000097000000}">
      <text>
        <r>
          <rPr>
            <sz val="10"/>
            <rFont val="Arial"/>
          </rPr>
          <t>reference:AN7,N2
mrs:
Rotate:True</t>
        </r>
      </text>
    </comment>
    <comment ref="CF7" authorId="0" shapeId="0" xr:uid="{00000000-0006-0000-0100-000098000000}">
      <text>
        <r>
          <rPr>
            <sz val="10"/>
            <rFont val="Arial"/>
          </rPr>
          <t>reference:AO7,O2
mrs:
Rotate:True</t>
        </r>
      </text>
    </comment>
    <comment ref="CG7" authorId="0" shapeId="0" xr:uid="{00000000-0006-0000-0100-000099000000}">
      <text>
        <r>
          <rPr>
            <sz val="10"/>
            <rFont val="Arial"/>
          </rPr>
          <t>reference:AP7,P2
mrs:
Rotate:True</t>
        </r>
      </text>
    </comment>
    <comment ref="CH7" authorId="0" shapeId="0" xr:uid="{00000000-0006-0000-0100-00009A000000}">
      <text>
        <r>
          <rPr>
            <sz val="10"/>
            <rFont val="Arial"/>
          </rPr>
          <t>reference:AQ7,Q2
mrs:
Rotate:True</t>
        </r>
      </text>
    </comment>
    <comment ref="CI7" authorId="0" shapeId="0" xr:uid="{00000000-0006-0000-0100-00009B000000}">
      <text>
        <r>
          <rPr>
            <sz val="10"/>
            <rFont val="Arial"/>
          </rPr>
          <t>reference:AR7,R2
mrs:
Rotate:True</t>
        </r>
      </text>
    </comment>
    <comment ref="CL7" authorId="0" shapeId="0" xr:uid="{00000000-0006-0000-0100-00009C000000}">
      <text>
        <r>
          <rPr>
            <sz val="10"/>
            <rFont val="Arial"/>
          </rPr>
          <t>reference:AU7,AV7,AW7,AX7,AY7,AZ7,BA7,BB7,BC7,BD7,BE7,BF7,BG7,BH7,BI7,BJ7,BK7,BL7,BM7,BN7,BO7,BP7,BQ7,BR7,BS7,BT7,BU7,BV7,BW7,BX7,BY7,BZ7,CA7,CB7,CC7,CD7,CE7,CF7,CG7,CH7,CI7
mrs:(AU7,+,10.0000)  (AV7,+,10.0000)  (AW7,+,10.0000)  (AX7,+,10.0000)  (AY7,+,10.0000)  (AZ7,+,10.0000)  (BA7,+,10.0000)  (BB7,+,10.0000)  (BC7,+,10.0000)  (BD7,+,10.0000)  (BE7,+,10.0000)  (BF7,+,10.0000)  (BG7,+,10.0000)  (BH7,+,10.0000)  (BI7,+,10.0000)  (BJ7,+,10.0000)  (BK7,+,10.0000)  (BL7,+,10.0000)  (BM7,+,10.0000)  (BN7,+,10.0000)  (BO7,+,10.0000)  (BP7,+,10.0000)  (BQ7,+,10.0000)  (BR7,+,10.0000)  (BS7,+,10.0000)  (BT7,+,10.0000)  (BU7,+,10.0000)  (BV7,+,10.0000)  (BW7,+,10.0000)  (BX7,+,10.0000)  (BY7,+,10.0000)  (BZ7,+,10.0000)  (CA7,+,10.0000)  (CB7,+,10.0000)  (CC7,+,10.0000)  (CD7,+,10.0000)  (CE7,+,10.0000)  (CF7,+,10.0000)  (CG7,+,10.0000)  (CH7,+,10.0000)  (CI7,+,10.0000)  
Rotate:True</t>
        </r>
      </text>
    </comment>
    <comment ref="CM7" authorId="0" shapeId="0" xr:uid="{00000000-0006-0000-0100-00009D000000}">
      <text>
        <r>
          <rPr>
            <sz val="10"/>
            <rFont val="Arial"/>
          </rPr>
          <t>reference:AU7,AU7,AV7,AV7,AW7,AW7,AX7,AX7,AY7,AY7,AZ7,AZ7,BA7,BA7,BB7,BB7,BC7,BC7,BD7,BD7,BE7,BE7,BF7,BF7,BG7,BG7,BH7,BH7,BI7,BI7,BJ7,BJ7,BK7,BK7,BL7,BL7,BM7,BM7,BN7,BN7,BO7,BO7,BP7,BP7,BQ7,BQ7,BR7,BR7,BS7,BS7,BT7,BT7,BU7,BU7,BV7,BV7,BW7,BW7,BX7,BX7,BY7,BY7,BZ7,BZ7,CA7,CA7,CB7,CB7,CC7,CC7,CD7,CD7,CE7,CE7,CF7,CF7,CG7,CG7,CH7,CH7,CI7,CI7
mrs:
Rotate:True</t>
        </r>
      </text>
    </comment>
    <comment ref="CP7" authorId="0" shapeId="0" xr:uid="{00000000-0006-0000-0100-00009E000000}">
      <text>
        <r>
          <rPr>
            <sz val="10"/>
            <rFont val="Arial"/>
          </rPr>
          <t>reference:Y2
mrs:
Rotate:True</t>
        </r>
      </text>
    </comment>
    <comment ref="CQ7" authorId="0" shapeId="0" xr:uid="{00000000-0006-0000-0100-00009F000000}">
      <text>
        <r>
          <rPr>
            <sz val="10"/>
            <rFont val="Arial"/>
          </rPr>
          <t>reference:Z2
mrs:
Rotate:True</t>
        </r>
      </text>
    </comment>
    <comment ref="CR7" authorId="0" shapeId="0" xr:uid="{00000000-0006-0000-0100-0000A0000000}">
      <text>
        <r>
          <rPr>
            <sz val="10"/>
            <rFont val="Arial"/>
          </rPr>
          <t>reference:AA2
mrs:
Rotate:True</t>
        </r>
      </text>
    </comment>
    <comment ref="CS7" authorId="0" shapeId="0" xr:uid="{00000000-0006-0000-0100-0000A1000000}">
      <text>
        <r>
          <rPr>
            <sz val="10"/>
            <rFont val="Arial"/>
          </rPr>
          <t>reference:AB2
mrs:
Rotate:True</t>
        </r>
      </text>
    </comment>
    <comment ref="CT7" authorId="0" shapeId="0" xr:uid="{00000000-0006-0000-0100-0000A2000000}">
      <text>
        <r>
          <rPr>
            <sz val="10"/>
            <rFont val="Arial"/>
          </rPr>
          <t>reference:AJ2
mrs:
Rotate:True</t>
        </r>
      </text>
    </comment>
    <comment ref="CU7" authorId="0" shapeId="0" xr:uid="{00000000-0006-0000-0100-0000A3000000}">
      <text>
        <r>
          <rPr>
            <sz val="10"/>
            <rFont val="Arial"/>
          </rPr>
          <t>reference:AK2
mrs:
Rotate:True</t>
        </r>
      </text>
    </comment>
    <comment ref="C8" authorId="0" shapeId="0" xr:uid="{00000000-0006-0000-0100-0000A4000000}">
      <text>
        <r>
          <rPr>
            <sz val="10"/>
            <rFont val="Arial"/>
          </rPr>
          <t>reference:B8,B46
mrs:
Rotate:True</t>
        </r>
      </text>
    </comment>
    <comment ref="AU8" authorId="0" shapeId="0" xr:uid="{00000000-0006-0000-0100-0000A5000000}">
      <text>
        <r>
          <rPr>
            <sz val="10"/>
            <rFont val="Arial"/>
          </rPr>
          <t>reference:D8,D2
mrs:
Rotate:True</t>
        </r>
      </text>
    </comment>
    <comment ref="AV8" authorId="0" shapeId="0" xr:uid="{00000000-0006-0000-0100-0000A6000000}">
      <text>
        <r>
          <rPr>
            <sz val="10"/>
            <rFont val="Arial"/>
          </rPr>
          <t>reference:E8,E2
mrs:
Rotate:True</t>
        </r>
      </text>
    </comment>
    <comment ref="AW8" authorId="0" shapeId="0" xr:uid="{00000000-0006-0000-0100-0000A7000000}">
      <text>
        <r>
          <rPr>
            <sz val="10"/>
            <rFont val="Arial"/>
          </rPr>
          <t>reference:F8,F2
mrs:
Rotate:True</t>
        </r>
      </text>
    </comment>
    <comment ref="AX8" authorId="0" shapeId="0" xr:uid="{00000000-0006-0000-0100-0000A8000000}">
      <text>
        <r>
          <rPr>
            <sz val="10"/>
            <rFont val="Arial"/>
          </rPr>
          <t>reference:G8,G2
mrs:
Rotate:True</t>
        </r>
      </text>
    </comment>
    <comment ref="AY8" authorId="0" shapeId="0" xr:uid="{00000000-0006-0000-0100-0000A9000000}">
      <text>
        <r>
          <rPr>
            <sz val="10"/>
            <rFont val="Arial"/>
          </rPr>
          <t>reference:H8,H2
mrs:
Rotate:True</t>
        </r>
      </text>
    </comment>
    <comment ref="AZ8" authorId="0" shapeId="0" xr:uid="{00000000-0006-0000-0100-0000AA000000}">
      <text>
        <r>
          <rPr>
            <sz val="10"/>
            <rFont val="Arial"/>
          </rPr>
          <t>reference:I8,I2
mrs:
Rotate:True</t>
        </r>
      </text>
    </comment>
    <comment ref="BA8" authorId="0" shapeId="0" xr:uid="{00000000-0006-0000-0100-0000AB000000}">
      <text>
        <r>
          <rPr>
            <sz val="10"/>
            <rFont val="Arial"/>
          </rPr>
          <t>reference:J8,J2
mrs:
Rotate:True</t>
        </r>
      </text>
    </comment>
    <comment ref="BB8" authorId="0" shapeId="0" xr:uid="{00000000-0006-0000-0100-0000AC000000}">
      <text>
        <r>
          <rPr>
            <sz val="10"/>
            <rFont val="Arial"/>
          </rPr>
          <t>reference:K8,K2
mrs:
Rotate:True</t>
        </r>
      </text>
    </comment>
    <comment ref="BC8" authorId="0" shapeId="0" xr:uid="{00000000-0006-0000-0100-0000AD000000}">
      <text>
        <r>
          <rPr>
            <sz val="10"/>
            <rFont val="Arial"/>
          </rPr>
          <t>reference:L8,L2
mrs:
Rotate:True</t>
        </r>
      </text>
    </comment>
    <comment ref="BD8" authorId="0" shapeId="0" xr:uid="{00000000-0006-0000-0100-0000AE000000}">
      <text>
        <r>
          <rPr>
            <sz val="10"/>
            <rFont val="Arial"/>
          </rPr>
          <t>reference:M8,M2
mrs:
Rotate:True</t>
        </r>
      </text>
    </comment>
    <comment ref="BE8" authorId="0" shapeId="0" xr:uid="{00000000-0006-0000-0100-0000AF000000}">
      <text>
        <r>
          <rPr>
            <sz val="10"/>
            <rFont val="Arial"/>
          </rPr>
          <t>reference:N8,N2
mrs:
Rotate:True</t>
        </r>
      </text>
    </comment>
    <comment ref="BF8" authorId="0" shapeId="0" xr:uid="{00000000-0006-0000-0100-0000B0000000}">
      <text>
        <r>
          <rPr>
            <sz val="10"/>
            <rFont val="Arial"/>
          </rPr>
          <t>reference:O8,O2
mrs:
Rotate:True</t>
        </r>
      </text>
    </comment>
    <comment ref="BG8" authorId="0" shapeId="0" xr:uid="{00000000-0006-0000-0100-0000B1000000}">
      <text>
        <r>
          <rPr>
            <sz val="10"/>
            <rFont val="Arial"/>
          </rPr>
          <t>reference:P8,P2
mrs:
Rotate:True</t>
        </r>
      </text>
    </comment>
    <comment ref="BH8" authorId="0" shapeId="0" xr:uid="{00000000-0006-0000-0100-0000B2000000}">
      <text>
        <r>
          <rPr>
            <sz val="10"/>
            <rFont val="Arial"/>
          </rPr>
          <t>reference:Q8,Q2
mrs:
Rotate:True</t>
        </r>
      </text>
    </comment>
    <comment ref="BI8" authorId="0" shapeId="0" xr:uid="{00000000-0006-0000-0100-0000B3000000}">
      <text>
        <r>
          <rPr>
            <sz val="10"/>
            <rFont val="Arial"/>
          </rPr>
          <t>reference:R8,R2
mrs:
Rotate:True</t>
        </r>
      </text>
    </comment>
    <comment ref="BJ8" authorId="0" shapeId="0" xr:uid="{00000000-0006-0000-0100-0000B4000000}">
      <text>
        <r>
          <rPr>
            <sz val="10"/>
            <rFont val="Arial"/>
          </rPr>
          <t>reference:S8,S2
mrs:
Rotate:True</t>
        </r>
      </text>
    </comment>
    <comment ref="BK8" authorId="0" shapeId="0" xr:uid="{00000000-0006-0000-0100-0000B5000000}">
      <text>
        <r>
          <rPr>
            <sz val="10"/>
            <rFont val="Arial"/>
          </rPr>
          <t>reference:T8,T2
mrs:
Rotate:True</t>
        </r>
      </text>
    </comment>
    <comment ref="BL8" authorId="0" shapeId="0" xr:uid="{00000000-0006-0000-0100-0000B6000000}">
      <text>
        <r>
          <rPr>
            <sz val="10"/>
            <rFont val="Arial"/>
          </rPr>
          <t>reference:U8,U2
mrs:
Rotate:True</t>
        </r>
      </text>
    </comment>
    <comment ref="BM8" authorId="0" shapeId="0" xr:uid="{00000000-0006-0000-0100-0000B7000000}">
      <text>
        <r>
          <rPr>
            <sz val="10"/>
            <rFont val="Arial"/>
          </rPr>
          <t>reference:V8,V2
mrs:
Rotate:True</t>
        </r>
      </text>
    </comment>
    <comment ref="BN8" authorId="0" shapeId="0" xr:uid="{00000000-0006-0000-0100-0000B8000000}">
      <text>
        <r>
          <rPr>
            <sz val="10"/>
            <rFont val="Arial"/>
          </rPr>
          <t>reference:W8,W2
mrs:
Rotate:True</t>
        </r>
      </text>
    </comment>
    <comment ref="BO8" authorId="0" shapeId="0" xr:uid="{00000000-0006-0000-0100-0000B9000000}">
      <text>
        <r>
          <rPr>
            <sz val="10"/>
            <rFont val="Arial"/>
          </rPr>
          <t>reference:X8,X2
mrs:
Rotate:True</t>
        </r>
      </text>
    </comment>
    <comment ref="BP8" authorId="0" shapeId="0" xr:uid="{00000000-0006-0000-0100-0000BA000000}">
      <text>
        <r>
          <rPr>
            <sz val="10"/>
            <rFont val="Arial"/>
          </rPr>
          <t>reference:Y8,Y2
mrs:
Rotate:True</t>
        </r>
      </text>
    </comment>
    <comment ref="BQ8" authorId="0" shapeId="0" xr:uid="{00000000-0006-0000-0100-0000BB000000}">
      <text>
        <r>
          <rPr>
            <sz val="10"/>
            <rFont val="Arial"/>
          </rPr>
          <t>reference:Z8,Z2
mrs:
Rotate:True</t>
        </r>
      </text>
    </comment>
    <comment ref="BR8" authorId="0" shapeId="0" xr:uid="{00000000-0006-0000-0100-0000BC000000}">
      <text>
        <r>
          <rPr>
            <sz val="10"/>
            <rFont val="Arial"/>
          </rPr>
          <t>reference:AA8,A2
mrs:
Rotate:True</t>
        </r>
      </text>
    </comment>
    <comment ref="BS8" authorId="0" shapeId="0" xr:uid="{00000000-0006-0000-0100-0000BD000000}">
      <text>
        <r>
          <rPr>
            <sz val="10"/>
            <rFont val="Arial"/>
          </rPr>
          <t>reference:AB8,B2
mrs:
Rotate:True</t>
        </r>
      </text>
    </comment>
    <comment ref="BT8" authorId="0" shapeId="0" xr:uid="{00000000-0006-0000-0100-0000BE000000}">
      <text>
        <r>
          <rPr>
            <sz val="10"/>
            <rFont val="Arial"/>
          </rPr>
          <t>reference:AC8,C2
mrs:
Rotate:True</t>
        </r>
      </text>
    </comment>
    <comment ref="BU8" authorId="0" shapeId="0" xr:uid="{00000000-0006-0000-0100-0000BF000000}">
      <text>
        <r>
          <rPr>
            <sz val="10"/>
            <rFont val="Arial"/>
          </rPr>
          <t>reference:AD8,D2
mrs:
Rotate:True</t>
        </r>
      </text>
    </comment>
    <comment ref="BV8" authorId="0" shapeId="0" xr:uid="{00000000-0006-0000-0100-0000C0000000}">
      <text>
        <r>
          <rPr>
            <sz val="10"/>
            <rFont val="Arial"/>
          </rPr>
          <t>reference:AE8,E2
mrs:
Rotate:True</t>
        </r>
      </text>
    </comment>
    <comment ref="BW8" authorId="0" shapeId="0" xr:uid="{00000000-0006-0000-0100-0000C1000000}">
      <text>
        <r>
          <rPr>
            <sz val="10"/>
            <rFont val="Arial"/>
          </rPr>
          <t>reference:AF8,F2
mrs:
Rotate:True</t>
        </r>
      </text>
    </comment>
    <comment ref="BX8" authorId="0" shapeId="0" xr:uid="{00000000-0006-0000-0100-0000C2000000}">
      <text>
        <r>
          <rPr>
            <sz val="10"/>
            <rFont val="Arial"/>
          </rPr>
          <t>reference:AG8,G2
mrs:
Rotate:True</t>
        </r>
      </text>
    </comment>
    <comment ref="BY8" authorId="0" shapeId="0" xr:uid="{00000000-0006-0000-0100-0000C3000000}">
      <text>
        <r>
          <rPr>
            <sz val="10"/>
            <rFont val="Arial"/>
          </rPr>
          <t>reference:AH8,H2
mrs:
Rotate:True</t>
        </r>
      </text>
    </comment>
    <comment ref="BZ8" authorId="0" shapeId="0" xr:uid="{00000000-0006-0000-0100-0000C4000000}">
      <text>
        <r>
          <rPr>
            <sz val="10"/>
            <rFont val="Arial"/>
          </rPr>
          <t>reference:AI8,I2
mrs:
Rotate:True</t>
        </r>
      </text>
    </comment>
    <comment ref="CA8" authorId="0" shapeId="0" xr:uid="{00000000-0006-0000-0100-0000C5000000}">
      <text>
        <r>
          <rPr>
            <sz val="10"/>
            <rFont val="Arial"/>
          </rPr>
          <t>reference:AJ8,J2
mrs:
Rotate:True</t>
        </r>
      </text>
    </comment>
    <comment ref="CB8" authorId="0" shapeId="0" xr:uid="{00000000-0006-0000-0100-0000C6000000}">
      <text>
        <r>
          <rPr>
            <sz val="10"/>
            <rFont val="Arial"/>
          </rPr>
          <t>reference:AK8,K2
mrs:
Rotate:True</t>
        </r>
      </text>
    </comment>
    <comment ref="CC8" authorId="0" shapeId="0" xr:uid="{00000000-0006-0000-0100-0000C7000000}">
      <text>
        <r>
          <rPr>
            <sz val="10"/>
            <rFont val="Arial"/>
          </rPr>
          <t>reference:AL8,L2
mrs:
Rotate:True</t>
        </r>
      </text>
    </comment>
    <comment ref="CD8" authorId="0" shapeId="0" xr:uid="{00000000-0006-0000-0100-0000C8000000}">
      <text>
        <r>
          <rPr>
            <sz val="10"/>
            <rFont val="Arial"/>
          </rPr>
          <t>reference:AM8,M2
mrs:
Rotate:True</t>
        </r>
      </text>
    </comment>
    <comment ref="CE8" authorId="0" shapeId="0" xr:uid="{00000000-0006-0000-0100-0000C9000000}">
      <text>
        <r>
          <rPr>
            <sz val="10"/>
            <rFont val="Arial"/>
          </rPr>
          <t>reference:AN8,N2
mrs:
Rotate:True</t>
        </r>
      </text>
    </comment>
    <comment ref="CF8" authorId="0" shapeId="0" xr:uid="{00000000-0006-0000-0100-0000CA000000}">
      <text>
        <r>
          <rPr>
            <sz val="10"/>
            <rFont val="Arial"/>
          </rPr>
          <t>reference:AO8,O2
mrs:
Rotate:True</t>
        </r>
      </text>
    </comment>
    <comment ref="CG8" authorId="0" shapeId="0" xr:uid="{00000000-0006-0000-0100-0000CB000000}">
      <text>
        <r>
          <rPr>
            <sz val="10"/>
            <rFont val="Arial"/>
          </rPr>
          <t>reference:AP8,P2
mrs:
Rotate:True</t>
        </r>
      </text>
    </comment>
    <comment ref="CH8" authorId="0" shapeId="0" xr:uid="{00000000-0006-0000-0100-0000CC000000}">
      <text>
        <r>
          <rPr>
            <sz val="10"/>
            <rFont val="Arial"/>
          </rPr>
          <t>reference:AQ8,Q2
mrs:
Rotate:True</t>
        </r>
      </text>
    </comment>
    <comment ref="CI8" authorId="0" shapeId="0" xr:uid="{00000000-0006-0000-0100-0000CD000000}">
      <text>
        <r>
          <rPr>
            <sz val="10"/>
            <rFont val="Arial"/>
          </rPr>
          <t>reference:AR8,R2
mrs:
Rotate:True</t>
        </r>
      </text>
    </comment>
    <comment ref="CL8" authorId="0" shapeId="0" xr:uid="{00000000-0006-0000-0100-0000CE000000}">
      <text>
        <r>
          <rPr>
            <sz val="10"/>
            <rFont val="Arial"/>
          </rPr>
          <t>reference:AU8,AV8,AW8,AX8,AY8,AZ8,BA8,BB8,BC8,BD8,BE8,BF8,BG8,BH8,BI8,BJ8,BK8,BL8,BM8,BN8,BO8,BP8,BQ8,BR8,BS8,BT8,BU8,BV8,BW8,BX8,BY8,BZ8,CA8,CB8,CC8,CD8,CE8,CF8,CG8,CH8,CI8
mrs:(AU8,+,10.0000)  (AV8,+,10.0000)  (AW8,+,10.0000)  (AX8,+,10.0000)  (AY8,+,10.0000)  (AZ8,+,10.0000)  (BA8,+,10.0000)  (BB8,+,10.0000)  (BC8,+,10.0000)  (BD8,+,10.0000)  (BE8,+,10.0000)  (BF8,+,10.0000)  (BG8,+,10.0000)  (BH8,+,10.0000)  (BI8,+,10.0000)  (BJ8,+,10.0000)  (BK8,+,10.0000)  (BL8,+,10.0000)  (BM8,+,10.0000)  (BN8,+,10.0000)  (BO8,+,10.0000)  (BP8,+,10.0000)  (BQ8,+,10.0000)  (BR8,+,10.0000)  (BS8,+,10.0000)  (BT8,+,10.0000)  (BU8,+,10.0000)  (BV8,+,10.0000)  (BW8,+,10.0000)  (BX8,+,10.0000)  (BY8,+,10.0000)  (BZ8,+,10.0000)  (CA8,+,10.0000)  (CB8,+,10.0000)  (CC8,+,10.0000)  (CD8,+,10.0000)  (CE8,+,10.0000)  (CF8,+,10.0000)  (CG8,+,10.0000)  (CH8,+,10.0000)  (CI8,+,10.0000)  
Rotate:True</t>
        </r>
      </text>
    </comment>
    <comment ref="CM8" authorId="0" shapeId="0" xr:uid="{00000000-0006-0000-0100-0000CF000000}">
      <text>
        <r>
          <rPr>
            <sz val="10"/>
            <rFont val="Arial"/>
          </rPr>
          <t>reference:AU8,AU8,AV8,AV8,AW8,AW8,AX8,AX8,AY8,AY8,AZ8,AZ8,BA8,BA8,BB8,BB8,BC8,BC8,BD8,BD8,BE8,BE8,BF8,BF8,BG8,BG8,BH8,BH8,BI8,BI8,BJ8,BJ8,BK8,BK8,BL8,BL8,BM8,BM8,BN8,BN8,BO8,BO8,BP8,BP8,BQ8,BQ8,BR8,BR8,BS8,BS8,BT8,BT8,BU8,BU8,BV8,BV8,BW8,BW8,BX8,BX8,BY8,BY8,BZ8,BZ8,CA8,CA8,CB8,CB8,CC8,CC8,CD8,CD8,CE8,CE8,CF8,CF8,CG8,CG8,CH8,CH8,CI8,CI8
mrs:
Rotate:True</t>
        </r>
      </text>
    </comment>
    <comment ref="CP8" authorId="0" shapeId="0" xr:uid="{00000000-0006-0000-0100-0000D0000000}">
      <text>
        <r>
          <rPr>
            <sz val="10"/>
            <rFont val="Arial"/>
          </rPr>
          <t>reference:AC2
mrs:
Rotate:True</t>
        </r>
      </text>
    </comment>
    <comment ref="CQ8" authorId="0" shapeId="0" xr:uid="{00000000-0006-0000-0100-0000D1000000}">
      <text>
        <r>
          <rPr>
            <sz val="10"/>
            <rFont val="Arial"/>
          </rPr>
          <t>reference:AD2
mrs:
Rotate:True</t>
        </r>
      </text>
    </comment>
    <comment ref="CR8" authorId="0" shapeId="0" xr:uid="{00000000-0006-0000-0100-0000D2000000}">
      <text>
        <r>
          <rPr>
            <sz val="10"/>
            <rFont val="Arial"/>
          </rPr>
          <t>reference:AL2
mrs:
Rotate:True</t>
        </r>
      </text>
    </comment>
    <comment ref="B9" authorId="0" shapeId="0" xr:uid="{00000000-0006-0000-0100-0000D3000000}">
      <text>
        <r>
          <rPr>
            <sz val="10"/>
            <rFont val="Arial"/>
          </rPr>
          <t>reference:B10,B11,B12,B13,B14,B15,B16,B17,B18,B19
mrs:
forward:True
2.0:(B10:B19,)
add:B10:B19:10.0
Rotate:True</t>
        </r>
      </text>
    </comment>
    <comment ref="C9" authorId="0" shapeId="0" xr:uid="{00000000-0006-0000-0100-0000D4000000}">
      <text>
        <r>
          <rPr>
            <sz val="10"/>
            <rFont val="Arial"/>
          </rPr>
          <t>reference:B9,B46
mrs:
Rotate:True</t>
        </r>
      </text>
    </comment>
    <comment ref="AU9" authorId="0" shapeId="0" xr:uid="{00000000-0006-0000-0100-0000D5000000}">
      <text>
        <r>
          <rPr>
            <sz val="10"/>
            <rFont val="Arial"/>
          </rPr>
          <t>reference:D9,D2
mrs:
Rotate:True</t>
        </r>
      </text>
    </comment>
    <comment ref="CL9" authorId="0" shapeId="0" xr:uid="{00000000-0006-0000-0100-0000D6000000}">
      <text>
        <r>
          <rPr>
            <sz val="10"/>
            <rFont val="Arial"/>
          </rPr>
          <t>reference:AU9,AV9,AW9,AX9,AY9,AZ9,BA9,BB9,BC9,BD9,BE9,BF9,BG9,BH9,BI9,BJ9,BK9,BL9,BM9,BN9,BO9,BP9,BQ9,BR9,BS9,BT9,BU9,BV9,BW9,BX9,BY9,BZ9,CA9,CB9,CC9,CD9,CE9,CF9,CG9,CH9,CI9
mrs:(AU9,+,10.0000)  (AV9,+,10.0000)  (AW9,+,10.0000)  (AX9,+,10.0000)  (AY9,+,10.0000)  (AZ9,+,10.0000)  (BA9,+,10.0000)  (BB9,+,10.0000)  (BC9,+,10.0000)  (BD9,+,10.0000)  (BE9,+,10.0000)  (BF9,+,10.0000)  (BG9,+,10.0000)  (BH9,+,10.0000)  (BI9,+,10.0000)  (BJ9,+,10.0000)  (BK9,+,10.0000)  (BL9,+,10.0000)  (BM9,+,10.0000)  (BN9,+,10.0000)  (BO9,+,10.0000)  (BP9,+,10.0000)  (BQ9,+,10.0000)  (BR9,+,10.0000)  (BS9,+,10.0000)  (BT9,+,10.0000)  (BU9,+,10.0000)  (BV9,+,10.0000)  (BW9,+,10.0000)  (BX9,+,10.0000)  (BY9,+,10.0000)  (BZ9,+,10.0000)  (CA9,+,10.0000)  (CB9,+,10.0000)  (CC9,+,10.0000)  (CD9,+,10.0000)  (CE9,+,10.0000)  (CF9,+,10.0000)  (CG9,+,10.0000)  (CH9,+,10.0000)  (CI9,+,10.0000)  
Rotate:True</t>
        </r>
      </text>
    </comment>
    <comment ref="CM9" authorId="0" shapeId="0" xr:uid="{00000000-0006-0000-0100-0000D7000000}">
      <text>
        <r>
          <rPr>
            <sz val="10"/>
            <rFont val="Arial"/>
          </rPr>
          <t>reference:AU9,AU9,AV9,AV9,AW9,AW9,AX9,AX9,AY9,AY9,AZ9,AZ9,BA9,BA9,BB9,BB9,BC9,BC9,BD9,BD9,BE9,BE9,BF9,BF9,BG9,BG9,BH9,BH9,BI9,BI9,BJ9,BJ9,BK9,BK9,BL9,BL9,BM9,BM9,BN9,BN9,BO9,BO9,BP9,BP9,BQ9,BQ9,BR9,BR9,BS9,BS9,BT9,BT9,BU9,BU9,BV9,BV9,BW9,BW9,BX9,BX9,BY9,BY9,BZ9,BZ9,CA9,CA9,CB9,CB9,CC9,CC9,CD9,CD9,CE9,CE9,CF9,CF9,CG9,CG9,CH9,CH9,CI9,CI9
mrs:
Rotate:True</t>
        </r>
      </text>
    </comment>
    <comment ref="CP9" authorId="0" shapeId="0" xr:uid="{00000000-0006-0000-0100-0000D8000000}">
      <text>
        <r>
          <rPr>
            <sz val="10"/>
            <rFont val="Arial"/>
          </rPr>
          <t>reference:V2
mrs:
Rotate:True</t>
        </r>
      </text>
    </comment>
    <comment ref="CQ9" authorId="0" shapeId="0" xr:uid="{00000000-0006-0000-0100-0000D9000000}">
      <text>
        <r>
          <rPr>
            <sz val="10"/>
            <rFont val="Arial"/>
          </rPr>
          <t>reference:W2
mrs:
Rotate:True</t>
        </r>
      </text>
    </comment>
    <comment ref="CR9" authorId="0" shapeId="0" xr:uid="{00000000-0006-0000-0100-0000DA000000}">
      <text>
        <r>
          <rPr>
            <sz val="10"/>
            <rFont val="Arial"/>
          </rPr>
          <t>reference:X2
mrs:
Rotate:True</t>
        </r>
      </text>
    </comment>
    <comment ref="CS9" authorId="0" shapeId="0" xr:uid="{00000000-0006-0000-0100-0000DB000000}">
      <text>
        <r>
          <rPr>
            <sz val="10"/>
            <rFont val="Arial"/>
          </rPr>
          <t>reference:AG2
mrs:
Rotate:True</t>
        </r>
      </text>
    </comment>
    <comment ref="C10" authorId="0" shapeId="0" xr:uid="{00000000-0006-0000-0100-0000DC000000}">
      <text>
        <r>
          <rPr>
            <sz val="10"/>
            <rFont val="Arial"/>
          </rPr>
          <t>reference:B10,B46
mrs:
Rotate:True</t>
        </r>
      </text>
    </comment>
    <comment ref="AU10" authorId="0" shapeId="0" xr:uid="{00000000-0006-0000-0100-0000DD000000}">
      <text>
        <r>
          <rPr>
            <sz val="10"/>
            <rFont val="Arial"/>
          </rPr>
          <t>reference:D10,D2
mrs:
Rotate:True</t>
        </r>
      </text>
    </comment>
    <comment ref="AV10" authorId="0" shapeId="0" xr:uid="{00000000-0006-0000-0100-0000DE000000}">
      <text>
        <r>
          <rPr>
            <sz val="10"/>
            <rFont val="Arial"/>
          </rPr>
          <t>reference:E10,E2
mrs:
Rotate:True</t>
        </r>
      </text>
    </comment>
    <comment ref="AW10" authorId="0" shapeId="0" xr:uid="{00000000-0006-0000-0100-0000DF000000}">
      <text>
        <r>
          <rPr>
            <sz val="10"/>
            <rFont val="Arial"/>
          </rPr>
          <t>reference:F10,F2
mrs:
Rotate:True</t>
        </r>
      </text>
    </comment>
    <comment ref="AX10" authorId="0" shapeId="0" xr:uid="{00000000-0006-0000-0100-0000E0000000}">
      <text>
        <r>
          <rPr>
            <sz val="10"/>
            <rFont val="Arial"/>
          </rPr>
          <t>reference:G10,G2
mrs:
Rotate:True</t>
        </r>
      </text>
    </comment>
    <comment ref="AY10" authorId="0" shapeId="0" xr:uid="{00000000-0006-0000-0100-0000E1000000}">
      <text>
        <r>
          <rPr>
            <sz val="10"/>
            <rFont val="Arial"/>
          </rPr>
          <t>reference:H10,H2
mrs:
Rotate:True</t>
        </r>
      </text>
    </comment>
    <comment ref="AZ10" authorId="0" shapeId="0" xr:uid="{00000000-0006-0000-0100-0000E2000000}">
      <text>
        <r>
          <rPr>
            <sz val="10"/>
            <rFont val="Arial"/>
          </rPr>
          <t>reference:I10,I2
mrs:
Rotate:True</t>
        </r>
      </text>
    </comment>
    <comment ref="BA10" authorId="0" shapeId="0" xr:uid="{00000000-0006-0000-0100-0000E3000000}">
      <text>
        <r>
          <rPr>
            <sz val="10"/>
            <rFont val="Arial"/>
          </rPr>
          <t>reference:J10,J2
mrs:
Rotate:True</t>
        </r>
      </text>
    </comment>
    <comment ref="BB10" authorId="0" shapeId="0" xr:uid="{00000000-0006-0000-0100-0000E4000000}">
      <text>
        <r>
          <rPr>
            <sz val="10"/>
            <rFont val="Arial"/>
          </rPr>
          <t>reference:K10,K2
mrs:
Rotate:True</t>
        </r>
      </text>
    </comment>
    <comment ref="BC10" authorId="0" shapeId="0" xr:uid="{00000000-0006-0000-0100-0000E5000000}">
      <text>
        <r>
          <rPr>
            <sz val="10"/>
            <rFont val="Arial"/>
          </rPr>
          <t>reference:L10,L2
mrs:
Rotate:True</t>
        </r>
      </text>
    </comment>
    <comment ref="BD10" authorId="0" shapeId="0" xr:uid="{00000000-0006-0000-0100-0000E6000000}">
      <text>
        <r>
          <rPr>
            <sz val="10"/>
            <rFont val="Arial"/>
          </rPr>
          <t>reference:M10,M2
mrs:
Rotate:True</t>
        </r>
      </text>
    </comment>
    <comment ref="BE10" authorId="0" shapeId="0" xr:uid="{00000000-0006-0000-0100-0000E7000000}">
      <text>
        <r>
          <rPr>
            <sz val="10"/>
            <rFont val="Arial"/>
          </rPr>
          <t>reference:N10,N2
mrs:
Rotate:True</t>
        </r>
      </text>
    </comment>
    <comment ref="BF10" authorId="0" shapeId="0" xr:uid="{00000000-0006-0000-0100-0000E8000000}">
      <text>
        <r>
          <rPr>
            <sz val="10"/>
            <rFont val="Arial"/>
          </rPr>
          <t>reference:O10,O2
mrs:
Rotate:True</t>
        </r>
      </text>
    </comment>
    <comment ref="BG10" authorId="0" shapeId="0" xr:uid="{00000000-0006-0000-0100-0000E9000000}">
      <text>
        <r>
          <rPr>
            <sz val="10"/>
            <rFont val="Arial"/>
          </rPr>
          <t>reference:P10,P2
mrs:
Rotate:True</t>
        </r>
      </text>
    </comment>
    <comment ref="BH10" authorId="0" shapeId="0" xr:uid="{00000000-0006-0000-0100-0000EA000000}">
      <text>
        <r>
          <rPr>
            <sz val="10"/>
            <rFont val="Arial"/>
          </rPr>
          <t>reference:Q10,Q2
mrs:
Rotate:True</t>
        </r>
      </text>
    </comment>
    <comment ref="BI10" authorId="0" shapeId="0" xr:uid="{00000000-0006-0000-0100-0000EB000000}">
      <text>
        <r>
          <rPr>
            <sz val="10"/>
            <rFont val="Arial"/>
          </rPr>
          <t>reference:R10,R2
mrs:
Rotate:True</t>
        </r>
      </text>
    </comment>
    <comment ref="BJ10" authorId="0" shapeId="0" xr:uid="{00000000-0006-0000-0100-0000EC000000}">
      <text>
        <r>
          <rPr>
            <sz val="10"/>
            <rFont val="Arial"/>
          </rPr>
          <t>reference:S10,S2
mrs:
Rotate:True</t>
        </r>
      </text>
    </comment>
    <comment ref="BK10" authorId="0" shapeId="0" xr:uid="{00000000-0006-0000-0100-0000ED000000}">
      <text>
        <r>
          <rPr>
            <sz val="10"/>
            <rFont val="Arial"/>
          </rPr>
          <t>reference:T10,T2
mrs:
Rotate:True</t>
        </r>
      </text>
    </comment>
    <comment ref="BL10" authorId="0" shapeId="0" xr:uid="{00000000-0006-0000-0100-0000EE000000}">
      <text>
        <r>
          <rPr>
            <sz val="10"/>
            <rFont val="Arial"/>
          </rPr>
          <t>reference:U10,U2
mrs:
Rotate:True</t>
        </r>
      </text>
    </comment>
    <comment ref="BM10" authorId="0" shapeId="0" xr:uid="{00000000-0006-0000-0100-0000EF000000}">
      <text>
        <r>
          <rPr>
            <sz val="10"/>
            <rFont val="Arial"/>
          </rPr>
          <t>reference:V10,V2
mrs:
Rotate:True</t>
        </r>
      </text>
    </comment>
    <comment ref="BN10" authorId="0" shapeId="0" xr:uid="{00000000-0006-0000-0100-0000F0000000}">
      <text>
        <r>
          <rPr>
            <sz val="10"/>
            <rFont val="Arial"/>
          </rPr>
          <t>reference:W10,W2
mrs:
Rotate:True</t>
        </r>
      </text>
    </comment>
    <comment ref="BO10" authorId="0" shapeId="0" xr:uid="{00000000-0006-0000-0100-0000F1000000}">
      <text>
        <r>
          <rPr>
            <sz val="10"/>
            <rFont val="Arial"/>
          </rPr>
          <t>reference:X10,X2
mrs:
Rotate:True</t>
        </r>
      </text>
    </comment>
    <comment ref="BP10" authorId="0" shapeId="0" xr:uid="{00000000-0006-0000-0100-0000F2000000}">
      <text>
        <r>
          <rPr>
            <sz val="10"/>
            <rFont val="Arial"/>
          </rPr>
          <t>reference:Y10,Y2
mrs:
Rotate:True</t>
        </r>
      </text>
    </comment>
    <comment ref="BQ10" authorId="0" shapeId="0" xr:uid="{00000000-0006-0000-0100-0000F3000000}">
      <text>
        <r>
          <rPr>
            <sz val="10"/>
            <rFont val="Arial"/>
          </rPr>
          <t>reference:Z10,Z2
mrs:
Rotate:True</t>
        </r>
      </text>
    </comment>
    <comment ref="BR10" authorId="0" shapeId="0" xr:uid="{00000000-0006-0000-0100-0000F4000000}">
      <text>
        <r>
          <rPr>
            <sz val="10"/>
            <rFont val="Arial"/>
          </rPr>
          <t>reference:AA10,A2
mrs:
Rotate:True</t>
        </r>
      </text>
    </comment>
    <comment ref="BS10" authorId="0" shapeId="0" xr:uid="{00000000-0006-0000-0100-0000F5000000}">
      <text>
        <r>
          <rPr>
            <sz val="10"/>
            <rFont val="Arial"/>
          </rPr>
          <t>reference:AB10,B2
mrs:
Rotate:True</t>
        </r>
      </text>
    </comment>
    <comment ref="BT10" authorId="0" shapeId="0" xr:uid="{00000000-0006-0000-0100-0000F6000000}">
      <text>
        <r>
          <rPr>
            <sz val="10"/>
            <rFont val="Arial"/>
          </rPr>
          <t>reference:AC10,C2
mrs:
Rotate:True</t>
        </r>
      </text>
    </comment>
    <comment ref="BU10" authorId="0" shapeId="0" xr:uid="{00000000-0006-0000-0100-0000F7000000}">
      <text>
        <r>
          <rPr>
            <sz val="10"/>
            <rFont val="Arial"/>
          </rPr>
          <t>reference:AD10,D2
mrs:
Rotate:True</t>
        </r>
      </text>
    </comment>
    <comment ref="BV10" authorId="0" shapeId="0" xr:uid="{00000000-0006-0000-0100-0000F8000000}">
      <text>
        <r>
          <rPr>
            <sz val="10"/>
            <rFont val="Arial"/>
          </rPr>
          <t>reference:AE10,E2
mrs:
Rotate:True</t>
        </r>
      </text>
    </comment>
    <comment ref="BW10" authorId="0" shapeId="0" xr:uid="{00000000-0006-0000-0100-0000F9000000}">
      <text>
        <r>
          <rPr>
            <sz val="10"/>
            <rFont val="Arial"/>
          </rPr>
          <t>reference:AF10,F2
mrs:
Rotate:True</t>
        </r>
      </text>
    </comment>
    <comment ref="BX10" authorId="0" shapeId="0" xr:uid="{00000000-0006-0000-0100-0000FA000000}">
      <text>
        <r>
          <rPr>
            <sz val="10"/>
            <rFont val="Arial"/>
          </rPr>
          <t>reference:AG10,G2
mrs:
Rotate:True</t>
        </r>
      </text>
    </comment>
    <comment ref="BY10" authorId="0" shapeId="0" xr:uid="{00000000-0006-0000-0100-0000FB000000}">
      <text>
        <r>
          <rPr>
            <sz val="10"/>
            <rFont val="Arial"/>
          </rPr>
          <t>reference:AH10,H2
mrs:
Rotate:True</t>
        </r>
      </text>
    </comment>
    <comment ref="BZ10" authorId="0" shapeId="0" xr:uid="{00000000-0006-0000-0100-0000FC000000}">
      <text>
        <r>
          <rPr>
            <sz val="10"/>
            <rFont val="Arial"/>
          </rPr>
          <t>reference:AI10,I2
mrs:
Rotate:True</t>
        </r>
      </text>
    </comment>
    <comment ref="CA10" authorId="0" shapeId="0" xr:uid="{00000000-0006-0000-0100-0000FD000000}">
      <text>
        <r>
          <rPr>
            <sz val="10"/>
            <rFont val="Arial"/>
          </rPr>
          <t>reference:AJ10,J2
mrs:
Rotate:True</t>
        </r>
      </text>
    </comment>
    <comment ref="CB10" authorId="0" shapeId="0" xr:uid="{00000000-0006-0000-0100-0000FE000000}">
      <text>
        <r>
          <rPr>
            <sz val="10"/>
            <rFont val="Arial"/>
          </rPr>
          <t>reference:AK10,K2
mrs:
Rotate:True</t>
        </r>
      </text>
    </comment>
    <comment ref="CC10" authorId="0" shapeId="0" xr:uid="{00000000-0006-0000-0100-0000FF000000}">
      <text>
        <r>
          <rPr>
            <sz val="10"/>
            <rFont val="Arial"/>
          </rPr>
          <t>reference:AL10,L2
mrs:
Rotate:True</t>
        </r>
      </text>
    </comment>
    <comment ref="CD10" authorId="0" shapeId="0" xr:uid="{00000000-0006-0000-0100-000000010000}">
      <text>
        <r>
          <rPr>
            <sz val="10"/>
            <rFont val="Arial"/>
          </rPr>
          <t>reference:AM10,M2
mrs:
Rotate:True</t>
        </r>
      </text>
    </comment>
    <comment ref="CE10" authorId="0" shapeId="0" xr:uid="{00000000-0006-0000-0100-000001010000}">
      <text>
        <r>
          <rPr>
            <sz val="10"/>
            <rFont val="Arial"/>
          </rPr>
          <t>reference:AN10,N2
mrs:
Rotate:True</t>
        </r>
      </text>
    </comment>
    <comment ref="CF10" authorId="0" shapeId="0" xr:uid="{00000000-0006-0000-0100-000002010000}">
      <text>
        <r>
          <rPr>
            <sz val="10"/>
            <rFont val="Arial"/>
          </rPr>
          <t>reference:AO10,O2
mrs:
Rotate:True</t>
        </r>
      </text>
    </comment>
    <comment ref="CG10" authorId="0" shapeId="0" xr:uid="{00000000-0006-0000-0100-000003010000}">
      <text>
        <r>
          <rPr>
            <sz val="10"/>
            <rFont val="Arial"/>
          </rPr>
          <t>reference:AP10,P2
mrs:
Rotate:True</t>
        </r>
      </text>
    </comment>
    <comment ref="CH10" authorId="0" shapeId="0" xr:uid="{00000000-0006-0000-0100-000004010000}">
      <text>
        <r>
          <rPr>
            <sz val="10"/>
            <rFont val="Arial"/>
          </rPr>
          <t>reference:AQ10,Q2
mrs:
Rotate:True</t>
        </r>
      </text>
    </comment>
    <comment ref="CI10" authorId="0" shapeId="0" xr:uid="{00000000-0006-0000-0100-000005010000}">
      <text>
        <r>
          <rPr>
            <sz val="10"/>
            <rFont val="Arial"/>
          </rPr>
          <t>reference:AR10,R2
mrs:
Rotate:True</t>
        </r>
      </text>
    </comment>
    <comment ref="CL10" authorId="0" shapeId="0" xr:uid="{00000000-0006-0000-0100-000006010000}">
      <text>
        <r>
          <rPr>
            <sz val="10"/>
            <rFont val="Arial"/>
          </rPr>
          <t>reference:AU10,AV10,AW10,AX10,AY10,AZ10,BA10,BB10,BC10,BD10,BE10,BF10,BG10,BH10,BI10,BJ10,BK10,BL10,BM10,BN10,BO10,BP10,BQ10,BR10,BS10,BT10,BU10,BV10,BW10,BX10,BY10,BZ10,CA10,CB10,CC10,CD10,CE10,CF10,CG10,CH10,CI10
mrs:(AU10,+,10.0000)  (AV10,+,10.0000)  (AW10,+,10.0000)  (AX10,+,10.0000)  (AY10,+,10.0000)  (AZ10,+,10.0000)  (BA10,+,10.0000)  (BB10,+,10.0000)  (BC10,+,10.0000)  (BD10,+,10.0000)  (BE10,+,10.0000)  (BF10,+,10.0000)  (BG10,+,10.0000)  (BH10,+,10.0000)  (BI10,+,10.0000)  (BJ10,+,10.0000)  (BK10,+,10.0000)  (BL10,+,10.0000)  (BM10,+,10.0000)  (BN10,+,10.0000)  (BO10,+,10.0000)  (BP10,+,10.0000)  (BQ10,+,10.0000)  (BR10,+,10.0000)  (BS10,+,10.0000)  (BT10,+,10.0000)  (BU10,+,10.0000)  (BV10,+,10.0000)  (BW10,+,10.0000)  (BX10,+,10.0000)  (BY10,+,10.0000)  (BZ10,+,10.0000)  (CA10,+,10.0000)  (CB10,+,10.0000)  (CC10,+,10.0000)  (CD10,+,10.0000)  (CE10,+,10.0000)  (CF10,+,10.0000)  (CG10,+,10.0000)  (CH10,+,10.0000)  (CI10,+,10.0000)  
Rotate:True</t>
        </r>
      </text>
    </comment>
    <comment ref="CM10" authorId="0" shapeId="0" xr:uid="{00000000-0006-0000-0100-000007010000}">
      <text>
        <r>
          <rPr>
            <sz val="10"/>
            <rFont val="Arial"/>
          </rPr>
          <t>reference:AU10,AU10,AV10,AV10,AW10,AW10,AX10,AX10,AY10,AY10,AZ10,AZ10,BA10,BA10,BB10,BB10,BC10,BC10,BD10,BD10,BE10,BE10,BF10,BF10,BG10,BG10,BH10,BH10,BI10,BI10,BJ10,BJ10,BK10,BK10,BL10,BL10,BM10,BM10,BN10,BN10,BO10,BO10,BP10,BP10,BQ10,BQ10,BR10,BR10,BS10,BS10,BT10,BT10,BU10,BU10,BV10,BV10,BW10,BW10,BX10,BX10,BY10,BY10,BZ10,BZ10,CA10,CA10,CB10,CB10,CC10,CC10,CD10,CD10,CE10,CE10,CF10,CF10,CG10,CG10,CH10,CH10,CI10,CI10
mrs:
Rotate:True</t>
        </r>
      </text>
    </comment>
    <comment ref="CP10" authorId="0" shapeId="0" xr:uid="{00000000-0006-0000-0100-000008010000}">
      <text>
        <r>
          <rPr>
            <sz val="10"/>
            <rFont val="Arial"/>
          </rPr>
          <t>reference:M2
mrs:
Rotate:True</t>
        </r>
      </text>
    </comment>
    <comment ref="CQ10" authorId="0" shapeId="0" xr:uid="{00000000-0006-0000-0100-000009010000}">
      <text>
        <r>
          <rPr>
            <sz val="10"/>
            <rFont val="Arial"/>
          </rPr>
          <t>reference:N2
mrs:
Rotate:True</t>
        </r>
      </text>
    </comment>
    <comment ref="CR10" authorId="0" shapeId="0" xr:uid="{00000000-0006-0000-0100-00000A010000}">
      <text>
        <r>
          <rPr>
            <sz val="10"/>
            <rFont val="Arial"/>
          </rPr>
          <t>reference:O2
mrs:
Rotate:True</t>
        </r>
      </text>
    </comment>
    <comment ref="CS10" authorId="0" shapeId="0" xr:uid="{00000000-0006-0000-0100-00000B010000}">
      <text>
        <r>
          <rPr>
            <sz val="10"/>
            <rFont val="Arial"/>
          </rPr>
          <t>reference:P2
mrs:
Rotate:True</t>
        </r>
      </text>
    </comment>
    <comment ref="CT10" authorId="0" shapeId="0" xr:uid="{00000000-0006-0000-0100-00000C010000}">
      <text>
        <r>
          <rPr>
            <sz val="10"/>
            <rFont val="Arial"/>
          </rPr>
          <t>reference:Q2
mrs:
Rotate:True</t>
        </r>
      </text>
    </comment>
    <comment ref="C11" authorId="0" shapeId="0" xr:uid="{00000000-0006-0000-0100-00000D010000}">
      <text>
        <r>
          <rPr>
            <sz val="10"/>
            <rFont val="Arial"/>
          </rPr>
          <t>reference:B11,B46
mrs:
Rotate:True</t>
        </r>
      </text>
    </comment>
    <comment ref="AU11" authorId="0" shapeId="0" xr:uid="{00000000-0006-0000-0100-00000E010000}">
      <text>
        <r>
          <rPr>
            <sz val="10"/>
            <rFont val="Arial"/>
          </rPr>
          <t>reference:D11,D2
mrs:
Rotate:True</t>
        </r>
      </text>
    </comment>
    <comment ref="AV11" authorId="0" shapeId="0" xr:uid="{00000000-0006-0000-0100-00000F010000}">
      <text>
        <r>
          <rPr>
            <sz val="10"/>
            <rFont val="Arial"/>
          </rPr>
          <t>reference:E11,E2
mrs:
Rotate:True</t>
        </r>
      </text>
    </comment>
    <comment ref="AW11" authorId="0" shapeId="0" xr:uid="{00000000-0006-0000-0100-000010010000}">
      <text>
        <r>
          <rPr>
            <sz val="10"/>
            <rFont val="Arial"/>
          </rPr>
          <t>reference:F11,F2
mrs:
Rotate:True</t>
        </r>
      </text>
    </comment>
    <comment ref="AX11" authorId="0" shapeId="0" xr:uid="{00000000-0006-0000-0100-000011010000}">
      <text>
        <r>
          <rPr>
            <sz val="10"/>
            <rFont val="Arial"/>
          </rPr>
          <t>reference:G11,G2
mrs:
Rotate:True</t>
        </r>
      </text>
    </comment>
    <comment ref="AY11" authorId="0" shapeId="0" xr:uid="{00000000-0006-0000-0100-000012010000}">
      <text>
        <r>
          <rPr>
            <sz val="10"/>
            <rFont val="Arial"/>
          </rPr>
          <t>reference:H11,H2
mrs:
Rotate:True</t>
        </r>
      </text>
    </comment>
    <comment ref="AZ11" authorId="0" shapeId="0" xr:uid="{00000000-0006-0000-0100-000013010000}">
      <text>
        <r>
          <rPr>
            <sz val="10"/>
            <rFont val="Arial"/>
          </rPr>
          <t>reference:I11,I2
mrs:
Rotate:True</t>
        </r>
      </text>
    </comment>
    <comment ref="BA11" authorId="0" shapeId="0" xr:uid="{00000000-0006-0000-0100-000014010000}">
      <text>
        <r>
          <rPr>
            <sz val="10"/>
            <rFont val="Arial"/>
          </rPr>
          <t>reference:J11,J2
mrs:
Rotate:True</t>
        </r>
      </text>
    </comment>
    <comment ref="BB11" authorId="0" shapeId="0" xr:uid="{00000000-0006-0000-0100-000015010000}">
      <text>
        <r>
          <rPr>
            <sz val="10"/>
            <rFont val="Arial"/>
          </rPr>
          <t>reference:K11,K2
mrs:
Rotate:True</t>
        </r>
      </text>
    </comment>
    <comment ref="BC11" authorId="0" shapeId="0" xr:uid="{00000000-0006-0000-0100-000016010000}">
      <text>
        <r>
          <rPr>
            <sz val="10"/>
            <rFont val="Arial"/>
          </rPr>
          <t>reference:L11,L2
mrs:
Rotate:True</t>
        </r>
      </text>
    </comment>
    <comment ref="BD11" authorId="0" shapeId="0" xr:uid="{00000000-0006-0000-0100-000017010000}">
      <text>
        <r>
          <rPr>
            <sz val="10"/>
            <rFont val="Arial"/>
          </rPr>
          <t>reference:M11,M2
mrs:
Rotate:True</t>
        </r>
      </text>
    </comment>
    <comment ref="BE11" authorId="0" shapeId="0" xr:uid="{00000000-0006-0000-0100-000018010000}">
      <text>
        <r>
          <rPr>
            <sz val="10"/>
            <rFont val="Arial"/>
          </rPr>
          <t>reference:N11,N2
mrs:
Rotate:True</t>
        </r>
      </text>
    </comment>
    <comment ref="BF11" authorId="0" shapeId="0" xr:uid="{00000000-0006-0000-0100-000019010000}">
      <text>
        <r>
          <rPr>
            <sz val="10"/>
            <rFont val="Arial"/>
          </rPr>
          <t>reference:O11,O2
mrs:
Rotate:True</t>
        </r>
      </text>
    </comment>
    <comment ref="BG11" authorId="0" shapeId="0" xr:uid="{00000000-0006-0000-0100-00001A010000}">
      <text>
        <r>
          <rPr>
            <sz val="10"/>
            <rFont val="Arial"/>
          </rPr>
          <t>reference:P11,P2
mrs:
Rotate:True</t>
        </r>
      </text>
    </comment>
    <comment ref="BH11" authorId="0" shapeId="0" xr:uid="{00000000-0006-0000-0100-00001B010000}">
      <text>
        <r>
          <rPr>
            <sz val="10"/>
            <rFont val="Arial"/>
          </rPr>
          <t>reference:Q11,Q2
mrs:
Rotate:True</t>
        </r>
      </text>
    </comment>
    <comment ref="BI11" authorId="0" shapeId="0" xr:uid="{00000000-0006-0000-0100-00001C010000}">
      <text>
        <r>
          <rPr>
            <sz val="10"/>
            <rFont val="Arial"/>
          </rPr>
          <t>reference:R11,R2
mrs:
Rotate:True</t>
        </r>
      </text>
    </comment>
    <comment ref="BJ11" authorId="0" shapeId="0" xr:uid="{00000000-0006-0000-0100-00001D010000}">
      <text>
        <r>
          <rPr>
            <sz val="10"/>
            <rFont val="Arial"/>
          </rPr>
          <t>reference:S11,S2
mrs:
Rotate:True</t>
        </r>
      </text>
    </comment>
    <comment ref="BK11" authorId="0" shapeId="0" xr:uid="{00000000-0006-0000-0100-00001E010000}">
      <text>
        <r>
          <rPr>
            <sz val="10"/>
            <rFont val="Arial"/>
          </rPr>
          <t>reference:T11,T2
mrs:
Rotate:True</t>
        </r>
      </text>
    </comment>
    <comment ref="BL11" authorId="0" shapeId="0" xr:uid="{00000000-0006-0000-0100-00001F010000}">
      <text>
        <r>
          <rPr>
            <sz val="10"/>
            <rFont val="Arial"/>
          </rPr>
          <t>reference:U11,U2
mrs:
Rotate:True</t>
        </r>
      </text>
    </comment>
    <comment ref="BM11" authorId="0" shapeId="0" xr:uid="{00000000-0006-0000-0100-000020010000}">
      <text>
        <r>
          <rPr>
            <sz val="10"/>
            <rFont val="Arial"/>
          </rPr>
          <t>reference:V11,V2
mrs:
Rotate:True</t>
        </r>
      </text>
    </comment>
    <comment ref="BN11" authorId="0" shapeId="0" xr:uid="{00000000-0006-0000-0100-000021010000}">
      <text>
        <r>
          <rPr>
            <sz val="10"/>
            <rFont val="Arial"/>
          </rPr>
          <t>reference:W11,W2
mrs:
Rotate:True</t>
        </r>
      </text>
    </comment>
    <comment ref="BO11" authorId="0" shapeId="0" xr:uid="{00000000-0006-0000-0100-000022010000}">
      <text>
        <r>
          <rPr>
            <sz val="10"/>
            <rFont val="Arial"/>
          </rPr>
          <t>reference:X11,X2
mrs:
Rotate:True</t>
        </r>
      </text>
    </comment>
    <comment ref="BP11" authorId="0" shapeId="0" xr:uid="{00000000-0006-0000-0100-000023010000}">
      <text>
        <r>
          <rPr>
            <sz val="10"/>
            <rFont val="Arial"/>
          </rPr>
          <t>reference:Y11,Y2
mrs:
Rotate:True</t>
        </r>
      </text>
    </comment>
    <comment ref="BQ11" authorId="0" shapeId="0" xr:uid="{00000000-0006-0000-0100-000024010000}">
      <text>
        <r>
          <rPr>
            <sz val="10"/>
            <rFont val="Arial"/>
          </rPr>
          <t>reference:Z11,Z2
mrs:
Rotate:True</t>
        </r>
      </text>
    </comment>
    <comment ref="BR11" authorId="0" shapeId="0" xr:uid="{00000000-0006-0000-0100-000025010000}">
      <text>
        <r>
          <rPr>
            <sz val="10"/>
            <rFont val="Arial"/>
          </rPr>
          <t>reference:AA11,A2
mrs:
Rotate:True</t>
        </r>
      </text>
    </comment>
    <comment ref="BS11" authorId="0" shapeId="0" xr:uid="{00000000-0006-0000-0100-000026010000}">
      <text>
        <r>
          <rPr>
            <sz val="10"/>
            <rFont val="Arial"/>
          </rPr>
          <t>reference:AB11,B2
mrs:
Rotate:True</t>
        </r>
      </text>
    </comment>
    <comment ref="BT11" authorId="0" shapeId="0" xr:uid="{00000000-0006-0000-0100-000027010000}">
      <text>
        <r>
          <rPr>
            <sz val="10"/>
            <rFont val="Arial"/>
          </rPr>
          <t>reference:AC11,C2
mrs:
Rotate:True</t>
        </r>
      </text>
    </comment>
    <comment ref="BU11" authorId="0" shapeId="0" xr:uid="{00000000-0006-0000-0100-000028010000}">
      <text>
        <r>
          <rPr>
            <sz val="10"/>
            <rFont val="Arial"/>
          </rPr>
          <t>reference:AD11,D2
mrs:
Rotate:True</t>
        </r>
      </text>
    </comment>
    <comment ref="BV11" authorId="0" shapeId="0" xr:uid="{00000000-0006-0000-0100-000029010000}">
      <text>
        <r>
          <rPr>
            <sz val="10"/>
            <rFont val="Arial"/>
          </rPr>
          <t>reference:AE11,E2
mrs:
Rotate:True</t>
        </r>
      </text>
    </comment>
    <comment ref="BW11" authorId="0" shapeId="0" xr:uid="{00000000-0006-0000-0100-00002A010000}">
      <text>
        <r>
          <rPr>
            <sz val="10"/>
            <rFont val="Arial"/>
          </rPr>
          <t>reference:AF11,F2
mrs:
Rotate:True</t>
        </r>
      </text>
    </comment>
    <comment ref="BX11" authorId="0" shapeId="0" xr:uid="{00000000-0006-0000-0100-00002B010000}">
      <text>
        <r>
          <rPr>
            <sz val="10"/>
            <rFont val="Arial"/>
          </rPr>
          <t>reference:AG11,G2
mrs:
Rotate:True</t>
        </r>
      </text>
    </comment>
    <comment ref="BY11" authorId="0" shapeId="0" xr:uid="{00000000-0006-0000-0100-00002C010000}">
      <text>
        <r>
          <rPr>
            <sz val="10"/>
            <rFont val="Arial"/>
          </rPr>
          <t>reference:AH11,H2
mrs:
Rotate:True</t>
        </r>
      </text>
    </comment>
    <comment ref="BZ11" authorId="0" shapeId="0" xr:uid="{00000000-0006-0000-0100-00002D010000}">
      <text>
        <r>
          <rPr>
            <sz val="10"/>
            <rFont val="Arial"/>
          </rPr>
          <t>reference:AI11,I2
mrs:
Rotate:True</t>
        </r>
      </text>
    </comment>
    <comment ref="CA11" authorId="0" shapeId="0" xr:uid="{00000000-0006-0000-0100-00002E010000}">
      <text>
        <r>
          <rPr>
            <sz val="10"/>
            <rFont val="Arial"/>
          </rPr>
          <t>reference:AJ11,J2
mrs:
Rotate:True</t>
        </r>
      </text>
    </comment>
    <comment ref="CB11" authorId="0" shapeId="0" xr:uid="{00000000-0006-0000-0100-00002F010000}">
      <text>
        <r>
          <rPr>
            <sz val="10"/>
            <rFont val="Arial"/>
          </rPr>
          <t>reference:AK11,K2
mrs:
Rotate:True</t>
        </r>
      </text>
    </comment>
    <comment ref="CC11" authorId="0" shapeId="0" xr:uid="{00000000-0006-0000-0100-000030010000}">
      <text>
        <r>
          <rPr>
            <sz val="10"/>
            <rFont val="Arial"/>
          </rPr>
          <t>reference:AL11,L2
mrs:
Rotate:True</t>
        </r>
      </text>
    </comment>
    <comment ref="CD11" authorId="0" shapeId="0" xr:uid="{00000000-0006-0000-0100-000031010000}">
      <text>
        <r>
          <rPr>
            <sz val="10"/>
            <rFont val="Arial"/>
          </rPr>
          <t>reference:AM11,M2
mrs:
Rotate:True</t>
        </r>
      </text>
    </comment>
    <comment ref="CE11" authorId="0" shapeId="0" xr:uid="{00000000-0006-0000-0100-000032010000}">
      <text>
        <r>
          <rPr>
            <sz val="10"/>
            <rFont val="Arial"/>
          </rPr>
          <t>reference:AN11,N2
mrs:
Rotate:True</t>
        </r>
      </text>
    </comment>
    <comment ref="CF11" authorId="0" shapeId="0" xr:uid="{00000000-0006-0000-0100-000033010000}">
      <text>
        <r>
          <rPr>
            <sz val="10"/>
            <rFont val="Arial"/>
          </rPr>
          <t>reference:AO11,O2
mrs:
Rotate:True</t>
        </r>
      </text>
    </comment>
    <comment ref="CG11" authorId="0" shapeId="0" xr:uid="{00000000-0006-0000-0100-000034010000}">
      <text>
        <r>
          <rPr>
            <sz val="10"/>
            <rFont val="Arial"/>
          </rPr>
          <t>reference:AP11,P2
mrs:
Rotate:True</t>
        </r>
      </text>
    </comment>
    <comment ref="CH11" authorId="0" shapeId="0" xr:uid="{00000000-0006-0000-0100-000035010000}">
      <text>
        <r>
          <rPr>
            <sz val="10"/>
            <rFont val="Arial"/>
          </rPr>
          <t>reference:AQ11,Q2
mrs:
Rotate:True</t>
        </r>
      </text>
    </comment>
    <comment ref="CI11" authorId="0" shapeId="0" xr:uid="{00000000-0006-0000-0100-000036010000}">
      <text>
        <r>
          <rPr>
            <sz val="10"/>
            <rFont val="Arial"/>
          </rPr>
          <t>reference:AR11,R2
mrs:
Rotate:True</t>
        </r>
      </text>
    </comment>
    <comment ref="CL11" authorId="0" shapeId="0" xr:uid="{00000000-0006-0000-0100-000037010000}">
      <text>
        <r>
          <rPr>
            <sz val="10"/>
            <rFont val="Arial"/>
          </rPr>
          <t>reference:AU11,AV11,AW11,AX11,AY11,AZ11,BA11,BB11,BC11,BD11,BE11,BF11,BG11,BH11,BI11,BJ11,BK11,BL11,BM11,BN11,BO11,BP11,BQ11,BR11,BS11,BT11,BU11,BV11,BW11,BX11,BY11,BZ11,CA11,CB11,CC11,CD11,CE11,CF11,CG11,CH11,CI11
mrs:(AU11,+,10.0000)  (AV11,+,10.0000)  (AW11,+,10.0000)  (AX11,+,10.0000)  (AY11,+,10.0000)  (AZ11,+,10.0000)  (BA11,+,10.0000)  (BB11,+,10.0000)  (BC11,+,10.0000)  (BD11,+,10.0000)  (BE11,+,10.0000)  (BF11,+,10.0000)  (BG11,+,10.0000)  (BH11,+,10.0000)  (BI11,+,10.0000)  (BJ11,+,10.0000)  (BK11,+,10.0000)  (BL11,+,10.0000)  (BM11,+,10.0000)  (BN11,+,10.0000)  (BO11,+,10.0000)  (BP11,+,10.0000)  (BQ11,+,10.0000)  (BR11,+,10.0000)  (BS11,+,10.0000)  (BT11,+,10.0000)  (BU11,+,10.0000)  (BV11,+,10.0000)  (BW11,+,10.0000)  (BX11,+,10.0000)  (BY11,+,10.0000)  (BZ11,+,10.0000)  (CA11,+,10.0000)  (CB11,+,10.0000)  (CC11,+,10.0000)  (CD11,+,10.0000)  (CE11,+,10.0000)  (CF11,+,10.0000)  (CG11,+,10.0000)  (CH11,+,10.0000)  (CI11,+,10.0000)  
Rotate:True</t>
        </r>
      </text>
    </comment>
    <comment ref="CM11" authorId="0" shapeId="0" xr:uid="{00000000-0006-0000-0100-000038010000}">
      <text>
        <r>
          <rPr>
            <sz val="10"/>
            <rFont val="Arial"/>
          </rPr>
          <t>reference:AU11,AU11,AV11,AV11,AW11,AW11,AX11,AX11,AY11,AY11,AZ11,AZ11,BA11,BA11,BB11,BB11,BC11,BC11,BD11,BD11,BE11,BE11,BF11,BF11,BG11,BG11,BH11,BH11,BI11,BI11,BJ11,BJ11,BK11,BK11,BL11,BL11,BM11,BM11,BN11,BN11,BO11,BO11,BP11,BP11,BQ11,BQ11,BR11,BR11,BS11,BS11,BT11,BT11,BU11,BU11,BV11,BV11,BW11,BW11,BX11,BX11,BY11,BY11,BZ11,BZ11,CA11,CA11,CB11,CB11,CC11,CC11,CD11,CD11,CE11,CE11,CF11,CF11,CG11,CG11,CH11,CH11,CI11,CI11
mrs:
Rotate:True</t>
        </r>
      </text>
    </comment>
    <comment ref="CP11" authorId="0" shapeId="0" xr:uid="{00000000-0006-0000-0100-000039010000}">
      <text>
        <r>
          <rPr>
            <sz val="10"/>
            <rFont val="Arial"/>
          </rPr>
          <t>reference:AQ2
mrs:
Rotate:True</t>
        </r>
      </text>
    </comment>
    <comment ref="CQ11" authorId="0" shapeId="0" xr:uid="{00000000-0006-0000-0100-00003A010000}">
      <text>
        <r>
          <rPr>
            <sz val="10"/>
            <rFont val="Arial"/>
          </rPr>
          <t>reference:AR2
mrs:
Rotate:True</t>
        </r>
      </text>
    </comment>
    <comment ref="C12" authorId="0" shapeId="0" xr:uid="{00000000-0006-0000-0100-00003B010000}">
      <text>
        <r>
          <rPr>
            <sz val="10"/>
            <rFont val="Arial"/>
          </rPr>
          <t>reference:B12,B46
mrs:
Rotate:True</t>
        </r>
      </text>
    </comment>
    <comment ref="AU12" authorId="0" shapeId="0" xr:uid="{00000000-0006-0000-0100-00003C010000}">
      <text>
        <r>
          <rPr>
            <sz val="10"/>
            <rFont val="Arial"/>
          </rPr>
          <t>reference:D12,D2
mrs:
Rotate:True</t>
        </r>
      </text>
    </comment>
    <comment ref="AV12" authorId="0" shapeId="0" xr:uid="{00000000-0006-0000-0100-00003D010000}">
      <text>
        <r>
          <rPr>
            <sz val="10"/>
            <rFont val="Arial"/>
          </rPr>
          <t>reference:E12,E2
mrs:
Rotate:True</t>
        </r>
      </text>
    </comment>
    <comment ref="AW12" authorId="0" shapeId="0" xr:uid="{00000000-0006-0000-0100-00003E010000}">
      <text>
        <r>
          <rPr>
            <sz val="10"/>
            <rFont val="Arial"/>
          </rPr>
          <t>reference:F12,F2
mrs:
Rotate:True</t>
        </r>
      </text>
    </comment>
    <comment ref="AX12" authorId="0" shapeId="0" xr:uid="{00000000-0006-0000-0100-00003F010000}">
      <text>
        <r>
          <rPr>
            <sz val="10"/>
            <rFont val="Arial"/>
          </rPr>
          <t>reference:G12,G2
mrs:
Rotate:True</t>
        </r>
      </text>
    </comment>
    <comment ref="AY12" authorId="0" shapeId="0" xr:uid="{00000000-0006-0000-0100-000040010000}">
      <text>
        <r>
          <rPr>
            <sz val="10"/>
            <rFont val="Arial"/>
          </rPr>
          <t>reference:H12,H2
mrs:
Rotate:True</t>
        </r>
      </text>
    </comment>
    <comment ref="AZ12" authorId="0" shapeId="0" xr:uid="{00000000-0006-0000-0100-000041010000}">
      <text>
        <r>
          <rPr>
            <sz val="10"/>
            <rFont val="Arial"/>
          </rPr>
          <t>reference:I12,I2
mrs:
Rotate:True</t>
        </r>
      </text>
    </comment>
    <comment ref="BA12" authorId="0" shapeId="0" xr:uid="{00000000-0006-0000-0100-000042010000}">
      <text>
        <r>
          <rPr>
            <sz val="10"/>
            <rFont val="Arial"/>
          </rPr>
          <t>reference:J12,J2
mrs:
Rotate:True</t>
        </r>
      </text>
    </comment>
    <comment ref="BB12" authorId="0" shapeId="0" xr:uid="{00000000-0006-0000-0100-000043010000}">
      <text>
        <r>
          <rPr>
            <sz val="10"/>
            <rFont val="Arial"/>
          </rPr>
          <t>reference:K12,K2
mrs:
Rotate:True</t>
        </r>
      </text>
    </comment>
    <comment ref="BC12" authorId="0" shapeId="0" xr:uid="{00000000-0006-0000-0100-000044010000}">
      <text>
        <r>
          <rPr>
            <sz val="10"/>
            <rFont val="Arial"/>
          </rPr>
          <t>reference:L12,L2
mrs:
Rotate:True</t>
        </r>
      </text>
    </comment>
    <comment ref="BD12" authorId="0" shapeId="0" xr:uid="{00000000-0006-0000-0100-000045010000}">
      <text>
        <r>
          <rPr>
            <sz val="10"/>
            <rFont val="Arial"/>
          </rPr>
          <t>reference:M12,M2
mrs:
Rotate:True</t>
        </r>
      </text>
    </comment>
    <comment ref="BE12" authorId="0" shapeId="0" xr:uid="{00000000-0006-0000-0100-000046010000}">
      <text>
        <r>
          <rPr>
            <sz val="10"/>
            <rFont val="Arial"/>
          </rPr>
          <t>reference:N12,N2
mrs:
Rotate:True</t>
        </r>
      </text>
    </comment>
    <comment ref="BF12" authorId="0" shapeId="0" xr:uid="{00000000-0006-0000-0100-000047010000}">
      <text>
        <r>
          <rPr>
            <sz val="10"/>
            <rFont val="Arial"/>
          </rPr>
          <t>reference:O12,O2
mrs:
Rotate:True</t>
        </r>
      </text>
    </comment>
    <comment ref="BG12" authorId="0" shapeId="0" xr:uid="{00000000-0006-0000-0100-000048010000}">
      <text>
        <r>
          <rPr>
            <sz val="10"/>
            <rFont val="Arial"/>
          </rPr>
          <t>reference:P12,P2
mrs:
Rotate:True</t>
        </r>
      </text>
    </comment>
    <comment ref="BH12" authorId="0" shapeId="0" xr:uid="{00000000-0006-0000-0100-000049010000}">
      <text>
        <r>
          <rPr>
            <sz val="10"/>
            <rFont val="Arial"/>
          </rPr>
          <t>reference:Q12,Q2
mrs:
Rotate:True</t>
        </r>
      </text>
    </comment>
    <comment ref="BI12" authorId="0" shapeId="0" xr:uid="{00000000-0006-0000-0100-00004A010000}">
      <text>
        <r>
          <rPr>
            <sz val="10"/>
            <rFont val="Arial"/>
          </rPr>
          <t>reference:R12,R2
mrs:
Rotate:True</t>
        </r>
      </text>
    </comment>
    <comment ref="BJ12" authorId="0" shapeId="0" xr:uid="{00000000-0006-0000-0100-00004B010000}">
      <text>
        <r>
          <rPr>
            <sz val="10"/>
            <rFont val="Arial"/>
          </rPr>
          <t>reference:S12,S2
mrs:
Rotate:True</t>
        </r>
      </text>
    </comment>
    <comment ref="BK12" authorId="0" shapeId="0" xr:uid="{00000000-0006-0000-0100-00004C010000}">
      <text>
        <r>
          <rPr>
            <sz val="10"/>
            <rFont val="Arial"/>
          </rPr>
          <t>reference:T12,T2
mrs:
Rotate:True</t>
        </r>
      </text>
    </comment>
    <comment ref="BL12" authorId="0" shapeId="0" xr:uid="{00000000-0006-0000-0100-00004D010000}">
      <text>
        <r>
          <rPr>
            <sz val="10"/>
            <rFont val="Arial"/>
          </rPr>
          <t>reference:U12,U2
mrs:
Rotate:True</t>
        </r>
      </text>
    </comment>
    <comment ref="BM12" authorId="0" shapeId="0" xr:uid="{00000000-0006-0000-0100-00004E010000}">
      <text>
        <r>
          <rPr>
            <sz val="10"/>
            <rFont val="Arial"/>
          </rPr>
          <t>reference:V12,V2
mrs:
Rotate:True</t>
        </r>
      </text>
    </comment>
    <comment ref="BN12" authorId="0" shapeId="0" xr:uid="{00000000-0006-0000-0100-00004F010000}">
      <text>
        <r>
          <rPr>
            <sz val="10"/>
            <rFont val="Arial"/>
          </rPr>
          <t>reference:W12,W2
mrs:
Rotate:True</t>
        </r>
      </text>
    </comment>
    <comment ref="BO12" authorId="0" shapeId="0" xr:uid="{00000000-0006-0000-0100-000050010000}">
      <text>
        <r>
          <rPr>
            <sz val="10"/>
            <rFont val="Arial"/>
          </rPr>
          <t>reference:X12,X2
mrs:
Rotate:True</t>
        </r>
      </text>
    </comment>
    <comment ref="BP12" authorId="0" shapeId="0" xr:uid="{00000000-0006-0000-0100-000051010000}">
      <text>
        <r>
          <rPr>
            <sz val="10"/>
            <rFont val="Arial"/>
          </rPr>
          <t>reference:Y12,Y2
mrs:
Rotate:True</t>
        </r>
      </text>
    </comment>
    <comment ref="BQ12" authorId="0" shapeId="0" xr:uid="{00000000-0006-0000-0100-000052010000}">
      <text>
        <r>
          <rPr>
            <sz val="10"/>
            <rFont val="Arial"/>
          </rPr>
          <t>reference:Z12,Z2
mrs:
Rotate:True</t>
        </r>
      </text>
    </comment>
    <comment ref="BR12" authorId="0" shapeId="0" xr:uid="{00000000-0006-0000-0100-000053010000}">
      <text>
        <r>
          <rPr>
            <sz val="10"/>
            <rFont val="Arial"/>
          </rPr>
          <t>reference:AA12,A2
mrs:
Rotate:True</t>
        </r>
      </text>
    </comment>
    <comment ref="BS12" authorId="0" shapeId="0" xr:uid="{00000000-0006-0000-0100-000054010000}">
      <text>
        <r>
          <rPr>
            <sz val="10"/>
            <rFont val="Arial"/>
          </rPr>
          <t>reference:AB12,B2
mrs:
Rotate:True</t>
        </r>
      </text>
    </comment>
    <comment ref="BT12" authorId="0" shapeId="0" xr:uid="{00000000-0006-0000-0100-000055010000}">
      <text>
        <r>
          <rPr>
            <sz val="10"/>
            <rFont val="Arial"/>
          </rPr>
          <t>reference:AC12,C2
mrs:
Rotate:True</t>
        </r>
      </text>
    </comment>
    <comment ref="BU12" authorId="0" shapeId="0" xr:uid="{00000000-0006-0000-0100-000056010000}">
      <text>
        <r>
          <rPr>
            <sz val="10"/>
            <rFont val="Arial"/>
          </rPr>
          <t>reference:AD12,D2
mrs:
Rotate:True</t>
        </r>
      </text>
    </comment>
    <comment ref="BV12" authorId="0" shapeId="0" xr:uid="{00000000-0006-0000-0100-000057010000}">
      <text>
        <r>
          <rPr>
            <sz val="10"/>
            <rFont val="Arial"/>
          </rPr>
          <t>reference:AE12,E2
mrs:
Rotate:True</t>
        </r>
      </text>
    </comment>
    <comment ref="BW12" authorId="0" shapeId="0" xr:uid="{00000000-0006-0000-0100-000058010000}">
      <text>
        <r>
          <rPr>
            <sz val="10"/>
            <rFont val="Arial"/>
          </rPr>
          <t>reference:AF12,F2
mrs:
Rotate:True</t>
        </r>
      </text>
    </comment>
    <comment ref="BX12" authorId="0" shapeId="0" xr:uid="{00000000-0006-0000-0100-000059010000}">
      <text>
        <r>
          <rPr>
            <sz val="10"/>
            <rFont val="Arial"/>
          </rPr>
          <t>reference:AG12,G2
mrs:
Rotate:True</t>
        </r>
      </text>
    </comment>
    <comment ref="BY12" authorId="0" shapeId="0" xr:uid="{00000000-0006-0000-0100-00005A010000}">
      <text>
        <r>
          <rPr>
            <sz val="10"/>
            <rFont val="Arial"/>
          </rPr>
          <t>reference:AH12,H2
mrs:
Rotate:True</t>
        </r>
      </text>
    </comment>
    <comment ref="BZ12" authorId="0" shapeId="0" xr:uid="{00000000-0006-0000-0100-00005B010000}">
      <text>
        <r>
          <rPr>
            <sz val="10"/>
            <rFont val="Arial"/>
          </rPr>
          <t>reference:AI12,I2
mrs:
Rotate:True</t>
        </r>
      </text>
    </comment>
    <comment ref="CA12" authorId="0" shapeId="0" xr:uid="{00000000-0006-0000-0100-00005C010000}">
      <text>
        <r>
          <rPr>
            <sz val="10"/>
            <rFont val="Arial"/>
          </rPr>
          <t>reference:AJ12,J2
mrs:
Rotate:True</t>
        </r>
      </text>
    </comment>
    <comment ref="CB12" authorId="0" shapeId="0" xr:uid="{00000000-0006-0000-0100-00005D010000}">
      <text>
        <r>
          <rPr>
            <sz val="10"/>
            <rFont val="Arial"/>
          </rPr>
          <t>reference:AK12,K2
mrs:
Rotate:True</t>
        </r>
      </text>
    </comment>
    <comment ref="CC12" authorId="0" shapeId="0" xr:uid="{00000000-0006-0000-0100-00005E010000}">
      <text>
        <r>
          <rPr>
            <sz val="10"/>
            <rFont val="Arial"/>
          </rPr>
          <t>reference:AL12,L2
mrs:
Rotate:True</t>
        </r>
      </text>
    </comment>
    <comment ref="CD12" authorId="0" shapeId="0" xr:uid="{00000000-0006-0000-0100-00005F010000}">
      <text>
        <r>
          <rPr>
            <sz val="10"/>
            <rFont val="Arial"/>
          </rPr>
          <t>reference:AM12,M2
mrs:
Rotate:True</t>
        </r>
      </text>
    </comment>
    <comment ref="CE12" authorId="0" shapeId="0" xr:uid="{00000000-0006-0000-0100-000060010000}">
      <text>
        <r>
          <rPr>
            <sz val="10"/>
            <rFont val="Arial"/>
          </rPr>
          <t>reference:AN12,N2
mrs:
Rotate:True</t>
        </r>
      </text>
    </comment>
    <comment ref="CF12" authorId="0" shapeId="0" xr:uid="{00000000-0006-0000-0100-000061010000}">
      <text>
        <r>
          <rPr>
            <sz val="10"/>
            <rFont val="Arial"/>
          </rPr>
          <t>reference:AO12,O2
mrs:
Rotate:True</t>
        </r>
      </text>
    </comment>
    <comment ref="CG12" authorId="0" shapeId="0" xr:uid="{00000000-0006-0000-0100-000062010000}">
      <text>
        <r>
          <rPr>
            <sz val="10"/>
            <rFont val="Arial"/>
          </rPr>
          <t>reference:AP12,P2
mrs:
Rotate:True</t>
        </r>
      </text>
    </comment>
    <comment ref="CH12" authorId="0" shapeId="0" xr:uid="{00000000-0006-0000-0100-000063010000}">
      <text>
        <r>
          <rPr>
            <sz val="10"/>
            <rFont val="Arial"/>
          </rPr>
          <t>reference:AQ12,Q2
mrs:
Rotate:True</t>
        </r>
      </text>
    </comment>
    <comment ref="CI12" authorId="0" shapeId="0" xr:uid="{00000000-0006-0000-0100-000064010000}">
      <text>
        <r>
          <rPr>
            <sz val="10"/>
            <rFont val="Arial"/>
          </rPr>
          <t>reference:AR12,R2
mrs:
Rotate:True</t>
        </r>
      </text>
    </comment>
    <comment ref="CL12" authorId="0" shapeId="0" xr:uid="{00000000-0006-0000-0100-000065010000}">
      <text>
        <r>
          <rPr>
            <sz val="10"/>
            <rFont val="Arial"/>
          </rPr>
          <t>reference:AU12,AV12,AW12,AX12,AY12,AZ12,BA12,BB12,BC12,BD12,BE12,BF12,BG12,BH12,BI12,BJ12,BK12,BL12,BM12,BN12,BO12,BP12,BQ12,BR12,BS12,BT12,BU12,BV12,BW12,BX12,BY12,BZ12,CA12,CB12,CC12,CD12,CE12,CF12,CG12,CH12,CI12
mrs:(AU12,+,10.0000)  (AV12,+,10.0000)  (AW12,+,10.0000)  (AX12,+,10.0000)  (AY12,+,10.0000)  (AZ12,+,10.0000)  (BA12,+,10.0000)  (BB12,+,10.0000)  (BC12,+,10.0000)  (BD12,+,10.0000)  (BE12,+,10.0000)  (BF12,+,10.0000)  (BG12,+,10.0000)  (BH12,+,10.0000)  (BI12,+,10.0000)  (BJ12,+,10.0000)  (BK12,+,10.0000)  (BL12,+,10.0000)  (BM12,+,10.0000)  (BN12,+,10.0000)  (BO12,+,10.0000)  (BP12,+,10.0000)  (BQ12,+,10.0000)  (BR12,+,10.0000)  (BS12,+,10.0000)  (BT12,+,10.0000)  (BU12,+,10.0000)  (BV12,+,10.0000)  (BW12,+,10.0000)  (BX12,+,10.0000)  (BY12,+,10.0000)  (BZ12,+,10.0000)  (CA12,+,10.0000)  (CB12,+,10.0000)  (CC12,+,10.0000)  (CD12,+,10.0000)  (CE12,+,10.0000)  (CF12,+,10.0000)  (CG12,+,10.0000)  (CH12,+,10.0000)  (CI12,+,10.0000)  
Rotate:True</t>
        </r>
      </text>
    </comment>
    <comment ref="CM12" authorId="0" shapeId="0" xr:uid="{00000000-0006-0000-0100-000066010000}">
      <text>
        <r>
          <rPr>
            <sz val="10"/>
            <rFont val="Arial"/>
          </rPr>
          <t>reference:AU12,AU12,AV12,AV12,AW12,AW12,AX12,AX12,AY12,AY12,AZ12,AZ12,BA12,BA12,BB12,BB12,BC12,BC12,BD12,BD12,BE12,BE12,BF12,BF12,BG12,BG12,BH12,BH12,BI12,BI12,BJ12,BJ12,BK12,BK12,BL12,BL12,BM12,BM12,BN12,BN12,BO12,BO12,BP12,BP12,BQ12,BQ12,BR12,BR12,BS12,BS12,BT12,BT12,BU12,BU12,BV12,BV12,BW12,BW12,BX12,BX12,BY12,BY12,BZ12,BZ12,CA12,CA12,CB12,CB12,CC12,CC12,CD12,CD12,CE12,CE12,CF12,CF12,CG12,CG12,CH12,CH12,CI12,CI12
mrs:
Rotate:True</t>
        </r>
      </text>
    </comment>
    <comment ref="CP12" authorId="0" shapeId="0" xr:uid="{00000000-0006-0000-0100-000067010000}">
      <text>
        <r>
          <rPr>
            <sz val="10"/>
            <rFont val="Arial"/>
          </rPr>
          <t>reference:AP2
mrs:
Rotate:True</t>
        </r>
      </text>
    </comment>
    <comment ref="C13" authorId="0" shapeId="0" xr:uid="{00000000-0006-0000-0100-000068010000}">
      <text>
        <r>
          <rPr>
            <sz val="10"/>
            <rFont val="Arial"/>
          </rPr>
          <t>reference:B13,B46
mrs:
Rotate:True</t>
        </r>
      </text>
    </comment>
    <comment ref="AU13" authorId="0" shapeId="0" xr:uid="{00000000-0006-0000-0100-000069010000}">
      <text>
        <r>
          <rPr>
            <sz val="10"/>
            <rFont val="Arial"/>
          </rPr>
          <t>reference:D13,D2
mrs:
Rotate:True</t>
        </r>
      </text>
    </comment>
    <comment ref="AV13" authorId="0" shapeId="0" xr:uid="{00000000-0006-0000-0100-00006A010000}">
      <text>
        <r>
          <rPr>
            <sz val="10"/>
            <rFont val="Arial"/>
          </rPr>
          <t>reference:E13,E2
mrs:
Rotate:True</t>
        </r>
      </text>
    </comment>
    <comment ref="AW13" authorId="0" shapeId="0" xr:uid="{00000000-0006-0000-0100-00006B010000}">
      <text>
        <r>
          <rPr>
            <sz val="10"/>
            <rFont val="Arial"/>
          </rPr>
          <t>reference:F13,F2
mrs:
Rotate:True</t>
        </r>
      </text>
    </comment>
    <comment ref="AX13" authorId="0" shapeId="0" xr:uid="{00000000-0006-0000-0100-00006C010000}">
      <text>
        <r>
          <rPr>
            <sz val="10"/>
            <rFont val="Arial"/>
          </rPr>
          <t>reference:G13,G2
mrs:
Rotate:True</t>
        </r>
      </text>
    </comment>
    <comment ref="AY13" authorId="0" shapeId="0" xr:uid="{00000000-0006-0000-0100-00006D010000}">
      <text>
        <r>
          <rPr>
            <sz val="10"/>
            <rFont val="Arial"/>
          </rPr>
          <t>reference:H13,H2
mrs:
Rotate:True</t>
        </r>
      </text>
    </comment>
    <comment ref="AZ13" authorId="0" shapeId="0" xr:uid="{00000000-0006-0000-0100-00006E010000}">
      <text>
        <r>
          <rPr>
            <sz val="10"/>
            <rFont val="Arial"/>
          </rPr>
          <t>reference:I13,I2
mrs:
Rotate:True</t>
        </r>
      </text>
    </comment>
    <comment ref="BA13" authorId="0" shapeId="0" xr:uid="{00000000-0006-0000-0100-00006F010000}">
      <text>
        <r>
          <rPr>
            <sz val="10"/>
            <rFont val="Arial"/>
          </rPr>
          <t>reference:J13,J2
mrs:
Rotate:True</t>
        </r>
      </text>
    </comment>
    <comment ref="BB13" authorId="0" shapeId="0" xr:uid="{00000000-0006-0000-0100-000070010000}">
      <text>
        <r>
          <rPr>
            <sz val="10"/>
            <rFont val="Arial"/>
          </rPr>
          <t>reference:K13,K2
mrs:
Rotate:True</t>
        </r>
      </text>
    </comment>
    <comment ref="BC13" authorId="0" shapeId="0" xr:uid="{00000000-0006-0000-0100-000071010000}">
      <text>
        <r>
          <rPr>
            <sz val="10"/>
            <rFont val="Arial"/>
          </rPr>
          <t>reference:L13,L2
mrs:
Rotate:True</t>
        </r>
      </text>
    </comment>
    <comment ref="BD13" authorId="0" shapeId="0" xr:uid="{00000000-0006-0000-0100-000072010000}">
      <text>
        <r>
          <rPr>
            <sz val="10"/>
            <rFont val="Arial"/>
          </rPr>
          <t>reference:M13,M2
mrs:
Rotate:True</t>
        </r>
      </text>
    </comment>
    <comment ref="BE13" authorId="0" shapeId="0" xr:uid="{00000000-0006-0000-0100-000073010000}">
      <text>
        <r>
          <rPr>
            <sz val="10"/>
            <rFont val="Arial"/>
          </rPr>
          <t>reference:N13,N2
mrs:
Rotate:True</t>
        </r>
      </text>
    </comment>
    <comment ref="BF13" authorId="0" shapeId="0" xr:uid="{00000000-0006-0000-0100-000074010000}">
      <text>
        <r>
          <rPr>
            <sz val="10"/>
            <rFont val="Arial"/>
          </rPr>
          <t>reference:O13,O2
mrs:
Rotate:True</t>
        </r>
      </text>
    </comment>
    <comment ref="BG13" authorId="0" shapeId="0" xr:uid="{00000000-0006-0000-0100-000075010000}">
      <text>
        <r>
          <rPr>
            <sz val="10"/>
            <rFont val="Arial"/>
          </rPr>
          <t>reference:P13,P2
mrs:
Rotate:True</t>
        </r>
      </text>
    </comment>
    <comment ref="BH13" authorId="0" shapeId="0" xr:uid="{00000000-0006-0000-0100-000076010000}">
      <text>
        <r>
          <rPr>
            <sz val="10"/>
            <rFont val="Arial"/>
          </rPr>
          <t>reference:Q13,Q2
mrs:
Rotate:True</t>
        </r>
      </text>
    </comment>
    <comment ref="BI13" authorId="0" shapeId="0" xr:uid="{00000000-0006-0000-0100-000077010000}">
      <text>
        <r>
          <rPr>
            <sz val="10"/>
            <rFont val="Arial"/>
          </rPr>
          <t>reference:R13,R2
mrs:
Rotate:True</t>
        </r>
      </text>
    </comment>
    <comment ref="BJ13" authorId="0" shapeId="0" xr:uid="{00000000-0006-0000-0100-000078010000}">
      <text>
        <r>
          <rPr>
            <sz val="10"/>
            <rFont val="Arial"/>
          </rPr>
          <t>reference:S13,S2
mrs:
Rotate:True</t>
        </r>
      </text>
    </comment>
    <comment ref="BK13" authorId="0" shapeId="0" xr:uid="{00000000-0006-0000-0100-000079010000}">
      <text>
        <r>
          <rPr>
            <sz val="10"/>
            <rFont val="Arial"/>
          </rPr>
          <t>reference:T13,T2
mrs:
Rotate:True</t>
        </r>
      </text>
    </comment>
    <comment ref="BL13" authorId="0" shapeId="0" xr:uid="{00000000-0006-0000-0100-00007A010000}">
      <text>
        <r>
          <rPr>
            <sz val="10"/>
            <rFont val="Arial"/>
          </rPr>
          <t>reference:U13,U2
mrs:
Rotate:True</t>
        </r>
      </text>
    </comment>
    <comment ref="BM13" authorId="0" shapeId="0" xr:uid="{00000000-0006-0000-0100-00007B010000}">
      <text>
        <r>
          <rPr>
            <sz val="10"/>
            <rFont val="Arial"/>
          </rPr>
          <t>reference:V13,V2
mrs:
Rotate:True</t>
        </r>
      </text>
    </comment>
    <comment ref="BN13" authorId="0" shapeId="0" xr:uid="{00000000-0006-0000-0100-00007C010000}">
      <text>
        <r>
          <rPr>
            <sz val="10"/>
            <rFont val="Arial"/>
          </rPr>
          <t>reference:W13,W2
mrs:
Rotate:True</t>
        </r>
      </text>
    </comment>
    <comment ref="BO13" authorId="0" shapeId="0" xr:uid="{00000000-0006-0000-0100-00007D010000}">
      <text>
        <r>
          <rPr>
            <sz val="10"/>
            <rFont val="Arial"/>
          </rPr>
          <t>reference:X13,X2
mrs:
Rotate:True</t>
        </r>
      </text>
    </comment>
    <comment ref="BP13" authorId="0" shapeId="0" xr:uid="{00000000-0006-0000-0100-00007E010000}">
      <text>
        <r>
          <rPr>
            <sz val="10"/>
            <rFont val="Arial"/>
          </rPr>
          <t>reference:Y13,Y2
mrs:
Rotate:True</t>
        </r>
      </text>
    </comment>
    <comment ref="BQ13" authorId="0" shapeId="0" xr:uid="{00000000-0006-0000-0100-00007F010000}">
      <text>
        <r>
          <rPr>
            <sz val="10"/>
            <rFont val="Arial"/>
          </rPr>
          <t>reference:Z13,Z2
mrs:
Rotate:True</t>
        </r>
      </text>
    </comment>
    <comment ref="BR13" authorId="0" shapeId="0" xr:uid="{00000000-0006-0000-0100-000080010000}">
      <text>
        <r>
          <rPr>
            <sz val="10"/>
            <rFont val="Arial"/>
          </rPr>
          <t>reference:AA13,A2
mrs:
Rotate:True</t>
        </r>
      </text>
    </comment>
    <comment ref="BS13" authorId="0" shapeId="0" xr:uid="{00000000-0006-0000-0100-000081010000}">
      <text>
        <r>
          <rPr>
            <sz val="10"/>
            <rFont val="Arial"/>
          </rPr>
          <t>reference:AB13,B2
mrs:
Rotate:True</t>
        </r>
      </text>
    </comment>
    <comment ref="BT13" authorId="0" shapeId="0" xr:uid="{00000000-0006-0000-0100-000082010000}">
      <text>
        <r>
          <rPr>
            <sz val="10"/>
            <rFont val="Arial"/>
          </rPr>
          <t>reference:AC13,C2
mrs:
Rotate:True</t>
        </r>
      </text>
    </comment>
    <comment ref="BU13" authorId="0" shapeId="0" xr:uid="{00000000-0006-0000-0100-000083010000}">
      <text>
        <r>
          <rPr>
            <sz val="10"/>
            <rFont val="Arial"/>
          </rPr>
          <t>reference:AD13,D2
mrs:
Rotate:True</t>
        </r>
      </text>
    </comment>
    <comment ref="BV13" authorId="0" shapeId="0" xr:uid="{00000000-0006-0000-0100-000084010000}">
      <text>
        <r>
          <rPr>
            <sz val="10"/>
            <rFont val="Arial"/>
          </rPr>
          <t>reference:AE13,E2
mrs:
Rotate:True</t>
        </r>
      </text>
    </comment>
    <comment ref="BW13" authorId="0" shapeId="0" xr:uid="{00000000-0006-0000-0100-000085010000}">
      <text>
        <r>
          <rPr>
            <sz val="10"/>
            <rFont val="Arial"/>
          </rPr>
          <t>reference:AF13,F2
mrs:
Rotate:True</t>
        </r>
      </text>
    </comment>
    <comment ref="BX13" authorId="0" shapeId="0" xr:uid="{00000000-0006-0000-0100-000086010000}">
      <text>
        <r>
          <rPr>
            <sz val="10"/>
            <rFont val="Arial"/>
          </rPr>
          <t>reference:AG13,G2
mrs:
Rotate:True</t>
        </r>
      </text>
    </comment>
    <comment ref="BY13" authorId="0" shapeId="0" xr:uid="{00000000-0006-0000-0100-000087010000}">
      <text>
        <r>
          <rPr>
            <sz val="10"/>
            <rFont val="Arial"/>
          </rPr>
          <t>reference:AH13,H2
mrs:
Rotate:True</t>
        </r>
      </text>
    </comment>
    <comment ref="BZ13" authorId="0" shapeId="0" xr:uid="{00000000-0006-0000-0100-000088010000}">
      <text>
        <r>
          <rPr>
            <sz val="10"/>
            <rFont val="Arial"/>
          </rPr>
          <t>reference:AI13,I2
mrs:
Rotate:True</t>
        </r>
      </text>
    </comment>
    <comment ref="CA13" authorId="0" shapeId="0" xr:uid="{00000000-0006-0000-0100-000089010000}">
      <text>
        <r>
          <rPr>
            <sz val="10"/>
            <rFont val="Arial"/>
          </rPr>
          <t>reference:AJ13,J2
mrs:
Rotate:True</t>
        </r>
      </text>
    </comment>
    <comment ref="CB13" authorId="0" shapeId="0" xr:uid="{00000000-0006-0000-0100-00008A010000}">
      <text>
        <r>
          <rPr>
            <sz val="10"/>
            <rFont val="Arial"/>
          </rPr>
          <t>reference:AK13,K2
mrs:
Rotate:True</t>
        </r>
      </text>
    </comment>
    <comment ref="CC13" authorId="0" shapeId="0" xr:uid="{00000000-0006-0000-0100-00008B010000}">
      <text>
        <r>
          <rPr>
            <sz val="10"/>
            <rFont val="Arial"/>
          </rPr>
          <t>reference:AL13,L2
mrs:
Rotate:True</t>
        </r>
      </text>
    </comment>
    <comment ref="CD13" authorId="0" shapeId="0" xr:uid="{00000000-0006-0000-0100-00008C010000}">
      <text>
        <r>
          <rPr>
            <sz val="10"/>
            <rFont val="Arial"/>
          </rPr>
          <t>reference:AM13,M2
mrs:
Rotate:True</t>
        </r>
      </text>
    </comment>
    <comment ref="CE13" authorId="0" shapeId="0" xr:uid="{00000000-0006-0000-0100-00008D010000}">
      <text>
        <r>
          <rPr>
            <sz val="10"/>
            <rFont val="Arial"/>
          </rPr>
          <t>reference:AN13,N2
mrs:
Rotate:True</t>
        </r>
      </text>
    </comment>
    <comment ref="CF13" authorId="0" shapeId="0" xr:uid="{00000000-0006-0000-0100-00008E010000}">
      <text>
        <r>
          <rPr>
            <sz val="10"/>
            <rFont val="Arial"/>
          </rPr>
          <t>reference:AO13,O2
mrs:
Rotate:True</t>
        </r>
      </text>
    </comment>
    <comment ref="CG13" authorId="0" shapeId="0" xr:uid="{00000000-0006-0000-0100-00008F010000}">
      <text>
        <r>
          <rPr>
            <sz val="10"/>
            <rFont val="Arial"/>
          </rPr>
          <t>reference:AP13,P2
mrs:
Rotate:True</t>
        </r>
      </text>
    </comment>
    <comment ref="CH13" authorId="0" shapeId="0" xr:uid="{00000000-0006-0000-0100-000090010000}">
      <text>
        <r>
          <rPr>
            <sz val="10"/>
            <rFont val="Arial"/>
          </rPr>
          <t>reference:AQ13,Q2
mrs:
Rotate:True</t>
        </r>
      </text>
    </comment>
    <comment ref="CI13" authorId="0" shapeId="0" xr:uid="{00000000-0006-0000-0100-000091010000}">
      <text>
        <r>
          <rPr>
            <sz val="10"/>
            <rFont val="Arial"/>
          </rPr>
          <t>reference:AR13,R2
mrs:
Rotate:True</t>
        </r>
      </text>
    </comment>
    <comment ref="CL13" authorId="0" shapeId="0" xr:uid="{00000000-0006-0000-0100-000092010000}">
      <text>
        <r>
          <rPr>
            <sz val="10"/>
            <rFont val="Arial"/>
          </rPr>
          <t>reference:AU13,AV13,AW13,AX13,AY13,AZ13,BA13,BB13,BC13,BD13,BE13,BF13,BG13,BH13,BI13,BJ13,BK13,BL13,BM13,BN13,BO13,BP13,BQ13,BR13,BS13,BT13,BU13,BV13,BW13,BX13,BY13,BZ13,CA13,CB13,CC13,CD13,CE13,CF13,CG13,CH13,CI13
mrs:(AU13,+,10.0000)  (AV13,+,10.0000)  (AW13,+,10.0000)  (AX13,+,10.0000)  (AY13,+,10.0000)  (AZ13,+,10.0000)  (BA13,+,10.0000)  (BB13,+,10.0000)  (BC13,+,10.0000)  (BD13,+,10.0000)  (BE13,+,10.0000)  (BF13,+,10.0000)  (BG13,+,10.0000)  (BH13,+,10.0000)  (BI13,+,10.0000)  (BJ13,+,10.0000)  (BK13,+,10.0000)  (BL13,+,10.0000)  (BM13,+,10.0000)  (BN13,+,10.0000)  (BO13,+,10.0000)  (BP13,+,10.0000)  (BQ13,+,10.0000)  (BR13,+,10.0000)  (BS13,+,10.0000)  (BT13,+,10.0000)  (BU13,+,10.0000)  (BV13,+,10.0000)  (BW13,+,10.0000)  (BX13,+,10.0000)  (BY13,+,10.0000)  (BZ13,+,10.0000)  (CA13,+,10.0000)  (CB13,+,10.0000)  (CC13,+,10.0000)  (CD13,+,10.0000)  (CE13,+,10.0000)  (CF13,+,10.0000)  (CG13,+,10.0000)  (CH13,+,10.0000)  (CI13,+,10.0000)  
Rotate:True</t>
        </r>
      </text>
    </comment>
    <comment ref="CM13" authorId="0" shapeId="0" xr:uid="{00000000-0006-0000-0100-000093010000}">
      <text>
        <r>
          <rPr>
            <sz val="10"/>
            <rFont val="Arial"/>
          </rPr>
          <t>reference:AU13,AU13,AV13,AV13,AW13,AW13,AX13,AX13,AY13,AY13,AZ13,AZ13,BA13,BA13,BB13,BB13,BC13,BC13,BD13,BD13,BE13,BE13,BF13,BF13,BG13,BG13,BH13,BH13,BI13,BI13,BJ13,BJ13,BK13,BK13,BL13,BL13,BM13,BM13,BN13,BN13,BO13,BO13,BP13,BP13,BQ13,BQ13,BR13,BR13,BS13,BS13,BT13,BT13,BU13,BU13,BV13,BV13,BW13,BW13,BX13,BX13,BY13,BY13,BZ13,BZ13,CA13,CA13,CB13,CB13,CC13,CC13,CD13,CD13,CE13,CE13,CF13,CF13,CG13,CG13,CH13,CH13,CI13,CI13
mrs:
Rotate:True</t>
        </r>
      </text>
    </comment>
    <comment ref="C14" authorId="0" shapeId="0" xr:uid="{00000000-0006-0000-0100-000094010000}">
      <text>
        <r>
          <rPr>
            <sz val="10"/>
            <rFont val="Arial"/>
          </rPr>
          <t>reference:B14,B46
mrs:
Rotate:True</t>
        </r>
      </text>
    </comment>
    <comment ref="AU14" authorId="0" shapeId="0" xr:uid="{00000000-0006-0000-0100-000095010000}">
      <text>
        <r>
          <rPr>
            <sz val="10"/>
            <rFont val="Arial"/>
          </rPr>
          <t>reference:D14,D2
mrs:
Rotate:True</t>
        </r>
      </text>
    </comment>
    <comment ref="AV14" authorId="0" shapeId="0" xr:uid="{00000000-0006-0000-0100-000096010000}">
      <text>
        <r>
          <rPr>
            <sz val="10"/>
            <rFont val="Arial"/>
          </rPr>
          <t>reference:E14,E2
mrs:
Rotate:True</t>
        </r>
      </text>
    </comment>
    <comment ref="AW14" authorId="0" shapeId="0" xr:uid="{00000000-0006-0000-0100-000097010000}">
      <text>
        <r>
          <rPr>
            <sz val="10"/>
            <rFont val="Arial"/>
          </rPr>
          <t>reference:F14,F2
mrs:
Rotate:True</t>
        </r>
      </text>
    </comment>
    <comment ref="AX14" authorId="0" shapeId="0" xr:uid="{00000000-0006-0000-0100-000098010000}">
      <text>
        <r>
          <rPr>
            <sz val="10"/>
            <rFont val="Arial"/>
          </rPr>
          <t>reference:G14,G2
mrs:
Rotate:True</t>
        </r>
      </text>
    </comment>
    <comment ref="AY14" authorId="0" shapeId="0" xr:uid="{00000000-0006-0000-0100-000099010000}">
      <text>
        <r>
          <rPr>
            <sz val="10"/>
            <rFont val="Arial"/>
          </rPr>
          <t>reference:H14,H2
mrs:
Rotate:True</t>
        </r>
      </text>
    </comment>
    <comment ref="AZ14" authorId="0" shapeId="0" xr:uid="{00000000-0006-0000-0100-00009A010000}">
      <text>
        <r>
          <rPr>
            <sz val="10"/>
            <rFont val="Arial"/>
          </rPr>
          <t>reference:I14,I2
mrs:
Rotate:True</t>
        </r>
      </text>
    </comment>
    <comment ref="BA14" authorId="0" shapeId="0" xr:uid="{00000000-0006-0000-0100-00009B010000}">
      <text>
        <r>
          <rPr>
            <sz val="10"/>
            <rFont val="Arial"/>
          </rPr>
          <t>reference:J14,J2
mrs:
Rotate:True</t>
        </r>
      </text>
    </comment>
    <comment ref="BB14" authorId="0" shapeId="0" xr:uid="{00000000-0006-0000-0100-00009C010000}">
      <text>
        <r>
          <rPr>
            <sz val="10"/>
            <rFont val="Arial"/>
          </rPr>
          <t>reference:K14,K2
mrs:
Rotate:True</t>
        </r>
      </text>
    </comment>
    <comment ref="BC14" authorId="0" shapeId="0" xr:uid="{00000000-0006-0000-0100-00009D010000}">
      <text>
        <r>
          <rPr>
            <sz val="10"/>
            <rFont val="Arial"/>
          </rPr>
          <t>reference:L14,L2
mrs:
Rotate:True</t>
        </r>
      </text>
    </comment>
    <comment ref="BD14" authorId="0" shapeId="0" xr:uid="{00000000-0006-0000-0100-00009E010000}">
      <text>
        <r>
          <rPr>
            <sz val="10"/>
            <rFont val="Arial"/>
          </rPr>
          <t>reference:M14,M2
mrs:
Rotate:True</t>
        </r>
      </text>
    </comment>
    <comment ref="BE14" authorId="0" shapeId="0" xr:uid="{00000000-0006-0000-0100-00009F010000}">
      <text>
        <r>
          <rPr>
            <sz val="10"/>
            <rFont val="Arial"/>
          </rPr>
          <t>reference:N14,N2
mrs:
Rotate:True</t>
        </r>
      </text>
    </comment>
    <comment ref="BF14" authorId="0" shapeId="0" xr:uid="{00000000-0006-0000-0100-0000A0010000}">
      <text>
        <r>
          <rPr>
            <sz val="10"/>
            <rFont val="Arial"/>
          </rPr>
          <t>reference:O14,O2
mrs:
Rotate:True</t>
        </r>
      </text>
    </comment>
    <comment ref="BG14" authorId="0" shapeId="0" xr:uid="{00000000-0006-0000-0100-0000A1010000}">
      <text>
        <r>
          <rPr>
            <sz val="10"/>
            <rFont val="Arial"/>
          </rPr>
          <t>reference:P14,P2
mrs:
Rotate:True</t>
        </r>
      </text>
    </comment>
    <comment ref="BH14" authorId="0" shapeId="0" xr:uid="{00000000-0006-0000-0100-0000A2010000}">
      <text>
        <r>
          <rPr>
            <sz val="10"/>
            <rFont val="Arial"/>
          </rPr>
          <t>reference:Q14,Q2
mrs:
Rotate:True</t>
        </r>
      </text>
    </comment>
    <comment ref="BI14" authorId="0" shapeId="0" xr:uid="{00000000-0006-0000-0100-0000A3010000}">
      <text>
        <r>
          <rPr>
            <sz val="10"/>
            <rFont val="Arial"/>
          </rPr>
          <t>reference:R14,R2
mrs:
Rotate:True</t>
        </r>
      </text>
    </comment>
    <comment ref="BJ14" authorId="0" shapeId="0" xr:uid="{00000000-0006-0000-0100-0000A4010000}">
      <text>
        <r>
          <rPr>
            <sz val="10"/>
            <rFont val="Arial"/>
          </rPr>
          <t>reference:S14,S2
mrs:
Rotate:True</t>
        </r>
      </text>
    </comment>
    <comment ref="BK14" authorId="0" shapeId="0" xr:uid="{00000000-0006-0000-0100-0000A5010000}">
      <text>
        <r>
          <rPr>
            <sz val="10"/>
            <rFont val="Arial"/>
          </rPr>
          <t>reference:T14,T2
mrs:
Rotate:True</t>
        </r>
      </text>
    </comment>
    <comment ref="BL14" authorId="0" shapeId="0" xr:uid="{00000000-0006-0000-0100-0000A6010000}">
      <text>
        <r>
          <rPr>
            <sz val="10"/>
            <rFont val="Arial"/>
          </rPr>
          <t>reference:U14,U2
mrs:
Rotate:True</t>
        </r>
      </text>
    </comment>
    <comment ref="BM14" authorId="0" shapeId="0" xr:uid="{00000000-0006-0000-0100-0000A7010000}">
      <text>
        <r>
          <rPr>
            <sz val="10"/>
            <rFont val="Arial"/>
          </rPr>
          <t>reference:V14,V2
mrs:
Rotate:True</t>
        </r>
      </text>
    </comment>
    <comment ref="BN14" authorId="0" shapeId="0" xr:uid="{00000000-0006-0000-0100-0000A8010000}">
      <text>
        <r>
          <rPr>
            <sz val="10"/>
            <rFont val="Arial"/>
          </rPr>
          <t>reference:W14,W2
mrs:
Rotate:True</t>
        </r>
      </text>
    </comment>
    <comment ref="BO14" authorId="0" shapeId="0" xr:uid="{00000000-0006-0000-0100-0000A9010000}">
      <text>
        <r>
          <rPr>
            <sz val="10"/>
            <rFont val="Arial"/>
          </rPr>
          <t>reference:X14,X2
mrs:
Rotate:True</t>
        </r>
      </text>
    </comment>
    <comment ref="BP14" authorId="0" shapeId="0" xr:uid="{00000000-0006-0000-0100-0000AA010000}">
      <text>
        <r>
          <rPr>
            <sz val="10"/>
            <rFont val="Arial"/>
          </rPr>
          <t>reference:Y14,Y2
mrs:
Rotate:True</t>
        </r>
      </text>
    </comment>
    <comment ref="BQ14" authorId="0" shapeId="0" xr:uid="{00000000-0006-0000-0100-0000AB010000}">
      <text>
        <r>
          <rPr>
            <sz val="10"/>
            <rFont val="Arial"/>
          </rPr>
          <t>reference:Z14,Z2
mrs:
Rotate:True</t>
        </r>
      </text>
    </comment>
    <comment ref="BR14" authorId="0" shapeId="0" xr:uid="{00000000-0006-0000-0100-0000AC010000}">
      <text>
        <r>
          <rPr>
            <sz val="10"/>
            <rFont val="Arial"/>
          </rPr>
          <t>reference:AA14,A2
mrs:
Rotate:True</t>
        </r>
      </text>
    </comment>
    <comment ref="BS14" authorId="0" shapeId="0" xr:uid="{00000000-0006-0000-0100-0000AD010000}">
      <text>
        <r>
          <rPr>
            <sz val="10"/>
            <rFont val="Arial"/>
          </rPr>
          <t>reference:AB14,B2
mrs:
Rotate:True</t>
        </r>
      </text>
    </comment>
    <comment ref="BT14" authorId="0" shapeId="0" xr:uid="{00000000-0006-0000-0100-0000AE010000}">
      <text>
        <r>
          <rPr>
            <sz val="10"/>
            <rFont val="Arial"/>
          </rPr>
          <t>reference:AC14,C2
mrs:
Rotate:True</t>
        </r>
      </text>
    </comment>
    <comment ref="BU14" authorId="0" shapeId="0" xr:uid="{00000000-0006-0000-0100-0000AF010000}">
      <text>
        <r>
          <rPr>
            <sz val="10"/>
            <rFont val="Arial"/>
          </rPr>
          <t>reference:AD14,D2
mrs:
Rotate:True</t>
        </r>
      </text>
    </comment>
    <comment ref="BV14" authorId="0" shapeId="0" xr:uid="{00000000-0006-0000-0100-0000B0010000}">
      <text>
        <r>
          <rPr>
            <sz val="10"/>
            <rFont val="Arial"/>
          </rPr>
          <t>reference:AE14,E2
mrs:
Rotate:True</t>
        </r>
      </text>
    </comment>
    <comment ref="BW14" authorId="0" shapeId="0" xr:uid="{00000000-0006-0000-0100-0000B1010000}">
      <text>
        <r>
          <rPr>
            <sz val="10"/>
            <rFont val="Arial"/>
          </rPr>
          <t>reference:AF14,F2
mrs:
Rotate:True</t>
        </r>
      </text>
    </comment>
    <comment ref="BX14" authorId="0" shapeId="0" xr:uid="{00000000-0006-0000-0100-0000B2010000}">
      <text>
        <r>
          <rPr>
            <sz val="10"/>
            <rFont val="Arial"/>
          </rPr>
          <t>reference:AG14,G2
mrs:
Rotate:True</t>
        </r>
      </text>
    </comment>
    <comment ref="BY14" authorId="0" shapeId="0" xr:uid="{00000000-0006-0000-0100-0000B3010000}">
      <text>
        <r>
          <rPr>
            <sz val="10"/>
            <rFont val="Arial"/>
          </rPr>
          <t>reference:AH14,H2
mrs:
Rotate:True</t>
        </r>
      </text>
    </comment>
    <comment ref="BZ14" authorId="0" shapeId="0" xr:uid="{00000000-0006-0000-0100-0000B4010000}">
      <text>
        <r>
          <rPr>
            <sz val="10"/>
            <rFont val="Arial"/>
          </rPr>
          <t>reference:AI14,I2
mrs:
Rotate:True</t>
        </r>
      </text>
    </comment>
    <comment ref="CA14" authorId="0" shapeId="0" xr:uid="{00000000-0006-0000-0100-0000B5010000}">
      <text>
        <r>
          <rPr>
            <sz val="10"/>
            <rFont val="Arial"/>
          </rPr>
          <t>reference:AJ14,J2
mrs:
Rotate:True</t>
        </r>
      </text>
    </comment>
    <comment ref="CB14" authorId="0" shapeId="0" xr:uid="{00000000-0006-0000-0100-0000B6010000}">
      <text>
        <r>
          <rPr>
            <sz val="10"/>
            <rFont val="Arial"/>
          </rPr>
          <t>reference:AK14,K2
mrs:
Rotate:True</t>
        </r>
      </text>
    </comment>
    <comment ref="CC14" authorId="0" shapeId="0" xr:uid="{00000000-0006-0000-0100-0000B7010000}">
      <text>
        <r>
          <rPr>
            <sz val="10"/>
            <rFont val="Arial"/>
          </rPr>
          <t>reference:AL14,L2
mrs:
Rotate:True</t>
        </r>
      </text>
    </comment>
    <comment ref="CD14" authorId="0" shapeId="0" xr:uid="{00000000-0006-0000-0100-0000B8010000}">
      <text>
        <r>
          <rPr>
            <sz val="10"/>
            <rFont val="Arial"/>
          </rPr>
          <t>reference:AM14,M2
mrs:
Rotate:True</t>
        </r>
      </text>
    </comment>
    <comment ref="CE14" authorId="0" shapeId="0" xr:uid="{00000000-0006-0000-0100-0000B9010000}">
      <text>
        <r>
          <rPr>
            <sz val="10"/>
            <rFont val="Arial"/>
          </rPr>
          <t>reference:AN14,N2
mrs:
Rotate:True</t>
        </r>
      </text>
    </comment>
    <comment ref="CF14" authorId="0" shapeId="0" xr:uid="{00000000-0006-0000-0100-0000BA010000}">
      <text>
        <r>
          <rPr>
            <sz val="10"/>
            <rFont val="Arial"/>
          </rPr>
          <t>reference:AO14,O2
mrs:
Rotate:True</t>
        </r>
      </text>
    </comment>
    <comment ref="CG14" authorId="0" shapeId="0" xr:uid="{00000000-0006-0000-0100-0000BB010000}">
      <text>
        <r>
          <rPr>
            <sz val="10"/>
            <rFont val="Arial"/>
          </rPr>
          <t>reference:AP14,P2
mrs:
Rotate:True</t>
        </r>
      </text>
    </comment>
    <comment ref="CH14" authorId="0" shapeId="0" xr:uid="{00000000-0006-0000-0100-0000BC010000}">
      <text>
        <r>
          <rPr>
            <sz val="10"/>
            <rFont val="Arial"/>
          </rPr>
          <t>reference:AQ14,Q2
mrs:
Rotate:True</t>
        </r>
      </text>
    </comment>
    <comment ref="CI14" authorId="0" shapeId="0" xr:uid="{00000000-0006-0000-0100-0000BD010000}">
      <text>
        <r>
          <rPr>
            <sz val="10"/>
            <rFont val="Arial"/>
          </rPr>
          <t>reference:AR14,R2
mrs:
Rotate:True</t>
        </r>
      </text>
    </comment>
    <comment ref="CL14" authorId="0" shapeId="0" xr:uid="{00000000-0006-0000-0100-0000BE010000}">
      <text>
        <r>
          <rPr>
            <sz val="10"/>
            <rFont val="Arial"/>
          </rPr>
          <t>reference:AU14,AV14,AW14,AX14,AY14,AZ14,BA14,BB14,BC14,BD14,BE14,BF14,BG14,BH14,BI14,BJ14,BK14,BL14,BM14,BN14,BO14,BP14,BQ14,BR14,BS14,BT14,BU14,BV14,BW14,BX14,BY14,BZ14,CA14,CB14,CC14,CD14,CE14,CF14,CG14,CH14,CI14
mrs:(AU14,+,10.0000)  (AV14,+,10.0000)  (AW14,+,10.0000)  (AX14,+,10.0000)  (AY14,+,10.0000)  (AZ14,+,10.0000)  (BA14,+,10.0000)  (BB14,+,10.0000)  (BC14,+,10.0000)  (BD14,+,10.0000)  (BE14,+,10.0000)  (BF14,+,10.0000)  (BG14,+,10.0000)  (BH14,+,10.0000)  (BI14,+,10.0000)  (BJ14,+,10.0000)  (BK14,+,10.0000)  (BL14,+,10.0000)  (BM14,+,10.0000)  (BN14,+,10.0000)  (BO14,+,10.0000)  (BP14,+,10.0000)  (BQ14,+,10.0000)  (BR14,+,10.0000)  (BS14,+,10.0000)  (BT14,+,10.0000)  (BU14,+,10.0000)  (BV14,+,10.0000)  (BW14,+,10.0000)  (BX14,+,10.0000)  (BY14,+,10.0000)  (BZ14,+,10.0000)  (CA14,+,10.0000)  (CB14,+,10.0000)  (CC14,+,10.0000)  (CD14,+,10.0000)  (CE14,+,10.0000)  (CF14,+,10.0000)  (CG14,+,10.0000)  (CH14,+,10.0000)  (CI14,+,10.0000)  
Rotate:True</t>
        </r>
      </text>
    </comment>
    <comment ref="CM14" authorId="0" shapeId="0" xr:uid="{00000000-0006-0000-0100-0000BF010000}">
      <text>
        <r>
          <rPr>
            <sz val="10"/>
            <rFont val="Arial"/>
          </rPr>
          <t>reference:AU14,AU14,AV14,AV14,AW14,AW14,AX14,AX14,AY14,AY14,AZ14,AZ14,BA14,BA14,BB14,BB14,BC14,BC14,BD14,BD14,BE14,BE14,BF14,BF14,BG14,BG14,BH14,BH14,BI14,BI14,BJ14,BJ14,BK14,BK14,BL14,BL14,BM14,BM14,BN14,BN14,BO14,BO14,BP14,BP14,BQ14,BQ14,BR14,BR14,BS14,BS14,BT14,BT14,BU14,BU14,BV14,BV14,BW14,BW14,BX14,BX14,BY14,BY14,BZ14,BZ14,CA14,CA14,CB14,CB14,CC14,CC14,CD14,CD14,CE14,CE14,CF14,CF14,CG14,CG14,CH14,CH14,CI14,CI14
mrs:
Rotate:True</t>
        </r>
      </text>
    </comment>
    <comment ref="C15" authorId="0" shapeId="0" xr:uid="{00000000-0006-0000-0100-0000C0010000}">
      <text>
        <r>
          <rPr>
            <sz val="10"/>
            <rFont val="Arial"/>
          </rPr>
          <t>reference:B15,B46
mrs:
Rotate:True</t>
        </r>
      </text>
    </comment>
    <comment ref="AU15" authorId="0" shapeId="0" xr:uid="{00000000-0006-0000-0100-0000C1010000}">
      <text>
        <r>
          <rPr>
            <sz val="10"/>
            <rFont val="Arial"/>
          </rPr>
          <t>reference:D15,D2
mrs:
Rotate:True</t>
        </r>
      </text>
    </comment>
    <comment ref="AV15" authorId="0" shapeId="0" xr:uid="{00000000-0006-0000-0100-0000C2010000}">
      <text>
        <r>
          <rPr>
            <sz val="10"/>
            <rFont val="Arial"/>
          </rPr>
          <t>reference:E15,E2
mrs:
Rotate:True</t>
        </r>
      </text>
    </comment>
    <comment ref="AW15" authorId="0" shapeId="0" xr:uid="{00000000-0006-0000-0100-0000C3010000}">
      <text>
        <r>
          <rPr>
            <sz val="10"/>
            <rFont val="Arial"/>
          </rPr>
          <t>reference:F15,F2
mrs:
Rotate:True</t>
        </r>
      </text>
    </comment>
    <comment ref="AX15" authorId="0" shapeId="0" xr:uid="{00000000-0006-0000-0100-0000C4010000}">
      <text>
        <r>
          <rPr>
            <sz val="10"/>
            <rFont val="Arial"/>
          </rPr>
          <t>reference:G15,G2
mrs:
Rotate:True</t>
        </r>
      </text>
    </comment>
    <comment ref="AY15" authorId="0" shapeId="0" xr:uid="{00000000-0006-0000-0100-0000C5010000}">
      <text>
        <r>
          <rPr>
            <sz val="10"/>
            <rFont val="Arial"/>
          </rPr>
          <t>reference:H15,H2
mrs:
Rotate:True</t>
        </r>
      </text>
    </comment>
    <comment ref="AZ15" authorId="0" shapeId="0" xr:uid="{00000000-0006-0000-0100-0000C6010000}">
      <text>
        <r>
          <rPr>
            <sz val="10"/>
            <rFont val="Arial"/>
          </rPr>
          <t>reference:I15,I2
mrs:
Rotate:True</t>
        </r>
      </text>
    </comment>
    <comment ref="BA15" authorId="0" shapeId="0" xr:uid="{00000000-0006-0000-0100-0000C7010000}">
      <text>
        <r>
          <rPr>
            <sz val="10"/>
            <rFont val="Arial"/>
          </rPr>
          <t>reference:J15,J2
mrs:
Rotate:True</t>
        </r>
      </text>
    </comment>
    <comment ref="BB15" authorId="0" shapeId="0" xr:uid="{00000000-0006-0000-0100-0000C8010000}">
      <text>
        <r>
          <rPr>
            <sz val="10"/>
            <rFont val="Arial"/>
          </rPr>
          <t>reference:K15,K2
mrs:
Rotate:True</t>
        </r>
      </text>
    </comment>
    <comment ref="BC15" authorId="0" shapeId="0" xr:uid="{00000000-0006-0000-0100-0000C9010000}">
      <text>
        <r>
          <rPr>
            <sz val="10"/>
            <rFont val="Arial"/>
          </rPr>
          <t>reference:L15,L2
mrs:
Rotate:True</t>
        </r>
      </text>
    </comment>
    <comment ref="BD15" authorId="0" shapeId="0" xr:uid="{00000000-0006-0000-0100-0000CA010000}">
      <text>
        <r>
          <rPr>
            <sz val="10"/>
            <rFont val="Arial"/>
          </rPr>
          <t>reference:M15,M2
mrs:
Rotate:True</t>
        </r>
      </text>
    </comment>
    <comment ref="BE15" authorId="0" shapeId="0" xr:uid="{00000000-0006-0000-0100-0000CB010000}">
      <text>
        <r>
          <rPr>
            <sz val="10"/>
            <rFont val="Arial"/>
          </rPr>
          <t>reference:N15,N2
mrs:
Rotate:True</t>
        </r>
      </text>
    </comment>
    <comment ref="BF15" authorId="0" shapeId="0" xr:uid="{00000000-0006-0000-0100-0000CC010000}">
      <text>
        <r>
          <rPr>
            <sz val="10"/>
            <rFont val="Arial"/>
          </rPr>
          <t>reference:O15,O2
mrs:
Rotate:True</t>
        </r>
      </text>
    </comment>
    <comment ref="BG15" authorId="0" shapeId="0" xr:uid="{00000000-0006-0000-0100-0000CD010000}">
      <text>
        <r>
          <rPr>
            <sz val="10"/>
            <rFont val="Arial"/>
          </rPr>
          <t>reference:P15,P2
mrs:
Rotate:True</t>
        </r>
      </text>
    </comment>
    <comment ref="BH15" authorId="0" shapeId="0" xr:uid="{00000000-0006-0000-0100-0000CE010000}">
      <text>
        <r>
          <rPr>
            <sz val="10"/>
            <rFont val="Arial"/>
          </rPr>
          <t>reference:Q15,Q2
mrs:
Rotate:True</t>
        </r>
      </text>
    </comment>
    <comment ref="BI15" authorId="0" shapeId="0" xr:uid="{00000000-0006-0000-0100-0000CF010000}">
      <text>
        <r>
          <rPr>
            <sz val="10"/>
            <rFont val="Arial"/>
          </rPr>
          <t>reference:R15,R2
mrs:
Rotate:True</t>
        </r>
      </text>
    </comment>
    <comment ref="BJ15" authorId="0" shapeId="0" xr:uid="{00000000-0006-0000-0100-0000D0010000}">
      <text>
        <r>
          <rPr>
            <sz val="10"/>
            <rFont val="Arial"/>
          </rPr>
          <t>reference:S15,S2
mrs:
Rotate:True</t>
        </r>
      </text>
    </comment>
    <comment ref="BK15" authorId="0" shapeId="0" xr:uid="{00000000-0006-0000-0100-0000D1010000}">
      <text>
        <r>
          <rPr>
            <sz val="10"/>
            <rFont val="Arial"/>
          </rPr>
          <t>reference:T15,T2
mrs:
Rotate:True</t>
        </r>
      </text>
    </comment>
    <comment ref="BL15" authorId="0" shapeId="0" xr:uid="{00000000-0006-0000-0100-0000D2010000}">
      <text>
        <r>
          <rPr>
            <sz val="10"/>
            <rFont val="Arial"/>
          </rPr>
          <t>reference:U15,U2
mrs:
Rotate:True</t>
        </r>
      </text>
    </comment>
    <comment ref="BM15" authorId="0" shapeId="0" xr:uid="{00000000-0006-0000-0100-0000D3010000}">
      <text>
        <r>
          <rPr>
            <sz val="10"/>
            <rFont val="Arial"/>
          </rPr>
          <t>reference:V15,V2
mrs:
Rotate:True</t>
        </r>
      </text>
    </comment>
    <comment ref="BN15" authorId="0" shapeId="0" xr:uid="{00000000-0006-0000-0100-0000D4010000}">
      <text>
        <r>
          <rPr>
            <sz val="10"/>
            <rFont val="Arial"/>
          </rPr>
          <t>reference:W15,W2
mrs:
Rotate:True</t>
        </r>
      </text>
    </comment>
    <comment ref="BO15" authorId="0" shapeId="0" xr:uid="{00000000-0006-0000-0100-0000D5010000}">
      <text>
        <r>
          <rPr>
            <sz val="10"/>
            <rFont val="Arial"/>
          </rPr>
          <t>reference:X15,X2
mrs:
Rotate:True</t>
        </r>
      </text>
    </comment>
    <comment ref="BP15" authorId="0" shapeId="0" xr:uid="{00000000-0006-0000-0100-0000D6010000}">
      <text>
        <r>
          <rPr>
            <sz val="10"/>
            <rFont val="Arial"/>
          </rPr>
          <t>reference:Y15,Y2
mrs:
Rotate:True</t>
        </r>
      </text>
    </comment>
    <comment ref="BQ15" authorId="0" shapeId="0" xr:uid="{00000000-0006-0000-0100-0000D7010000}">
      <text>
        <r>
          <rPr>
            <sz val="10"/>
            <rFont val="Arial"/>
          </rPr>
          <t>reference:Z15,Z2
mrs:
Rotate:True</t>
        </r>
      </text>
    </comment>
    <comment ref="BR15" authorId="0" shapeId="0" xr:uid="{00000000-0006-0000-0100-0000D8010000}">
      <text>
        <r>
          <rPr>
            <sz val="10"/>
            <rFont val="Arial"/>
          </rPr>
          <t>reference:AA15,A2
mrs:
Rotate:True</t>
        </r>
      </text>
    </comment>
    <comment ref="BS15" authorId="0" shapeId="0" xr:uid="{00000000-0006-0000-0100-0000D9010000}">
      <text>
        <r>
          <rPr>
            <sz val="10"/>
            <rFont val="Arial"/>
          </rPr>
          <t>reference:AB15,B2
mrs:
Rotate:True</t>
        </r>
      </text>
    </comment>
    <comment ref="BT15" authorId="0" shapeId="0" xr:uid="{00000000-0006-0000-0100-0000DA010000}">
      <text>
        <r>
          <rPr>
            <sz val="10"/>
            <rFont val="Arial"/>
          </rPr>
          <t>reference:AC15,C2
mrs:
Rotate:True</t>
        </r>
      </text>
    </comment>
    <comment ref="BU15" authorId="0" shapeId="0" xr:uid="{00000000-0006-0000-0100-0000DB010000}">
      <text>
        <r>
          <rPr>
            <sz val="10"/>
            <rFont val="Arial"/>
          </rPr>
          <t>reference:AD15,D2
mrs:
Rotate:True</t>
        </r>
      </text>
    </comment>
    <comment ref="BV15" authorId="0" shapeId="0" xr:uid="{00000000-0006-0000-0100-0000DC010000}">
      <text>
        <r>
          <rPr>
            <sz val="10"/>
            <rFont val="Arial"/>
          </rPr>
          <t>reference:AE15,E2
mrs:
Rotate:True</t>
        </r>
      </text>
    </comment>
    <comment ref="BW15" authorId="0" shapeId="0" xr:uid="{00000000-0006-0000-0100-0000DD010000}">
      <text>
        <r>
          <rPr>
            <sz val="10"/>
            <rFont val="Arial"/>
          </rPr>
          <t>reference:AF15,F2
mrs:
Rotate:True</t>
        </r>
      </text>
    </comment>
    <comment ref="BX15" authorId="0" shapeId="0" xr:uid="{00000000-0006-0000-0100-0000DE010000}">
      <text>
        <r>
          <rPr>
            <sz val="10"/>
            <rFont val="Arial"/>
          </rPr>
          <t>reference:AG15,G2
mrs:
Rotate:True</t>
        </r>
      </text>
    </comment>
    <comment ref="BY15" authorId="0" shapeId="0" xr:uid="{00000000-0006-0000-0100-0000DF010000}">
      <text>
        <r>
          <rPr>
            <sz val="10"/>
            <rFont val="Arial"/>
          </rPr>
          <t>reference:AH15,H2
mrs:
Rotate:True</t>
        </r>
      </text>
    </comment>
    <comment ref="BZ15" authorId="0" shapeId="0" xr:uid="{00000000-0006-0000-0100-0000E0010000}">
      <text>
        <r>
          <rPr>
            <sz val="10"/>
            <rFont val="Arial"/>
          </rPr>
          <t>reference:AI15,I2
mrs:
Rotate:True</t>
        </r>
      </text>
    </comment>
    <comment ref="CA15" authorId="0" shapeId="0" xr:uid="{00000000-0006-0000-0100-0000E1010000}">
      <text>
        <r>
          <rPr>
            <sz val="10"/>
            <rFont val="Arial"/>
          </rPr>
          <t>reference:AJ15,J2
mrs:
Rotate:True</t>
        </r>
      </text>
    </comment>
    <comment ref="CB15" authorId="0" shapeId="0" xr:uid="{00000000-0006-0000-0100-0000E2010000}">
      <text>
        <r>
          <rPr>
            <sz val="10"/>
            <rFont val="Arial"/>
          </rPr>
          <t>reference:AK15,K2
mrs:
Rotate:True</t>
        </r>
      </text>
    </comment>
    <comment ref="CC15" authorId="0" shapeId="0" xr:uid="{00000000-0006-0000-0100-0000E3010000}">
      <text>
        <r>
          <rPr>
            <sz val="10"/>
            <rFont val="Arial"/>
          </rPr>
          <t>reference:AL15,L2
mrs:
Rotate:True</t>
        </r>
      </text>
    </comment>
    <comment ref="CD15" authorId="0" shapeId="0" xr:uid="{00000000-0006-0000-0100-0000E4010000}">
      <text>
        <r>
          <rPr>
            <sz val="10"/>
            <rFont val="Arial"/>
          </rPr>
          <t>reference:AM15,M2
mrs:
Rotate:True</t>
        </r>
      </text>
    </comment>
    <comment ref="CE15" authorId="0" shapeId="0" xr:uid="{00000000-0006-0000-0100-0000E5010000}">
      <text>
        <r>
          <rPr>
            <sz val="10"/>
            <rFont val="Arial"/>
          </rPr>
          <t>reference:AN15,N2
mrs:
Rotate:True</t>
        </r>
      </text>
    </comment>
    <comment ref="CF15" authorId="0" shapeId="0" xr:uid="{00000000-0006-0000-0100-0000E6010000}">
      <text>
        <r>
          <rPr>
            <sz val="10"/>
            <rFont val="Arial"/>
          </rPr>
          <t>reference:AO15,O2
mrs:
Rotate:True</t>
        </r>
      </text>
    </comment>
    <comment ref="CG15" authorId="0" shapeId="0" xr:uid="{00000000-0006-0000-0100-0000E7010000}">
      <text>
        <r>
          <rPr>
            <sz val="10"/>
            <rFont val="Arial"/>
          </rPr>
          <t>reference:AP15,P2
mrs:
Rotate:True</t>
        </r>
      </text>
    </comment>
    <comment ref="CH15" authorId="0" shapeId="0" xr:uid="{00000000-0006-0000-0100-0000E8010000}">
      <text>
        <r>
          <rPr>
            <sz val="10"/>
            <rFont val="Arial"/>
          </rPr>
          <t>reference:AQ15,Q2
mrs:
Rotate:True</t>
        </r>
      </text>
    </comment>
    <comment ref="CI15" authorId="0" shapeId="0" xr:uid="{00000000-0006-0000-0100-0000E9010000}">
      <text>
        <r>
          <rPr>
            <sz val="10"/>
            <rFont val="Arial"/>
          </rPr>
          <t>reference:AR15,R2
mrs:
Rotate:True</t>
        </r>
      </text>
    </comment>
    <comment ref="CL15" authorId="0" shapeId="0" xr:uid="{00000000-0006-0000-0100-0000EA010000}">
      <text>
        <r>
          <rPr>
            <sz val="10"/>
            <rFont val="Arial"/>
          </rPr>
          <t>reference:AU15,AV15,AW15,AX15,AY15,AZ15,BA15,BB15,BC15,BD15,BE15,BF15,BG15,BH15,BI15,BJ15,BK15,BL15,BM15,BN15,BO15,BP15,BQ15,BR15,BS15,BT15,BU15,BV15,BW15,BX15,BY15,BZ15,CA15,CB15,CC15,CD15,CE15,CF15,CG15,CH15,CI15
mrs:(AU15,+,10.0000)  (AV15,+,10.0000)  (AW15,+,10.0000)  (AX15,+,10.0000)  (AY15,+,10.0000)  (AZ15,+,10.0000)  (BA15,+,10.0000)  (BB15,+,10.0000)  (BC15,+,10.0000)  (BD15,+,10.0000)  (BE15,+,10.0000)  (BF15,+,10.0000)  (BG15,+,10.0000)  (BH15,+,10.0000)  (BI15,+,10.0000)  (BJ15,+,10.0000)  (BK15,+,10.0000)  (BL15,+,10.0000)  (BM15,+,10.0000)  (BN15,+,10.0000)  (BO15,+,10.0000)  (BP15,+,10.0000)  (BQ15,+,10.0000)  (BR15,+,10.0000)  (BS15,+,10.0000)  (BT15,+,10.0000)  (BU15,+,10.0000)  (BV15,+,10.0000)  (BW15,+,10.0000)  (BX15,+,10.0000)  (BY15,+,10.0000)  (BZ15,+,10.0000)  (CA15,+,10.0000)  (CB15,+,10.0000)  (CC15,+,10.0000)  (CD15,+,10.0000)  (CE15,+,10.0000)  (CF15,+,10.0000)  (CG15,+,10.0000)  (CH15,+,10.0000)  (CI15,+,10.0000)  
Rotate:True</t>
        </r>
      </text>
    </comment>
    <comment ref="CM15" authorId="0" shapeId="0" xr:uid="{00000000-0006-0000-0100-0000EB010000}">
      <text>
        <r>
          <rPr>
            <sz val="10"/>
            <rFont val="Arial"/>
          </rPr>
          <t>reference:AU15,AU15,AV15,AV15,AW15,AW15,AX15,AX15,AY15,AY15,AZ15,AZ15,BA15,BA15,BB15,BB15,BC15,BC15,BD15,BD15,BE15,BE15,BF15,BF15,BG15,BG15,BH15,BH15,BI15,BI15,BJ15,BJ15,BK15,BK15,BL15,BL15,BM15,BM15,BN15,BN15,BO15,BO15,BP15,BP15,BQ15,BQ15,BR15,BR15,BS15,BS15,BT15,BT15,BU15,BU15,BV15,BV15,BW15,BW15,BX15,BX15,BY15,BY15,BZ15,BZ15,CA15,CA15,CB15,CB15,CC15,CC15,CD15,CD15,CE15,CE15,CF15,CF15,CG15,CG15,CH15,CH15,CI15,CI15
mrs:
Rotate:True</t>
        </r>
      </text>
    </comment>
    <comment ref="C16" authorId="0" shapeId="0" xr:uid="{00000000-0006-0000-0100-0000EC010000}">
      <text>
        <r>
          <rPr>
            <sz val="10"/>
            <rFont val="Arial"/>
          </rPr>
          <t>reference:B16,B46
mrs:
Rotate:True</t>
        </r>
      </text>
    </comment>
    <comment ref="AU16" authorId="0" shapeId="0" xr:uid="{00000000-0006-0000-0100-0000ED010000}">
      <text>
        <r>
          <rPr>
            <sz val="10"/>
            <rFont val="Arial"/>
          </rPr>
          <t>reference:D16,D2
mrs:
Rotate:True</t>
        </r>
      </text>
    </comment>
    <comment ref="AV16" authorId="0" shapeId="0" xr:uid="{00000000-0006-0000-0100-0000EE010000}">
      <text>
        <r>
          <rPr>
            <sz val="10"/>
            <rFont val="Arial"/>
          </rPr>
          <t>reference:E16,E2
mrs:
Rotate:True</t>
        </r>
      </text>
    </comment>
    <comment ref="AW16" authorId="0" shapeId="0" xr:uid="{00000000-0006-0000-0100-0000EF010000}">
      <text>
        <r>
          <rPr>
            <sz val="10"/>
            <rFont val="Arial"/>
          </rPr>
          <t>reference:F16,F2
mrs:
Rotate:True</t>
        </r>
      </text>
    </comment>
    <comment ref="AX16" authorId="0" shapeId="0" xr:uid="{00000000-0006-0000-0100-0000F0010000}">
      <text>
        <r>
          <rPr>
            <sz val="10"/>
            <rFont val="Arial"/>
          </rPr>
          <t>reference:G16,G2
mrs:
Rotate:True</t>
        </r>
      </text>
    </comment>
    <comment ref="AY16" authorId="0" shapeId="0" xr:uid="{00000000-0006-0000-0100-0000F1010000}">
      <text>
        <r>
          <rPr>
            <sz val="10"/>
            <rFont val="Arial"/>
          </rPr>
          <t>reference:H16,H2
mrs:
Rotate:True</t>
        </r>
      </text>
    </comment>
    <comment ref="AZ16" authorId="0" shapeId="0" xr:uid="{00000000-0006-0000-0100-0000F2010000}">
      <text>
        <r>
          <rPr>
            <sz val="10"/>
            <rFont val="Arial"/>
          </rPr>
          <t>reference:I16,I2
mrs:
Rotate:True</t>
        </r>
      </text>
    </comment>
    <comment ref="BA16" authorId="0" shapeId="0" xr:uid="{00000000-0006-0000-0100-0000F3010000}">
      <text>
        <r>
          <rPr>
            <sz val="10"/>
            <rFont val="Arial"/>
          </rPr>
          <t>reference:J16,J2
mrs:
Rotate:True</t>
        </r>
      </text>
    </comment>
    <comment ref="BB16" authorId="0" shapeId="0" xr:uid="{00000000-0006-0000-0100-0000F4010000}">
      <text>
        <r>
          <rPr>
            <sz val="10"/>
            <rFont val="Arial"/>
          </rPr>
          <t>reference:K16,K2
mrs:
Rotate:True</t>
        </r>
      </text>
    </comment>
    <comment ref="BC16" authorId="0" shapeId="0" xr:uid="{00000000-0006-0000-0100-0000F5010000}">
      <text>
        <r>
          <rPr>
            <sz val="10"/>
            <rFont val="Arial"/>
          </rPr>
          <t>reference:L16,L2
mrs:
Rotate:True</t>
        </r>
      </text>
    </comment>
    <comment ref="BD16" authorId="0" shapeId="0" xr:uid="{00000000-0006-0000-0100-0000F6010000}">
      <text>
        <r>
          <rPr>
            <sz val="10"/>
            <rFont val="Arial"/>
          </rPr>
          <t>reference:M16,M2
mrs:
Rotate:True</t>
        </r>
      </text>
    </comment>
    <comment ref="BE16" authorId="0" shapeId="0" xr:uid="{00000000-0006-0000-0100-0000F7010000}">
      <text>
        <r>
          <rPr>
            <sz val="10"/>
            <rFont val="Arial"/>
          </rPr>
          <t>reference:N16,N2
mrs:
Rotate:True</t>
        </r>
      </text>
    </comment>
    <comment ref="BF16" authorId="0" shapeId="0" xr:uid="{00000000-0006-0000-0100-0000F8010000}">
      <text>
        <r>
          <rPr>
            <sz val="10"/>
            <rFont val="Arial"/>
          </rPr>
          <t>reference:O16,O2
mrs:
Rotate:True</t>
        </r>
      </text>
    </comment>
    <comment ref="BG16" authorId="0" shapeId="0" xr:uid="{00000000-0006-0000-0100-0000F9010000}">
      <text>
        <r>
          <rPr>
            <sz val="10"/>
            <rFont val="Arial"/>
          </rPr>
          <t>reference:P16,P2
mrs:
Rotate:True</t>
        </r>
      </text>
    </comment>
    <comment ref="BH16" authorId="0" shapeId="0" xr:uid="{00000000-0006-0000-0100-0000FA010000}">
      <text>
        <r>
          <rPr>
            <sz val="10"/>
            <rFont val="Arial"/>
          </rPr>
          <t>reference:Q16,Q2
mrs:
Rotate:True</t>
        </r>
      </text>
    </comment>
    <comment ref="BI16" authorId="0" shapeId="0" xr:uid="{00000000-0006-0000-0100-0000FB010000}">
      <text>
        <r>
          <rPr>
            <sz val="10"/>
            <rFont val="Arial"/>
          </rPr>
          <t>reference:R16,R2
mrs:
Rotate:True</t>
        </r>
      </text>
    </comment>
    <comment ref="BJ16" authorId="0" shapeId="0" xr:uid="{00000000-0006-0000-0100-0000FC010000}">
      <text>
        <r>
          <rPr>
            <sz val="10"/>
            <rFont val="Arial"/>
          </rPr>
          <t>reference:S16,S2
mrs:
Rotate:True</t>
        </r>
      </text>
    </comment>
    <comment ref="BK16" authorId="0" shapeId="0" xr:uid="{00000000-0006-0000-0100-0000FD010000}">
      <text>
        <r>
          <rPr>
            <sz val="10"/>
            <rFont val="Arial"/>
          </rPr>
          <t>reference:T16,T2
mrs:
Rotate:True</t>
        </r>
      </text>
    </comment>
    <comment ref="BL16" authorId="0" shapeId="0" xr:uid="{00000000-0006-0000-0100-0000FE010000}">
      <text>
        <r>
          <rPr>
            <sz val="10"/>
            <rFont val="Arial"/>
          </rPr>
          <t>reference:U16,U2
mrs:
Rotate:True</t>
        </r>
      </text>
    </comment>
    <comment ref="BM16" authorId="0" shapeId="0" xr:uid="{00000000-0006-0000-0100-0000FF010000}">
      <text>
        <r>
          <rPr>
            <sz val="10"/>
            <rFont val="Arial"/>
          </rPr>
          <t>reference:V16,V2
mrs:
Rotate:True</t>
        </r>
      </text>
    </comment>
    <comment ref="BN16" authorId="0" shapeId="0" xr:uid="{00000000-0006-0000-0100-000000020000}">
      <text>
        <r>
          <rPr>
            <sz val="10"/>
            <rFont val="Arial"/>
          </rPr>
          <t>reference:W16,W2
mrs:
Rotate:True</t>
        </r>
      </text>
    </comment>
    <comment ref="BO16" authorId="0" shapeId="0" xr:uid="{00000000-0006-0000-0100-000001020000}">
      <text>
        <r>
          <rPr>
            <sz val="10"/>
            <rFont val="Arial"/>
          </rPr>
          <t>reference:X16,X2
mrs:
Rotate:True</t>
        </r>
      </text>
    </comment>
    <comment ref="BP16" authorId="0" shapeId="0" xr:uid="{00000000-0006-0000-0100-000002020000}">
      <text>
        <r>
          <rPr>
            <sz val="10"/>
            <rFont val="Arial"/>
          </rPr>
          <t>reference:Y16,Y2
mrs:
Rotate:True</t>
        </r>
      </text>
    </comment>
    <comment ref="BQ16" authorId="0" shapeId="0" xr:uid="{00000000-0006-0000-0100-000003020000}">
      <text>
        <r>
          <rPr>
            <sz val="10"/>
            <rFont val="Arial"/>
          </rPr>
          <t>reference:Z16,Z2
mrs:
Rotate:True</t>
        </r>
      </text>
    </comment>
    <comment ref="BR16" authorId="0" shapeId="0" xr:uid="{00000000-0006-0000-0100-000004020000}">
      <text>
        <r>
          <rPr>
            <sz val="10"/>
            <rFont val="Arial"/>
          </rPr>
          <t>reference:AA16,A2
mrs:
Rotate:True</t>
        </r>
      </text>
    </comment>
    <comment ref="BS16" authorId="0" shapeId="0" xr:uid="{00000000-0006-0000-0100-000005020000}">
      <text>
        <r>
          <rPr>
            <sz val="10"/>
            <rFont val="Arial"/>
          </rPr>
          <t>reference:AB16,B2
mrs:
Rotate:True</t>
        </r>
      </text>
    </comment>
    <comment ref="BT16" authorId="0" shapeId="0" xr:uid="{00000000-0006-0000-0100-000006020000}">
      <text>
        <r>
          <rPr>
            <sz val="10"/>
            <rFont val="Arial"/>
          </rPr>
          <t>reference:AC16,C2
mrs:
Rotate:True</t>
        </r>
      </text>
    </comment>
    <comment ref="BU16" authorId="0" shapeId="0" xr:uid="{00000000-0006-0000-0100-000007020000}">
      <text>
        <r>
          <rPr>
            <sz val="10"/>
            <rFont val="Arial"/>
          </rPr>
          <t>reference:AD16,D2
mrs:
Rotate:True</t>
        </r>
      </text>
    </comment>
    <comment ref="BV16" authorId="0" shapeId="0" xr:uid="{00000000-0006-0000-0100-000008020000}">
      <text>
        <r>
          <rPr>
            <sz val="10"/>
            <rFont val="Arial"/>
          </rPr>
          <t>reference:AE16,E2
mrs:
Rotate:True</t>
        </r>
      </text>
    </comment>
    <comment ref="BW16" authorId="0" shapeId="0" xr:uid="{00000000-0006-0000-0100-000009020000}">
      <text>
        <r>
          <rPr>
            <sz val="10"/>
            <rFont val="Arial"/>
          </rPr>
          <t>reference:AF16,F2
mrs:
Rotate:True</t>
        </r>
      </text>
    </comment>
    <comment ref="BX16" authorId="0" shapeId="0" xr:uid="{00000000-0006-0000-0100-00000A020000}">
      <text>
        <r>
          <rPr>
            <sz val="10"/>
            <rFont val="Arial"/>
          </rPr>
          <t>reference:AG16,G2
mrs:
Rotate:True</t>
        </r>
      </text>
    </comment>
    <comment ref="BY16" authorId="0" shapeId="0" xr:uid="{00000000-0006-0000-0100-00000B020000}">
      <text>
        <r>
          <rPr>
            <sz val="10"/>
            <rFont val="Arial"/>
          </rPr>
          <t>reference:AH16,H2
mrs:
Rotate:True</t>
        </r>
      </text>
    </comment>
    <comment ref="BZ16" authorId="0" shapeId="0" xr:uid="{00000000-0006-0000-0100-00000C020000}">
      <text>
        <r>
          <rPr>
            <sz val="10"/>
            <rFont val="Arial"/>
          </rPr>
          <t>reference:AI16,I2
mrs:
Rotate:True</t>
        </r>
      </text>
    </comment>
    <comment ref="CA16" authorId="0" shapeId="0" xr:uid="{00000000-0006-0000-0100-00000D020000}">
      <text>
        <r>
          <rPr>
            <sz val="10"/>
            <rFont val="Arial"/>
          </rPr>
          <t>reference:AJ16,J2
mrs:
Rotate:True</t>
        </r>
      </text>
    </comment>
    <comment ref="CB16" authorId="0" shapeId="0" xr:uid="{00000000-0006-0000-0100-00000E020000}">
      <text>
        <r>
          <rPr>
            <sz val="10"/>
            <rFont val="Arial"/>
          </rPr>
          <t>reference:AK16,K2
mrs:
Rotate:True</t>
        </r>
      </text>
    </comment>
    <comment ref="CC16" authorId="0" shapeId="0" xr:uid="{00000000-0006-0000-0100-00000F020000}">
      <text>
        <r>
          <rPr>
            <sz val="10"/>
            <rFont val="Arial"/>
          </rPr>
          <t>reference:AL16,L2
mrs:
Rotate:True</t>
        </r>
      </text>
    </comment>
    <comment ref="CD16" authorId="0" shapeId="0" xr:uid="{00000000-0006-0000-0100-000010020000}">
      <text>
        <r>
          <rPr>
            <sz val="10"/>
            <rFont val="Arial"/>
          </rPr>
          <t>reference:AM16,M2
mrs:
Rotate:True</t>
        </r>
      </text>
    </comment>
    <comment ref="CE16" authorId="0" shapeId="0" xr:uid="{00000000-0006-0000-0100-000011020000}">
      <text>
        <r>
          <rPr>
            <sz val="10"/>
            <rFont val="Arial"/>
          </rPr>
          <t>reference:AN16,N2
mrs:
Rotate:True</t>
        </r>
      </text>
    </comment>
    <comment ref="CF16" authorId="0" shapeId="0" xr:uid="{00000000-0006-0000-0100-000012020000}">
      <text>
        <r>
          <rPr>
            <sz val="10"/>
            <rFont val="Arial"/>
          </rPr>
          <t>reference:AO16,O2
mrs:
Rotate:True</t>
        </r>
      </text>
    </comment>
    <comment ref="CG16" authorId="0" shapeId="0" xr:uid="{00000000-0006-0000-0100-000013020000}">
      <text>
        <r>
          <rPr>
            <sz val="10"/>
            <rFont val="Arial"/>
          </rPr>
          <t>reference:AP16,P2
mrs:
Rotate:True</t>
        </r>
      </text>
    </comment>
    <comment ref="CH16" authorId="0" shapeId="0" xr:uid="{00000000-0006-0000-0100-000014020000}">
      <text>
        <r>
          <rPr>
            <sz val="10"/>
            <rFont val="Arial"/>
          </rPr>
          <t>reference:AQ16,Q2
mrs:
Rotate:True</t>
        </r>
      </text>
    </comment>
    <comment ref="CI16" authorId="0" shapeId="0" xr:uid="{00000000-0006-0000-0100-000015020000}">
      <text>
        <r>
          <rPr>
            <sz val="10"/>
            <rFont val="Arial"/>
          </rPr>
          <t>reference:AR16,R2
mrs:
Rotate:True</t>
        </r>
      </text>
    </comment>
    <comment ref="CL16" authorId="0" shapeId="0" xr:uid="{00000000-0006-0000-0100-000016020000}">
      <text>
        <r>
          <rPr>
            <sz val="10"/>
            <rFont val="Arial"/>
          </rPr>
          <t>reference:AU16,AV16,AW16,AX16,AY16,AZ16,BA16,BB16,BC16,BD16,BE16,BF16,BG16,BH16,BI16,BJ16,BK16,BL16,BM16,BN16,BO16,BP16,BQ16,BR16,BS16,BT16,BU16,BV16,BW16,BX16,BY16,BZ16,CA16,CB16,CC16,CD16,CE16,CF16,CG16,CH16,CI16
mrs:(AU16,+,10.0000)  (AV16,+,10.0000)  (AW16,+,10.0000)  (AX16,+,10.0000)  (AY16,+,10.0000)  (AZ16,+,10.0000)  (BA16,+,10.0000)  (BB16,+,10.0000)  (BC16,+,10.0000)  (BD16,+,10.0000)  (BE16,+,10.0000)  (BF16,+,10.0000)  (BG16,+,10.0000)  (BH16,+,10.0000)  (BI16,+,10.0000)  (BJ16,+,10.0000)  (BK16,+,10.0000)  (BL16,+,10.0000)  (BM16,+,10.0000)  (BN16,+,10.0000)  (BO16,+,10.0000)  (BP16,+,10.0000)  (BQ16,+,10.0000)  (BR16,+,10.0000)  (BS16,+,10.0000)  (BT16,+,10.0000)  (BU16,+,10.0000)  (BV16,+,10.0000)  (BW16,+,10.0000)  (BX16,+,10.0000)  (BY16,+,10.0000)  (BZ16,+,10.0000)  (CA16,+,10.0000)  (CB16,+,10.0000)  (CC16,+,10.0000)  (CD16,+,10.0000)  (CE16,+,10.0000)  (CF16,+,10.0000)  (CG16,+,10.0000)  (CH16,+,10.0000)  (CI16,+,10.0000)  
Rotate:True</t>
        </r>
      </text>
    </comment>
    <comment ref="CM16" authorId="0" shapeId="0" xr:uid="{00000000-0006-0000-0100-000017020000}">
      <text>
        <r>
          <rPr>
            <sz val="10"/>
            <rFont val="Arial"/>
          </rPr>
          <t>reference:AU16,AU16,AV16,AV16,AW16,AW16,AX16,AX16,AY16,AY16,AZ16,AZ16,BA16,BA16,BB16,BB16,BC16,BC16,BD16,BD16,BE16,BE16,BF16,BF16,BG16,BG16,BH16,BH16,BI16,BI16,BJ16,BJ16,BK16,BK16,BL16,BL16,BM16,BM16,BN16,BN16,BO16,BO16,BP16,BP16,BQ16,BQ16,BR16,BR16,BS16,BS16,BT16,BT16,BU16,BU16,BV16,BV16,BW16,BW16,BX16,BX16,BY16,BY16,BZ16,BZ16,CA16,CA16,CB16,CB16,CC16,CC16,CD16,CD16,CE16,CE16,CF16,CF16,CG16,CG16,CH16,CH16,CI16,CI16
mrs:
Rotate:True</t>
        </r>
      </text>
    </comment>
    <comment ref="C17" authorId="0" shapeId="0" xr:uid="{00000000-0006-0000-0100-000018020000}">
      <text>
        <r>
          <rPr>
            <sz val="10"/>
            <rFont val="Arial"/>
          </rPr>
          <t>reference:B17,B46
mrs:
Rotate:True</t>
        </r>
      </text>
    </comment>
    <comment ref="AU17" authorId="0" shapeId="0" xr:uid="{00000000-0006-0000-0100-000019020000}">
      <text>
        <r>
          <rPr>
            <sz val="10"/>
            <rFont val="Arial"/>
          </rPr>
          <t>reference:D17,D2
mrs:
Rotate:True</t>
        </r>
      </text>
    </comment>
    <comment ref="AV17" authorId="0" shapeId="0" xr:uid="{00000000-0006-0000-0100-00001A020000}">
      <text>
        <r>
          <rPr>
            <sz val="10"/>
            <rFont val="Arial"/>
          </rPr>
          <t>reference:E17,E2
mrs:
Rotate:True</t>
        </r>
      </text>
    </comment>
    <comment ref="AW17" authorId="0" shapeId="0" xr:uid="{00000000-0006-0000-0100-00001B020000}">
      <text>
        <r>
          <rPr>
            <sz val="10"/>
            <rFont val="Arial"/>
          </rPr>
          <t>reference:F17,F2
mrs:
Rotate:True</t>
        </r>
      </text>
    </comment>
    <comment ref="AX17" authorId="0" shapeId="0" xr:uid="{00000000-0006-0000-0100-00001C020000}">
      <text>
        <r>
          <rPr>
            <sz val="10"/>
            <rFont val="Arial"/>
          </rPr>
          <t>reference:G17,G2
mrs:
Rotate:True</t>
        </r>
      </text>
    </comment>
    <comment ref="AY17" authorId="0" shapeId="0" xr:uid="{00000000-0006-0000-0100-00001D020000}">
      <text>
        <r>
          <rPr>
            <sz val="10"/>
            <rFont val="Arial"/>
          </rPr>
          <t>reference:H17,H2
mrs:
Rotate:True</t>
        </r>
      </text>
    </comment>
    <comment ref="AZ17" authorId="0" shapeId="0" xr:uid="{00000000-0006-0000-0100-00001E020000}">
      <text>
        <r>
          <rPr>
            <sz val="10"/>
            <rFont val="Arial"/>
          </rPr>
          <t>reference:I17,I2
mrs:
Rotate:True</t>
        </r>
      </text>
    </comment>
    <comment ref="BA17" authorId="0" shapeId="0" xr:uid="{00000000-0006-0000-0100-00001F020000}">
      <text>
        <r>
          <rPr>
            <sz val="10"/>
            <rFont val="Arial"/>
          </rPr>
          <t>reference:J17,J2
mrs:
Rotate:True</t>
        </r>
      </text>
    </comment>
    <comment ref="BB17" authorId="0" shapeId="0" xr:uid="{00000000-0006-0000-0100-000020020000}">
      <text>
        <r>
          <rPr>
            <sz val="10"/>
            <rFont val="Arial"/>
          </rPr>
          <t>reference:K17,K2
mrs:
Rotate:True</t>
        </r>
      </text>
    </comment>
    <comment ref="BC17" authorId="0" shapeId="0" xr:uid="{00000000-0006-0000-0100-000021020000}">
      <text>
        <r>
          <rPr>
            <sz val="10"/>
            <rFont val="Arial"/>
          </rPr>
          <t>reference:L17,L2
mrs:
Rotate:True</t>
        </r>
      </text>
    </comment>
    <comment ref="BD17" authorId="0" shapeId="0" xr:uid="{00000000-0006-0000-0100-000022020000}">
      <text>
        <r>
          <rPr>
            <sz val="10"/>
            <rFont val="Arial"/>
          </rPr>
          <t>reference:M17,M2
mrs:
Rotate:True</t>
        </r>
      </text>
    </comment>
    <comment ref="BE17" authorId="0" shapeId="0" xr:uid="{00000000-0006-0000-0100-000023020000}">
      <text>
        <r>
          <rPr>
            <sz val="10"/>
            <rFont val="Arial"/>
          </rPr>
          <t>reference:N17,N2
mrs:
Rotate:True</t>
        </r>
      </text>
    </comment>
    <comment ref="BF17" authorId="0" shapeId="0" xr:uid="{00000000-0006-0000-0100-000024020000}">
      <text>
        <r>
          <rPr>
            <sz val="10"/>
            <rFont val="Arial"/>
          </rPr>
          <t>reference:O17,O2
mrs:
Rotate:True</t>
        </r>
      </text>
    </comment>
    <comment ref="BG17" authorId="0" shapeId="0" xr:uid="{00000000-0006-0000-0100-000025020000}">
      <text>
        <r>
          <rPr>
            <sz val="10"/>
            <rFont val="Arial"/>
          </rPr>
          <t>reference:P17,P2
mrs:
Rotate:True</t>
        </r>
      </text>
    </comment>
    <comment ref="BH17" authorId="0" shapeId="0" xr:uid="{00000000-0006-0000-0100-000026020000}">
      <text>
        <r>
          <rPr>
            <sz val="10"/>
            <rFont val="Arial"/>
          </rPr>
          <t>reference:Q17,Q2
mrs:
Rotate:True</t>
        </r>
      </text>
    </comment>
    <comment ref="BI17" authorId="0" shapeId="0" xr:uid="{00000000-0006-0000-0100-000027020000}">
      <text>
        <r>
          <rPr>
            <sz val="10"/>
            <rFont val="Arial"/>
          </rPr>
          <t>reference:R17,R2
mrs:
Rotate:True</t>
        </r>
      </text>
    </comment>
    <comment ref="BJ17" authorId="0" shapeId="0" xr:uid="{00000000-0006-0000-0100-000028020000}">
      <text>
        <r>
          <rPr>
            <sz val="10"/>
            <rFont val="Arial"/>
          </rPr>
          <t>reference:S17,S2
mrs:
Rotate:True</t>
        </r>
      </text>
    </comment>
    <comment ref="BK17" authorId="0" shapeId="0" xr:uid="{00000000-0006-0000-0100-000029020000}">
      <text>
        <r>
          <rPr>
            <sz val="10"/>
            <rFont val="Arial"/>
          </rPr>
          <t>reference:T17,T2
mrs:
Rotate:True</t>
        </r>
      </text>
    </comment>
    <comment ref="BL17" authorId="0" shapeId="0" xr:uid="{00000000-0006-0000-0100-00002A020000}">
      <text>
        <r>
          <rPr>
            <sz val="10"/>
            <rFont val="Arial"/>
          </rPr>
          <t>reference:U17,U2
mrs:
Rotate:True</t>
        </r>
      </text>
    </comment>
    <comment ref="BM17" authorId="0" shapeId="0" xr:uid="{00000000-0006-0000-0100-00002B020000}">
      <text>
        <r>
          <rPr>
            <sz val="10"/>
            <rFont val="Arial"/>
          </rPr>
          <t>reference:V17,V2
mrs:
Rotate:True</t>
        </r>
      </text>
    </comment>
    <comment ref="BN17" authorId="0" shapeId="0" xr:uid="{00000000-0006-0000-0100-00002C020000}">
      <text>
        <r>
          <rPr>
            <sz val="10"/>
            <rFont val="Arial"/>
          </rPr>
          <t>reference:W17,W2
mrs:
Rotate:True</t>
        </r>
      </text>
    </comment>
    <comment ref="BO17" authorId="0" shapeId="0" xr:uid="{00000000-0006-0000-0100-00002D020000}">
      <text>
        <r>
          <rPr>
            <sz val="10"/>
            <rFont val="Arial"/>
          </rPr>
          <t>reference:X17,X2
mrs:
Rotate:True</t>
        </r>
      </text>
    </comment>
    <comment ref="BP17" authorId="0" shapeId="0" xr:uid="{00000000-0006-0000-0100-00002E020000}">
      <text>
        <r>
          <rPr>
            <sz val="10"/>
            <rFont val="Arial"/>
          </rPr>
          <t>reference:Y17,Y2
mrs:
Rotate:True</t>
        </r>
      </text>
    </comment>
    <comment ref="BQ17" authorId="0" shapeId="0" xr:uid="{00000000-0006-0000-0100-00002F020000}">
      <text>
        <r>
          <rPr>
            <sz val="10"/>
            <rFont val="Arial"/>
          </rPr>
          <t>reference:Z17,Z2
mrs:
Rotate:True</t>
        </r>
      </text>
    </comment>
    <comment ref="BR17" authorId="0" shapeId="0" xr:uid="{00000000-0006-0000-0100-000030020000}">
      <text>
        <r>
          <rPr>
            <sz val="10"/>
            <rFont val="Arial"/>
          </rPr>
          <t>reference:AA17,A2
mrs:
Rotate:True</t>
        </r>
      </text>
    </comment>
    <comment ref="BS17" authorId="0" shapeId="0" xr:uid="{00000000-0006-0000-0100-000031020000}">
      <text>
        <r>
          <rPr>
            <sz val="10"/>
            <rFont val="Arial"/>
          </rPr>
          <t>reference:AB17,B2
mrs:
Rotate:True</t>
        </r>
      </text>
    </comment>
    <comment ref="BT17" authorId="0" shapeId="0" xr:uid="{00000000-0006-0000-0100-000032020000}">
      <text>
        <r>
          <rPr>
            <sz val="10"/>
            <rFont val="Arial"/>
          </rPr>
          <t>reference:AC17,C2
mrs:
Rotate:True</t>
        </r>
      </text>
    </comment>
    <comment ref="BU17" authorId="0" shapeId="0" xr:uid="{00000000-0006-0000-0100-000033020000}">
      <text>
        <r>
          <rPr>
            <sz val="10"/>
            <rFont val="Arial"/>
          </rPr>
          <t>reference:AD17,D2
mrs:
Rotate:True</t>
        </r>
      </text>
    </comment>
    <comment ref="BV17" authorId="0" shapeId="0" xr:uid="{00000000-0006-0000-0100-000034020000}">
      <text>
        <r>
          <rPr>
            <sz val="10"/>
            <rFont val="Arial"/>
          </rPr>
          <t>reference:AE17,E2
mrs:
Rotate:True</t>
        </r>
      </text>
    </comment>
    <comment ref="BW17" authorId="0" shapeId="0" xr:uid="{00000000-0006-0000-0100-000035020000}">
      <text>
        <r>
          <rPr>
            <sz val="10"/>
            <rFont val="Arial"/>
          </rPr>
          <t>reference:AF17,F2
mrs:
Rotate:True</t>
        </r>
      </text>
    </comment>
    <comment ref="BX17" authorId="0" shapeId="0" xr:uid="{00000000-0006-0000-0100-000036020000}">
      <text>
        <r>
          <rPr>
            <sz val="10"/>
            <rFont val="Arial"/>
          </rPr>
          <t>reference:AG17,G2
mrs:
Rotate:True</t>
        </r>
      </text>
    </comment>
    <comment ref="BY17" authorId="0" shapeId="0" xr:uid="{00000000-0006-0000-0100-000037020000}">
      <text>
        <r>
          <rPr>
            <sz val="10"/>
            <rFont val="Arial"/>
          </rPr>
          <t>reference:AH17,H2
mrs:
Rotate:True</t>
        </r>
      </text>
    </comment>
    <comment ref="BZ17" authorId="0" shapeId="0" xr:uid="{00000000-0006-0000-0100-000038020000}">
      <text>
        <r>
          <rPr>
            <sz val="10"/>
            <rFont val="Arial"/>
          </rPr>
          <t>reference:AI17,I2
mrs:
Rotate:True</t>
        </r>
      </text>
    </comment>
    <comment ref="CA17" authorId="0" shapeId="0" xr:uid="{00000000-0006-0000-0100-000039020000}">
      <text>
        <r>
          <rPr>
            <sz val="10"/>
            <rFont val="Arial"/>
          </rPr>
          <t>reference:AJ17,J2
mrs:
Rotate:True</t>
        </r>
      </text>
    </comment>
    <comment ref="CB17" authorId="0" shapeId="0" xr:uid="{00000000-0006-0000-0100-00003A020000}">
      <text>
        <r>
          <rPr>
            <sz val="10"/>
            <rFont val="Arial"/>
          </rPr>
          <t>reference:AK17,K2
mrs:
Rotate:True</t>
        </r>
      </text>
    </comment>
    <comment ref="CC17" authorId="0" shapeId="0" xr:uid="{00000000-0006-0000-0100-00003B020000}">
      <text>
        <r>
          <rPr>
            <sz val="10"/>
            <rFont val="Arial"/>
          </rPr>
          <t>reference:AL17,L2
mrs:
Rotate:True</t>
        </r>
      </text>
    </comment>
    <comment ref="CD17" authorId="0" shapeId="0" xr:uid="{00000000-0006-0000-0100-00003C020000}">
      <text>
        <r>
          <rPr>
            <sz val="10"/>
            <rFont val="Arial"/>
          </rPr>
          <t>reference:AM17,M2
mrs:
Rotate:True</t>
        </r>
      </text>
    </comment>
    <comment ref="CE17" authorId="0" shapeId="0" xr:uid="{00000000-0006-0000-0100-00003D020000}">
      <text>
        <r>
          <rPr>
            <sz val="10"/>
            <rFont val="Arial"/>
          </rPr>
          <t>reference:AN17,N2
mrs:
Rotate:True</t>
        </r>
      </text>
    </comment>
    <comment ref="CF17" authorId="0" shapeId="0" xr:uid="{00000000-0006-0000-0100-00003E020000}">
      <text>
        <r>
          <rPr>
            <sz val="10"/>
            <rFont val="Arial"/>
          </rPr>
          <t>reference:AO17,O2
mrs:
Rotate:True</t>
        </r>
      </text>
    </comment>
    <comment ref="CG17" authorId="0" shapeId="0" xr:uid="{00000000-0006-0000-0100-00003F020000}">
      <text>
        <r>
          <rPr>
            <sz val="10"/>
            <rFont val="Arial"/>
          </rPr>
          <t>reference:AP17,P2
mrs:
Rotate:True</t>
        </r>
      </text>
    </comment>
    <comment ref="CH17" authorId="0" shapeId="0" xr:uid="{00000000-0006-0000-0100-000040020000}">
      <text>
        <r>
          <rPr>
            <sz val="10"/>
            <rFont val="Arial"/>
          </rPr>
          <t>reference:AQ17,Q2
mrs:
Rotate:True</t>
        </r>
      </text>
    </comment>
    <comment ref="CI17" authorId="0" shapeId="0" xr:uid="{00000000-0006-0000-0100-000041020000}">
      <text>
        <r>
          <rPr>
            <sz val="10"/>
            <rFont val="Arial"/>
          </rPr>
          <t>reference:AR17,R2
mrs:
Rotate:True</t>
        </r>
      </text>
    </comment>
    <comment ref="CL17" authorId="0" shapeId="0" xr:uid="{00000000-0006-0000-0100-000042020000}">
      <text>
        <r>
          <rPr>
            <sz val="10"/>
            <rFont val="Arial"/>
          </rPr>
          <t>reference:AU17,AV17,AW17,AX17,AY17,AZ17,BA17,BB17,BC17,BD17,BE17,BF17,BG17,BH17,BI17,BJ17,BK17,BL17,BM17,BN17,BO17,BP17,BQ17,BR17,BS17,BT17,BU17,BV17,BW17,BX17,BY17,BZ17,CA17,CB17,CC17,CD17,CE17,CF17,CG17,CH17,CI17
mrs:(AU17,+,10.0000)  (AV17,+,10.0000)  (AW17,+,10.0000)  (AX17,+,10.0000)  (AY17,+,10.0000)  (AZ17,+,10.0000)  (BA17,+,10.0000)  (BB17,+,10.0000)  (BC17,+,10.0000)  (BD17,+,10.0000)  (BE17,+,10.0000)  (BF17,+,10.0000)  (BG17,+,10.0000)  (BH17,+,10.0000)  (BI17,+,10.0000)  (BJ17,+,10.0000)  (BK17,+,10.0000)  (BL17,+,10.0000)  (BM17,+,10.0000)  (BN17,+,10.0000)  (BO17,+,10.0000)  (BP17,+,10.0000)  (BQ17,+,10.0000)  (BR17,+,10.0000)  (BS17,+,10.0000)  (BT17,+,10.0000)  (BU17,+,10.0000)  (BV17,+,10.0000)  (BW17,+,10.0000)  (BX17,+,10.0000)  (BY17,+,10.0000)  (BZ17,+,10.0000)  (CA17,+,10.0000)  (CB17,+,10.0000)  (CC17,+,10.0000)  (CD17,+,10.0000)  (CE17,+,10.0000)  (CF17,+,10.0000)  (CG17,+,10.0000)  (CH17,+,10.0000)  (CI17,+,10.0000)  
Rotate:True</t>
        </r>
      </text>
    </comment>
    <comment ref="CM17" authorId="0" shapeId="0" xr:uid="{00000000-0006-0000-0100-000043020000}">
      <text>
        <r>
          <rPr>
            <sz val="10"/>
            <rFont val="Arial"/>
          </rPr>
          <t>reference:AU17,AU17,AV17,AV17,AW17,AW17,AX17,AX17,AY17,AY17,AZ17,AZ17,BA17,BA17,BB17,BB17,BC17,BC17,BD17,BD17,BE17,BE17,BF17,BF17,BG17,BG17,BH17,BH17,BI17,BI17,BJ17,BJ17,BK17,BK17,BL17,BL17,BM17,BM17,BN17,BN17,BO17,BO17,BP17,BP17,BQ17,BQ17,BR17,BR17,BS17,BS17,BT17,BT17,BU17,BU17,BV17,BV17,BW17,BW17,BX17,BX17,BY17,BY17,BZ17,BZ17,CA17,CA17,CB17,CB17,CC17,CC17,CD17,CD17,CE17,CE17,CF17,CF17,CG17,CG17,CH17,CH17,CI17,CI17
mrs:
Rotate:True</t>
        </r>
      </text>
    </comment>
    <comment ref="C18" authorId="0" shapeId="0" xr:uid="{00000000-0006-0000-0100-000044020000}">
      <text>
        <r>
          <rPr>
            <sz val="10"/>
            <rFont val="Arial"/>
          </rPr>
          <t>reference:B18,B46
mrs:
Rotate:True</t>
        </r>
      </text>
    </comment>
    <comment ref="AU18" authorId="0" shapeId="0" xr:uid="{00000000-0006-0000-0100-000045020000}">
      <text>
        <r>
          <rPr>
            <sz val="10"/>
            <rFont val="Arial"/>
          </rPr>
          <t>reference:D18,D2
mrs:
Rotate:True</t>
        </r>
      </text>
    </comment>
    <comment ref="AV18" authorId="0" shapeId="0" xr:uid="{00000000-0006-0000-0100-000046020000}">
      <text>
        <r>
          <rPr>
            <sz val="10"/>
            <rFont val="Arial"/>
          </rPr>
          <t>reference:E18,E2
mrs:
Rotate:True</t>
        </r>
      </text>
    </comment>
    <comment ref="AW18" authorId="0" shapeId="0" xr:uid="{00000000-0006-0000-0100-000047020000}">
      <text>
        <r>
          <rPr>
            <sz val="10"/>
            <rFont val="Arial"/>
          </rPr>
          <t>reference:F18,F2
mrs:
Rotate:True</t>
        </r>
      </text>
    </comment>
    <comment ref="AX18" authorId="0" shapeId="0" xr:uid="{00000000-0006-0000-0100-000048020000}">
      <text>
        <r>
          <rPr>
            <sz val="10"/>
            <rFont val="Arial"/>
          </rPr>
          <t>reference:G18,G2
mrs:
Rotate:True</t>
        </r>
      </text>
    </comment>
    <comment ref="AY18" authorId="0" shapeId="0" xr:uid="{00000000-0006-0000-0100-000049020000}">
      <text>
        <r>
          <rPr>
            <sz val="10"/>
            <rFont val="Arial"/>
          </rPr>
          <t>reference:H18,H2
mrs:
Rotate:True</t>
        </r>
      </text>
    </comment>
    <comment ref="AZ18" authorId="0" shapeId="0" xr:uid="{00000000-0006-0000-0100-00004A020000}">
      <text>
        <r>
          <rPr>
            <sz val="10"/>
            <rFont val="Arial"/>
          </rPr>
          <t>reference:I18,I2
mrs:
Rotate:True</t>
        </r>
      </text>
    </comment>
    <comment ref="BA18" authorId="0" shapeId="0" xr:uid="{00000000-0006-0000-0100-00004B020000}">
      <text>
        <r>
          <rPr>
            <sz val="10"/>
            <rFont val="Arial"/>
          </rPr>
          <t>reference:J18,J2
mrs:
Rotate:True</t>
        </r>
      </text>
    </comment>
    <comment ref="BB18" authorId="0" shapeId="0" xr:uid="{00000000-0006-0000-0100-00004C020000}">
      <text>
        <r>
          <rPr>
            <sz val="10"/>
            <rFont val="Arial"/>
          </rPr>
          <t>reference:K18,K2
mrs:
Rotate:True</t>
        </r>
      </text>
    </comment>
    <comment ref="BC18" authorId="0" shapeId="0" xr:uid="{00000000-0006-0000-0100-00004D020000}">
      <text>
        <r>
          <rPr>
            <sz val="10"/>
            <rFont val="Arial"/>
          </rPr>
          <t>reference:L18,L2
mrs:
Rotate:True</t>
        </r>
      </text>
    </comment>
    <comment ref="BD18" authorId="0" shapeId="0" xr:uid="{00000000-0006-0000-0100-00004E020000}">
      <text>
        <r>
          <rPr>
            <sz val="10"/>
            <rFont val="Arial"/>
          </rPr>
          <t>reference:M18,M2
mrs:
Rotate:True</t>
        </r>
      </text>
    </comment>
    <comment ref="BE18" authorId="0" shapeId="0" xr:uid="{00000000-0006-0000-0100-00004F020000}">
      <text>
        <r>
          <rPr>
            <sz val="10"/>
            <rFont val="Arial"/>
          </rPr>
          <t>reference:N18,N2
mrs:
Rotate:True</t>
        </r>
      </text>
    </comment>
    <comment ref="BF18" authorId="0" shapeId="0" xr:uid="{00000000-0006-0000-0100-000050020000}">
      <text>
        <r>
          <rPr>
            <sz val="10"/>
            <rFont val="Arial"/>
          </rPr>
          <t>reference:O18,O2
mrs:
Rotate:True</t>
        </r>
      </text>
    </comment>
    <comment ref="BG18" authorId="0" shapeId="0" xr:uid="{00000000-0006-0000-0100-000051020000}">
      <text>
        <r>
          <rPr>
            <sz val="10"/>
            <rFont val="Arial"/>
          </rPr>
          <t>reference:P18,P2
mrs:
Rotate:True</t>
        </r>
      </text>
    </comment>
    <comment ref="BH18" authorId="0" shapeId="0" xr:uid="{00000000-0006-0000-0100-000052020000}">
      <text>
        <r>
          <rPr>
            <sz val="10"/>
            <rFont val="Arial"/>
          </rPr>
          <t>reference:Q18,Q2
mrs:
Rotate:True</t>
        </r>
      </text>
    </comment>
    <comment ref="BI18" authorId="0" shapeId="0" xr:uid="{00000000-0006-0000-0100-000053020000}">
      <text>
        <r>
          <rPr>
            <sz val="10"/>
            <rFont val="Arial"/>
          </rPr>
          <t>reference:R18,R2
mrs:
Rotate:True</t>
        </r>
      </text>
    </comment>
    <comment ref="BJ18" authorId="0" shapeId="0" xr:uid="{00000000-0006-0000-0100-000054020000}">
      <text>
        <r>
          <rPr>
            <sz val="10"/>
            <rFont val="Arial"/>
          </rPr>
          <t>reference:S18,S2
mrs:
Rotate:True</t>
        </r>
      </text>
    </comment>
    <comment ref="BK18" authorId="0" shapeId="0" xr:uid="{00000000-0006-0000-0100-000055020000}">
      <text>
        <r>
          <rPr>
            <sz val="10"/>
            <rFont val="Arial"/>
          </rPr>
          <t>reference:T18,T2
mrs:
Rotate:True</t>
        </r>
      </text>
    </comment>
    <comment ref="BL18" authorId="0" shapeId="0" xr:uid="{00000000-0006-0000-0100-000056020000}">
      <text>
        <r>
          <rPr>
            <sz val="10"/>
            <rFont val="Arial"/>
          </rPr>
          <t>reference:U18,U2
mrs:
Rotate:True</t>
        </r>
      </text>
    </comment>
    <comment ref="BM18" authorId="0" shapeId="0" xr:uid="{00000000-0006-0000-0100-000057020000}">
      <text>
        <r>
          <rPr>
            <sz val="10"/>
            <rFont val="Arial"/>
          </rPr>
          <t>reference:V18,V2
mrs:
Rotate:True</t>
        </r>
      </text>
    </comment>
    <comment ref="BN18" authorId="0" shapeId="0" xr:uid="{00000000-0006-0000-0100-000058020000}">
      <text>
        <r>
          <rPr>
            <sz val="10"/>
            <rFont val="Arial"/>
          </rPr>
          <t>reference:W18,W2
mrs:
Rotate:True</t>
        </r>
      </text>
    </comment>
    <comment ref="BO18" authorId="0" shapeId="0" xr:uid="{00000000-0006-0000-0100-000059020000}">
      <text>
        <r>
          <rPr>
            <sz val="10"/>
            <rFont val="Arial"/>
          </rPr>
          <t>reference:X18,X2
mrs:
Rotate:True</t>
        </r>
      </text>
    </comment>
    <comment ref="BP18" authorId="0" shapeId="0" xr:uid="{00000000-0006-0000-0100-00005A020000}">
      <text>
        <r>
          <rPr>
            <sz val="10"/>
            <rFont val="Arial"/>
          </rPr>
          <t>reference:Y18,Y2
mrs:
Rotate:True</t>
        </r>
      </text>
    </comment>
    <comment ref="BQ18" authorId="0" shapeId="0" xr:uid="{00000000-0006-0000-0100-00005B020000}">
      <text>
        <r>
          <rPr>
            <sz val="10"/>
            <rFont val="Arial"/>
          </rPr>
          <t>reference:Z18,Z2
mrs:
Rotate:True</t>
        </r>
      </text>
    </comment>
    <comment ref="BR18" authorId="0" shapeId="0" xr:uid="{00000000-0006-0000-0100-00005C020000}">
      <text>
        <r>
          <rPr>
            <sz val="10"/>
            <rFont val="Arial"/>
          </rPr>
          <t>reference:AA18,A2
mrs:
Rotate:True</t>
        </r>
      </text>
    </comment>
    <comment ref="BS18" authorId="0" shapeId="0" xr:uid="{00000000-0006-0000-0100-00005D020000}">
      <text>
        <r>
          <rPr>
            <sz val="10"/>
            <rFont val="Arial"/>
          </rPr>
          <t>reference:AB18,B2
mrs:
Rotate:True</t>
        </r>
      </text>
    </comment>
    <comment ref="BT18" authorId="0" shapeId="0" xr:uid="{00000000-0006-0000-0100-00005E020000}">
      <text>
        <r>
          <rPr>
            <sz val="10"/>
            <rFont val="Arial"/>
          </rPr>
          <t>reference:AC18,C2
mrs:
Rotate:True</t>
        </r>
      </text>
    </comment>
    <comment ref="BU18" authorId="0" shapeId="0" xr:uid="{00000000-0006-0000-0100-00005F020000}">
      <text>
        <r>
          <rPr>
            <sz val="10"/>
            <rFont val="Arial"/>
          </rPr>
          <t>reference:AD18,D2
mrs:
Rotate:True</t>
        </r>
      </text>
    </comment>
    <comment ref="BV18" authorId="0" shapeId="0" xr:uid="{00000000-0006-0000-0100-000060020000}">
      <text>
        <r>
          <rPr>
            <sz val="10"/>
            <rFont val="Arial"/>
          </rPr>
          <t>reference:AE18,E2
mrs:
Rotate:True</t>
        </r>
      </text>
    </comment>
    <comment ref="BW18" authorId="0" shapeId="0" xr:uid="{00000000-0006-0000-0100-000061020000}">
      <text>
        <r>
          <rPr>
            <sz val="10"/>
            <rFont val="Arial"/>
          </rPr>
          <t>reference:AF18,F2
mrs:
Rotate:True</t>
        </r>
      </text>
    </comment>
    <comment ref="BX18" authorId="0" shapeId="0" xr:uid="{00000000-0006-0000-0100-000062020000}">
      <text>
        <r>
          <rPr>
            <sz val="10"/>
            <rFont val="Arial"/>
          </rPr>
          <t>reference:AG18,G2
mrs:
Rotate:True</t>
        </r>
      </text>
    </comment>
    <comment ref="BY18" authorId="0" shapeId="0" xr:uid="{00000000-0006-0000-0100-000063020000}">
      <text>
        <r>
          <rPr>
            <sz val="10"/>
            <rFont val="Arial"/>
          </rPr>
          <t>reference:AH18,H2
mrs:
Rotate:True</t>
        </r>
      </text>
    </comment>
    <comment ref="BZ18" authorId="0" shapeId="0" xr:uid="{00000000-0006-0000-0100-000064020000}">
      <text>
        <r>
          <rPr>
            <sz val="10"/>
            <rFont val="Arial"/>
          </rPr>
          <t>reference:AI18,I2
mrs:
Rotate:True</t>
        </r>
      </text>
    </comment>
    <comment ref="CA18" authorId="0" shapeId="0" xr:uid="{00000000-0006-0000-0100-000065020000}">
      <text>
        <r>
          <rPr>
            <sz val="10"/>
            <rFont val="Arial"/>
          </rPr>
          <t>reference:AJ18,J2
mrs:
Rotate:True</t>
        </r>
      </text>
    </comment>
    <comment ref="CB18" authorId="0" shapeId="0" xr:uid="{00000000-0006-0000-0100-000066020000}">
      <text>
        <r>
          <rPr>
            <sz val="10"/>
            <rFont val="Arial"/>
          </rPr>
          <t>reference:AK18,K2
mrs:
Rotate:True</t>
        </r>
      </text>
    </comment>
    <comment ref="CC18" authorId="0" shapeId="0" xr:uid="{00000000-0006-0000-0100-000067020000}">
      <text>
        <r>
          <rPr>
            <sz val="10"/>
            <rFont val="Arial"/>
          </rPr>
          <t>reference:AL18,L2
mrs:
Rotate:True</t>
        </r>
      </text>
    </comment>
    <comment ref="CD18" authorId="0" shapeId="0" xr:uid="{00000000-0006-0000-0100-000068020000}">
      <text>
        <r>
          <rPr>
            <sz val="10"/>
            <rFont val="Arial"/>
          </rPr>
          <t>reference:AM18,M2
mrs:
Rotate:True</t>
        </r>
      </text>
    </comment>
    <comment ref="CE18" authorId="0" shapeId="0" xr:uid="{00000000-0006-0000-0100-000069020000}">
      <text>
        <r>
          <rPr>
            <sz val="10"/>
            <rFont val="Arial"/>
          </rPr>
          <t>reference:AN18,N2
mrs:
Rotate:True</t>
        </r>
      </text>
    </comment>
    <comment ref="CF18" authorId="0" shapeId="0" xr:uid="{00000000-0006-0000-0100-00006A020000}">
      <text>
        <r>
          <rPr>
            <sz val="10"/>
            <rFont val="Arial"/>
          </rPr>
          <t>reference:AO18,O2
mrs:
Rotate:True</t>
        </r>
      </text>
    </comment>
    <comment ref="CG18" authorId="0" shapeId="0" xr:uid="{00000000-0006-0000-0100-00006B020000}">
      <text>
        <r>
          <rPr>
            <sz val="10"/>
            <rFont val="Arial"/>
          </rPr>
          <t>reference:AP18,P2
mrs:
Rotate:True</t>
        </r>
      </text>
    </comment>
    <comment ref="CH18" authorId="0" shapeId="0" xr:uid="{00000000-0006-0000-0100-00006C020000}">
      <text>
        <r>
          <rPr>
            <sz val="10"/>
            <rFont val="Arial"/>
          </rPr>
          <t>reference:AQ18,Q2
mrs:
Rotate:True</t>
        </r>
      </text>
    </comment>
    <comment ref="CI18" authorId="0" shapeId="0" xr:uid="{00000000-0006-0000-0100-00006D020000}">
      <text>
        <r>
          <rPr>
            <sz val="10"/>
            <rFont val="Arial"/>
          </rPr>
          <t>reference:AR18,R2
mrs:
Rotate:True</t>
        </r>
      </text>
    </comment>
    <comment ref="CL18" authorId="0" shapeId="0" xr:uid="{00000000-0006-0000-0100-00006E020000}">
      <text>
        <r>
          <rPr>
            <sz val="10"/>
            <rFont val="Arial"/>
          </rPr>
          <t>reference:AU18,AV18,AW18,AX18,AY18,AZ18,BA18,BB18,BC18,BD18,BE18,BF18,BG18,BH18,BI18,BJ18,BK18,BL18,BM18,BN18,BO18,BP18,BQ18,BR18,BS18,BT18,BU18,BV18,BW18,BX18,BY18,BZ18,CA18,CB18,CC18,CD18,CE18,CF18,CG18,CH18,CI18
mrs:(AU18,+,10.0000)  (AV18,+,10.0000)  (AW18,+,10.0000)  (AX18,+,10.0000)  (AY18,+,10.0000)  (AZ18,+,10.0000)  (BA18,+,10.0000)  (BB18,+,10.0000)  (BC18,+,10.0000)  (BD18,+,10.0000)  (BE18,+,10.0000)  (BF18,+,10.0000)  (BG18,+,10.0000)  (BH18,+,10.0000)  (BI18,+,10.0000)  (BJ18,+,10.0000)  (BK18,+,10.0000)  (BL18,+,10.0000)  (BM18,+,10.0000)  (BN18,+,10.0000)  (BO18,+,10.0000)  (BP18,+,10.0000)  (BQ18,+,10.0000)  (BR18,+,10.0000)  (BS18,+,10.0000)  (BT18,+,10.0000)  (BU18,+,10.0000)  (BV18,+,10.0000)  (BW18,+,10.0000)  (BX18,+,10.0000)  (BY18,+,10.0000)  (BZ18,+,10.0000)  (CA18,+,10.0000)  (CB18,+,10.0000)  (CC18,+,10.0000)  (CD18,+,10.0000)  (CE18,+,10.0000)  (CF18,+,10.0000)  (CG18,+,10.0000)  (CH18,+,10.0000)  (CI18,+,10.0000)  
Rotate:True</t>
        </r>
      </text>
    </comment>
    <comment ref="CM18" authorId="0" shapeId="0" xr:uid="{00000000-0006-0000-0100-00006F020000}">
      <text>
        <r>
          <rPr>
            <sz val="10"/>
            <rFont val="Arial"/>
          </rPr>
          <t>reference:AU18,AU18,AV18,AV18,AW18,AW18,AX18,AX18,AY18,AY18,AZ18,AZ18,BA18,BA18,BB18,BB18,BC18,BC18,BD18,BD18,BE18,BE18,BF18,BF18,BG18,BG18,BH18,BH18,BI18,BI18,BJ18,BJ18,BK18,BK18,BL18,BL18,BM18,BM18,BN18,BN18,BO18,BO18,BP18,BP18,BQ18,BQ18,BR18,BR18,BS18,BS18,BT18,BT18,BU18,BU18,BV18,BV18,BW18,BW18,BX18,BX18,BY18,BY18,BZ18,BZ18,CA18,CA18,CB18,CB18,CC18,CC18,CD18,CD18,CE18,CE18,CF18,CF18,CG18,CG18,CH18,CH18,CI18,CI18
mrs:
Rotate:True</t>
        </r>
      </text>
    </comment>
    <comment ref="CL19" authorId="0" shapeId="0" xr:uid="{00000000-0006-0000-0100-000070020000}">
      <text>
        <r>
          <rPr>
            <sz val="10"/>
            <rFont val="Arial"/>
          </rPr>
          <t>reference:AU19,AV19,AW19,AX19,AY19,AZ19,BA19,BB19,BC19,BD19,BE19,BF19,BG19,BH19,BI19,BJ19,BK19,BL19,BM19,BN19,BO19,BP19,BQ19,BR19,BS19,BT19,BU19,BV19,BW19,BX19,BY19,BZ19,CA19,CB19,CC19,CD19,CE19,CF19,CG19,CH19,CI19
mrs:(AU19,+,10.0000)  (AV19,+,10.0000)  (AW19,+,10.0000)  (AX19,+,10.0000)  (AY19,+,10.0000)  (AZ19,+,10.0000)  (BA19,+,10.0000)  (BB19,+,10.0000)  (BC19,+,10.0000)  (BD19,+,10.0000)  (BE19,+,10.0000)  (BF19,+,10.0000)  (BG19,+,10.0000)  (BH19,+,10.0000)  (BI19,+,10.0000)  (BJ19,+,10.0000)  (BK19,+,10.0000)  (BL19,+,10.0000)  (BM19,+,10.0000)  (BN19,+,10.0000)  (BO19,+,10.0000)  (BP19,+,10.0000)  (BQ19,+,10.0000)  (BR19,+,10.0000)  (BS19,+,10.0000)  (BT19,+,10.0000)  (BU19,+,10.0000)  (BV19,+,10.0000)  (BW19,+,10.0000)  (BX19,+,10.0000)  (BY19,+,10.0000)  (BZ19,+,10.0000)  (CA19,+,10.0000)  (CB19,+,10.0000)  (CC19,+,10.0000)  (CD19,+,10.0000)  (CE19,+,10.0000)  (CF19,+,10.0000)  (CG19,+,10.0000)  (CH19,+,10.0000)  (CI19,+,10.0000)  
Rotate:True</t>
        </r>
      </text>
    </comment>
    <comment ref="CM19" authorId="0" shapeId="0" xr:uid="{00000000-0006-0000-0100-000071020000}">
      <text>
        <r>
          <rPr>
            <sz val="10"/>
            <rFont val="Arial"/>
          </rPr>
          <t>reference:AU19,AU19,AV19,AV19,AW19,AW19,AX19,AX19,AY19,AY19,AZ19,AZ19,BA19,BA19,BB19,BB19,BC19,BC19,BD19,BD19,BE19,BE19,BF19,BF19,BG19,BG19,BH19,BH19,BI19,BI19,BJ19,BJ19,BK19,BK19,BL19,BL19,BM19,BM19,BN19,BN19,BO19,BO19,BP19,BP19,BQ19,BQ19,BR19,BR19,BS19,BS19,BT19,BT19,BU19,BU19,BV19,BV19,BW19,BW19,BX19,BX19,BY19,BY19,BZ19,BZ19,CA19,CA19,CB19,CB19,CC19,CC19,CD19,CD19,CE19,CE19,CF19,CF19,CG19,CG19,CH19,CH19,CI19,CI19
mrs:
Rotate:True</t>
        </r>
      </text>
    </comment>
    <comment ref="B20" authorId="0" shapeId="0" xr:uid="{00000000-0006-0000-0100-000072020000}">
      <text>
        <r>
          <rPr>
            <sz val="10"/>
            <rFont val="Arial"/>
          </rPr>
          <t>reference:B21,B22,B23,B24,B25,B26,B27,B28,B29
mrs:
forward:True
2.0:(B21:B29,)
add:B21:B29:9.0
Rotate:True</t>
        </r>
      </text>
    </comment>
    <comment ref="C20" authorId="0" shapeId="0" xr:uid="{00000000-0006-0000-0100-000073020000}">
      <text>
        <r>
          <rPr>
            <sz val="10"/>
            <rFont val="Arial"/>
          </rPr>
          <t>reference:B20,B46
mrs:
Rotate:True</t>
        </r>
      </text>
    </comment>
    <comment ref="CL20" authorId="0" shapeId="0" xr:uid="{00000000-0006-0000-0100-000074020000}">
      <text>
        <r>
          <rPr>
            <sz val="10"/>
            <rFont val="Arial"/>
          </rPr>
          <t>reference:AU20,AV20,AW20,AX20,AY20,AZ20,BA20,BB20,BC20,BD20,BE20,BF20,BG20,BH20,BI20,BJ20,BK20,BL20,BM20,BN20,BO20,BP20,BQ20,BR20,BS20,BT20,BU20,BV20,BW20,BX20,BY20,BZ20,CA20,CB20,CC20,CD20,CE20,CF20,CG20,CH20,CI20
mrs:(AU20,+,10.0000)  (AV20,+,10.0000)  (AW20,+,10.0000)  (AX20,+,10.0000)  (AY20,+,10.0000)  (AZ20,+,10.0000)  (BA20,+,10.0000)  (BB20,+,10.0000)  (BC20,+,10.0000)  (BD20,+,10.0000)  (BE20,+,10.0000)  (BF20,+,10.0000)  (BG20,+,10.0000)  (BH20,+,10.0000)  (BI20,+,10.0000)  (BJ20,+,10.0000)  (BK20,+,10.0000)  (BL20,+,10.0000)  (BM20,+,10.0000)  (BN20,+,10.0000)  (BO20,+,10.0000)  (BP20,+,10.0000)  (BQ20,+,10.0000)  (BR20,+,10.0000)  (BS20,+,10.0000)  (BT20,+,10.0000)  (BU20,+,10.0000)  (BV20,+,10.0000)  (BW20,+,10.0000)  (BX20,+,10.0000)  (BY20,+,10.0000)  (BZ20,+,10.0000)  (CA20,+,10.0000)  (CB20,+,10.0000)  (CC20,+,10.0000)  (CD20,+,10.0000)  (CE20,+,10.0000)  (CF20,+,10.0000)  (CG20,+,10.0000)  (CH20,+,10.0000)  (CI20,+,10.0000)  
Rotate:True</t>
        </r>
      </text>
    </comment>
    <comment ref="CM20" authorId="0" shapeId="0" xr:uid="{00000000-0006-0000-0100-000075020000}">
      <text>
        <r>
          <rPr>
            <sz val="10"/>
            <rFont val="Arial"/>
          </rPr>
          <t>reference:AU20,AU20,AV20,AV20,AW20,AW20,AX20,AX20,AY20,AY20,AZ20,AZ20,BA20,BA20,BB20,BB20,BC20,BC20,BD20,BD20,BE20,BE20,BF20,BF20,BG20,BG20,BH20,BH20,BI20,BI20,BJ20,BJ20,BK20,BK20,BL20,BL20,BM20,BM20,BN20,BN20,BO20,BO20,BP20,BP20,BQ20,BQ20,BR20,BR20,BS20,BS20,BT20,BT20,BU20,BU20,BV20,BV20,BW20,BW20,BX20,BX20,BY20,BY20,BZ20,BZ20,CA20,CA20,CB20,CB20,CC20,CC20,CD20,CD20,CE20,CE20,CF20,CF20,CG20,CG20,CH20,CH20,CI20,CI20
mrs:
Rotate:True</t>
        </r>
      </text>
    </comment>
    <comment ref="C21" authorId="0" shapeId="0" xr:uid="{00000000-0006-0000-0100-000076020000}">
      <text>
        <r>
          <rPr>
            <sz val="10"/>
            <rFont val="Arial"/>
          </rPr>
          <t>reference:B21,B46
mrs:
Rotate:True</t>
        </r>
      </text>
    </comment>
    <comment ref="AU21" authorId="0" shapeId="0" xr:uid="{00000000-0006-0000-0100-000077020000}">
      <text>
        <r>
          <rPr>
            <sz val="10"/>
            <rFont val="Arial"/>
          </rPr>
          <t>reference:D21,D2
mrs:
Rotate:True</t>
        </r>
      </text>
    </comment>
    <comment ref="AV21" authorId="0" shapeId="0" xr:uid="{00000000-0006-0000-0100-000078020000}">
      <text>
        <r>
          <rPr>
            <sz val="10"/>
            <rFont val="Arial"/>
          </rPr>
          <t>reference:E21,E2
mrs:
Rotate:True</t>
        </r>
      </text>
    </comment>
    <comment ref="AW21" authorId="0" shapeId="0" xr:uid="{00000000-0006-0000-0100-000079020000}">
      <text>
        <r>
          <rPr>
            <sz val="10"/>
            <rFont val="Arial"/>
          </rPr>
          <t>reference:F21,F2
mrs:
Rotate:True</t>
        </r>
      </text>
    </comment>
    <comment ref="AX21" authorId="0" shapeId="0" xr:uid="{00000000-0006-0000-0100-00007A020000}">
      <text>
        <r>
          <rPr>
            <sz val="10"/>
            <rFont val="Arial"/>
          </rPr>
          <t>reference:G21,G2
mrs:
Rotate:True</t>
        </r>
      </text>
    </comment>
    <comment ref="AY21" authorId="0" shapeId="0" xr:uid="{00000000-0006-0000-0100-00007B020000}">
      <text>
        <r>
          <rPr>
            <sz val="10"/>
            <rFont val="Arial"/>
          </rPr>
          <t>reference:H21,H2
mrs:
Rotate:True</t>
        </r>
      </text>
    </comment>
    <comment ref="AZ21" authorId="0" shapeId="0" xr:uid="{00000000-0006-0000-0100-00007C020000}">
      <text>
        <r>
          <rPr>
            <sz val="10"/>
            <rFont val="Arial"/>
          </rPr>
          <t>reference:I21,I2
mrs:
Rotate:True</t>
        </r>
      </text>
    </comment>
    <comment ref="BA21" authorId="0" shapeId="0" xr:uid="{00000000-0006-0000-0100-00007D020000}">
      <text>
        <r>
          <rPr>
            <sz val="10"/>
            <rFont val="Arial"/>
          </rPr>
          <t>reference:J21,J2
mrs:
Rotate:True</t>
        </r>
      </text>
    </comment>
    <comment ref="BB21" authorId="0" shapeId="0" xr:uid="{00000000-0006-0000-0100-00007E020000}">
      <text>
        <r>
          <rPr>
            <sz val="10"/>
            <rFont val="Arial"/>
          </rPr>
          <t>reference:K21,K2
mrs:
Rotate:True</t>
        </r>
      </text>
    </comment>
    <comment ref="BC21" authorId="0" shapeId="0" xr:uid="{00000000-0006-0000-0100-00007F020000}">
      <text>
        <r>
          <rPr>
            <sz val="10"/>
            <rFont val="Arial"/>
          </rPr>
          <t>reference:L21,L2
mrs:
Rotate:True</t>
        </r>
      </text>
    </comment>
    <comment ref="BD21" authorId="0" shapeId="0" xr:uid="{00000000-0006-0000-0100-000080020000}">
      <text>
        <r>
          <rPr>
            <sz val="10"/>
            <rFont val="Arial"/>
          </rPr>
          <t>reference:M21,M2
mrs:
Rotate:True</t>
        </r>
      </text>
    </comment>
    <comment ref="BE21" authorId="0" shapeId="0" xr:uid="{00000000-0006-0000-0100-000081020000}">
      <text>
        <r>
          <rPr>
            <sz val="10"/>
            <rFont val="Arial"/>
          </rPr>
          <t>reference:N21,N2
mrs:
Rotate:True</t>
        </r>
      </text>
    </comment>
    <comment ref="BF21" authorId="0" shapeId="0" xr:uid="{00000000-0006-0000-0100-000082020000}">
      <text>
        <r>
          <rPr>
            <sz val="10"/>
            <rFont val="Arial"/>
          </rPr>
          <t>reference:O21,O2
mrs:
Rotate:True</t>
        </r>
      </text>
    </comment>
    <comment ref="BG21" authorId="0" shapeId="0" xr:uid="{00000000-0006-0000-0100-000083020000}">
      <text>
        <r>
          <rPr>
            <sz val="10"/>
            <rFont val="Arial"/>
          </rPr>
          <t>reference:P21,P2
mrs:
Rotate:True</t>
        </r>
      </text>
    </comment>
    <comment ref="BH21" authorId="0" shapeId="0" xr:uid="{00000000-0006-0000-0100-000084020000}">
      <text>
        <r>
          <rPr>
            <sz val="10"/>
            <rFont val="Arial"/>
          </rPr>
          <t>reference:Q21,Q2
mrs:
Rotate:True</t>
        </r>
      </text>
    </comment>
    <comment ref="BI21" authorId="0" shapeId="0" xr:uid="{00000000-0006-0000-0100-000085020000}">
      <text>
        <r>
          <rPr>
            <sz val="10"/>
            <rFont val="Arial"/>
          </rPr>
          <t>reference:R21,R2
mrs:
Rotate:True</t>
        </r>
      </text>
    </comment>
    <comment ref="BJ21" authorId="0" shapeId="0" xr:uid="{00000000-0006-0000-0100-000086020000}">
      <text>
        <r>
          <rPr>
            <sz val="10"/>
            <rFont val="Arial"/>
          </rPr>
          <t>reference:S21,S2
mrs:
Rotate:True</t>
        </r>
      </text>
    </comment>
    <comment ref="BK21" authorId="0" shapeId="0" xr:uid="{00000000-0006-0000-0100-000087020000}">
      <text>
        <r>
          <rPr>
            <sz val="10"/>
            <rFont val="Arial"/>
          </rPr>
          <t>reference:T21,T2
mrs:
Rotate:True</t>
        </r>
      </text>
    </comment>
    <comment ref="BL21" authorId="0" shapeId="0" xr:uid="{00000000-0006-0000-0100-000088020000}">
      <text>
        <r>
          <rPr>
            <sz val="10"/>
            <rFont val="Arial"/>
          </rPr>
          <t>reference:U21,U2
mrs:
Rotate:True</t>
        </r>
      </text>
    </comment>
    <comment ref="BM21" authorId="0" shapeId="0" xr:uid="{00000000-0006-0000-0100-000089020000}">
      <text>
        <r>
          <rPr>
            <sz val="10"/>
            <rFont val="Arial"/>
          </rPr>
          <t>reference:V21,V2
mrs:
Rotate:True</t>
        </r>
      </text>
    </comment>
    <comment ref="BN21" authorId="0" shapeId="0" xr:uid="{00000000-0006-0000-0100-00008A020000}">
      <text>
        <r>
          <rPr>
            <sz val="10"/>
            <rFont val="Arial"/>
          </rPr>
          <t>reference:W21,W2
mrs:
Rotate:True</t>
        </r>
      </text>
    </comment>
    <comment ref="BO21" authorId="0" shapeId="0" xr:uid="{00000000-0006-0000-0100-00008B020000}">
      <text>
        <r>
          <rPr>
            <sz val="10"/>
            <rFont val="Arial"/>
          </rPr>
          <t>reference:X21,X2
mrs:
Rotate:True</t>
        </r>
      </text>
    </comment>
    <comment ref="BP21" authorId="0" shapeId="0" xr:uid="{00000000-0006-0000-0100-00008C020000}">
      <text>
        <r>
          <rPr>
            <sz val="10"/>
            <rFont val="Arial"/>
          </rPr>
          <t>reference:Y21,Y2
mrs:
Rotate:True</t>
        </r>
      </text>
    </comment>
    <comment ref="BQ21" authorId="0" shapeId="0" xr:uid="{00000000-0006-0000-0100-00008D020000}">
      <text>
        <r>
          <rPr>
            <sz val="10"/>
            <rFont val="Arial"/>
          </rPr>
          <t>reference:Z21,Z2
mrs:
Rotate:True</t>
        </r>
      </text>
    </comment>
    <comment ref="BR21" authorId="0" shapeId="0" xr:uid="{00000000-0006-0000-0100-00008E020000}">
      <text>
        <r>
          <rPr>
            <sz val="10"/>
            <rFont val="Arial"/>
          </rPr>
          <t>reference:AA21,A2
mrs:
Rotate:True</t>
        </r>
      </text>
    </comment>
    <comment ref="BS21" authorId="0" shapeId="0" xr:uid="{00000000-0006-0000-0100-00008F020000}">
      <text>
        <r>
          <rPr>
            <sz val="10"/>
            <rFont val="Arial"/>
          </rPr>
          <t>reference:AB21,B2
mrs:
Rotate:True</t>
        </r>
      </text>
    </comment>
    <comment ref="BT21" authorId="0" shapeId="0" xr:uid="{00000000-0006-0000-0100-000090020000}">
      <text>
        <r>
          <rPr>
            <sz val="10"/>
            <rFont val="Arial"/>
          </rPr>
          <t>reference:AC21,C2
mrs:
Rotate:True</t>
        </r>
      </text>
    </comment>
    <comment ref="BU21" authorId="0" shapeId="0" xr:uid="{00000000-0006-0000-0100-000091020000}">
      <text>
        <r>
          <rPr>
            <sz val="10"/>
            <rFont val="Arial"/>
          </rPr>
          <t>reference:AD21,D2
mrs:
Rotate:True</t>
        </r>
      </text>
    </comment>
    <comment ref="BV21" authorId="0" shapeId="0" xr:uid="{00000000-0006-0000-0100-000092020000}">
      <text>
        <r>
          <rPr>
            <sz val="10"/>
            <rFont val="Arial"/>
          </rPr>
          <t>reference:AE21,E2
mrs:
Rotate:True</t>
        </r>
      </text>
    </comment>
    <comment ref="BW21" authorId="0" shapeId="0" xr:uid="{00000000-0006-0000-0100-000093020000}">
      <text>
        <r>
          <rPr>
            <sz val="10"/>
            <rFont val="Arial"/>
          </rPr>
          <t>reference:AF21,F2
mrs:
Rotate:True</t>
        </r>
      </text>
    </comment>
    <comment ref="BX21" authorId="0" shapeId="0" xr:uid="{00000000-0006-0000-0100-000094020000}">
      <text>
        <r>
          <rPr>
            <sz val="10"/>
            <rFont val="Arial"/>
          </rPr>
          <t>reference:AG21,G2
mrs:
Rotate:True</t>
        </r>
      </text>
    </comment>
    <comment ref="BY21" authorId="0" shapeId="0" xr:uid="{00000000-0006-0000-0100-000095020000}">
      <text>
        <r>
          <rPr>
            <sz val="10"/>
            <rFont val="Arial"/>
          </rPr>
          <t>reference:AH21,H2
mrs:
Rotate:True</t>
        </r>
      </text>
    </comment>
    <comment ref="BZ21" authorId="0" shapeId="0" xr:uid="{00000000-0006-0000-0100-000096020000}">
      <text>
        <r>
          <rPr>
            <sz val="10"/>
            <rFont val="Arial"/>
          </rPr>
          <t>reference:AI21,I2
mrs:
Rotate:True</t>
        </r>
      </text>
    </comment>
    <comment ref="CA21" authorId="0" shapeId="0" xr:uid="{00000000-0006-0000-0100-000097020000}">
      <text>
        <r>
          <rPr>
            <sz val="10"/>
            <rFont val="Arial"/>
          </rPr>
          <t>reference:AJ21,J2
mrs:
Rotate:True</t>
        </r>
      </text>
    </comment>
    <comment ref="CB21" authorId="0" shapeId="0" xr:uid="{00000000-0006-0000-0100-000098020000}">
      <text>
        <r>
          <rPr>
            <sz val="10"/>
            <rFont val="Arial"/>
          </rPr>
          <t>reference:AK21,K2
mrs:
Rotate:True</t>
        </r>
      </text>
    </comment>
    <comment ref="CC21" authorId="0" shapeId="0" xr:uid="{00000000-0006-0000-0100-000099020000}">
      <text>
        <r>
          <rPr>
            <sz val="10"/>
            <rFont val="Arial"/>
          </rPr>
          <t>reference:AL21,L2
mrs:
Rotate:True</t>
        </r>
      </text>
    </comment>
    <comment ref="CD21" authorId="0" shapeId="0" xr:uid="{00000000-0006-0000-0100-00009A020000}">
      <text>
        <r>
          <rPr>
            <sz val="10"/>
            <rFont val="Arial"/>
          </rPr>
          <t>reference:AM21,M2
mrs:
Rotate:True</t>
        </r>
      </text>
    </comment>
    <comment ref="CE21" authorId="0" shapeId="0" xr:uid="{00000000-0006-0000-0100-00009B020000}">
      <text>
        <r>
          <rPr>
            <sz val="10"/>
            <rFont val="Arial"/>
          </rPr>
          <t>reference:AN21,N2
mrs:
Rotate:True</t>
        </r>
      </text>
    </comment>
    <comment ref="CF21" authorId="0" shapeId="0" xr:uid="{00000000-0006-0000-0100-00009C020000}">
      <text>
        <r>
          <rPr>
            <sz val="10"/>
            <rFont val="Arial"/>
          </rPr>
          <t>reference:AO21,O2
mrs:
Rotate:True</t>
        </r>
      </text>
    </comment>
    <comment ref="CG21" authorId="0" shapeId="0" xr:uid="{00000000-0006-0000-0100-00009D020000}">
      <text>
        <r>
          <rPr>
            <sz val="10"/>
            <rFont val="Arial"/>
          </rPr>
          <t>reference:AP21,P2
mrs:
Rotate:True</t>
        </r>
      </text>
    </comment>
    <comment ref="CH21" authorId="0" shapeId="0" xr:uid="{00000000-0006-0000-0100-00009E020000}">
      <text>
        <r>
          <rPr>
            <sz val="10"/>
            <rFont val="Arial"/>
          </rPr>
          <t>reference:AQ21,Q2
mrs:
Rotate:True</t>
        </r>
      </text>
    </comment>
    <comment ref="CI21" authorId="0" shapeId="0" xr:uid="{00000000-0006-0000-0100-00009F020000}">
      <text>
        <r>
          <rPr>
            <sz val="10"/>
            <rFont val="Arial"/>
          </rPr>
          <t>reference:AR21,R2
mrs:
Rotate:True</t>
        </r>
      </text>
    </comment>
    <comment ref="CL21" authorId="0" shapeId="0" xr:uid="{00000000-0006-0000-0100-0000A0020000}">
      <text>
        <r>
          <rPr>
            <sz val="10"/>
            <rFont val="Arial"/>
          </rPr>
          <t>reference:AU21,AV21,AW21,AX21,AY21,AZ21,BA21,BB21,BC21,BD21,BE21,BF21,BG21,BH21,BI21,BJ21,BK21,BL21,BM21,BN21,BO21,BP21,BQ21,BR21,BS21,BT21,BU21,BV21,BW21,BX21,BY21,BZ21,CA21,CB21,CC21,CD21,CE21,CF21,CG21,CH21,CI21
mrs:(AU21,+,10.0000)  (AV21,+,10.0000)  (AW21,+,10.0000)  (AX21,+,10.0000)  (AY21,+,10.0000)  (AZ21,+,10.0000)  (BA21,+,10.0000)  (BB21,+,10.0000)  (BC21,+,10.0000)  (BD21,+,10.0000)  (BE21,+,10.0000)  (BF21,+,10.0000)  (BG21,+,10.0000)  (BH21,+,10.0000)  (BI21,+,10.0000)  (BJ21,+,10.0000)  (BK21,+,10.0000)  (BL21,+,10.0000)  (BM21,+,10.0000)  (BN21,+,10.0000)  (BO21,+,10.0000)  (BP21,+,10.0000)  (BQ21,+,10.0000)  (BR21,+,10.0000)  (BS21,+,10.0000)  (BT21,+,10.0000)  (BU21,+,10.0000)  (BV21,+,10.0000)  (BW21,+,10.0000)  (BX21,+,10.0000)  (BY21,+,10.0000)  (BZ21,+,10.0000)  (CA21,+,10.0000)  (CB21,+,10.0000)  (CC21,+,10.0000)  (CD21,+,10.0000)  (CE21,+,10.0000)  (CF21,+,10.0000)  (CG21,+,10.0000)  (CH21,+,10.0000)  (CI21,+,10.0000)  
Rotate:True</t>
        </r>
      </text>
    </comment>
    <comment ref="CM21" authorId="0" shapeId="0" xr:uid="{00000000-0006-0000-0100-0000A1020000}">
      <text>
        <r>
          <rPr>
            <sz val="10"/>
            <rFont val="Arial"/>
          </rPr>
          <t>reference:AU21,AU21,AV21,AV21,AW21,AW21,AX21,AX21,AY21,AY21,AZ21,AZ21,BA21,BA21,BB21,BB21,BC21,BC21,BD21,BD21,BE21,BE21,BF21,BF21,BG21,BG21,BH21,BH21,BI21,BI21,BJ21,BJ21,BK21,BK21,BL21,BL21,BM21,BM21,BN21,BN21,BO21,BO21,BP21,BP21,BQ21,BQ21,BR21,BR21,BS21,BS21,BT21,BT21,BU21,BU21,BV21,BV21,BW21,BW21,BX21,BX21,BY21,BY21,BZ21,BZ21,CA21,CA21,CB21,CB21,CC21,CC21,CD21,CD21,CE21,CE21,CF21,CF21,CG21,CG21,CH21,CH21,CI21,CI21
mrs:
Rotate:True</t>
        </r>
      </text>
    </comment>
    <comment ref="C22" authorId="0" shapeId="0" xr:uid="{00000000-0006-0000-0100-0000A2020000}">
      <text>
        <r>
          <rPr>
            <sz val="10"/>
            <rFont val="Arial"/>
          </rPr>
          <t>reference:B22,B46
mrs:
Rotate:True</t>
        </r>
      </text>
    </comment>
    <comment ref="AU22" authorId="0" shapeId="0" xr:uid="{00000000-0006-0000-0100-0000A3020000}">
      <text>
        <r>
          <rPr>
            <sz val="10"/>
            <rFont val="Arial"/>
          </rPr>
          <t>reference:D22,D2
mrs:
Rotate:True</t>
        </r>
      </text>
    </comment>
    <comment ref="AV22" authorId="0" shapeId="0" xr:uid="{00000000-0006-0000-0100-0000A4020000}">
      <text>
        <r>
          <rPr>
            <sz val="10"/>
            <rFont val="Arial"/>
          </rPr>
          <t>reference:E22,E2
mrs:
Rotate:True</t>
        </r>
      </text>
    </comment>
    <comment ref="AW22" authorId="0" shapeId="0" xr:uid="{00000000-0006-0000-0100-0000A5020000}">
      <text>
        <r>
          <rPr>
            <sz val="10"/>
            <rFont val="Arial"/>
          </rPr>
          <t>reference:F22,F2
mrs:
Rotate:True</t>
        </r>
      </text>
    </comment>
    <comment ref="AX22" authorId="0" shapeId="0" xr:uid="{00000000-0006-0000-0100-0000A6020000}">
      <text>
        <r>
          <rPr>
            <sz val="10"/>
            <rFont val="Arial"/>
          </rPr>
          <t>reference:G22,G2
mrs:
Rotate:True</t>
        </r>
      </text>
    </comment>
    <comment ref="AY22" authorId="0" shapeId="0" xr:uid="{00000000-0006-0000-0100-0000A7020000}">
      <text>
        <r>
          <rPr>
            <sz val="10"/>
            <rFont val="Arial"/>
          </rPr>
          <t>reference:H22,H2
mrs:
Rotate:True</t>
        </r>
      </text>
    </comment>
    <comment ref="AZ22" authorId="0" shapeId="0" xr:uid="{00000000-0006-0000-0100-0000A8020000}">
      <text>
        <r>
          <rPr>
            <sz val="10"/>
            <rFont val="Arial"/>
          </rPr>
          <t>reference:I22,I2
mrs:
Rotate:True</t>
        </r>
      </text>
    </comment>
    <comment ref="BA22" authorId="0" shapeId="0" xr:uid="{00000000-0006-0000-0100-0000A9020000}">
      <text>
        <r>
          <rPr>
            <sz val="10"/>
            <rFont val="Arial"/>
          </rPr>
          <t>reference:J22,J2
mrs:
Rotate:True</t>
        </r>
      </text>
    </comment>
    <comment ref="BB22" authorId="0" shapeId="0" xr:uid="{00000000-0006-0000-0100-0000AA020000}">
      <text>
        <r>
          <rPr>
            <sz val="10"/>
            <rFont val="Arial"/>
          </rPr>
          <t>reference:K22,K2
mrs:
Rotate:True</t>
        </r>
      </text>
    </comment>
    <comment ref="BC22" authorId="0" shapeId="0" xr:uid="{00000000-0006-0000-0100-0000AB020000}">
      <text>
        <r>
          <rPr>
            <sz val="10"/>
            <rFont val="Arial"/>
          </rPr>
          <t>reference:L22,L2
mrs:
Rotate:True</t>
        </r>
      </text>
    </comment>
    <comment ref="BD22" authorId="0" shapeId="0" xr:uid="{00000000-0006-0000-0100-0000AC020000}">
      <text>
        <r>
          <rPr>
            <sz val="10"/>
            <rFont val="Arial"/>
          </rPr>
          <t>reference:M22,M2
mrs:
Rotate:True</t>
        </r>
      </text>
    </comment>
    <comment ref="BE22" authorId="0" shapeId="0" xr:uid="{00000000-0006-0000-0100-0000AD020000}">
      <text>
        <r>
          <rPr>
            <sz val="10"/>
            <rFont val="Arial"/>
          </rPr>
          <t>reference:N22,N2
mrs:
Rotate:True</t>
        </r>
      </text>
    </comment>
    <comment ref="BF22" authorId="0" shapeId="0" xr:uid="{00000000-0006-0000-0100-0000AE020000}">
      <text>
        <r>
          <rPr>
            <sz val="10"/>
            <rFont val="Arial"/>
          </rPr>
          <t>reference:O22,O2
mrs:
Rotate:True</t>
        </r>
      </text>
    </comment>
    <comment ref="BG22" authorId="0" shapeId="0" xr:uid="{00000000-0006-0000-0100-0000AF020000}">
      <text>
        <r>
          <rPr>
            <sz val="10"/>
            <rFont val="Arial"/>
          </rPr>
          <t>reference:P22,P2
mrs:
Rotate:True</t>
        </r>
      </text>
    </comment>
    <comment ref="BH22" authorId="0" shapeId="0" xr:uid="{00000000-0006-0000-0100-0000B0020000}">
      <text>
        <r>
          <rPr>
            <sz val="10"/>
            <rFont val="Arial"/>
          </rPr>
          <t>reference:Q22,Q2
mrs:
Rotate:True</t>
        </r>
      </text>
    </comment>
    <comment ref="BI22" authorId="0" shapeId="0" xr:uid="{00000000-0006-0000-0100-0000B1020000}">
      <text>
        <r>
          <rPr>
            <sz val="10"/>
            <rFont val="Arial"/>
          </rPr>
          <t>reference:R22,R2
mrs:
Rotate:True</t>
        </r>
      </text>
    </comment>
    <comment ref="BJ22" authorId="0" shapeId="0" xr:uid="{00000000-0006-0000-0100-0000B2020000}">
      <text>
        <r>
          <rPr>
            <sz val="10"/>
            <rFont val="Arial"/>
          </rPr>
          <t>reference:S22,S2
mrs:
Rotate:True</t>
        </r>
      </text>
    </comment>
    <comment ref="BK22" authorId="0" shapeId="0" xr:uid="{00000000-0006-0000-0100-0000B3020000}">
      <text>
        <r>
          <rPr>
            <sz val="10"/>
            <rFont val="Arial"/>
          </rPr>
          <t>reference:T22,T2
mrs:
Rotate:True</t>
        </r>
      </text>
    </comment>
    <comment ref="BL22" authorId="0" shapeId="0" xr:uid="{00000000-0006-0000-0100-0000B4020000}">
      <text>
        <r>
          <rPr>
            <sz val="10"/>
            <rFont val="Arial"/>
          </rPr>
          <t>reference:U22,U2
mrs:
Rotate:True</t>
        </r>
      </text>
    </comment>
    <comment ref="BM22" authorId="0" shapeId="0" xr:uid="{00000000-0006-0000-0100-0000B5020000}">
      <text>
        <r>
          <rPr>
            <sz val="10"/>
            <rFont val="Arial"/>
          </rPr>
          <t>reference:V22,V2
mrs:
Rotate:True</t>
        </r>
      </text>
    </comment>
    <comment ref="BN22" authorId="0" shapeId="0" xr:uid="{00000000-0006-0000-0100-0000B6020000}">
      <text>
        <r>
          <rPr>
            <sz val="10"/>
            <rFont val="Arial"/>
          </rPr>
          <t>reference:W22,W2
mrs:
Rotate:True</t>
        </r>
      </text>
    </comment>
    <comment ref="BO22" authorId="0" shapeId="0" xr:uid="{00000000-0006-0000-0100-0000B7020000}">
      <text>
        <r>
          <rPr>
            <sz val="10"/>
            <rFont val="Arial"/>
          </rPr>
          <t>reference:X22,X2
mrs:
Rotate:True</t>
        </r>
      </text>
    </comment>
    <comment ref="BP22" authorId="0" shapeId="0" xr:uid="{00000000-0006-0000-0100-0000B8020000}">
      <text>
        <r>
          <rPr>
            <sz val="10"/>
            <rFont val="Arial"/>
          </rPr>
          <t>reference:Y22,Y2
mrs:
Rotate:True</t>
        </r>
      </text>
    </comment>
    <comment ref="BQ22" authorId="0" shapeId="0" xr:uid="{00000000-0006-0000-0100-0000B9020000}">
      <text>
        <r>
          <rPr>
            <sz val="10"/>
            <rFont val="Arial"/>
          </rPr>
          <t>reference:Z22,Z2
mrs:
Rotate:True</t>
        </r>
      </text>
    </comment>
    <comment ref="BR22" authorId="0" shapeId="0" xr:uid="{00000000-0006-0000-0100-0000BA020000}">
      <text>
        <r>
          <rPr>
            <sz val="10"/>
            <rFont val="Arial"/>
          </rPr>
          <t>reference:AA22,A2
mrs:
Rotate:True</t>
        </r>
      </text>
    </comment>
    <comment ref="BS22" authorId="0" shapeId="0" xr:uid="{00000000-0006-0000-0100-0000BB020000}">
      <text>
        <r>
          <rPr>
            <sz val="10"/>
            <rFont val="Arial"/>
          </rPr>
          <t>reference:AB22,B2
mrs:
Rotate:True</t>
        </r>
      </text>
    </comment>
    <comment ref="BT22" authorId="0" shapeId="0" xr:uid="{00000000-0006-0000-0100-0000BC020000}">
      <text>
        <r>
          <rPr>
            <sz val="10"/>
            <rFont val="Arial"/>
          </rPr>
          <t>reference:AC22,C2
mrs:
Rotate:True</t>
        </r>
      </text>
    </comment>
    <comment ref="BU22" authorId="0" shapeId="0" xr:uid="{00000000-0006-0000-0100-0000BD020000}">
      <text>
        <r>
          <rPr>
            <sz val="10"/>
            <rFont val="Arial"/>
          </rPr>
          <t>reference:AD22,D2
mrs:
Rotate:True</t>
        </r>
      </text>
    </comment>
    <comment ref="BV22" authorId="0" shapeId="0" xr:uid="{00000000-0006-0000-0100-0000BE020000}">
      <text>
        <r>
          <rPr>
            <sz val="10"/>
            <rFont val="Arial"/>
          </rPr>
          <t>reference:AE22,E2
mrs:
Rotate:True</t>
        </r>
      </text>
    </comment>
    <comment ref="BW22" authorId="0" shapeId="0" xr:uid="{00000000-0006-0000-0100-0000BF020000}">
      <text>
        <r>
          <rPr>
            <sz val="10"/>
            <rFont val="Arial"/>
          </rPr>
          <t>reference:AF22,F2
mrs:
Rotate:True</t>
        </r>
      </text>
    </comment>
    <comment ref="BX22" authorId="0" shapeId="0" xr:uid="{00000000-0006-0000-0100-0000C0020000}">
      <text>
        <r>
          <rPr>
            <sz val="10"/>
            <rFont val="Arial"/>
          </rPr>
          <t>reference:AG22,G2
mrs:
Rotate:True</t>
        </r>
      </text>
    </comment>
    <comment ref="BY22" authorId="0" shapeId="0" xr:uid="{00000000-0006-0000-0100-0000C1020000}">
      <text>
        <r>
          <rPr>
            <sz val="10"/>
            <rFont val="Arial"/>
          </rPr>
          <t>reference:AH22,H2
mrs:
Rotate:True</t>
        </r>
      </text>
    </comment>
    <comment ref="BZ22" authorId="0" shapeId="0" xr:uid="{00000000-0006-0000-0100-0000C2020000}">
      <text>
        <r>
          <rPr>
            <sz val="10"/>
            <rFont val="Arial"/>
          </rPr>
          <t>reference:AI22,I2
mrs:
Rotate:True</t>
        </r>
      </text>
    </comment>
    <comment ref="CA22" authorId="0" shapeId="0" xr:uid="{00000000-0006-0000-0100-0000C3020000}">
      <text>
        <r>
          <rPr>
            <sz val="10"/>
            <rFont val="Arial"/>
          </rPr>
          <t>reference:AJ22,J2
mrs:
Rotate:True</t>
        </r>
      </text>
    </comment>
    <comment ref="CB22" authorId="0" shapeId="0" xr:uid="{00000000-0006-0000-0100-0000C4020000}">
      <text>
        <r>
          <rPr>
            <sz val="10"/>
            <rFont val="Arial"/>
          </rPr>
          <t>reference:AK22,K2
mrs:
Rotate:True</t>
        </r>
      </text>
    </comment>
    <comment ref="CC22" authorId="0" shapeId="0" xr:uid="{00000000-0006-0000-0100-0000C5020000}">
      <text>
        <r>
          <rPr>
            <sz val="10"/>
            <rFont val="Arial"/>
          </rPr>
          <t>reference:AL22,L2
mrs:
Rotate:True</t>
        </r>
      </text>
    </comment>
    <comment ref="CD22" authorId="0" shapeId="0" xr:uid="{00000000-0006-0000-0100-0000C6020000}">
      <text>
        <r>
          <rPr>
            <sz val="10"/>
            <rFont val="Arial"/>
          </rPr>
          <t>reference:AM22,M2
mrs:
Rotate:True</t>
        </r>
      </text>
    </comment>
    <comment ref="CE22" authorId="0" shapeId="0" xr:uid="{00000000-0006-0000-0100-0000C7020000}">
      <text>
        <r>
          <rPr>
            <sz val="10"/>
            <rFont val="Arial"/>
          </rPr>
          <t>reference:AN22,N2
mrs:
Rotate:True</t>
        </r>
      </text>
    </comment>
    <comment ref="CF22" authorId="0" shapeId="0" xr:uid="{00000000-0006-0000-0100-0000C8020000}">
      <text>
        <r>
          <rPr>
            <sz val="10"/>
            <rFont val="Arial"/>
          </rPr>
          <t>reference:AO22,O2
mrs:
Rotate:True</t>
        </r>
      </text>
    </comment>
    <comment ref="CG22" authorId="0" shapeId="0" xr:uid="{00000000-0006-0000-0100-0000C9020000}">
      <text>
        <r>
          <rPr>
            <sz val="10"/>
            <rFont val="Arial"/>
          </rPr>
          <t>reference:AP22,P2
mrs:
Rotate:True</t>
        </r>
      </text>
    </comment>
    <comment ref="CH22" authorId="0" shapeId="0" xr:uid="{00000000-0006-0000-0100-0000CA020000}">
      <text>
        <r>
          <rPr>
            <sz val="10"/>
            <rFont val="Arial"/>
          </rPr>
          <t>reference:AQ22,Q2
mrs:
Rotate:True</t>
        </r>
      </text>
    </comment>
    <comment ref="CI22" authorId="0" shapeId="0" xr:uid="{00000000-0006-0000-0100-0000CB020000}">
      <text>
        <r>
          <rPr>
            <sz val="10"/>
            <rFont val="Arial"/>
          </rPr>
          <t>reference:AR22,R2
mrs:
Rotate:True</t>
        </r>
      </text>
    </comment>
    <comment ref="CL22" authorId="0" shapeId="0" xr:uid="{00000000-0006-0000-0100-0000CC020000}">
      <text>
        <r>
          <rPr>
            <sz val="10"/>
            <rFont val="Arial"/>
          </rPr>
          <t>reference:AU22,AV22,AW22,AX22,AY22,AZ22,BA22,BB22,BC22,BD22,BE22,BF22,BG22,BH22,BI22,BJ22,BK22,BL22,BM22,BN22,BO22,BP22,BQ22,BR22,BS22,BT22,BU22,BV22,BW22,BX22,BY22,BZ22,CA22,CB22,CC22,CD22,CE22,CF22,CG22,CH22,CI22
mrs:(AU22,+,10.0000)  (AV22,+,10.0000)  (AW22,+,10.0000)  (AX22,+,10.0000)  (AY22,+,10.0000)  (AZ22,+,10.0000)  (BA22,+,10.0000)  (BB22,+,10.0000)  (BC22,+,10.0000)  (BD22,+,10.0000)  (BE22,+,10.0000)  (BF22,+,10.0000)  (BG22,+,10.0000)  (BH22,+,10.0000)  (BI22,+,10.0000)  (BJ22,+,10.0000)  (BK22,+,10.0000)  (BL22,+,10.0000)  (BM22,+,10.0000)  (BN22,+,10.0000)  (BO22,+,10.0000)  (BP22,+,10.0000)  (BQ22,+,10.0000)  (BR22,+,10.0000)  (BS22,+,10.0000)  (BT22,+,10.0000)  (BU22,+,10.0000)  (BV22,+,10.0000)  (BW22,+,10.0000)  (BX22,+,10.0000)  (BY22,+,10.0000)  (BZ22,+,10.0000)  (CA22,+,10.0000)  (CB22,+,10.0000)  (CC22,+,10.0000)  (CD22,+,10.0000)  (CE22,+,10.0000)  (CF22,+,10.0000)  (CG22,+,10.0000)  (CH22,+,10.0000)  (CI22,+,10.0000)  
Rotate:True</t>
        </r>
      </text>
    </comment>
    <comment ref="CM22" authorId="0" shapeId="0" xr:uid="{00000000-0006-0000-0100-0000CD020000}">
      <text>
        <r>
          <rPr>
            <sz val="10"/>
            <rFont val="Arial"/>
          </rPr>
          <t>reference:AU22,AU22,AV22,AV22,AW22,AW22,AX22,AX22,AY22,AY22,AZ22,AZ22,BA22,BA22,BB22,BB22,BC22,BC22,BD22,BD22,BE22,BE22,BF22,BF22,BG22,BG22,BH22,BH22,BI22,BI22,BJ22,BJ22,BK22,BK22,BL22,BL22,BM22,BM22,BN22,BN22,BO22,BO22,BP22,BP22,BQ22,BQ22,BR22,BR22,BS22,BS22,BT22,BT22,BU22,BU22,BV22,BV22,BW22,BW22,BX22,BX22,BY22,BY22,BZ22,BZ22,CA22,CA22,CB22,CB22,CC22,CC22,CD22,CD22,CE22,CE22,CF22,CF22,CG22,CG22,CH22,CH22,CI22,CI22
mrs:
Rotate:True</t>
        </r>
      </text>
    </comment>
    <comment ref="C23" authorId="0" shapeId="0" xr:uid="{00000000-0006-0000-0100-0000CE020000}">
      <text>
        <r>
          <rPr>
            <sz val="10"/>
            <rFont val="Arial"/>
          </rPr>
          <t>reference:B23,B46
mrs:
Rotate:True</t>
        </r>
      </text>
    </comment>
    <comment ref="AU23" authorId="0" shapeId="0" xr:uid="{00000000-0006-0000-0100-0000CF020000}">
      <text>
        <r>
          <rPr>
            <sz val="10"/>
            <rFont val="Arial"/>
          </rPr>
          <t>reference:D23,D2
mrs:
Rotate:True</t>
        </r>
      </text>
    </comment>
    <comment ref="AV23" authorId="0" shapeId="0" xr:uid="{00000000-0006-0000-0100-0000D0020000}">
      <text>
        <r>
          <rPr>
            <sz val="10"/>
            <rFont val="Arial"/>
          </rPr>
          <t>reference:E23,E2
mrs:
Rotate:True</t>
        </r>
      </text>
    </comment>
    <comment ref="AW23" authorId="0" shapeId="0" xr:uid="{00000000-0006-0000-0100-0000D1020000}">
      <text>
        <r>
          <rPr>
            <sz val="10"/>
            <rFont val="Arial"/>
          </rPr>
          <t>reference:F23,F2
mrs:
Rotate:True</t>
        </r>
      </text>
    </comment>
    <comment ref="AX23" authorId="0" shapeId="0" xr:uid="{00000000-0006-0000-0100-0000D2020000}">
      <text>
        <r>
          <rPr>
            <sz val="10"/>
            <rFont val="Arial"/>
          </rPr>
          <t>reference:G23,G2
mrs:
Rotate:True</t>
        </r>
      </text>
    </comment>
    <comment ref="AY23" authorId="0" shapeId="0" xr:uid="{00000000-0006-0000-0100-0000D3020000}">
      <text>
        <r>
          <rPr>
            <sz val="10"/>
            <rFont val="Arial"/>
          </rPr>
          <t>reference:H23,H2
mrs:
Rotate:True</t>
        </r>
      </text>
    </comment>
    <comment ref="AZ23" authorId="0" shapeId="0" xr:uid="{00000000-0006-0000-0100-0000D4020000}">
      <text>
        <r>
          <rPr>
            <sz val="10"/>
            <rFont val="Arial"/>
          </rPr>
          <t>reference:I23,I2
mrs:
Rotate:True</t>
        </r>
      </text>
    </comment>
    <comment ref="BA23" authorId="0" shapeId="0" xr:uid="{00000000-0006-0000-0100-0000D5020000}">
      <text>
        <r>
          <rPr>
            <sz val="10"/>
            <rFont val="Arial"/>
          </rPr>
          <t>reference:J23,J2
mrs:
Rotate:True</t>
        </r>
      </text>
    </comment>
    <comment ref="BB23" authorId="0" shapeId="0" xr:uid="{00000000-0006-0000-0100-0000D6020000}">
      <text>
        <r>
          <rPr>
            <sz val="10"/>
            <rFont val="Arial"/>
          </rPr>
          <t>reference:K23,K2
mrs:
Rotate:True</t>
        </r>
      </text>
    </comment>
    <comment ref="BC23" authorId="0" shapeId="0" xr:uid="{00000000-0006-0000-0100-0000D7020000}">
      <text>
        <r>
          <rPr>
            <sz val="10"/>
            <rFont val="Arial"/>
          </rPr>
          <t>reference:L23,L2
mrs:
Rotate:True</t>
        </r>
      </text>
    </comment>
    <comment ref="BD23" authorId="0" shapeId="0" xr:uid="{00000000-0006-0000-0100-0000D8020000}">
      <text>
        <r>
          <rPr>
            <sz val="10"/>
            <rFont val="Arial"/>
          </rPr>
          <t>reference:M23,M2
mrs:
Rotate:True</t>
        </r>
      </text>
    </comment>
    <comment ref="BE23" authorId="0" shapeId="0" xr:uid="{00000000-0006-0000-0100-0000D9020000}">
      <text>
        <r>
          <rPr>
            <sz val="10"/>
            <rFont val="Arial"/>
          </rPr>
          <t>reference:N23,N2
mrs:
Rotate:True</t>
        </r>
      </text>
    </comment>
    <comment ref="BF23" authorId="0" shapeId="0" xr:uid="{00000000-0006-0000-0100-0000DA020000}">
      <text>
        <r>
          <rPr>
            <sz val="10"/>
            <rFont val="Arial"/>
          </rPr>
          <t>reference:O23,O2
mrs:
Rotate:True</t>
        </r>
      </text>
    </comment>
    <comment ref="BG23" authorId="0" shapeId="0" xr:uid="{00000000-0006-0000-0100-0000DB020000}">
      <text>
        <r>
          <rPr>
            <sz val="10"/>
            <rFont val="Arial"/>
          </rPr>
          <t>reference:P23,P2
mrs:
Rotate:True</t>
        </r>
      </text>
    </comment>
    <comment ref="BH23" authorId="0" shapeId="0" xr:uid="{00000000-0006-0000-0100-0000DC020000}">
      <text>
        <r>
          <rPr>
            <sz val="10"/>
            <rFont val="Arial"/>
          </rPr>
          <t>reference:Q23,Q2
mrs:
Rotate:True</t>
        </r>
      </text>
    </comment>
    <comment ref="BI23" authorId="0" shapeId="0" xr:uid="{00000000-0006-0000-0100-0000DD020000}">
      <text>
        <r>
          <rPr>
            <sz val="10"/>
            <rFont val="Arial"/>
          </rPr>
          <t>reference:R23,R2
mrs:
Rotate:True</t>
        </r>
      </text>
    </comment>
    <comment ref="BJ23" authorId="0" shapeId="0" xr:uid="{00000000-0006-0000-0100-0000DE020000}">
      <text>
        <r>
          <rPr>
            <sz val="10"/>
            <rFont val="Arial"/>
          </rPr>
          <t>reference:S23,S2
mrs:
Rotate:True</t>
        </r>
      </text>
    </comment>
    <comment ref="BK23" authorId="0" shapeId="0" xr:uid="{00000000-0006-0000-0100-0000DF020000}">
      <text>
        <r>
          <rPr>
            <sz val="10"/>
            <rFont val="Arial"/>
          </rPr>
          <t>reference:T23,T2
mrs:
Rotate:True</t>
        </r>
      </text>
    </comment>
    <comment ref="BL23" authorId="0" shapeId="0" xr:uid="{00000000-0006-0000-0100-0000E0020000}">
      <text>
        <r>
          <rPr>
            <sz val="10"/>
            <rFont val="Arial"/>
          </rPr>
          <t>reference:U23,U2
mrs:
Rotate:True</t>
        </r>
      </text>
    </comment>
    <comment ref="BM23" authorId="0" shapeId="0" xr:uid="{00000000-0006-0000-0100-0000E1020000}">
      <text>
        <r>
          <rPr>
            <sz val="10"/>
            <rFont val="Arial"/>
          </rPr>
          <t>reference:V23,V2
mrs:
Rotate:True</t>
        </r>
      </text>
    </comment>
    <comment ref="BN23" authorId="0" shapeId="0" xr:uid="{00000000-0006-0000-0100-0000E2020000}">
      <text>
        <r>
          <rPr>
            <sz val="10"/>
            <rFont val="Arial"/>
          </rPr>
          <t>reference:W23,W2
mrs:
Rotate:True</t>
        </r>
      </text>
    </comment>
    <comment ref="BO23" authorId="0" shapeId="0" xr:uid="{00000000-0006-0000-0100-0000E3020000}">
      <text>
        <r>
          <rPr>
            <sz val="10"/>
            <rFont val="Arial"/>
          </rPr>
          <t>reference:X23,X2
mrs:
Rotate:True</t>
        </r>
      </text>
    </comment>
    <comment ref="BP23" authorId="0" shapeId="0" xr:uid="{00000000-0006-0000-0100-0000E4020000}">
      <text>
        <r>
          <rPr>
            <sz val="10"/>
            <rFont val="Arial"/>
          </rPr>
          <t>reference:Y23,Y2
mrs:
Rotate:True</t>
        </r>
      </text>
    </comment>
    <comment ref="BQ23" authorId="0" shapeId="0" xr:uid="{00000000-0006-0000-0100-0000E5020000}">
      <text>
        <r>
          <rPr>
            <sz val="10"/>
            <rFont val="Arial"/>
          </rPr>
          <t>reference:Z23,Z2
mrs:
Rotate:True</t>
        </r>
      </text>
    </comment>
    <comment ref="BR23" authorId="0" shapeId="0" xr:uid="{00000000-0006-0000-0100-0000E6020000}">
      <text>
        <r>
          <rPr>
            <sz val="10"/>
            <rFont val="Arial"/>
          </rPr>
          <t>reference:AA23,A2
mrs:
Rotate:True</t>
        </r>
      </text>
    </comment>
    <comment ref="BS23" authorId="0" shapeId="0" xr:uid="{00000000-0006-0000-0100-0000E7020000}">
      <text>
        <r>
          <rPr>
            <sz val="10"/>
            <rFont val="Arial"/>
          </rPr>
          <t>reference:AB23,B2
mrs:
Rotate:True</t>
        </r>
      </text>
    </comment>
    <comment ref="BT23" authorId="0" shapeId="0" xr:uid="{00000000-0006-0000-0100-0000E8020000}">
      <text>
        <r>
          <rPr>
            <sz val="10"/>
            <rFont val="Arial"/>
          </rPr>
          <t>reference:AC23,C2
mrs:
Rotate:True</t>
        </r>
      </text>
    </comment>
    <comment ref="BU23" authorId="0" shapeId="0" xr:uid="{00000000-0006-0000-0100-0000E9020000}">
      <text>
        <r>
          <rPr>
            <sz val="10"/>
            <rFont val="Arial"/>
          </rPr>
          <t>reference:AD23,D2
mrs:
Rotate:True</t>
        </r>
      </text>
    </comment>
    <comment ref="BV23" authorId="0" shapeId="0" xr:uid="{00000000-0006-0000-0100-0000EA020000}">
      <text>
        <r>
          <rPr>
            <sz val="10"/>
            <rFont val="Arial"/>
          </rPr>
          <t>reference:AE23,E2
mrs:
Rotate:True</t>
        </r>
      </text>
    </comment>
    <comment ref="BW23" authorId="0" shapeId="0" xr:uid="{00000000-0006-0000-0100-0000EB020000}">
      <text>
        <r>
          <rPr>
            <sz val="10"/>
            <rFont val="Arial"/>
          </rPr>
          <t>reference:AF23,F2
mrs:
Rotate:True</t>
        </r>
      </text>
    </comment>
    <comment ref="BX23" authorId="0" shapeId="0" xr:uid="{00000000-0006-0000-0100-0000EC020000}">
      <text>
        <r>
          <rPr>
            <sz val="10"/>
            <rFont val="Arial"/>
          </rPr>
          <t>reference:AG23,G2
mrs:
Rotate:True</t>
        </r>
      </text>
    </comment>
    <comment ref="BY23" authorId="0" shapeId="0" xr:uid="{00000000-0006-0000-0100-0000ED020000}">
      <text>
        <r>
          <rPr>
            <sz val="10"/>
            <rFont val="Arial"/>
          </rPr>
          <t>reference:AH23,H2
mrs:
Rotate:True</t>
        </r>
      </text>
    </comment>
    <comment ref="BZ23" authorId="0" shapeId="0" xr:uid="{00000000-0006-0000-0100-0000EE020000}">
      <text>
        <r>
          <rPr>
            <sz val="10"/>
            <rFont val="Arial"/>
          </rPr>
          <t>reference:AI23,I2
mrs:
Rotate:True</t>
        </r>
      </text>
    </comment>
    <comment ref="CA23" authorId="0" shapeId="0" xr:uid="{00000000-0006-0000-0100-0000EF020000}">
      <text>
        <r>
          <rPr>
            <sz val="10"/>
            <rFont val="Arial"/>
          </rPr>
          <t>reference:AJ23,J2
mrs:
Rotate:True</t>
        </r>
      </text>
    </comment>
    <comment ref="CB23" authorId="0" shapeId="0" xr:uid="{00000000-0006-0000-0100-0000F0020000}">
      <text>
        <r>
          <rPr>
            <sz val="10"/>
            <rFont val="Arial"/>
          </rPr>
          <t>reference:AK23,K2
mrs:
Rotate:True</t>
        </r>
      </text>
    </comment>
    <comment ref="CC23" authorId="0" shapeId="0" xr:uid="{00000000-0006-0000-0100-0000F1020000}">
      <text>
        <r>
          <rPr>
            <sz val="10"/>
            <rFont val="Arial"/>
          </rPr>
          <t>reference:AL23,L2
mrs:
Rotate:True</t>
        </r>
      </text>
    </comment>
    <comment ref="CD23" authorId="0" shapeId="0" xr:uid="{00000000-0006-0000-0100-0000F2020000}">
      <text>
        <r>
          <rPr>
            <sz val="10"/>
            <rFont val="Arial"/>
          </rPr>
          <t>reference:AM23,M2
mrs:
Rotate:True</t>
        </r>
      </text>
    </comment>
    <comment ref="CE23" authorId="0" shapeId="0" xr:uid="{00000000-0006-0000-0100-0000F3020000}">
      <text>
        <r>
          <rPr>
            <sz val="10"/>
            <rFont val="Arial"/>
          </rPr>
          <t>reference:AN23,N2
mrs:
Rotate:True</t>
        </r>
      </text>
    </comment>
    <comment ref="CF23" authorId="0" shapeId="0" xr:uid="{00000000-0006-0000-0100-0000F4020000}">
      <text>
        <r>
          <rPr>
            <sz val="10"/>
            <rFont val="Arial"/>
          </rPr>
          <t>reference:AO23,O2
mrs:
Rotate:True</t>
        </r>
      </text>
    </comment>
    <comment ref="CG23" authorId="0" shapeId="0" xr:uid="{00000000-0006-0000-0100-0000F5020000}">
      <text>
        <r>
          <rPr>
            <sz val="10"/>
            <rFont val="Arial"/>
          </rPr>
          <t>reference:AP23,P2
mrs:
Rotate:True</t>
        </r>
      </text>
    </comment>
    <comment ref="CH23" authorId="0" shapeId="0" xr:uid="{00000000-0006-0000-0100-0000F6020000}">
      <text>
        <r>
          <rPr>
            <sz val="10"/>
            <rFont val="Arial"/>
          </rPr>
          <t>reference:AQ23,Q2
mrs:
Rotate:True</t>
        </r>
      </text>
    </comment>
    <comment ref="CI23" authorId="0" shapeId="0" xr:uid="{00000000-0006-0000-0100-0000F7020000}">
      <text>
        <r>
          <rPr>
            <sz val="10"/>
            <rFont val="Arial"/>
          </rPr>
          <t>reference:AR23,R2
mrs:
Rotate:True</t>
        </r>
      </text>
    </comment>
    <comment ref="CL23" authorId="0" shapeId="0" xr:uid="{00000000-0006-0000-0100-0000F8020000}">
      <text>
        <r>
          <rPr>
            <sz val="10"/>
            <rFont val="Arial"/>
          </rPr>
          <t>reference:AU23,AV23,AW23,AX23,AY23,AZ23,BA23,BB23,BC23,BD23,BE23,BF23,BG23,BH23,BI23,BJ23,BK23,BL23,BM23,BN23,BO23,BP23,BQ23,BR23,BS23,BT23,BU23,BV23,BW23,BX23,BY23,BZ23,CA23,CB23,CC23,CD23,CE23,CF23,CG23,CH23,CI23
mrs:(AU23,+,10.0000)  (AV23,+,10.0000)  (AW23,+,10.0000)  (AX23,+,10.0000)  (AY23,+,10.0000)  (AZ23,+,10.0000)  (BA23,+,10.0000)  (BB23,+,10.0000)  (BC23,+,10.0000)  (BD23,+,10.0000)  (BE23,+,10.0000)  (BF23,+,10.0000)  (BG23,+,10.0000)  (BH23,+,10.0000)  (BI23,+,10.0000)  (BJ23,+,10.0000)  (BK23,+,10.0000)  (BL23,+,10.0000)  (BM23,+,10.0000)  (BN23,+,10.0000)  (BO23,+,10.0000)  (BP23,+,10.0000)  (BQ23,+,10.0000)  (BR23,+,10.0000)  (BS23,+,10.0000)  (BT23,+,10.0000)  (BU23,+,10.0000)  (BV23,+,10.0000)  (BW23,+,10.0000)  (BX23,+,10.0000)  (BY23,+,10.0000)  (BZ23,+,10.0000)  (CA23,+,10.0000)  (CB23,+,10.0000)  (CC23,+,10.0000)  (CD23,+,10.0000)  (CE23,+,10.0000)  (CF23,+,10.0000)  (CG23,+,10.0000)  (CH23,+,10.0000)  (CI23,+,10.0000)  
Rotate:True</t>
        </r>
      </text>
    </comment>
    <comment ref="CM23" authorId="0" shapeId="0" xr:uid="{00000000-0006-0000-0100-0000F9020000}">
      <text>
        <r>
          <rPr>
            <sz val="10"/>
            <rFont val="Arial"/>
          </rPr>
          <t>reference:AU23,AU23,AV23,AV23,AW23,AW23,AX23,AX23,AY23,AY23,AZ23,AZ23,BA23,BA23,BB23,BB23,BC23,BC23,BD23,BD23,BE23,BE23,BF23,BF23,BG23,BG23,BH23,BH23,BI23,BI23,BJ23,BJ23,BK23,BK23,BL23,BL23,BM23,BM23,BN23,BN23,BO23,BO23,BP23,BP23,BQ23,BQ23,BR23,BR23,BS23,BS23,BT23,BT23,BU23,BU23,BV23,BV23,BW23,BW23,BX23,BX23,BY23,BY23,BZ23,BZ23,CA23,CA23,CB23,CB23,CC23,CC23,CD23,CD23,CE23,CE23,CF23,CF23,CG23,CG23,CH23,CH23,CI23,CI23
mrs:
Rotate:True</t>
        </r>
      </text>
    </comment>
    <comment ref="C24" authorId="0" shapeId="0" xr:uid="{00000000-0006-0000-0100-0000FA020000}">
      <text>
        <r>
          <rPr>
            <sz val="10"/>
            <rFont val="Arial"/>
          </rPr>
          <t>reference:B24,B46
mrs:
Rotate:True</t>
        </r>
      </text>
    </comment>
    <comment ref="AU24" authorId="0" shapeId="0" xr:uid="{00000000-0006-0000-0100-0000FB020000}">
      <text>
        <r>
          <rPr>
            <sz val="10"/>
            <rFont val="Arial"/>
          </rPr>
          <t>reference:D24,D2
mrs:
Rotate:True</t>
        </r>
      </text>
    </comment>
    <comment ref="AV24" authorId="0" shapeId="0" xr:uid="{00000000-0006-0000-0100-0000FC020000}">
      <text>
        <r>
          <rPr>
            <sz val="10"/>
            <rFont val="Arial"/>
          </rPr>
          <t>reference:E24,E2
mrs:
Rotate:True</t>
        </r>
      </text>
    </comment>
    <comment ref="AW24" authorId="0" shapeId="0" xr:uid="{00000000-0006-0000-0100-0000FD020000}">
      <text>
        <r>
          <rPr>
            <sz val="10"/>
            <rFont val="Arial"/>
          </rPr>
          <t>reference:F24,F2
mrs:
Rotate:True</t>
        </r>
      </text>
    </comment>
    <comment ref="AX24" authorId="0" shapeId="0" xr:uid="{00000000-0006-0000-0100-0000FE020000}">
      <text>
        <r>
          <rPr>
            <sz val="10"/>
            <rFont val="Arial"/>
          </rPr>
          <t>reference:G24,G2
mrs:
Rotate:True</t>
        </r>
      </text>
    </comment>
    <comment ref="AY24" authorId="0" shapeId="0" xr:uid="{00000000-0006-0000-0100-0000FF020000}">
      <text>
        <r>
          <rPr>
            <sz val="10"/>
            <rFont val="Arial"/>
          </rPr>
          <t>reference:H24,H2
mrs:
Rotate:True</t>
        </r>
      </text>
    </comment>
    <comment ref="AZ24" authorId="0" shapeId="0" xr:uid="{00000000-0006-0000-0100-000000030000}">
      <text>
        <r>
          <rPr>
            <sz val="10"/>
            <rFont val="Arial"/>
          </rPr>
          <t>reference:I24,I2
mrs:
Rotate:True</t>
        </r>
      </text>
    </comment>
    <comment ref="BA24" authorId="0" shapeId="0" xr:uid="{00000000-0006-0000-0100-000001030000}">
      <text>
        <r>
          <rPr>
            <sz val="10"/>
            <rFont val="Arial"/>
          </rPr>
          <t>reference:J24,J2
mrs:
Rotate:True</t>
        </r>
      </text>
    </comment>
    <comment ref="BB24" authorId="0" shapeId="0" xr:uid="{00000000-0006-0000-0100-000002030000}">
      <text>
        <r>
          <rPr>
            <sz val="10"/>
            <rFont val="Arial"/>
          </rPr>
          <t>reference:K24,K2
mrs:
Rotate:True</t>
        </r>
      </text>
    </comment>
    <comment ref="BC24" authorId="0" shapeId="0" xr:uid="{00000000-0006-0000-0100-000003030000}">
      <text>
        <r>
          <rPr>
            <sz val="10"/>
            <rFont val="Arial"/>
          </rPr>
          <t>reference:L24,L2
mrs:
Rotate:True</t>
        </r>
      </text>
    </comment>
    <comment ref="BD24" authorId="0" shapeId="0" xr:uid="{00000000-0006-0000-0100-000004030000}">
      <text>
        <r>
          <rPr>
            <sz val="10"/>
            <rFont val="Arial"/>
          </rPr>
          <t>reference:M24,M2
mrs:
Rotate:True</t>
        </r>
      </text>
    </comment>
    <comment ref="BE24" authorId="0" shapeId="0" xr:uid="{00000000-0006-0000-0100-000005030000}">
      <text>
        <r>
          <rPr>
            <sz val="10"/>
            <rFont val="Arial"/>
          </rPr>
          <t>reference:N24,N2
mrs:
Rotate:True</t>
        </r>
      </text>
    </comment>
    <comment ref="BF24" authorId="0" shapeId="0" xr:uid="{00000000-0006-0000-0100-000006030000}">
      <text>
        <r>
          <rPr>
            <sz val="10"/>
            <rFont val="Arial"/>
          </rPr>
          <t>reference:O24,O2
mrs:
Rotate:True</t>
        </r>
      </text>
    </comment>
    <comment ref="BG24" authorId="0" shapeId="0" xr:uid="{00000000-0006-0000-0100-000007030000}">
      <text>
        <r>
          <rPr>
            <sz val="10"/>
            <rFont val="Arial"/>
          </rPr>
          <t>reference:P24,P2
mrs:
Rotate:True</t>
        </r>
      </text>
    </comment>
    <comment ref="BH24" authorId="0" shapeId="0" xr:uid="{00000000-0006-0000-0100-000008030000}">
      <text>
        <r>
          <rPr>
            <sz val="10"/>
            <rFont val="Arial"/>
          </rPr>
          <t>reference:Q24,Q2
mrs:
Rotate:True</t>
        </r>
      </text>
    </comment>
    <comment ref="BI24" authorId="0" shapeId="0" xr:uid="{00000000-0006-0000-0100-000009030000}">
      <text>
        <r>
          <rPr>
            <sz val="10"/>
            <rFont val="Arial"/>
          </rPr>
          <t>reference:R24,R2
mrs:
Rotate:True</t>
        </r>
      </text>
    </comment>
    <comment ref="BJ24" authorId="0" shapeId="0" xr:uid="{00000000-0006-0000-0100-00000A030000}">
      <text>
        <r>
          <rPr>
            <sz val="10"/>
            <rFont val="Arial"/>
          </rPr>
          <t>reference:S24,S2
mrs:
Rotate:True</t>
        </r>
      </text>
    </comment>
    <comment ref="BK24" authorId="0" shapeId="0" xr:uid="{00000000-0006-0000-0100-00000B030000}">
      <text>
        <r>
          <rPr>
            <sz val="10"/>
            <rFont val="Arial"/>
          </rPr>
          <t>reference:T24,T2
mrs:
Rotate:True</t>
        </r>
      </text>
    </comment>
    <comment ref="BL24" authorId="0" shapeId="0" xr:uid="{00000000-0006-0000-0100-00000C030000}">
      <text>
        <r>
          <rPr>
            <sz val="10"/>
            <rFont val="Arial"/>
          </rPr>
          <t>reference:U24,U2
mrs:
Rotate:True</t>
        </r>
      </text>
    </comment>
    <comment ref="BM24" authorId="0" shapeId="0" xr:uid="{00000000-0006-0000-0100-00000D030000}">
      <text>
        <r>
          <rPr>
            <sz val="10"/>
            <rFont val="Arial"/>
          </rPr>
          <t>reference:V24,V2
mrs:
Rotate:True</t>
        </r>
      </text>
    </comment>
    <comment ref="BN24" authorId="0" shapeId="0" xr:uid="{00000000-0006-0000-0100-00000E030000}">
      <text>
        <r>
          <rPr>
            <sz val="10"/>
            <rFont val="Arial"/>
          </rPr>
          <t>reference:W24,W2
mrs:
Rotate:True</t>
        </r>
      </text>
    </comment>
    <comment ref="BO24" authorId="0" shapeId="0" xr:uid="{00000000-0006-0000-0100-00000F030000}">
      <text>
        <r>
          <rPr>
            <sz val="10"/>
            <rFont val="Arial"/>
          </rPr>
          <t>reference:X24,X2
mrs:
Rotate:True</t>
        </r>
      </text>
    </comment>
    <comment ref="BP24" authorId="0" shapeId="0" xr:uid="{00000000-0006-0000-0100-000010030000}">
      <text>
        <r>
          <rPr>
            <sz val="10"/>
            <rFont val="Arial"/>
          </rPr>
          <t>reference:Y24,Y2
mrs:
Rotate:True</t>
        </r>
      </text>
    </comment>
    <comment ref="BQ24" authorId="0" shapeId="0" xr:uid="{00000000-0006-0000-0100-000011030000}">
      <text>
        <r>
          <rPr>
            <sz val="10"/>
            <rFont val="Arial"/>
          </rPr>
          <t>reference:Z24,Z2
mrs:
Rotate:True</t>
        </r>
      </text>
    </comment>
    <comment ref="BR24" authorId="0" shapeId="0" xr:uid="{00000000-0006-0000-0100-000012030000}">
      <text>
        <r>
          <rPr>
            <sz val="10"/>
            <rFont val="Arial"/>
          </rPr>
          <t>reference:AA24,A2
mrs:
Rotate:True</t>
        </r>
      </text>
    </comment>
    <comment ref="BS24" authorId="0" shapeId="0" xr:uid="{00000000-0006-0000-0100-000013030000}">
      <text>
        <r>
          <rPr>
            <sz val="10"/>
            <rFont val="Arial"/>
          </rPr>
          <t>reference:AB24,B2
mrs:
Rotate:True</t>
        </r>
      </text>
    </comment>
    <comment ref="BT24" authorId="0" shapeId="0" xr:uid="{00000000-0006-0000-0100-000014030000}">
      <text>
        <r>
          <rPr>
            <sz val="10"/>
            <rFont val="Arial"/>
          </rPr>
          <t>reference:AC24,C2
mrs:
Rotate:True</t>
        </r>
      </text>
    </comment>
    <comment ref="BU24" authorId="0" shapeId="0" xr:uid="{00000000-0006-0000-0100-000015030000}">
      <text>
        <r>
          <rPr>
            <sz val="10"/>
            <rFont val="Arial"/>
          </rPr>
          <t>reference:AD24,D2
mrs:
Rotate:True</t>
        </r>
      </text>
    </comment>
    <comment ref="BV24" authorId="0" shapeId="0" xr:uid="{00000000-0006-0000-0100-000016030000}">
      <text>
        <r>
          <rPr>
            <sz val="10"/>
            <rFont val="Arial"/>
          </rPr>
          <t>reference:AE24,E2
mrs:
Rotate:True</t>
        </r>
      </text>
    </comment>
    <comment ref="BW24" authorId="0" shapeId="0" xr:uid="{00000000-0006-0000-0100-000017030000}">
      <text>
        <r>
          <rPr>
            <sz val="10"/>
            <rFont val="Arial"/>
          </rPr>
          <t>reference:AF24,F2
mrs:
Rotate:True</t>
        </r>
      </text>
    </comment>
    <comment ref="BX24" authorId="0" shapeId="0" xr:uid="{00000000-0006-0000-0100-000018030000}">
      <text>
        <r>
          <rPr>
            <sz val="10"/>
            <rFont val="Arial"/>
          </rPr>
          <t>reference:AG24,G2
mrs:
Rotate:True</t>
        </r>
      </text>
    </comment>
    <comment ref="BY24" authorId="0" shapeId="0" xr:uid="{00000000-0006-0000-0100-000019030000}">
      <text>
        <r>
          <rPr>
            <sz val="10"/>
            <rFont val="Arial"/>
          </rPr>
          <t>reference:AH24,H2
mrs:
Rotate:True</t>
        </r>
      </text>
    </comment>
    <comment ref="BZ24" authorId="0" shapeId="0" xr:uid="{00000000-0006-0000-0100-00001A030000}">
      <text>
        <r>
          <rPr>
            <sz val="10"/>
            <rFont val="Arial"/>
          </rPr>
          <t>reference:AI24,I2
mrs:
Rotate:True</t>
        </r>
      </text>
    </comment>
    <comment ref="CA24" authorId="0" shapeId="0" xr:uid="{00000000-0006-0000-0100-00001B030000}">
      <text>
        <r>
          <rPr>
            <sz val="10"/>
            <rFont val="Arial"/>
          </rPr>
          <t>reference:AJ24,J2
mrs:
Rotate:True</t>
        </r>
      </text>
    </comment>
    <comment ref="CB24" authorId="0" shapeId="0" xr:uid="{00000000-0006-0000-0100-00001C030000}">
      <text>
        <r>
          <rPr>
            <sz val="10"/>
            <rFont val="Arial"/>
          </rPr>
          <t>reference:AK24,K2
mrs:
Rotate:True</t>
        </r>
      </text>
    </comment>
    <comment ref="CC24" authorId="0" shapeId="0" xr:uid="{00000000-0006-0000-0100-00001D030000}">
      <text>
        <r>
          <rPr>
            <sz val="10"/>
            <rFont val="Arial"/>
          </rPr>
          <t>reference:AL24,L2
mrs:
Rotate:True</t>
        </r>
      </text>
    </comment>
    <comment ref="CD24" authorId="0" shapeId="0" xr:uid="{00000000-0006-0000-0100-00001E030000}">
      <text>
        <r>
          <rPr>
            <sz val="10"/>
            <rFont val="Arial"/>
          </rPr>
          <t>reference:AM24,M2
mrs:
Rotate:True</t>
        </r>
      </text>
    </comment>
    <comment ref="CE24" authorId="0" shapeId="0" xr:uid="{00000000-0006-0000-0100-00001F030000}">
      <text>
        <r>
          <rPr>
            <sz val="10"/>
            <rFont val="Arial"/>
          </rPr>
          <t>reference:AN24,N2
mrs:
Rotate:True</t>
        </r>
      </text>
    </comment>
    <comment ref="CF24" authorId="0" shapeId="0" xr:uid="{00000000-0006-0000-0100-000020030000}">
      <text>
        <r>
          <rPr>
            <sz val="10"/>
            <rFont val="Arial"/>
          </rPr>
          <t>reference:AO24,O2
mrs:
Rotate:True</t>
        </r>
      </text>
    </comment>
    <comment ref="CG24" authorId="0" shapeId="0" xr:uid="{00000000-0006-0000-0100-000021030000}">
      <text>
        <r>
          <rPr>
            <sz val="10"/>
            <rFont val="Arial"/>
          </rPr>
          <t>reference:AP24,P2
mrs:
Rotate:True</t>
        </r>
      </text>
    </comment>
    <comment ref="CH24" authorId="0" shapeId="0" xr:uid="{00000000-0006-0000-0100-000022030000}">
      <text>
        <r>
          <rPr>
            <sz val="10"/>
            <rFont val="Arial"/>
          </rPr>
          <t>reference:AQ24,Q2
mrs:
Rotate:True</t>
        </r>
      </text>
    </comment>
    <comment ref="CI24" authorId="0" shapeId="0" xr:uid="{00000000-0006-0000-0100-000023030000}">
      <text>
        <r>
          <rPr>
            <sz val="10"/>
            <rFont val="Arial"/>
          </rPr>
          <t>reference:AR24,R2
mrs:
Rotate:True</t>
        </r>
      </text>
    </comment>
    <comment ref="CL24" authorId="0" shapeId="0" xr:uid="{00000000-0006-0000-0100-000024030000}">
      <text>
        <r>
          <rPr>
            <sz val="10"/>
            <rFont val="Arial"/>
          </rPr>
          <t>reference:AU24,AV24,AW24,AX24,AY24,AZ24,BA24,BB24,BC24,BD24,BE24,BF24,BG24,BH24,BI24,BJ24,BK24,BL24,BM24,BN24,BO24,BP24,BQ24,BR24,BS24,BT24,BU24,BV24,BW24,BX24,BY24,BZ24,CA24,CB24,CC24,CD24,CE24,CF24,CG24,CH24,CI24
mrs:(AU24,+,10.0000)  (AV24,+,10.0000)  (AW24,+,10.0000)  (AX24,+,10.0000)  (AY24,+,10.0000)  (AZ24,+,10.0000)  (BA24,+,10.0000)  (BB24,+,10.0000)  (BC24,+,10.0000)  (BD24,+,10.0000)  (BE24,+,10.0000)  (BF24,+,10.0000)  (BG24,+,10.0000)  (BH24,+,10.0000)  (BI24,+,10.0000)  (BJ24,+,10.0000)  (BK24,+,10.0000)  (BL24,+,10.0000)  (BM24,+,10.0000)  (BN24,+,10.0000)  (BO24,+,10.0000)  (BP24,+,10.0000)  (BQ24,+,10.0000)  (BR24,+,10.0000)  (BS24,+,10.0000)  (BT24,+,10.0000)  (BU24,+,10.0000)  (BV24,+,10.0000)  (BW24,+,10.0000)  (BX24,+,10.0000)  (BY24,+,10.0000)  (BZ24,+,10.0000)  (CA24,+,10.0000)  (CB24,+,10.0000)  (CC24,+,10.0000)  (CD24,+,10.0000)  (CE24,+,10.0000)  (CF24,+,10.0000)  (CG24,+,10.0000)  (CH24,+,10.0000)  (CI24,+,10.0000)  
Rotate:True</t>
        </r>
      </text>
    </comment>
    <comment ref="CM24" authorId="0" shapeId="0" xr:uid="{00000000-0006-0000-0100-000025030000}">
      <text>
        <r>
          <rPr>
            <sz val="10"/>
            <rFont val="Arial"/>
          </rPr>
          <t>reference:AU24,AU24,AV24,AV24,AW24,AW24,AX24,AX24,AY24,AY24,AZ24,AZ24,BA24,BA24,BB24,BB24,BC24,BC24,BD24,BD24,BE24,BE24,BF24,BF24,BG24,BG24,BH24,BH24,BI24,BI24,BJ24,BJ24,BK24,BK24,BL24,BL24,BM24,BM24,BN24,BN24,BO24,BO24,BP24,BP24,BQ24,BQ24,BR24,BR24,BS24,BS24,BT24,BT24,BU24,BU24,BV24,BV24,BW24,BW24,BX24,BX24,BY24,BY24,BZ24,BZ24,CA24,CA24,CB24,CB24,CC24,CC24,CD24,CD24,CE24,CE24,CF24,CF24,CG24,CG24,CH24,CH24,CI24,CI24
mrs:
Rotate:True</t>
        </r>
      </text>
    </comment>
    <comment ref="CP24" authorId="0" shapeId="0" xr:uid="{00000000-0006-0000-0100-000026030000}">
      <text>
        <r>
          <rPr>
            <sz val="10"/>
            <rFont val="Arial"/>
          </rPr>
          <t>reference:D2
mrs:
Rotate:True</t>
        </r>
      </text>
    </comment>
    <comment ref="CQ24" authorId="0" shapeId="0" xr:uid="{00000000-0006-0000-0100-000027030000}">
      <text>
        <r>
          <rPr>
            <sz val="10"/>
            <rFont val="Arial"/>
          </rPr>
          <t>reference:E2
mrs:
Rotate:True</t>
        </r>
      </text>
    </comment>
    <comment ref="CR24" authorId="0" shapeId="0" xr:uid="{00000000-0006-0000-0100-000028030000}">
      <text>
        <r>
          <rPr>
            <sz val="10"/>
            <rFont val="Arial"/>
          </rPr>
          <t>reference:F2
mrs:
Rotate:True</t>
        </r>
      </text>
    </comment>
    <comment ref="CS24" authorId="0" shapeId="0" xr:uid="{00000000-0006-0000-0100-000029030000}">
      <text>
        <r>
          <rPr>
            <sz val="10"/>
            <rFont val="Arial"/>
          </rPr>
          <t>reference:H2
mrs:
Rotate:True</t>
        </r>
      </text>
    </comment>
    <comment ref="CT24" authorId="0" shapeId="0" xr:uid="{00000000-0006-0000-0100-00002A030000}">
      <text>
        <r>
          <rPr>
            <sz val="10"/>
            <rFont val="Arial"/>
          </rPr>
          <t>reference:I2
mrs:
Rotate:True</t>
        </r>
      </text>
    </comment>
    <comment ref="CU24" authorId="0" shapeId="0" xr:uid="{00000000-0006-0000-0100-00002B030000}">
      <text>
        <r>
          <rPr>
            <sz val="10"/>
            <rFont val="Arial"/>
          </rPr>
          <t>reference:T2
mrs:
Rotate:True</t>
        </r>
      </text>
    </comment>
    <comment ref="C25" authorId="0" shapeId="0" xr:uid="{00000000-0006-0000-0100-00002C030000}">
      <text>
        <r>
          <rPr>
            <sz val="10"/>
            <rFont val="Arial"/>
          </rPr>
          <t>reference:B25,B46
mrs:
Rotate:True</t>
        </r>
      </text>
    </comment>
    <comment ref="AU25" authorId="0" shapeId="0" xr:uid="{00000000-0006-0000-0100-00002D030000}">
      <text>
        <r>
          <rPr>
            <sz val="10"/>
            <rFont val="Arial"/>
          </rPr>
          <t>reference:D25,D2
mrs:
Rotate:True</t>
        </r>
      </text>
    </comment>
    <comment ref="AV25" authorId="0" shapeId="0" xr:uid="{00000000-0006-0000-0100-00002E030000}">
      <text>
        <r>
          <rPr>
            <sz val="10"/>
            <rFont val="Arial"/>
          </rPr>
          <t>reference:E25,E2
mrs:
Rotate:True</t>
        </r>
      </text>
    </comment>
    <comment ref="AW25" authorId="0" shapeId="0" xr:uid="{00000000-0006-0000-0100-00002F030000}">
      <text>
        <r>
          <rPr>
            <sz val="10"/>
            <rFont val="Arial"/>
          </rPr>
          <t>reference:F25,F2
mrs:
Rotate:True</t>
        </r>
      </text>
    </comment>
    <comment ref="AX25" authorId="0" shapeId="0" xr:uid="{00000000-0006-0000-0100-000030030000}">
      <text>
        <r>
          <rPr>
            <sz val="10"/>
            <rFont val="Arial"/>
          </rPr>
          <t>reference:G25,G2
mrs:
Rotate:True</t>
        </r>
      </text>
    </comment>
    <comment ref="AY25" authorId="0" shapeId="0" xr:uid="{00000000-0006-0000-0100-000031030000}">
      <text>
        <r>
          <rPr>
            <sz val="10"/>
            <rFont val="Arial"/>
          </rPr>
          <t>reference:H25,H2
mrs:
Rotate:True</t>
        </r>
      </text>
    </comment>
    <comment ref="AZ25" authorId="0" shapeId="0" xr:uid="{00000000-0006-0000-0100-000032030000}">
      <text>
        <r>
          <rPr>
            <sz val="10"/>
            <rFont val="Arial"/>
          </rPr>
          <t>reference:I25,I2
mrs:
Rotate:True</t>
        </r>
      </text>
    </comment>
    <comment ref="BA25" authorId="0" shapeId="0" xr:uid="{00000000-0006-0000-0100-000033030000}">
      <text>
        <r>
          <rPr>
            <sz val="10"/>
            <rFont val="Arial"/>
          </rPr>
          <t>reference:J25,J2
mrs:
Rotate:True</t>
        </r>
      </text>
    </comment>
    <comment ref="BB25" authorId="0" shapeId="0" xr:uid="{00000000-0006-0000-0100-000034030000}">
      <text>
        <r>
          <rPr>
            <sz val="10"/>
            <rFont val="Arial"/>
          </rPr>
          <t>reference:K25,K2
mrs:
Rotate:True</t>
        </r>
      </text>
    </comment>
    <comment ref="BC25" authorId="0" shapeId="0" xr:uid="{00000000-0006-0000-0100-000035030000}">
      <text>
        <r>
          <rPr>
            <sz val="10"/>
            <rFont val="Arial"/>
          </rPr>
          <t>reference:L25,L2
mrs:
Rotate:True</t>
        </r>
      </text>
    </comment>
    <comment ref="BD25" authorId="0" shapeId="0" xr:uid="{00000000-0006-0000-0100-000036030000}">
      <text>
        <r>
          <rPr>
            <sz val="10"/>
            <rFont val="Arial"/>
          </rPr>
          <t>reference:M25,M2
mrs:
Rotate:True</t>
        </r>
      </text>
    </comment>
    <comment ref="BE25" authorId="0" shapeId="0" xr:uid="{00000000-0006-0000-0100-000037030000}">
      <text>
        <r>
          <rPr>
            <sz val="10"/>
            <rFont val="Arial"/>
          </rPr>
          <t>reference:N25,N2
mrs:
Rotate:True</t>
        </r>
      </text>
    </comment>
    <comment ref="BF25" authorId="0" shapeId="0" xr:uid="{00000000-0006-0000-0100-000038030000}">
      <text>
        <r>
          <rPr>
            <sz val="10"/>
            <rFont val="Arial"/>
          </rPr>
          <t>reference:O25,O2
mrs:
Rotate:True</t>
        </r>
      </text>
    </comment>
    <comment ref="BG25" authorId="0" shapeId="0" xr:uid="{00000000-0006-0000-0100-000039030000}">
      <text>
        <r>
          <rPr>
            <sz val="10"/>
            <rFont val="Arial"/>
          </rPr>
          <t>reference:P25,P2
mrs:
Rotate:True</t>
        </r>
      </text>
    </comment>
    <comment ref="BH25" authorId="0" shapeId="0" xr:uid="{00000000-0006-0000-0100-00003A030000}">
      <text>
        <r>
          <rPr>
            <sz val="10"/>
            <rFont val="Arial"/>
          </rPr>
          <t>reference:Q25,Q2
mrs:
Rotate:True</t>
        </r>
      </text>
    </comment>
    <comment ref="BI25" authorId="0" shapeId="0" xr:uid="{00000000-0006-0000-0100-00003B030000}">
      <text>
        <r>
          <rPr>
            <sz val="10"/>
            <rFont val="Arial"/>
          </rPr>
          <t>reference:R25,R2
mrs:
Rotate:True</t>
        </r>
      </text>
    </comment>
    <comment ref="BJ25" authorId="0" shapeId="0" xr:uid="{00000000-0006-0000-0100-00003C030000}">
      <text>
        <r>
          <rPr>
            <sz val="10"/>
            <rFont val="Arial"/>
          </rPr>
          <t>reference:S25,S2
mrs:
Rotate:True</t>
        </r>
      </text>
    </comment>
    <comment ref="BK25" authorId="0" shapeId="0" xr:uid="{00000000-0006-0000-0100-00003D030000}">
      <text>
        <r>
          <rPr>
            <sz val="10"/>
            <rFont val="Arial"/>
          </rPr>
          <t>reference:T25,T2
mrs:
Rotate:True</t>
        </r>
      </text>
    </comment>
    <comment ref="BL25" authorId="0" shapeId="0" xr:uid="{00000000-0006-0000-0100-00003E030000}">
      <text>
        <r>
          <rPr>
            <sz val="10"/>
            <rFont val="Arial"/>
          </rPr>
          <t>reference:U25,U2
mrs:
Rotate:True</t>
        </r>
      </text>
    </comment>
    <comment ref="BM25" authorId="0" shapeId="0" xr:uid="{00000000-0006-0000-0100-00003F030000}">
      <text>
        <r>
          <rPr>
            <sz val="10"/>
            <rFont val="Arial"/>
          </rPr>
          <t>reference:V25,V2
mrs:
Rotate:True</t>
        </r>
      </text>
    </comment>
    <comment ref="BN25" authorId="0" shapeId="0" xr:uid="{00000000-0006-0000-0100-000040030000}">
      <text>
        <r>
          <rPr>
            <sz val="10"/>
            <rFont val="Arial"/>
          </rPr>
          <t>reference:W25,W2
mrs:
Rotate:True</t>
        </r>
      </text>
    </comment>
    <comment ref="BO25" authorId="0" shapeId="0" xr:uid="{00000000-0006-0000-0100-000041030000}">
      <text>
        <r>
          <rPr>
            <sz val="10"/>
            <rFont val="Arial"/>
          </rPr>
          <t>reference:X25,X2
mrs:
Rotate:True</t>
        </r>
      </text>
    </comment>
    <comment ref="BP25" authorId="0" shapeId="0" xr:uid="{00000000-0006-0000-0100-000042030000}">
      <text>
        <r>
          <rPr>
            <sz val="10"/>
            <rFont val="Arial"/>
          </rPr>
          <t>reference:Y25,Y2
mrs:
Rotate:True</t>
        </r>
      </text>
    </comment>
    <comment ref="BQ25" authorId="0" shapeId="0" xr:uid="{00000000-0006-0000-0100-000043030000}">
      <text>
        <r>
          <rPr>
            <sz val="10"/>
            <rFont val="Arial"/>
          </rPr>
          <t>reference:Z25,Z2
mrs:
Rotate:True</t>
        </r>
      </text>
    </comment>
    <comment ref="BR25" authorId="0" shapeId="0" xr:uid="{00000000-0006-0000-0100-000044030000}">
      <text>
        <r>
          <rPr>
            <sz val="10"/>
            <rFont val="Arial"/>
          </rPr>
          <t>reference:AA25,A2
mrs:
Rotate:True</t>
        </r>
      </text>
    </comment>
    <comment ref="BS25" authorId="0" shapeId="0" xr:uid="{00000000-0006-0000-0100-000045030000}">
      <text>
        <r>
          <rPr>
            <sz val="10"/>
            <rFont val="Arial"/>
          </rPr>
          <t>reference:AB25,B2
mrs:
Rotate:True</t>
        </r>
      </text>
    </comment>
    <comment ref="BT25" authorId="0" shapeId="0" xr:uid="{00000000-0006-0000-0100-000046030000}">
      <text>
        <r>
          <rPr>
            <sz val="10"/>
            <rFont val="Arial"/>
          </rPr>
          <t>reference:AC25,C2
mrs:
Rotate:True</t>
        </r>
      </text>
    </comment>
    <comment ref="BU25" authorId="0" shapeId="0" xr:uid="{00000000-0006-0000-0100-000047030000}">
      <text>
        <r>
          <rPr>
            <sz val="10"/>
            <rFont val="Arial"/>
          </rPr>
          <t>reference:AD25,D2
mrs:
Rotate:True</t>
        </r>
      </text>
    </comment>
    <comment ref="BV25" authorId="0" shapeId="0" xr:uid="{00000000-0006-0000-0100-000048030000}">
      <text>
        <r>
          <rPr>
            <sz val="10"/>
            <rFont val="Arial"/>
          </rPr>
          <t>reference:AE25,E2
mrs:
Rotate:True</t>
        </r>
      </text>
    </comment>
    <comment ref="BW25" authorId="0" shapeId="0" xr:uid="{00000000-0006-0000-0100-000049030000}">
      <text>
        <r>
          <rPr>
            <sz val="10"/>
            <rFont val="Arial"/>
          </rPr>
          <t>reference:AF25,F2
mrs:
Rotate:True</t>
        </r>
      </text>
    </comment>
    <comment ref="BX25" authorId="0" shapeId="0" xr:uid="{00000000-0006-0000-0100-00004A030000}">
      <text>
        <r>
          <rPr>
            <sz val="10"/>
            <rFont val="Arial"/>
          </rPr>
          <t>reference:AG25,G2
mrs:
Rotate:True</t>
        </r>
      </text>
    </comment>
    <comment ref="BY25" authorId="0" shapeId="0" xr:uid="{00000000-0006-0000-0100-00004B030000}">
      <text>
        <r>
          <rPr>
            <sz val="10"/>
            <rFont val="Arial"/>
          </rPr>
          <t>reference:AH25,H2
mrs:
Rotate:True</t>
        </r>
      </text>
    </comment>
    <comment ref="BZ25" authorId="0" shapeId="0" xr:uid="{00000000-0006-0000-0100-00004C030000}">
      <text>
        <r>
          <rPr>
            <sz val="10"/>
            <rFont val="Arial"/>
          </rPr>
          <t>reference:AI25,I2
mrs:
Rotate:True</t>
        </r>
      </text>
    </comment>
    <comment ref="CA25" authorId="0" shapeId="0" xr:uid="{00000000-0006-0000-0100-00004D030000}">
      <text>
        <r>
          <rPr>
            <sz val="10"/>
            <rFont val="Arial"/>
          </rPr>
          <t>reference:AJ25,J2
mrs:
Rotate:True</t>
        </r>
      </text>
    </comment>
    <comment ref="CB25" authorId="0" shapeId="0" xr:uid="{00000000-0006-0000-0100-00004E030000}">
      <text>
        <r>
          <rPr>
            <sz val="10"/>
            <rFont val="Arial"/>
          </rPr>
          <t>reference:AK25,K2
mrs:
Rotate:True</t>
        </r>
      </text>
    </comment>
    <comment ref="CC25" authorId="0" shapeId="0" xr:uid="{00000000-0006-0000-0100-00004F030000}">
      <text>
        <r>
          <rPr>
            <sz val="10"/>
            <rFont val="Arial"/>
          </rPr>
          <t>reference:AL25,L2
mrs:
Rotate:True</t>
        </r>
      </text>
    </comment>
    <comment ref="CD25" authorId="0" shapeId="0" xr:uid="{00000000-0006-0000-0100-000050030000}">
      <text>
        <r>
          <rPr>
            <sz val="10"/>
            <rFont val="Arial"/>
          </rPr>
          <t>reference:AM25,M2
mrs:
Rotate:True</t>
        </r>
      </text>
    </comment>
    <comment ref="CE25" authorId="0" shapeId="0" xr:uid="{00000000-0006-0000-0100-000051030000}">
      <text>
        <r>
          <rPr>
            <sz val="10"/>
            <rFont val="Arial"/>
          </rPr>
          <t>reference:AN25,N2
mrs:
Rotate:True</t>
        </r>
      </text>
    </comment>
    <comment ref="CF25" authorId="0" shapeId="0" xr:uid="{00000000-0006-0000-0100-000052030000}">
      <text>
        <r>
          <rPr>
            <sz val="10"/>
            <rFont val="Arial"/>
          </rPr>
          <t>reference:AO25,O2
mrs:
Rotate:True</t>
        </r>
      </text>
    </comment>
    <comment ref="CG25" authorId="0" shapeId="0" xr:uid="{00000000-0006-0000-0100-000053030000}">
      <text>
        <r>
          <rPr>
            <sz val="10"/>
            <rFont val="Arial"/>
          </rPr>
          <t>reference:AP25,P2
mrs:
Rotate:True</t>
        </r>
      </text>
    </comment>
    <comment ref="CH25" authorId="0" shapeId="0" xr:uid="{00000000-0006-0000-0100-000054030000}">
      <text>
        <r>
          <rPr>
            <sz val="10"/>
            <rFont val="Arial"/>
          </rPr>
          <t>reference:AQ25,Q2
mrs:
Rotate:True</t>
        </r>
      </text>
    </comment>
    <comment ref="CI25" authorId="0" shapeId="0" xr:uid="{00000000-0006-0000-0100-000055030000}">
      <text>
        <r>
          <rPr>
            <sz val="10"/>
            <rFont val="Arial"/>
          </rPr>
          <t>reference:AR25,R2
mrs:
Rotate:True</t>
        </r>
      </text>
    </comment>
    <comment ref="CL25" authorId="0" shapeId="0" xr:uid="{00000000-0006-0000-0100-000056030000}">
      <text>
        <r>
          <rPr>
            <sz val="10"/>
            <rFont val="Arial"/>
          </rPr>
          <t>reference:AU25,AV25,AW25,AX25,AY25,AZ25,BA25,BB25,BC25,BD25,BE25,BF25,BG25,BH25,BI25,BJ25,BK25,BL25,BM25,BN25,BO25,BP25,BQ25,BR25,BS25,BT25,BU25,BV25,BW25,BX25,BY25,BZ25,CA25,CB25,CC25,CD25,CE25,CF25,CG25,CH25,CI25
mrs:(AU25,+,10.0000)  (AV25,+,10.0000)  (AW25,+,10.0000)  (AX25,+,10.0000)  (AY25,+,10.0000)  (AZ25,+,10.0000)  (BA25,+,10.0000)  (BB25,+,10.0000)  (BC25,+,10.0000)  (BD25,+,10.0000)  (BE25,+,10.0000)  (BF25,+,10.0000)  (BG25,+,10.0000)  (BH25,+,10.0000)  (BI25,+,10.0000)  (BJ25,+,10.0000)  (BK25,+,10.0000)  (BL25,+,10.0000)  (BM25,+,10.0000)  (BN25,+,10.0000)  (BO25,+,10.0000)  (BP25,+,10.0000)  (BQ25,+,10.0000)  (BR25,+,10.0000)  (BS25,+,10.0000)  (BT25,+,10.0000)  (BU25,+,10.0000)  (BV25,+,10.0000)  (BW25,+,10.0000)  (BX25,+,10.0000)  (BY25,+,10.0000)  (BZ25,+,10.0000)  (CA25,+,10.0000)  (CB25,+,10.0000)  (CC25,+,10.0000)  (CD25,+,10.0000)  (CE25,+,10.0000)  (CF25,+,10.0000)  (CG25,+,10.0000)  (CH25,+,10.0000)  (CI25,+,10.0000)  
Rotate:True</t>
        </r>
      </text>
    </comment>
    <comment ref="CM25" authorId="0" shapeId="0" xr:uid="{00000000-0006-0000-0100-000057030000}">
      <text>
        <r>
          <rPr>
            <sz val="10"/>
            <rFont val="Arial"/>
          </rPr>
          <t>reference:AU25,AU25,AV25,AV25,AW25,AW25,AX25,AX25,AY25,AY25,AZ25,AZ25,BA25,BA25,BB25,BB25,BC25,BC25,BD25,BD25,BE25,BE25,BF25,BF25,BG25,BG25,BH25,BH25,BI25,BI25,BJ25,BJ25,BK25,BK25,BL25,BL25,BM25,BM25,BN25,BN25,BO25,BO25,BP25,BP25,BQ25,BQ25,BR25,BR25,BS25,BS25,BT25,BT25,BU25,BU25,BV25,BV25,BW25,BW25,BX25,BX25,BY25,BY25,BZ25,BZ25,CA25,CA25,CB25,CB25,CC25,CC25,CD25,CD25,CE25,CE25,CF25,CF25,CG25,CG25,CH25,CH25,CI25,CI25
mrs:
Rotate:True</t>
        </r>
      </text>
    </comment>
    <comment ref="CP25" authorId="0" shapeId="0" xr:uid="{00000000-0006-0000-0100-000058030000}">
      <text>
        <r>
          <rPr>
            <sz val="10"/>
            <rFont val="Arial"/>
          </rPr>
          <t>reference:S2
mrs:
Rotate:True</t>
        </r>
      </text>
    </comment>
    <comment ref="CQ25" authorId="0" shapeId="0" xr:uid="{00000000-0006-0000-0100-000059030000}">
      <text>
        <r>
          <rPr>
            <sz val="10"/>
            <rFont val="Arial"/>
          </rPr>
          <t>reference:AM2
mrs:
Rotate:True</t>
        </r>
      </text>
    </comment>
    <comment ref="CR25" authorId="0" shapeId="0" xr:uid="{00000000-0006-0000-0100-00005A030000}">
      <text>
        <r>
          <rPr>
            <sz val="10"/>
            <rFont val="Arial"/>
          </rPr>
          <t>reference:AN2
mrs:
Rotate:True</t>
        </r>
      </text>
    </comment>
    <comment ref="CS25" authorId="0" shapeId="0" xr:uid="{00000000-0006-0000-0100-00005B030000}">
      <text>
        <r>
          <rPr>
            <sz val="10"/>
            <rFont val="Arial"/>
          </rPr>
          <t>reference:AO2
mrs:
Rotate:True</t>
        </r>
      </text>
    </comment>
    <comment ref="C26" authorId="0" shapeId="0" xr:uid="{00000000-0006-0000-0100-00005C030000}">
      <text>
        <r>
          <rPr>
            <sz val="10"/>
            <rFont val="Arial"/>
          </rPr>
          <t>reference:B26,B46
mrs:
Rotate:True</t>
        </r>
      </text>
    </comment>
    <comment ref="AU26" authorId="0" shapeId="0" xr:uid="{00000000-0006-0000-0100-00005D030000}">
      <text>
        <r>
          <rPr>
            <sz val="10"/>
            <rFont val="Arial"/>
          </rPr>
          <t>reference:D26,D2
mrs:
Rotate:True</t>
        </r>
      </text>
    </comment>
    <comment ref="AV26" authorId="0" shapeId="0" xr:uid="{00000000-0006-0000-0100-00005E030000}">
      <text>
        <r>
          <rPr>
            <sz val="10"/>
            <rFont val="Arial"/>
          </rPr>
          <t>reference:E26,E2
mrs:
Rotate:True</t>
        </r>
      </text>
    </comment>
    <comment ref="AW26" authorId="0" shapeId="0" xr:uid="{00000000-0006-0000-0100-00005F030000}">
      <text>
        <r>
          <rPr>
            <sz val="10"/>
            <rFont val="Arial"/>
          </rPr>
          <t>reference:F26,F2
mrs:
Rotate:True</t>
        </r>
      </text>
    </comment>
    <comment ref="AX26" authorId="0" shapeId="0" xr:uid="{00000000-0006-0000-0100-000060030000}">
      <text>
        <r>
          <rPr>
            <sz val="10"/>
            <rFont val="Arial"/>
          </rPr>
          <t>reference:G26,G2
mrs:
Rotate:True</t>
        </r>
      </text>
    </comment>
    <comment ref="AY26" authorId="0" shapeId="0" xr:uid="{00000000-0006-0000-0100-000061030000}">
      <text>
        <r>
          <rPr>
            <sz val="10"/>
            <rFont val="Arial"/>
          </rPr>
          <t>reference:H26,H2
mrs:
Rotate:True</t>
        </r>
      </text>
    </comment>
    <comment ref="AZ26" authorId="0" shapeId="0" xr:uid="{00000000-0006-0000-0100-000062030000}">
      <text>
        <r>
          <rPr>
            <sz val="10"/>
            <rFont val="Arial"/>
          </rPr>
          <t>reference:I26,I2
mrs:
Rotate:True</t>
        </r>
      </text>
    </comment>
    <comment ref="BA26" authorId="0" shapeId="0" xr:uid="{00000000-0006-0000-0100-000063030000}">
      <text>
        <r>
          <rPr>
            <sz val="10"/>
            <rFont val="Arial"/>
          </rPr>
          <t>reference:J26,J2
mrs:
Rotate:True</t>
        </r>
      </text>
    </comment>
    <comment ref="BB26" authorId="0" shapeId="0" xr:uid="{00000000-0006-0000-0100-000064030000}">
      <text>
        <r>
          <rPr>
            <sz val="10"/>
            <rFont val="Arial"/>
          </rPr>
          <t>reference:K26,K2
mrs:
Rotate:True</t>
        </r>
      </text>
    </comment>
    <comment ref="BC26" authorId="0" shapeId="0" xr:uid="{00000000-0006-0000-0100-000065030000}">
      <text>
        <r>
          <rPr>
            <sz val="10"/>
            <rFont val="Arial"/>
          </rPr>
          <t>reference:L26,L2
mrs:
Rotate:True</t>
        </r>
      </text>
    </comment>
    <comment ref="BD26" authorId="0" shapeId="0" xr:uid="{00000000-0006-0000-0100-000066030000}">
      <text>
        <r>
          <rPr>
            <sz val="10"/>
            <rFont val="Arial"/>
          </rPr>
          <t>reference:M26,M2
mrs:
Rotate:True</t>
        </r>
      </text>
    </comment>
    <comment ref="BE26" authorId="0" shapeId="0" xr:uid="{00000000-0006-0000-0100-000067030000}">
      <text>
        <r>
          <rPr>
            <sz val="10"/>
            <rFont val="Arial"/>
          </rPr>
          <t>reference:N26,N2
mrs:
Rotate:True</t>
        </r>
      </text>
    </comment>
    <comment ref="BF26" authorId="0" shapeId="0" xr:uid="{00000000-0006-0000-0100-000068030000}">
      <text>
        <r>
          <rPr>
            <sz val="10"/>
            <rFont val="Arial"/>
          </rPr>
          <t>reference:O26,O2
mrs:
Rotate:True</t>
        </r>
      </text>
    </comment>
    <comment ref="BG26" authorId="0" shapeId="0" xr:uid="{00000000-0006-0000-0100-000069030000}">
      <text>
        <r>
          <rPr>
            <sz val="10"/>
            <rFont val="Arial"/>
          </rPr>
          <t>reference:P26,P2
mrs:
Rotate:True</t>
        </r>
      </text>
    </comment>
    <comment ref="BH26" authorId="0" shapeId="0" xr:uid="{00000000-0006-0000-0100-00006A030000}">
      <text>
        <r>
          <rPr>
            <sz val="10"/>
            <rFont val="Arial"/>
          </rPr>
          <t>reference:Q26,Q2
mrs:
Rotate:True</t>
        </r>
      </text>
    </comment>
    <comment ref="BI26" authorId="0" shapeId="0" xr:uid="{00000000-0006-0000-0100-00006B030000}">
      <text>
        <r>
          <rPr>
            <sz val="10"/>
            <rFont val="Arial"/>
          </rPr>
          <t>reference:R26,R2
mrs:
Rotate:True</t>
        </r>
      </text>
    </comment>
    <comment ref="BJ26" authorId="0" shapeId="0" xr:uid="{00000000-0006-0000-0100-00006C030000}">
      <text>
        <r>
          <rPr>
            <sz val="10"/>
            <rFont val="Arial"/>
          </rPr>
          <t>reference:S26,S2
mrs:
Rotate:True</t>
        </r>
      </text>
    </comment>
    <comment ref="BK26" authorId="0" shapeId="0" xr:uid="{00000000-0006-0000-0100-00006D030000}">
      <text>
        <r>
          <rPr>
            <sz val="10"/>
            <rFont val="Arial"/>
          </rPr>
          <t>reference:T26,T2
mrs:
Rotate:True</t>
        </r>
      </text>
    </comment>
    <comment ref="BL26" authorId="0" shapeId="0" xr:uid="{00000000-0006-0000-0100-00006E030000}">
      <text>
        <r>
          <rPr>
            <sz val="10"/>
            <rFont val="Arial"/>
          </rPr>
          <t>reference:U26,U2
mrs:
Rotate:True</t>
        </r>
      </text>
    </comment>
    <comment ref="BM26" authorId="0" shapeId="0" xr:uid="{00000000-0006-0000-0100-00006F030000}">
      <text>
        <r>
          <rPr>
            <sz val="10"/>
            <rFont val="Arial"/>
          </rPr>
          <t>reference:V26,V2
mrs:
Rotate:True</t>
        </r>
      </text>
    </comment>
    <comment ref="BN26" authorId="0" shapeId="0" xr:uid="{00000000-0006-0000-0100-000070030000}">
      <text>
        <r>
          <rPr>
            <sz val="10"/>
            <rFont val="Arial"/>
          </rPr>
          <t>reference:W26,W2
mrs:
Rotate:True</t>
        </r>
      </text>
    </comment>
    <comment ref="BO26" authorId="0" shapeId="0" xr:uid="{00000000-0006-0000-0100-000071030000}">
      <text>
        <r>
          <rPr>
            <sz val="10"/>
            <rFont val="Arial"/>
          </rPr>
          <t>reference:X26,X2
mrs:
Rotate:True</t>
        </r>
      </text>
    </comment>
    <comment ref="BP26" authorId="0" shapeId="0" xr:uid="{00000000-0006-0000-0100-000072030000}">
      <text>
        <r>
          <rPr>
            <sz val="10"/>
            <rFont val="Arial"/>
          </rPr>
          <t>reference:Y26,Y2
mrs:
Rotate:True</t>
        </r>
      </text>
    </comment>
    <comment ref="BQ26" authorId="0" shapeId="0" xr:uid="{00000000-0006-0000-0100-000073030000}">
      <text>
        <r>
          <rPr>
            <sz val="10"/>
            <rFont val="Arial"/>
          </rPr>
          <t>reference:Z26,Z2
mrs:
Rotate:True</t>
        </r>
      </text>
    </comment>
    <comment ref="BR26" authorId="0" shapeId="0" xr:uid="{00000000-0006-0000-0100-000074030000}">
      <text>
        <r>
          <rPr>
            <sz val="10"/>
            <rFont val="Arial"/>
          </rPr>
          <t>reference:AA26,A2
mrs:
Rotate:True</t>
        </r>
      </text>
    </comment>
    <comment ref="BS26" authorId="0" shapeId="0" xr:uid="{00000000-0006-0000-0100-000075030000}">
      <text>
        <r>
          <rPr>
            <sz val="10"/>
            <rFont val="Arial"/>
          </rPr>
          <t>reference:AB26,B2
mrs:
Rotate:True</t>
        </r>
      </text>
    </comment>
    <comment ref="BT26" authorId="0" shapeId="0" xr:uid="{00000000-0006-0000-0100-000076030000}">
      <text>
        <r>
          <rPr>
            <sz val="10"/>
            <rFont val="Arial"/>
          </rPr>
          <t>reference:AC26,C2
mrs:
Rotate:True</t>
        </r>
      </text>
    </comment>
    <comment ref="BU26" authorId="0" shapeId="0" xr:uid="{00000000-0006-0000-0100-000077030000}">
      <text>
        <r>
          <rPr>
            <sz val="10"/>
            <rFont val="Arial"/>
          </rPr>
          <t>reference:AD26,D2
mrs:
Rotate:True</t>
        </r>
      </text>
    </comment>
    <comment ref="BV26" authorId="0" shapeId="0" xr:uid="{00000000-0006-0000-0100-000078030000}">
      <text>
        <r>
          <rPr>
            <sz val="10"/>
            <rFont val="Arial"/>
          </rPr>
          <t>reference:AE26,E2
mrs:
Rotate:True</t>
        </r>
      </text>
    </comment>
    <comment ref="BW26" authorId="0" shapeId="0" xr:uid="{00000000-0006-0000-0100-000079030000}">
      <text>
        <r>
          <rPr>
            <sz val="10"/>
            <rFont val="Arial"/>
          </rPr>
          <t>reference:AF26,F2
mrs:
Rotate:True</t>
        </r>
      </text>
    </comment>
    <comment ref="BX26" authorId="0" shapeId="0" xr:uid="{00000000-0006-0000-0100-00007A030000}">
      <text>
        <r>
          <rPr>
            <sz val="10"/>
            <rFont val="Arial"/>
          </rPr>
          <t>reference:AG26,G2
mrs:
Rotate:True</t>
        </r>
      </text>
    </comment>
    <comment ref="BY26" authorId="0" shapeId="0" xr:uid="{00000000-0006-0000-0100-00007B030000}">
      <text>
        <r>
          <rPr>
            <sz val="10"/>
            <rFont val="Arial"/>
          </rPr>
          <t>reference:AH26,H2
mrs:
Rotate:True</t>
        </r>
      </text>
    </comment>
    <comment ref="BZ26" authorId="0" shapeId="0" xr:uid="{00000000-0006-0000-0100-00007C030000}">
      <text>
        <r>
          <rPr>
            <sz val="10"/>
            <rFont val="Arial"/>
          </rPr>
          <t>reference:AI26,I2
mrs:
Rotate:True</t>
        </r>
      </text>
    </comment>
    <comment ref="CA26" authorId="0" shapeId="0" xr:uid="{00000000-0006-0000-0100-00007D030000}">
      <text>
        <r>
          <rPr>
            <sz val="10"/>
            <rFont val="Arial"/>
          </rPr>
          <t>reference:AJ26,J2
mrs:
Rotate:True</t>
        </r>
      </text>
    </comment>
    <comment ref="CB26" authorId="0" shapeId="0" xr:uid="{00000000-0006-0000-0100-00007E030000}">
      <text>
        <r>
          <rPr>
            <sz val="10"/>
            <rFont val="Arial"/>
          </rPr>
          <t>reference:AK26,K2
mrs:
Rotate:True</t>
        </r>
      </text>
    </comment>
    <comment ref="CC26" authorId="0" shapeId="0" xr:uid="{00000000-0006-0000-0100-00007F030000}">
      <text>
        <r>
          <rPr>
            <sz val="10"/>
            <rFont val="Arial"/>
          </rPr>
          <t>reference:AL26,L2
mrs:
Rotate:True</t>
        </r>
      </text>
    </comment>
    <comment ref="CD26" authorId="0" shapeId="0" xr:uid="{00000000-0006-0000-0100-000080030000}">
      <text>
        <r>
          <rPr>
            <sz val="10"/>
            <rFont val="Arial"/>
          </rPr>
          <t>reference:AM26,M2
mrs:
Rotate:True</t>
        </r>
      </text>
    </comment>
    <comment ref="CE26" authorId="0" shapeId="0" xr:uid="{00000000-0006-0000-0100-000081030000}">
      <text>
        <r>
          <rPr>
            <sz val="10"/>
            <rFont val="Arial"/>
          </rPr>
          <t>reference:AN26,N2
mrs:
Rotate:True</t>
        </r>
      </text>
    </comment>
    <comment ref="CF26" authorId="0" shapeId="0" xr:uid="{00000000-0006-0000-0100-000082030000}">
      <text>
        <r>
          <rPr>
            <sz val="10"/>
            <rFont val="Arial"/>
          </rPr>
          <t>reference:AO26,O2
mrs:
Rotate:True</t>
        </r>
      </text>
    </comment>
    <comment ref="CG26" authorId="0" shapeId="0" xr:uid="{00000000-0006-0000-0100-000083030000}">
      <text>
        <r>
          <rPr>
            <sz val="10"/>
            <rFont val="Arial"/>
          </rPr>
          <t>reference:AP26,P2
mrs:
Rotate:True</t>
        </r>
      </text>
    </comment>
    <comment ref="CH26" authorId="0" shapeId="0" xr:uid="{00000000-0006-0000-0100-000084030000}">
      <text>
        <r>
          <rPr>
            <sz val="10"/>
            <rFont val="Arial"/>
          </rPr>
          <t>reference:AQ26,Q2
mrs:
Rotate:True</t>
        </r>
      </text>
    </comment>
    <comment ref="CI26" authorId="0" shapeId="0" xr:uid="{00000000-0006-0000-0100-000085030000}">
      <text>
        <r>
          <rPr>
            <sz val="10"/>
            <rFont val="Arial"/>
          </rPr>
          <t>reference:AR26,R2
mrs:
Rotate:True</t>
        </r>
      </text>
    </comment>
    <comment ref="CL26" authorId="0" shapeId="0" xr:uid="{00000000-0006-0000-0100-000086030000}">
      <text>
        <r>
          <rPr>
            <sz val="10"/>
            <rFont val="Arial"/>
          </rPr>
          <t>reference:AU26,AV26,AW26,AX26,AY26,AZ26,BA26,BB26,BC26,BD26,BE26,BF26,BG26,BH26,BI26,BJ26,BK26,BL26,BM26,BN26,BO26,BP26,BQ26,BR26,BS26,BT26,BU26,BV26,BW26,BX26,BY26,BZ26,CA26,CB26,CC26,CD26,CE26,CF26,CG26,CH26,CI26
mrs:(AU26,+,10.0000)  (AV26,+,10.0000)  (AW26,+,10.0000)  (AX26,+,10.0000)  (AY26,+,10.0000)  (AZ26,+,10.0000)  (BA26,+,10.0000)  (BB26,+,10.0000)  (BC26,+,10.0000)  (BD26,+,10.0000)  (BE26,+,10.0000)  (BF26,+,10.0000)  (BG26,+,10.0000)  (BH26,+,10.0000)  (BI26,+,10.0000)  (BJ26,+,10.0000)  (BK26,+,10.0000)  (BL26,+,10.0000)  (BM26,+,10.0000)  (BN26,+,10.0000)  (BO26,+,10.0000)  (BP26,+,10.0000)  (BQ26,+,10.0000)  (BR26,+,10.0000)  (BS26,+,10.0000)  (BT26,+,10.0000)  (BU26,+,10.0000)  (BV26,+,10.0000)  (BW26,+,10.0000)  (BX26,+,10.0000)  (BY26,+,10.0000)  (BZ26,+,10.0000)  (CA26,+,10.0000)  (CB26,+,10.0000)  (CC26,+,10.0000)  (CD26,+,10.0000)  (CE26,+,10.0000)  (CF26,+,10.0000)  (CG26,+,10.0000)  (CH26,+,10.0000)  (CI26,+,10.0000)  
Rotate:True</t>
        </r>
      </text>
    </comment>
    <comment ref="CM26" authorId="0" shapeId="0" xr:uid="{00000000-0006-0000-0100-000087030000}">
      <text>
        <r>
          <rPr>
            <sz val="10"/>
            <rFont val="Arial"/>
          </rPr>
          <t>reference:AU26,AU26,AV26,AV26,AW26,AW26,AX26,AX26,AY26,AY26,AZ26,AZ26,BA26,BA26,BB26,BB26,BC26,BC26,BD26,BD26,BE26,BE26,BF26,BF26,BG26,BG26,BH26,BH26,BI26,BI26,BJ26,BJ26,BK26,BK26,BL26,BL26,BM26,BM26,BN26,BN26,BO26,BO26,BP26,BP26,BQ26,BQ26,BR26,BR26,BS26,BS26,BT26,BT26,BU26,BU26,BV26,BV26,BW26,BW26,BX26,BX26,BY26,BY26,BZ26,BZ26,CA26,CA26,CB26,CB26,CC26,CC26,CD26,CD26,CE26,CE26,CF26,CF26,CG26,CG26,CH26,CH26,CI26,CI26
mrs:
Rotate:True</t>
        </r>
      </text>
    </comment>
    <comment ref="CP26" authorId="0" shapeId="0" xr:uid="{00000000-0006-0000-0100-000088030000}">
      <text>
        <r>
          <rPr>
            <sz val="10"/>
            <rFont val="Arial"/>
          </rPr>
          <t>reference:L2
mrs:
Rotate:True</t>
        </r>
      </text>
    </comment>
    <comment ref="CQ26" authorId="0" shapeId="0" xr:uid="{00000000-0006-0000-0100-000089030000}">
      <text>
        <r>
          <rPr>
            <sz val="10"/>
            <rFont val="Arial"/>
          </rPr>
          <t>reference:G2
mrs:
Rotate:True</t>
        </r>
      </text>
    </comment>
    <comment ref="CR26" authorId="0" shapeId="0" xr:uid="{00000000-0006-0000-0100-00008A030000}">
      <text>
        <r>
          <rPr>
            <sz val="10"/>
            <rFont val="Arial"/>
          </rPr>
          <t>reference:J2
mrs:
Rotate:True</t>
        </r>
      </text>
    </comment>
    <comment ref="CS26" authorId="0" shapeId="0" xr:uid="{00000000-0006-0000-0100-00008B030000}">
      <text>
        <r>
          <rPr>
            <sz val="10"/>
            <rFont val="Arial"/>
          </rPr>
          <t>reference:K2
mrs:
Rotate:True</t>
        </r>
      </text>
    </comment>
    <comment ref="CT26" authorId="0" shapeId="0" xr:uid="{00000000-0006-0000-0100-00008C030000}">
      <text>
        <r>
          <rPr>
            <sz val="10"/>
            <rFont val="Arial"/>
          </rPr>
          <t>reference:R2
mrs:
Rotate:True</t>
        </r>
      </text>
    </comment>
    <comment ref="CU26" authorId="0" shapeId="0" xr:uid="{00000000-0006-0000-0100-00008D030000}">
      <text>
        <r>
          <rPr>
            <sz val="10"/>
            <rFont val="Arial"/>
          </rPr>
          <t>reference:AE2
mrs:
Rotate:True</t>
        </r>
      </text>
    </comment>
    <comment ref="CV26" authorId="0" shapeId="0" xr:uid="{00000000-0006-0000-0100-00008E030000}">
      <text>
        <r>
          <rPr>
            <sz val="10"/>
            <rFont val="Arial"/>
          </rPr>
          <t>reference:AF2
mrs:
Rotate:True</t>
        </r>
      </text>
    </comment>
    <comment ref="C27" authorId="0" shapeId="0" xr:uid="{00000000-0006-0000-0100-00008F030000}">
      <text>
        <r>
          <rPr>
            <sz val="10"/>
            <rFont val="Arial"/>
          </rPr>
          <t>reference:B27,B46
mrs:
Rotate:True</t>
        </r>
      </text>
    </comment>
    <comment ref="AU27" authorId="0" shapeId="0" xr:uid="{00000000-0006-0000-0100-000090030000}">
      <text>
        <r>
          <rPr>
            <sz val="10"/>
            <rFont val="Arial"/>
          </rPr>
          <t>reference:D27,D2
mrs:
Rotate:True</t>
        </r>
      </text>
    </comment>
    <comment ref="AV27" authorId="0" shapeId="0" xr:uid="{00000000-0006-0000-0100-000091030000}">
      <text>
        <r>
          <rPr>
            <sz val="10"/>
            <rFont val="Arial"/>
          </rPr>
          <t>reference:E27,E2
mrs:
Rotate:True</t>
        </r>
      </text>
    </comment>
    <comment ref="AW27" authorId="0" shapeId="0" xr:uid="{00000000-0006-0000-0100-000092030000}">
      <text>
        <r>
          <rPr>
            <sz val="10"/>
            <rFont val="Arial"/>
          </rPr>
          <t>reference:F27,F2
mrs:
Rotate:True</t>
        </r>
      </text>
    </comment>
    <comment ref="AX27" authorId="0" shapeId="0" xr:uid="{00000000-0006-0000-0100-000093030000}">
      <text>
        <r>
          <rPr>
            <sz val="10"/>
            <rFont val="Arial"/>
          </rPr>
          <t>reference:G27,G2
mrs:
Rotate:True</t>
        </r>
      </text>
    </comment>
    <comment ref="AY27" authorId="0" shapeId="0" xr:uid="{00000000-0006-0000-0100-000094030000}">
      <text>
        <r>
          <rPr>
            <sz val="10"/>
            <rFont val="Arial"/>
          </rPr>
          <t>reference:H27,H2
mrs:
Rotate:True</t>
        </r>
      </text>
    </comment>
    <comment ref="AZ27" authorId="0" shapeId="0" xr:uid="{00000000-0006-0000-0100-000095030000}">
      <text>
        <r>
          <rPr>
            <sz val="10"/>
            <rFont val="Arial"/>
          </rPr>
          <t>reference:I27,I2
mrs:
Rotate:True</t>
        </r>
      </text>
    </comment>
    <comment ref="BA27" authorId="0" shapeId="0" xr:uid="{00000000-0006-0000-0100-000096030000}">
      <text>
        <r>
          <rPr>
            <sz val="10"/>
            <rFont val="Arial"/>
          </rPr>
          <t>reference:J27,J2
mrs:
Rotate:True</t>
        </r>
      </text>
    </comment>
    <comment ref="BB27" authorId="0" shapeId="0" xr:uid="{00000000-0006-0000-0100-000097030000}">
      <text>
        <r>
          <rPr>
            <sz val="10"/>
            <rFont val="Arial"/>
          </rPr>
          <t>reference:K27,K2
mrs:
Rotate:True</t>
        </r>
      </text>
    </comment>
    <comment ref="BC27" authorId="0" shapeId="0" xr:uid="{00000000-0006-0000-0100-000098030000}">
      <text>
        <r>
          <rPr>
            <sz val="10"/>
            <rFont val="Arial"/>
          </rPr>
          <t>reference:L27,L2
mrs:
Rotate:True</t>
        </r>
      </text>
    </comment>
    <comment ref="BD27" authorId="0" shapeId="0" xr:uid="{00000000-0006-0000-0100-000099030000}">
      <text>
        <r>
          <rPr>
            <sz val="10"/>
            <rFont val="Arial"/>
          </rPr>
          <t>reference:M27,M2
mrs:
Rotate:True</t>
        </r>
      </text>
    </comment>
    <comment ref="BE27" authorId="0" shapeId="0" xr:uid="{00000000-0006-0000-0100-00009A030000}">
      <text>
        <r>
          <rPr>
            <sz val="10"/>
            <rFont val="Arial"/>
          </rPr>
          <t>reference:N27,N2
mrs:
Rotate:True</t>
        </r>
      </text>
    </comment>
    <comment ref="BF27" authorId="0" shapeId="0" xr:uid="{00000000-0006-0000-0100-00009B030000}">
      <text>
        <r>
          <rPr>
            <sz val="10"/>
            <rFont val="Arial"/>
          </rPr>
          <t>reference:O27,O2
mrs:
Rotate:True</t>
        </r>
      </text>
    </comment>
    <comment ref="BG27" authorId="0" shapeId="0" xr:uid="{00000000-0006-0000-0100-00009C030000}">
      <text>
        <r>
          <rPr>
            <sz val="10"/>
            <rFont val="Arial"/>
          </rPr>
          <t>reference:P27,P2
mrs:
Rotate:True</t>
        </r>
      </text>
    </comment>
    <comment ref="BH27" authorId="0" shapeId="0" xr:uid="{00000000-0006-0000-0100-00009D030000}">
      <text>
        <r>
          <rPr>
            <sz val="10"/>
            <rFont val="Arial"/>
          </rPr>
          <t>reference:Q27,Q2
mrs:
Rotate:True</t>
        </r>
      </text>
    </comment>
    <comment ref="BI27" authorId="0" shapeId="0" xr:uid="{00000000-0006-0000-0100-00009E030000}">
      <text>
        <r>
          <rPr>
            <sz val="10"/>
            <rFont val="Arial"/>
          </rPr>
          <t>reference:R27,R2
mrs:
Rotate:True</t>
        </r>
      </text>
    </comment>
    <comment ref="BJ27" authorId="0" shapeId="0" xr:uid="{00000000-0006-0000-0100-00009F030000}">
      <text>
        <r>
          <rPr>
            <sz val="10"/>
            <rFont val="Arial"/>
          </rPr>
          <t>reference:S27,S2
mrs:
Rotate:True</t>
        </r>
      </text>
    </comment>
    <comment ref="BK27" authorId="0" shapeId="0" xr:uid="{00000000-0006-0000-0100-0000A0030000}">
      <text>
        <r>
          <rPr>
            <sz val="10"/>
            <rFont val="Arial"/>
          </rPr>
          <t>reference:T27,T2
mrs:
Rotate:True</t>
        </r>
      </text>
    </comment>
    <comment ref="BL27" authorId="0" shapeId="0" xr:uid="{00000000-0006-0000-0100-0000A1030000}">
      <text>
        <r>
          <rPr>
            <sz val="10"/>
            <rFont val="Arial"/>
          </rPr>
          <t>reference:U27,U2
mrs:
Rotate:True</t>
        </r>
      </text>
    </comment>
    <comment ref="BM27" authorId="0" shapeId="0" xr:uid="{00000000-0006-0000-0100-0000A2030000}">
      <text>
        <r>
          <rPr>
            <sz val="10"/>
            <rFont val="Arial"/>
          </rPr>
          <t>reference:V27,V2
mrs:
Rotate:True</t>
        </r>
      </text>
    </comment>
    <comment ref="BN27" authorId="0" shapeId="0" xr:uid="{00000000-0006-0000-0100-0000A3030000}">
      <text>
        <r>
          <rPr>
            <sz val="10"/>
            <rFont val="Arial"/>
          </rPr>
          <t>reference:W27,W2
mrs:
Rotate:True</t>
        </r>
      </text>
    </comment>
    <comment ref="BO27" authorId="0" shapeId="0" xr:uid="{00000000-0006-0000-0100-0000A4030000}">
      <text>
        <r>
          <rPr>
            <sz val="10"/>
            <rFont val="Arial"/>
          </rPr>
          <t>reference:X27,X2
mrs:
Rotate:True</t>
        </r>
      </text>
    </comment>
    <comment ref="BP27" authorId="0" shapeId="0" xr:uid="{00000000-0006-0000-0100-0000A5030000}">
      <text>
        <r>
          <rPr>
            <sz val="10"/>
            <rFont val="Arial"/>
          </rPr>
          <t>reference:Y27,Y2
mrs:
Rotate:True</t>
        </r>
      </text>
    </comment>
    <comment ref="BQ27" authorId="0" shapeId="0" xr:uid="{00000000-0006-0000-0100-0000A6030000}">
      <text>
        <r>
          <rPr>
            <sz val="10"/>
            <rFont val="Arial"/>
          </rPr>
          <t>reference:Z27,Z2
mrs:
Rotate:True</t>
        </r>
      </text>
    </comment>
    <comment ref="BR27" authorId="0" shapeId="0" xr:uid="{00000000-0006-0000-0100-0000A7030000}">
      <text>
        <r>
          <rPr>
            <sz val="10"/>
            <rFont val="Arial"/>
          </rPr>
          <t>reference:AA27,A2
mrs:
Rotate:True</t>
        </r>
      </text>
    </comment>
    <comment ref="BS27" authorId="0" shapeId="0" xr:uid="{00000000-0006-0000-0100-0000A8030000}">
      <text>
        <r>
          <rPr>
            <sz val="10"/>
            <rFont val="Arial"/>
          </rPr>
          <t>reference:AB27,B2
mrs:
Rotate:True</t>
        </r>
      </text>
    </comment>
    <comment ref="BT27" authorId="0" shapeId="0" xr:uid="{00000000-0006-0000-0100-0000A9030000}">
      <text>
        <r>
          <rPr>
            <sz val="10"/>
            <rFont val="Arial"/>
          </rPr>
          <t>reference:AC27,C2
mrs:
Rotate:True</t>
        </r>
      </text>
    </comment>
    <comment ref="BU27" authorId="0" shapeId="0" xr:uid="{00000000-0006-0000-0100-0000AA030000}">
      <text>
        <r>
          <rPr>
            <sz val="10"/>
            <rFont val="Arial"/>
          </rPr>
          <t>reference:AD27,D2
mrs:
Rotate:True</t>
        </r>
      </text>
    </comment>
    <comment ref="BV27" authorId="0" shapeId="0" xr:uid="{00000000-0006-0000-0100-0000AB030000}">
      <text>
        <r>
          <rPr>
            <sz val="10"/>
            <rFont val="Arial"/>
          </rPr>
          <t>reference:AE27,E2
mrs:
Rotate:True</t>
        </r>
      </text>
    </comment>
    <comment ref="BW27" authorId="0" shapeId="0" xr:uid="{00000000-0006-0000-0100-0000AC030000}">
      <text>
        <r>
          <rPr>
            <sz val="10"/>
            <rFont val="Arial"/>
          </rPr>
          <t>reference:AF27,F2
mrs:
Rotate:True</t>
        </r>
      </text>
    </comment>
    <comment ref="BX27" authorId="0" shapeId="0" xr:uid="{00000000-0006-0000-0100-0000AD030000}">
      <text>
        <r>
          <rPr>
            <sz val="10"/>
            <rFont val="Arial"/>
          </rPr>
          <t>reference:AG27,G2
mrs:
Rotate:True</t>
        </r>
      </text>
    </comment>
    <comment ref="BY27" authorId="0" shapeId="0" xr:uid="{00000000-0006-0000-0100-0000AE030000}">
      <text>
        <r>
          <rPr>
            <sz val="10"/>
            <rFont val="Arial"/>
          </rPr>
          <t>reference:AH27,H2
mrs:
Rotate:True</t>
        </r>
      </text>
    </comment>
    <comment ref="BZ27" authorId="0" shapeId="0" xr:uid="{00000000-0006-0000-0100-0000AF030000}">
      <text>
        <r>
          <rPr>
            <sz val="10"/>
            <rFont val="Arial"/>
          </rPr>
          <t>reference:AI27,I2
mrs:
Rotate:True</t>
        </r>
      </text>
    </comment>
    <comment ref="CA27" authorId="0" shapeId="0" xr:uid="{00000000-0006-0000-0100-0000B0030000}">
      <text>
        <r>
          <rPr>
            <sz val="10"/>
            <rFont val="Arial"/>
          </rPr>
          <t>reference:AJ27,J2
mrs:
Rotate:True</t>
        </r>
      </text>
    </comment>
    <comment ref="CB27" authorId="0" shapeId="0" xr:uid="{00000000-0006-0000-0100-0000B1030000}">
      <text>
        <r>
          <rPr>
            <sz val="10"/>
            <rFont val="Arial"/>
          </rPr>
          <t>reference:AK27,K2
mrs:
Rotate:True</t>
        </r>
      </text>
    </comment>
    <comment ref="CC27" authorId="0" shapeId="0" xr:uid="{00000000-0006-0000-0100-0000B2030000}">
      <text>
        <r>
          <rPr>
            <sz val="10"/>
            <rFont val="Arial"/>
          </rPr>
          <t>reference:AL27,L2
mrs:
Rotate:True</t>
        </r>
      </text>
    </comment>
    <comment ref="CD27" authorId="0" shapeId="0" xr:uid="{00000000-0006-0000-0100-0000B3030000}">
      <text>
        <r>
          <rPr>
            <sz val="10"/>
            <rFont val="Arial"/>
          </rPr>
          <t>reference:AM27,M2
mrs:
Rotate:True</t>
        </r>
      </text>
    </comment>
    <comment ref="CE27" authorId="0" shapeId="0" xr:uid="{00000000-0006-0000-0100-0000B4030000}">
      <text>
        <r>
          <rPr>
            <sz val="10"/>
            <rFont val="Arial"/>
          </rPr>
          <t>reference:AN27,N2
mrs:
Rotate:True</t>
        </r>
      </text>
    </comment>
    <comment ref="CF27" authorId="0" shapeId="0" xr:uid="{00000000-0006-0000-0100-0000B5030000}">
      <text>
        <r>
          <rPr>
            <sz val="10"/>
            <rFont val="Arial"/>
          </rPr>
          <t>reference:AO27,O2
mrs:
Rotate:True</t>
        </r>
      </text>
    </comment>
    <comment ref="CG27" authorId="0" shapeId="0" xr:uid="{00000000-0006-0000-0100-0000B6030000}">
      <text>
        <r>
          <rPr>
            <sz val="10"/>
            <rFont val="Arial"/>
          </rPr>
          <t>reference:AP27,P2
mrs:
Rotate:True</t>
        </r>
      </text>
    </comment>
    <comment ref="CH27" authorId="0" shapeId="0" xr:uid="{00000000-0006-0000-0100-0000B7030000}">
      <text>
        <r>
          <rPr>
            <sz val="10"/>
            <rFont val="Arial"/>
          </rPr>
          <t>reference:AQ27,Q2
mrs:
Rotate:True</t>
        </r>
      </text>
    </comment>
    <comment ref="CI27" authorId="0" shapeId="0" xr:uid="{00000000-0006-0000-0100-0000B8030000}">
      <text>
        <r>
          <rPr>
            <sz val="10"/>
            <rFont val="Arial"/>
          </rPr>
          <t>reference:AR27,R2
mrs:
Rotate:True</t>
        </r>
      </text>
    </comment>
    <comment ref="CL27" authorId="0" shapeId="0" xr:uid="{00000000-0006-0000-0100-0000B9030000}">
      <text>
        <r>
          <rPr>
            <sz val="10"/>
            <rFont val="Arial"/>
          </rPr>
          <t>reference:AU27,AV27,AW27,AX27,AY27,AZ27,BA27,BB27,BC27,BD27,BE27,BF27,BG27,BH27,BI27,BJ27,BK27,BL27,BM27,BN27,BO27,BP27,BQ27,BR27,BS27,BT27,BU27,BV27,BW27,BX27,BY27,BZ27,CA27,CB27,CC27,CD27,CE27,CF27,CG27,CH27,CI27
mrs:(AU27,+,10.0000)  (AV27,+,10.0000)  (AW27,+,10.0000)  (AX27,+,10.0000)  (AY27,+,10.0000)  (AZ27,+,10.0000)  (BA27,+,10.0000)  (BB27,+,10.0000)  (BC27,+,10.0000)  (BD27,+,10.0000)  (BE27,+,10.0000)  (BF27,+,10.0000)  (BG27,+,10.0000)  (BH27,+,10.0000)  (BI27,+,10.0000)  (BJ27,+,10.0000)  (BK27,+,10.0000)  (BL27,+,10.0000)  (BM27,+,10.0000)  (BN27,+,10.0000)  (BO27,+,10.0000)  (BP27,+,10.0000)  (BQ27,+,10.0000)  (BR27,+,10.0000)  (BS27,+,10.0000)  (BT27,+,10.0000)  (BU27,+,10.0000)  (BV27,+,10.0000)  (BW27,+,10.0000)  (BX27,+,10.0000)  (BY27,+,10.0000)  (BZ27,+,10.0000)  (CA27,+,10.0000)  (CB27,+,10.0000)  (CC27,+,10.0000)  (CD27,+,10.0000)  (CE27,+,10.0000)  (CF27,+,10.0000)  (CG27,+,10.0000)  (CH27,+,10.0000)  (CI27,+,10.0000)  
Rotate:True</t>
        </r>
      </text>
    </comment>
    <comment ref="CM27" authorId="0" shapeId="0" xr:uid="{00000000-0006-0000-0100-0000BA030000}">
      <text>
        <r>
          <rPr>
            <sz val="10"/>
            <rFont val="Arial"/>
          </rPr>
          <t>reference:AU27,AU27,AV27,AV27,AW27,AW27,AX27,AX27,AY27,AY27,AZ27,AZ27,BA27,BA27,BB27,BB27,BC27,BC27,BD27,BD27,BE27,BE27,BF27,BF27,BG27,BG27,BH27,BH27,BI27,BI27,BJ27,BJ27,BK27,BK27,BL27,BL27,BM27,BM27,BN27,BN27,BO27,BO27,BP27,BP27,BQ27,BQ27,BR27,BR27,BS27,BS27,BT27,BT27,BU27,BU27,BV27,BV27,BW27,BW27,BX27,BX27,BY27,BY27,BZ27,BZ27,CA27,CA27,CB27,CB27,CC27,CC27,CD27,CD27,CE27,CE27,CF27,CF27,CG27,CG27,CH27,CH27,CI27,CI27
mrs:
Rotate:True</t>
        </r>
      </text>
    </comment>
    <comment ref="CP27" authorId="0" shapeId="0" xr:uid="{00000000-0006-0000-0100-0000BB030000}">
      <text>
        <r>
          <rPr>
            <sz val="10"/>
            <rFont val="Arial"/>
          </rPr>
          <t>reference:T2
mrs:
Rotate:True</t>
        </r>
      </text>
    </comment>
    <comment ref="CQ27" authorId="0" shapeId="0" xr:uid="{00000000-0006-0000-0100-0000BC030000}">
      <text>
        <r>
          <rPr>
            <sz val="10"/>
            <rFont val="Arial"/>
          </rPr>
          <t>reference:U2
mrs:
Rotate:True</t>
        </r>
      </text>
    </comment>
    <comment ref="CR27" authorId="0" shapeId="0" xr:uid="{00000000-0006-0000-0100-0000BD030000}">
      <text>
        <r>
          <rPr>
            <sz val="10"/>
            <rFont val="Arial"/>
          </rPr>
          <t>reference:AH2
mrs:
Rotate:True</t>
        </r>
      </text>
    </comment>
    <comment ref="CS27" authorId="0" shapeId="0" xr:uid="{00000000-0006-0000-0100-0000BE030000}">
      <text>
        <r>
          <rPr>
            <sz val="10"/>
            <rFont val="Arial"/>
          </rPr>
          <t>reference:AI2
mrs:
Rotate:True</t>
        </r>
      </text>
    </comment>
    <comment ref="C28" authorId="0" shapeId="0" xr:uid="{00000000-0006-0000-0100-0000BF030000}">
      <text>
        <r>
          <rPr>
            <sz val="10"/>
            <rFont val="Arial"/>
          </rPr>
          <t>reference:B28,B46
mrs:
Rotate:True</t>
        </r>
      </text>
    </comment>
    <comment ref="AU28" authorId="0" shapeId="0" xr:uid="{00000000-0006-0000-0100-0000C0030000}">
      <text>
        <r>
          <rPr>
            <sz val="10"/>
            <rFont val="Arial"/>
          </rPr>
          <t>reference:D28,D2
mrs:
Rotate:True</t>
        </r>
      </text>
    </comment>
    <comment ref="AV28" authorId="0" shapeId="0" xr:uid="{00000000-0006-0000-0100-0000C1030000}">
      <text>
        <r>
          <rPr>
            <sz val="10"/>
            <rFont val="Arial"/>
          </rPr>
          <t>reference:E28,E2
mrs:
Rotate:True</t>
        </r>
      </text>
    </comment>
    <comment ref="AW28" authorId="0" shapeId="0" xr:uid="{00000000-0006-0000-0100-0000C2030000}">
      <text>
        <r>
          <rPr>
            <sz val="10"/>
            <rFont val="Arial"/>
          </rPr>
          <t>reference:F28,F2
mrs:
Rotate:True</t>
        </r>
      </text>
    </comment>
    <comment ref="AX28" authorId="0" shapeId="0" xr:uid="{00000000-0006-0000-0100-0000C3030000}">
      <text>
        <r>
          <rPr>
            <sz val="10"/>
            <rFont val="Arial"/>
          </rPr>
          <t>reference:G28,G2
mrs:
Rotate:True</t>
        </r>
      </text>
    </comment>
    <comment ref="AY28" authorId="0" shapeId="0" xr:uid="{00000000-0006-0000-0100-0000C4030000}">
      <text>
        <r>
          <rPr>
            <sz val="10"/>
            <rFont val="Arial"/>
          </rPr>
          <t>reference:H28,H2
mrs:
Rotate:True</t>
        </r>
      </text>
    </comment>
    <comment ref="AZ28" authorId="0" shapeId="0" xr:uid="{00000000-0006-0000-0100-0000C5030000}">
      <text>
        <r>
          <rPr>
            <sz val="10"/>
            <rFont val="Arial"/>
          </rPr>
          <t>reference:I28,I2
mrs:
Rotate:True</t>
        </r>
      </text>
    </comment>
    <comment ref="BA28" authorId="0" shapeId="0" xr:uid="{00000000-0006-0000-0100-0000C6030000}">
      <text>
        <r>
          <rPr>
            <sz val="10"/>
            <rFont val="Arial"/>
          </rPr>
          <t>reference:J28,J2
mrs:
Rotate:True</t>
        </r>
      </text>
    </comment>
    <comment ref="BB28" authorId="0" shapeId="0" xr:uid="{00000000-0006-0000-0100-0000C7030000}">
      <text>
        <r>
          <rPr>
            <sz val="10"/>
            <rFont val="Arial"/>
          </rPr>
          <t>reference:K28,K2
mrs:
Rotate:True</t>
        </r>
      </text>
    </comment>
    <comment ref="BC28" authorId="0" shapeId="0" xr:uid="{00000000-0006-0000-0100-0000C8030000}">
      <text>
        <r>
          <rPr>
            <sz val="10"/>
            <rFont val="Arial"/>
          </rPr>
          <t>reference:L28,L2
mrs:
Rotate:True</t>
        </r>
      </text>
    </comment>
    <comment ref="BD28" authorId="0" shapeId="0" xr:uid="{00000000-0006-0000-0100-0000C9030000}">
      <text>
        <r>
          <rPr>
            <sz val="10"/>
            <rFont val="Arial"/>
          </rPr>
          <t>reference:M28,M2
mrs:
Rotate:True</t>
        </r>
      </text>
    </comment>
    <comment ref="BE28" authorId="0" shapeId="0" xr:uid="{00000000-0006-0000-0100-0000CA030000}">
      <text>
        <r>
          <rPr>
            <sz val="10"/>
            <rFont val="Arial"/>
          </rPr>
          <t>reference:N28,N2
mrs:
Rotate:True</t>
        </r>
      </text>
    </comment>
    <comment ref="BF28" authorId="0" shapeId="0" xr:uid="{00000000-0006-0000-0100-0000CB030000}">
      <text>
        <r>
          <rPr>
            <sz val="10"/>
            <rFont val="Arial"/>
          </rPr>
          <t>reference:O28,O2
mrs:
Rotate:True</t>
        </r>
      </text>
    </comment>
    <comment ref="BG28" authorId="0" shapeId="0" xr:uid="{00000000-0006-0000-0100-0000CC030000}">
      <text>
        <r>
          <rPr>
            <sz val="10"/>
            <rFont val="Arial"/>
          </rPr>
          <t>reference:P28,P2
mrs:
Rotate:True</t>
        </r>
      </text>
    </comment>
    <comment ref="BH28" authorId="0" shapeId="0" xr:uid="{00000000-0006-0000-0100-0000CD030000}">
      <text>
        <r>
          <rPr>
            <sz val="10"/>
            <rFont val="Arial"/>
          </rPr>
          <t>reference:Q28,Q2
mrs:
Rotate:True</t>
        </r>
      </text>
    </comment>
    <comment ref="BI28" authorId="0" shapeId="0" xr:uid="{00000000-0006-0000-0100-0000CE030000}">
      <text>
        <r>
          <rPr>
            <sz val="10"/>
            <rFont val="Arial"/>
          </rPr>
          <t>reference:R28,R2
mrs:
Rotate:True</t>
        </r>
      </text>
    </comment>
    <comment ref="BJ28" authorId="0" shapeId="0" xr:uid="{00000000-0006-0000-0100-0000CF030000}">
      <text>
        <r>
          <rPr>
            <sz val="10"/>
            <rFont val="Arial"/>
          </rPr>
          <t>reference:S28,S2
mrs:
Rotate:True</t>
        </r>
      </text>
    </comment>
    <comment ref="BK28" authorId="0" shapeId="0" xr:uid="{00000000-0006-0000-0100-0000D0030000}">
      <text>
        <r>
          <rPr>
            <sz val="10"/>
            <rFont val="Arial"/>
          </rPr>
          <t>reference:T28,T2
mrs:
Rotate:True</t>
        </r>
      </text>
    </comment>
    <comment ref="BL28" authorId="0" shapeId="0" xr:uid="{00000000-0006-0000-0100-0000D1030000}">
      <text>
        <r>
          <rPr>
            <sz val="10"/>
            <rFont val="Arial"/>
          </rPr>
          <t>reference:U28,U2
mrs:
Rotate:True</t>
        </r>
      </text>
    </comment>
    <comment ref="BM28" authorId="0" shapeId="0" xr:uid="{00000000-0006-0000-0100-0000D2030000}">
      <text>
        <r>
          <rPr>
            <sz val="10"/>
            <rFont val="Arial"/>
          </rPr>
          <t>reference:V28,V2
mrs:
Rotate:True</t>
        </r>
      </text>
    </comment>
    <comment ref="BN28" authorId="0" shapeId="0" xr:uid="{00000000-0006-0000-0100-0000D3030000}">
      <text>
        <r>
          <rPr>
            <sz val="10"/>
            <rFont val="Arial"/>
          </rPr>
          <t>reference:W28,W2
mrs:
Rotate:True</t>
        </r>
      </text>
    </comment>
    <comment ref="BO28" authorId="0" shapeId="0" xr:uid="{00000000-0006-0000-0100-0000D4030000}">
      <text>
        <r>
          <rPr>
            <sz val="10"/>
            <rFont val="Arial"/>
          </rPr>
          <t>reference:X28,X2
mrs:
Rotate:True</t>
        </r>
      </text>
    </comment>
    <comment ref="BP28" authorId="0" shapeId="0" xr:uid="{00000000-0006-0000-0100-0000D5030000}">
      <text>
        <r>
          <rPr>
            <sz val="10"/>
            <rFont val="Arial"/>
          </rPr>
          <t>reference:Y28,Y2
mrs:
Rotate:True</t>
        </r>
      </text>
    </comment>
    <comment ref="BQ28" authorId="0" shapeId="0" xr:uid="{00000000-0006-0000-0100-0000D6030000}">
      <text>
        <r>
          <rPr>
            <sz val="10"/>
            <rFont val="Arial"/>
          </rPr>
          <t>reference:Z28,Z2
mrs:
Rotate:True</t>
        </r>
      </text>
    </comment>
    <comment ref="BR28" authorId="0" shapeId="0" xr:uid="{00000000-0006-0000-0100-0000D7030000}">
      <text>
        <r>
          <rPr>
            <sz val="10"/>
            <rFont val="Arial"/>
          </rPr>
          <t>reference:AA28,A2
mrs:
Rotate:True</t>
        </r>
      </text>
    </comment>
    <comment ref="BS28" authorId="0" shapeId="0" xr:uid="{00000000-0006-0000-0100-0000D8030000}">
      <text>
        <r>
          <rPr>
            <sz val="10"/>
            <rFont val="Arial"/>
          </rPr>
          <t>reference:AB28,B2
mrs:
Rotate:True</t>
        </r>
      </text>
    </comment>
    <comment ref="BT28" authorId="0" shapeId="0" xr:uid="{00000000-0006-0000-0100-0000D9030000}">
      <text>
        <r>
          <rPr>
            <sz val="10"/>
            <rFont val="Arial"/>
          </rPr>
          <t>reference:AC28,C2
mrs:
Rotate:True</t>
        </r>
      </text>
    </comment>
    <comment ref="BU28" authorId="0" shapeId="0" xr:uid="{00000000-0006-0000-0100-0000DA030000}">
      <text>
        <r>
          <rPr>
            <sz val="10"/>
            <rFont val="Arial"/>
          </rPr>
          <t>reference:AD28,D2
mrs:
Rotate:True</t>
        </r>
      </text>
    </comment>
    <comment ref="BV28" authorId="0" shapeId="0" xr:uid="{00000000-0006-0000-0100-0000DB030000}">
      <text>
        <r>
          <rPr>
            <sz val="10"/>
            <rFont val="Arial"/>
          </rPr>
          <t>reference:AE28,E2
mrs:
Rotate:True</t>
        </r>
      </text>
    </comment>
    <comment ref="BW28" authorId="0" shapeId="0" xr:uid="{00000000-0006-0000-0100-0000DC030000}">
      <text>
        <r>
          <rPr>
            <sz val="10"/>
            <rFont val="Arial"/>
          </rPr>
          <t>reference:AF28,F2
mrs:
Rotate:True</t>
        </r>
      </text>
    </comment>
    <comment ref="BX28" authorId="0" shapeId="0" xr:uid="{00000000-0006-0000-0100-0000DD030000}">
      <text>
        <r>
          <rPr>
            <sz val="10"/>
            <rFont val="Arial"/>
          </rPr>
          <t>reference:AG28,G2
mrs:
Rotate:True</t>
        </r>
      </text>
    </comment>
    <comment ref="BY28" authorId="0" shapeId="0" xr:uid="{00000000-0006-0000-0100-0000DE030000}">
      <text>
        <r>
          <rPr>
            <sz val="10"/>
            <rFont val="Arial"/>
          </rPr>
          <t>reference:AH28,H2
mrs:
Rotate:True</t>
        </r>
      </text>
    </comment>
    <comment ref="BZ28" authorId="0" shapeId="0" xr:uid="{00000000-0006-0000-0100-0000DF030000}">
      <text>
        <r>
          <rPr>
            <sz val="10"/>
            <rFont val="Arial"/>
          </rPr>
          <t>reference:AI28,I2
mrs:
Rotate:True</t>
        </r>
      </text>
    </comment>
    <comment ref="CA28" authorId="0" shapeId="0" xr:uid="{00000000-0006-0000-0100-0000E0030000}">
      <text>
        <r>
          <rPr>
            <sz val="10"/>
            <rFont val="Arial"/>
          </rPr>
          <t>reference:AJ28,J2
mrs:
Rotate:True</t>
        </r>
      </text>
    </comment>
    <comment ref="CB28" authorId="0" shapeId="0" xr:uid="{00000000-0006-0000-0100-0000E1030000}">
      <text>
        <r>
          <rPr>
            <sz val="10"/>
            <rFont val="Arial"/>
          </rPr>
          <t>reference:AK28,K2
mrs:
Rotate:True</t>
        </r>
      </text>
    </comment>
    <comment ref="CC28" authorId="0" shapeId="0" xr:uid="{00000000-0006-0000-0100-0000E2030000}">
      <text>
        <r>
          <rPr>
            <sz val="10"/>
            <rFont val="Arial"/>
          </rPr>
          <t>reference:AL28,L2
mrs:
Rotate:True</t>
        </r>
      </text>
    </comment>
    <comment ref="CD28" authorId="0" shapeId="0" xr:uid="{00000000-0006-0000-0100-0000E3030000}">
      <text>
        <r>
          <rPr>
            <sz val="10"/>
            <rFont val="Arial"/>
          </rPr>
          <t>reference:AM28,M2
mrs:
Rotate:True</t>
        </r>
      </text>
    </comment>
    <comment ref="CE28" authorId="0" shapeId="0" xr:uid="{00000000-0006-0000-0100-0000E4030000}">
      <text>
        <r>
          <rPr>
            <sz val="10"/>
            <rFont val="Arial"/>
          </rPr>
          <t>reference:AN28,N2
mrs:
Rotate:True</t>
        </r>
      </text>
    </comment>
    <comment ref="CF28" authorId="0" shapeId="0" xr:uid="{00000000-0006-0000-0100-0000E5030000}">
      <text>
        <r>
          <rPr>
            <sz val="10"/>
            <rFont val="Arial"/>
          </rPr>
          <t>reference:AO28,O2
mrs:
Rotate:True</t>
        </r>
      </text>
    </comment>
    <comment ref="CG28" authorId="0" shapeId="0" xr:uid="{00000000-0006-0000-0100-0000E6030000}">
      <text>
        <r>
          <rPr>
            <sz val="10"/>
            <rFont val="Arial"/>
          </rPr>
          <t>reference:AP28,P2
mrs:
Rotate:True</t>
        </r>
      </text>
    </comment>
    <comment ref="CH28" authorId="0" shapeId="0" xr:uid="{00000000-0006-0000-0100-0000E7030000}">
      <text>
        <r>
          <rPr>
            <sz val="10"/>
            <rFont val="Arial"/>
          </rPr>
          <t>reference:AQ28,Q2
mrs:
Rotate:True</t>
        </r>
      </text>
    </comment>
    <comment ref="CI28" authorId="0" shapeId="0" xr:uid="{00000000-0006-0000-0100-0000E8030000}">
      <text>
        <r>
          <rPr>
            <sz val="10"/>
            <rFont val="Arial"/>
          </rPr>
          <t>reference:AR28,R2
mrs:
Rotate:True</t>
        </r>
      </text>
    </comment>
    <comment ref="CL28" authorId="0" shapeId="0" xr:uid="{00000000-0006-0000-0100-0000E9030000}">
      <text>
        <r>
          <rPr>
            <sz val="10"/>
            <rFont val="Arial"/>
          </rPr>
          <t>reference:AU28,AV28,AW28,AX28,AY28,AZ28,BA28,BB28,BC28,BD28,BE28,BF28,BG28,BH28,BI28,BJ28,BK28,BL28,BM28,BN28,BO28,BP28,BQ28,BR28,BS28,BT28,BU28,BV28,BW28,BX28,BY28,BZ28,CA28,CB28,CC28,CD28,CE28,CF28,CG28,CH28,CI28
mrs:(AU28,+,10.0000)  (AV28,+,10.0000)  (AW28,+,10.0000)  (AX28,+,10.0000)  (AY28,+,10.0000)  (AZ28,+,10.0000)  (BA28,+,10.0000)  (BB28,+,10.0000)  (BC28,+,10.0000)  (BD28,+,10.0000)  (BE28,+,10.0000)  (BF28,+,10.0000)  (BG28,+,10.0000)  (BH28,+,10.0000)  (BI28,+,10.0000)  (BJ28,+,10.0000)  (BK28,+,10.0000)  (BL28,+,10.0000)  (BM28,+,10.0000)  (BN28,+,10.0000)  (BO28,+,10.0000)  (BP28,+,10.0000)  (BQ28,+,10.0000)  (BR28,+,10.0000)  (BS28,+,10.0000)  (BT28,+,10.0000)  (BU28,+,10.0000)  (BV28,+,10.0000)  (BW28,+,10.0000)  (BX28,+,10.0000)  (BY28,+,10.0000)  (BZ28,+,10.0000)  (CA28,+,10.0000)  (CB28,+,10.0000)  (CC28,+,10.0000)  (CD28,+,10.0000)  (CE28,+,10.0000)  (CF28,+,10.0000)  (CG28,+,10.0000)  (CH28,+,10.0000)  (CI28,+,10.0000)  
Rotate:True</t>
        </r>
      </text>
    </comment>
    <comment ref="CM28" authorId="0" shapeId="0" xr:uid="{00000000-0006-0000-0100-0000EA030000}">
      <text>
        <r>
          <rPr>
            <sz val="10"/>
            <rFont val="Arial"/>
          </rPr>
          <t>reference:AU28,AU28,AV28,AV28,AW28,AW28,AX28,AX28,AY28,AY28,AZ28,AZ28,BA28,BA28,BB28,BB28,BC28,BC28,BD28,BD28,BE28,BE28,BF28,BF28,BG28,BG28,BH28,BH28,BI28,BI28,BJ28,BJ28,BK28,BK28,BL28,BL28,BM28,BM28,BN28,BN28,BO28,BO28,BP28,BP28,BQ28,BQ28,BR28,BR28,BS28,BS28,BT28,BT28,BU28,BU28,BV28,BV28,BW28,BW28,BX28,BX28,BY28,BY28,BZ28,BZ28,CA28,CA28,CB28,CB28,CC28,CC28,CD28,CD28,CE28,CE28,CF28,CF28,CG28,CG28,CH28,CH28,CI28,CI28
mrs:
Rotate:True</t>
        </r>
      </text>
    </comment>
    <comment ref="CP28" authorId="0" shapeId="0" xr:uid="{00000000-0006-0000-0100-0000EB030000}">
      <text>
        <r>
          <rPr>
            <sz val="10"/>
            <rFont val="Arial"/>
          </rPr>
          <t>reference:Y2
mrs:
Rotate:True</t>
        </r>
      </text>
    </comment>
    <comment ref="CQ28" authorId="0" shapeId="0" xr:uid="{00000000-0006-0000-0100-0000EC030000}">
      <text>
        <r>
          <rPr>
            <sz val="10"/>
            <rFont val="Arial"/>
          </rPr>
          <t>reference:Z2
mrs:
Rotate:True</t>
        </r>
      </text>
    </comment>
    <comment ref="CR28" authorId="0" shapeId="0" xr:uid="{00000000-0006-0000-0100-0000ED030000}">
      <text>
        <r>
          <rPr>
            <sz val="10"/>
            <rFont val="Arial"/>
          </rPr>
          <t>reference:AA2
mrs:
Rotate:True</t>
        </r>
      </text>
    </comment>
    <comment ref="CS28" authorId="0" shapeId="0" xr:uid="{00000000-0006-0000-0100-0000EE030000}">
      <text>
        <r>
          <rPr>
            <sz val="10"/>
            <rFont val="Arial"/>
          </rPr>
          <t>reference:AB2
mrs:
Rotate:True</t>
        </r>
      </text>
    </comment>
    <comment ref="CT28" authorId="0" shapeId="0" xr:uid="{00000000-0006-0000-0100-0000EF030000}">
      <text>
        <r>
          <rPr>
            <sz val="10"/>
            <rFont val="Arial"/>
          </rPr>
          <t>reference:AJ2
mrs:
Rotate:True</t>
        </r>
      </text>
    </comment>
    <comment ref="CU28" authorId="0" shapeId="0" xr:uid="{00000000-0006-0000-0100-0000F0030000}">
      <text>
        <r>
          <rPr>
            <sz val="10"/>
            <rFont val="Arial"/>
          </rPr>
          <t>reference:AK2
mrs:
Rotate:True</t>
        </r>
      </text>
    </comment>
    <comment ref="C29" authorId="0" shapeId="0" xr:uid="{00000000-0006-0000-0100-0000F1030000}">
      <text>
        <r>
          <rPr>
            <sz val="10"/>
            <rFont val="Arial"/>
          </rPr>
          <t>reference:B29,B46
mrs:
Rotate:True</t>
        </r>
      </text>
    </comment>
    <comment ref="AU29" authorId="0" shapeId="0" xr:uid="{00000000-0006-0000-0100-0000F2030000}">
      <text>
        <r>
          <rPr>
            <sz val="10"/>
            <rFont val="Arial"/>
          </rPr>
          <t>reference:D29,D2
mrs:
Rotate:True</t>
        </r>
      </text>
    </comment>
    <comment ref="AV29" authorId="0" shapeId="0" xr:uid="{00000000-0006-0000-0100-0000F3030000}">
      <text>
        <r>
          <rPr>
            <sz val="10"/>
            <rFont val="Arial"/>
          </rPr>
          <t>reference:E29,E2
mrs:
Rotate:True</t>
        </r>
      </text>
    </comment>
    <comment ref="AW29" authorId="0" shapeId="0" xr:uid="{00000000-0006-0000-0100-0000F4030000}">
      <text>
        <r>
          <rPr>
            <sz val="10"/>
            <rFont val="Arial"/>
          </rPr>
          <t>reference:F29,F2
mrs:
Rotate:True</t>
        </r>
      </text>
    </comment>
    <comment ref="AX29" authorId="0" shapeId="0" xr:uid="{00000000-0006-0000-0100-0000F5030000}">
      <text>
        <r>
          <rPr>
            <sz val="10"/>
            <rFont val="Arial"/>
          </rPr>
          <t>reference:G29,G2
mrs:
Rotate:True</t>
        </r>
      </text>
    </comment>
    <comment ref="AY29" authorId="0" shapeId="0" xr:uid="{00000000-0006-0000-0100-0000F6030000}">
      <text>
        <r>
          <rPr>
            <sz val="10"/>
            <rFont val="Arial"/>
          </rPr>
          <t>reference:H29,H2
mrs:
Rotate:True</t>
        </r>
      </text>
    </comment>
    <comment ref="AZ29" authorId="0" shapeId="0" xr:uid="{00000000-0006-0000-0100-0000F7030000}">
      <text>
        <r>
          <rPr>
            <sz val="10"/>
            <rFont val="Arial"/>
          </rPr>
          <t>reference:I29,I2
mrs:
Rotate:True</t>
        </r>
      </text>
    </comment>
    <comment ref="BA29" authorId="0" shapeId="0" xr:uid="{00000000-0006-0000-0100-0000F8030000}">
      <text>
        <r>
          <rPr>
            <sz val="10"/>
            <rFont val="Arial"/>
          </rPr>
          <t>reference:J29,J2
mrs:
Rotate:True</t>
        </r>
      </text>
    </comment>
    <comment ref="BB29" authorId="0" shapeId="0" xr:uid="{00000000-0006-0000-0100-0000F9030000}">
      <text>
        <r>
          <rPr>
            <sz val="10"/>
            <rFont val="Arial"/>
          </rPr>
          <t>reference:K29,K2
mrs:
Rotate:True</t>
        </r>
      </text>
    </comment>
    <comment ref="BC29" authorId="0" shapeId="0" xr:uid="{00000000-0006-0000-0100-0000FA030000}">
      <text>
        <r>
          <rPr>
            <sz val="10"/>
            <rFont val="Arial"/>
          </rPr>
          <t>reference:L29,L2
mrs:
Rotate:True</t>
        </r>
      </text>
    </comment>
    <comment ref="BD29" authorId="0" shapeId="0" xr:uid="{00000000-0006-0000-0100-0000FB030000}">
      <text>
        <r>
          <rPr>
            <sz val="10"/>
            <rFont val="Arial"/>
          </rPr>
          <t>reference:M29,M2
mrs:
Rotate:True</t>
        </r>
      </text>
    </comment>
    <comment ref="BE29" authorId="0" shapeId="0" xr:uid="{00000000-0006-0000-0100-0000FC030000}">
      <text>
        <r>
          <rPr>
            <sz val="10"/>
            <rFont val="Arial"/>
          </rPr>
          <t>reference:N29,N2
mrs:
Rotate:True</t>
        </r>
      </text>
    </comment>
    <comment ref="BF29" authorId="0" shapeId="0" xr:uid="{00000000-0006-0000-0100-0000FD030000}">
      <text>
        <r>
          <rPr>
            <sz val="10"/>
            <rFont val="Arial"/>
          </rPr>
          <t>reference:O29,O2
mrs:
Rotate:True</t>
        </r>
      </text>
    </comment>
    <comment ref="BG29" authorId="0" shapeId="0" xr:uid="{00000000-0006-0000-0100-0000FE030000}">
      <text>
        <r>
          <rPr>
            <sz val="10"/>
            <rFont val="Arial"/>
          </rPr>
          <t>reference:P29,P2
mrs:
Rotate:True</t>
        </r>
      </text>
    </comment>
    <comment ref="BH29" authorId="0" shapeId="0" xr:uid="{00000000-0006-0000-0100-0000FF030000}">
      <text>
        <r>
          <rPr>
            <sz val="10"/>
            <rFont val="Arial"/>
          </rPr>
          <t>reference:Q29,Q2
mrs:
Rotate:True</t>
        </r>
      </text>
    </comment>
    <comment ref="BI29" authorId="0" shapeId="0" xr:uid="{00000000-0006-0000-0100-000000040000}">
      <text>
        <r>
          <rPr>
            <sz val="10"/>
            <rFont val="Arial"/>
          </rPr>
          <t>reference:R29,R2
mrs:
Rotate:True</t>
        </r>
      </text>
    </comment>
    <comment ref="BJ29" authorId="0" shapeId="0" xr:uid="{00000000-0006-0000-0100-000001040000}">
      <text>
        <r>
          <rPr>
            <sz val="10"/>
            <rFont val="Arial"/>
          </rPr>
          <t>reference:S29,S2
mrs:
Rotate:True</t>
        </r>
      </text>
    </comment>
    <comment ref="BK29" authorId="0" shapeId="0" xr:uid="{00000000-0006-0000-0100-000002040000}">
      <text>
        <r>
          <rPr>
            <sz val="10"/>
            <rFont val="Arial"/>
          </rPr>
          <t>reference:T29,T2
mrs:
Rotate:True</t>
        </r>
      </text>
    </comment>
    <comment ref="BL29" authorId="0" shapeId="0" xr:uid="{00000000-0006-0000-0100-000003040000}">
      <text>
        <r>
          <rPr>
            <sz val="10"/>
            <rFont val="Arial"/>
          </rPr>
          <t>reference:U29,U2
mrs:
Rotate:True</t>
        </r>
      </text>
    </comment>
    <comment ref="BM29" authorId="0" shapeId="0" xr:uid="{00000000-0006-0000-0100-000004040000}">
      <text>
        <r>
          <rPr>
            <sz val="10"/>
            <rFont val="Arial"/>
          </rPr>
          <t>reference:V29,V2
mrs:
Rotate:True</t>
        </r>
      </text>
    </comment>
    <comment ref="BN29" authorId="0" shapeId="0" xr:uid="{00000000-0006-0000-0100-000005040000}">
      <text>
        <r>
          <rPr>
            <sz val="10"/>
            <rFont val="Arial"/>
          </rPr>
          <t>reference:W29,W2
mrs:
Rotate:True</t>
        </r>
      </text>
    </comment>
    <comment ref="BO29" authorId="0" shapeId="0" xr:uid="{00000000-0006-0000-0100-000006040000}">
      <text>
        <r>
          <rPr>
            <sz val="10"/>
            <rFont val="Arial"/>
          </rPr>
          <t>reference:X29,X2
mrs:
Rotate:True</t>
        </r>
      </text>
    </comment>
    <comment ref="BP29" authorId="0" shapeId="0" xr:uid="{00000000-0006-0000-0100-000007040000}">
      <text>
        <r>
          <rPr>
            <sz val="10"/>
            <rFont val="Arial"/>
          </rPr>
          <t>reference:Y29,Y2
mrs:
Rotate:True</t>
        </r>
      </text>
    </comment>
    <comment ref="BQ29" authorId="0" shapeId="0" xr:uid="{00000000-0006-0000-0100-000008040000}">
      <text>
        <r>
          <rPr>
            <sz val="10"/>
            <rFont val="Arial"/>
          </rPr>
          <t>reference:Z29,Z2
mrs:
Rotate:True</t>
        </r>
      </text>
    </comment>
    <comment ref="BR29" authorId="0" shapeId="0" xr:uid="{00000000-0006-0000-0100-000009040000}">
      <text>
        <r>
          <rPr>
            <sz val="10"/>
            <rFont val="Arial"/>
          </rPr>
          <t>reference:AA29,A2
mrs:
Rotate:True</t>
        </r>
      </text>
    </comment>
    <comment ref="BS29" authorId="0" shapeId="0" xr:uid="{00000000-0006-0000-0100-00000A040000}">
      <text>
        <r>
          <rPr>
            <sz val="10"/>
            <rFont val="Arial"/>
          </rPr>
          <t>reference:AB29,B2
mrs:
Rotate:True</t>
        </r>
      </text>
    </comment>
    <comment ref="BT29" authorId="0" shapeId="0" xr:uid="{00000000-0006-0000-0100-00000B040000}">
      <text>
        <r>
          <rPr>
            <sz val="10"/>
            <rFont val="Arial"/>
          </rPr>
          <t>reference:AC29,C2
mrs:
Rotate:True</t>
        </r>
      </text>
    </comment>
    <comment ref="BU29" authorId="0" shapeId="0" xr:uid="{00000000-0006-0000-0100-00000C040000}">
      <text>
        <r>
          <rPr>
            <sz val="10"/>
            <rFont val="Arial"/>
          </rPr>
          <t>reference:AD29,D2
mrs:
Rotate:True</t>
        </r>
      </text>
    </comment>
    <comment ref="BV29" authorId="0" shapeId="0" xr:uid="{00000000-0006-0000-0100-00000D040000}">
      <text>
        <r>
          <rPr>
            <sz val="10"/>
            <rFont val="Arial"/>
          </rPr>
          <t>reference:AE29,E2
mrs:
Rotate:True</t>
        </r>
      </text>
    </comment>
    <comment ref="BW29" authorId="0" shapeId="0" xr:uid="{00000000-0006-0000-0100-00000E040000}">
      <text>
        <r>
          <rPr>
            <sz val="10"/>
            <rFont val="Arial"/>
          </rPr>
          <t>reference:AF29,F2
mrs:
Rotate:True</t>
        </r>
      </text>
    </comment>
    <comment ref="BX29" authorId="0" shapeId="0" xr:uid="{00000000-0006-0000-0100-00000F040000}">
      <text>
        <r>
          <rPr>
            <sz val="10"/>
            <rFont val="Arial"/>
          </rPr>
          <t>reference:AG29,G2
mrs:
Rotate:True</t>
        </r>
      </text>
    </comment>
    <comment ref="BY29" authorId="0" shapeId="0" xr:uid="{00000000-0006-0000-0100-000010040000}">
      <text>
        <r>
          <rPr>
            <sz val="10"/>
            <rFont val="Arial"/>
          </rPr>
          <t>reference:AH29,H2
mrs:
Rotate:True</t>
        </r>
      </text>
    </comment>
    <comment ref="BZ29" authorId="0" shapeId="0" xr:uid="{00000000-0006-0000-0100-000011040000}">
      <text>
        <r>
          <rPr>
            <sz val="10"/>
            <rFont val="Arial"/>
          </rPr>
          <t>reference:AI29,I2
mrs:
Rotate:True</t>
        </r>
      </text>
    </comment>
    <comment ref="CA29" authorId="0" shapeId="0" xr:uid="{00000000-0006-0000-0100-000012040000}">
      <text>
        <r>
          <rPr>
            <sz val="10"/>
            <rFont val="Arial"/>
          </rPr>
          <t>reference:AJ29,J2
mrs:
Rotate:True</t>
        </r>
      </text>
    </comment>
    <comment ref="CB29" authorId="0" shapeId="0" xr:uid="{00000000-0006-0000-0100-000013040000}">
      <text>
        <r>
          <rPr>
            <sz val="10"/>
            <rFont val="Arial"/>
          </rPr>
          <t>reference:AK29,K2
mrs:
Rotate:True</t>
        </r>
      </text>
    </comment>
    <comment ref="CC29" authorId="0" shapeId="0" xr:uid="{00000000-0006-0000-0100-000014040000}">
      <text>
        <r>
          <rPr>
            <sz val="10"/>
            <rFont val="Arial"/>
          </rPr>
          <t>reference:AL29,L2
mrs:
Rotate:True</t>
        </r>
      </text>
    </comment>
    <comment ref="CD29" authorId="0" shapeId="0" xr:uid="{00000000-0006-0000-0100-000015040000}">
      <text>
        <r>
          <rPr>
            <sz val="10"/>
            <rFont val="Arial"/>
          </rPr>
          <t>reference:AM29,M2
mrs:
Rotate:True</t>
        </r>
      </text>
    </comment>
    <comment ref="CE29" authorId="0" shapeId="0" xr:uid="{00000000-0006-0000-0100-000016040000}">
      <text>
        <r>
          <rPr>
            <sz val="10"/>
            <rFont val="Arial"/>
          </rPr>
          <t>reference:AN29,N2
mrs:
Rotate:True</t>
        </r>
      </text>
    </comment>
    <comment ref="CF29" authorId="0" shapeId="0" xr:uid="{00000000-0006-0000-0100-000017040000}">
      <text>
        <r>
          <rPr>
            <sz val="10"/>
            <rFont val="Arial"/>
          </rPr>
          <t>reference:AO29,O2
mrs:
Rotate:True</t>
        </r>
      </text>
    </comment>
    <comment ref="CG29" authorId="0" shapeId="0" xr:uid="{00000000-0006-0000-0100-000018040000}">
      <text>
        <r>
          <rPr>
            <sz val="10"/>
            <rFont val="Arial"/>
          </rPr>
          <t>reference:AP29,P2
mrs:
Rotate:True</t>
        </r>
      </text>
    </comment>
    <comment ref="CH29" authorId="0" shapeId="0" xr:uid="{00000000-0006-0000-0100-000019040000}">
      <text>
        <r>
          <rPr>
            <sz val="10"/>
            <rFont val="Arial"/>
          </rPr>
          <t>reference:AQ29,Q2
mrs:
Rotate:True</t>
        </r>
      </text>
    </comment>
    <comment ref="CI29" authorId="0" shapeId="0" xr:uid="{00000000-0006-0000-0100-00001A040000}">
      <text>
        <r>
          <rPr>
            <sz val="10"/>
            <rFont val="Arial"/>
          </rPr>
          <t>reference:AR29,R2
mrs:
Rotate:True</t>
        </r>
      </text>
    </comment>
    <comment ref="CL29" authorId="0" shapeId="0" xr:uid="{00000000-0006-0000-0100-00001B040000}">
      <text>
        <r>
          <rPr>
            <sz val="10"/>
            <rFont val="Arial"/>
          </rPr>
          <t>reference:AU29,AV29,AW29,AX29,AY29,AZ29,BA29,BB29,BC29,BD29,BE29,BF29,BG29,BH29,BI29,BJ29,BK29,BL29,BM29,BN29,BO29,BP29,BQ29,BR29,BS29,BT29,BU29,BV29,BW29,BX29,BY29,BZ29,CA29,CB29,CC29,CD29,CE29,CF29,CG29,CH29,CI29
mrs:(AU29,+,10.0000)  (AV29,+,10.0000)  (AW29,+,10.0000)  (AX29,+,10.0000)  (AY29,+,10.0000)  (AZ29,+,10.0000)  (BA29,+,10.0000)  (BB29,+,10.0000)  (BC29,+,10.0000)  (BD29,+,10.0000)  (BE29,+,10.0000)  (BF29,+,10.0000)  (BG29,+,10.0000)  (BH29,+,10.0000)  (BI29,+,10.0000)  (BJ29,+,10.0000)  (BK29,+,10.0000)  (BL29,+,10.0000)  (BM29,+,10.0000)  (BN29,+,10.0000)  (BO29,+,10.0000)  (BP29,+,10.0000)  (BQ29,+,10.0000)  (BR29,+,10.0000)  (BS29,+,10.0000)  (BT29,+,10.0000)  (BU29,+,10.0000)  (BV29,+,10.0000)  (BW29,+,10.0000)  (BX29,+,10.0000)  (BY29,+,10.0000)  (BZ29,+,10.0000)  (CA29,+,10.0000)  (CB29,+,10.0000)  (CC29,+,10.0000)  (CD29,+,10.0000)  (CE29,+,10.0000)  (CF29,+,10.0000)  (CG29,+,10.0000)  (CH29,+,10.0000)  (CI29,+,10.0000)  
Rotate:True</t>
        </r>
      </text>
    </comment>
    <comment ref="CM29" authorId="0" shapeId="0" xr:uid="{00000000-0006-0000-0100-00001C040000}">
      <text>
        <r>
          <rPr>
            <sz val="10"/>
            <rFont val="Arial"/>
          </rPr>
          <t>reference:AU29,AU29,AV29,AV29,AW29,AW29,AX29,AX29,AY29,AY29,AZ29,AZ29,BA29,BA29,BB29,BB29,BC29,BC29,BD29,BD29,BE29,BE29,BF29,BF29,BG29,BG29,BH29,BH29,BI29,BI29,BJ29,BJ29,BK29,BK29,BL29,BL29,BM29,BM29,BN29,BN29,BO29,BO29,BP29,BP29,BQ29,BQ29,BR29,BR29,BS29,BS29,BT29,BT29,BU29,BU29,BV29,BV29,BW29,BW29,BX29,BX29,BY29,BY29,BZ29,BZ29,CA29,CA29,CB29,CB29,CC29,CC29,CD29,CD29,CE29,CE29,CF29,CF29,CG29,CG29,CH29,CH29,CI29,CI29
mrs:
Rotate:True</t>
        </r>
      </text>
    </comment>
    <comment ref="CP29" authorId="0" shapeId="0" xr:uid="{00000000-0006-0000-0100-00001D040000}">
      <text>
        <r>
          <rPr>
            <sz val="10"/>
            <rFont val="Arial"/>
          </rPr>
          <t>reference:AC2
mrs:
Rotate:True</t>
        </r>
      </text>
    </comment>
    <comment ref="CQ29" authorId="0" shapeId="0" xr:uid="{00000000-0006-0000-0100-00001E040000}">
      <text>
        <r>
          <rPr>
            <sz val="10"/>
            <rFont val="Arial"/>
          </rPr>
          <t>reference:AD2
mrs:
Rotate:True</t>
        </r>
      </text>
    </comment>
    <comment ref="CR29" authorId="0" shapeId="0" xr:uid="{00000000-0006-0000-0100-00001F040000}">
      <text>
        <r>
          <rPr>
            <sz val="10"/>
            <rFont val="Arial"/>
          </rPr>
          <t>reference:AL2
mrs:
Rotate:True</t>
        </r>
      </text>
    </comment>
    <comment ref="B30" authorId="0" shapeId="0" xr:uid="{00000000-0006-0000-0100-000020040000}">
      <text>
        <r>
          <rPr>
            <sz val="10"/>
            <rFont val="Arial"/>
          </rPr>
          <t>reference:B31,B32,B33,B34,B35,B36
mrs:(B31,+,10.0000)  (B32,+,10.0000)  (B33,+,10.0000)  (B34,+,10.0000)  (B35,+,10.0000)  (B36,+,10.0000)  
Rotate:True</t>
        </r>
      </text>
    </comment>
    <comment ref="C30" authorId="0" shapeId="0" xr:uid="{00000000-0006-0000-0100-000021040000}">
      <text>
        <r>
          <rPr>
            <sz val="10"/>
            <rFont val="Arial"/>
          </rPr>
          <t>reference:B30,B46
mrs:
Rotate:True</t>
        </r>
      </text>
    </comment>
    <comment ref="CL30" authorId="0" shapeId="0" xr:uid="{00000000-0006-0000-0100-000022040000}">
      <text>
        <r>
          <rPr>
            <sz val="10"/>
            <rFont val="Arial"/>
          </rPr>
          <t>reference:AU30,AV30,AW30,AX30,AY30,AZ30,BA30,BB30,BC30,BD30,BE30,BF30,BG30,BH30,BI30,BJ30,BK30,BL30,BM30,BN30,BO30,BP30,BQ30,BR30,BS30,BT30,BU30,BV30,BW30,BX30,BY30,BZ30,CA30,CB30,CC30,CD30,CE30,CF30,CG30,CH30,CI30
mrs:(AU30,+,10.0000)  (AV30,+,10.0000)  (AW30,+,10.0000)  (AX30,+,10.0000)  (AY30,+,10.0000)  (AZ30,+,10.0000)  (BA30,+,10.0000)  (BB30,+,10.0000)  (BC30,+,10.0000)  (BD30,+,10.0000)  (BE30,+,10.0000)  (BF30,+,10.0000)  (BG30,+,10.0000)  (BH30,+,10.0000)  (BI30,+,10.0000)  (BJ30,+,10.0000)  (BK30,+,10.0000)  (BL30,+,10.0000)  (BM30,+,10.0000)  (BN30,+,10.0000)  (BO30,+,10.0000)  (BP30,+,10.0000)  (BQ30,+,10.0000)  (BR30,+,10.0000)  (BS30,+,10.0000)  (BT30,+,10.0000)  (BU30,+,10.0000)  (BV30,+,10.0000)  (BW30,+,10.0000)  (BX30,+,10.0000)  (BY30,+,10.0000)  (BZ30,+,10.0000)  (CA30,+,10.0000)  (CB30,+,10.0000)  (CC30,+,10.0000)  (CD30,+,10.0000)  (CE30,+,10.0000)  (CF30,+,10.0000)  (CG30,+,10.0000)  (CH30,+,10.0000)  (CI30,+,10.0000)  
Rotate:True</t>
        </r>
      </text>
    </comment>
    <comment ref="CM30" authorId="0" shapeId="0" xr:uid="{00000000-0006-0000-0100-000023040000}">
      <text>
        <r>
          <rPr>
            <sz val="10"/>
            <rFont val="Arial"/>
          </rPr>
          <t>reference:AU30,AU30,AV30,AV30,AW30,AW30,AX30,AX30,AY30,AY30,AZ30,AZ30,BA30,BA30,BB30,BB30,BC30,BC30,BD30,BD30,BE30,BE30,BF30,BF30,BG30,BG30,BH30,BH30,BI30,BI30,BJ30,BJ30,BK30,BK30,BL30,BL30,BM30,BM30,BN30,BN30,BO30,BO30,BP30,BP30,BQ30,BQ30,BR30,BR30,BS30,BS30,BT30,BT30,BU30,BU30,BV30,BV30,BW30,BW30,BX30,BX30,BY30,BY30,BZ30,BZ30,CA30,CA30,CB30,CB30,CC30,CC30,CD30,CD30,CE30,CE30,CF30,CF30,CG30,CG30,CH30,CH30,CI30,CI30
mrs:
Rotate:True</t>
        </r>
      </text>
    </comment>
    <comment ref="CP30" authorId="0" shapeId="0" xr:uid="{00000000-0006-0000-0100-000024040000}">
      <text>
        <r>
          <rPr>
            <sz val="10"/>
            <rFont val="Arial"/>
          </rPr>
          <t>reference:V2
mrs:
Rotate:True</t>
        </r>
      </text>
    </comment>
    <comment ref="CQ30" authorId="0" shapeId="0" xr:uid="{00000000-0006-0000-0100-000025040000}">
      <text>
        <r>
          <rPr>
            <sz val="10"/>
            <rFont val="Arial"/>
          </rPr>
          <t>reference:W2
mrs:
Rotate:True</t>
        </r>
      </text>
    </comment>
    <comment ref="CR30" authorId="0" shapeId="0" xr:uid="{00000000-0006-0000-0100-000026040000}">
      <text>
        <r>
          <rPr>
            <sz val="10"/>
            <rFont val="Arial"/>
          </rPr>
          <t>reference:X2
mrs:
Rotate:True</t>
        </r>
      </text>
    </comment>
    <comment ref="CS30" authorId="0" shapeId="0" xr:uid="{00000000-0006-0000-0100-000027040000}">
      <text>
        <r>
          <rPr>
            <sz val="10"/>
            <rFont val="Arial"/>
          </rPr>
          <t>reference:AG2
mrs:
Rotate:True</t>
        </r>
      </text>
    </comment>
    <comment ref="C31" authorId="0" shapeId="0" xr:uid="{00000000-0006-0000-0100-000028040000}">
      <text>
        <r>
          <rPr>
            <sz val="10"/>
            <rFont val="Arial"/>
          </rPr>
          <t>reference:B31,B46
mrs:
Rotate:True</t>
        </r>
      </text>
    </comment>
    <comment ref="AU31" authorId="0" shapeId="0" xr:uid="{00000000-0006-0000-0100-000029040000}">
      <text>
        <r>
          <rPr>
            <sz val="10"/>
            <rFont val="Arial"/>
          </rPr>
          <t>reference:D31,D2
mrs:
Rotate:True</t>
        </r>
      </text>
    </comment>
    <comment ref="AV31" authorId="0" shapeId="0" xr:uid="{00000000-0006-0000-0100-00002A040000}">
      <text>
        <r>
          <rPr>
            <sz val="10"/>
            <rFont val="Arial"/>
          </rPr>
          <t>reference:E31,E2
mrs:
Rotate:True</t>
        </r>
      </text>
    </comment>
    <comment ref="AW31" authorId="0" shapeId="0" xr:uid="{00000000-0006-0000-0100-00002B040000}">
      <text>
        <r>
          <rPr>
            <sz val="10"/>
            <rFont val="Arial"/>
          </rPr>
          <t>reference:F31,F2
mrs:
Rotate:True</t>
        </r>
      </text>
    </comment>
    <comment ref="AX31" authorId="0" shapeId="0" xr:uid="{00000000-0006-0000-0100-00002C040000}">
      <text>
        <r>
          <rPr>
            <sz val="10"/>
            <rFont val="Arial"/>
          </rPr>
          <t>reference:G31,G2
mrs:
Rotate:True</t>
        </r>
      </text>
    </comment>
    <comment ref="AY31" authorId="0" shapeId="0" xr:uid="{00000000-0006-0000-0100-00002D040000}">
      <text>
        <r>
          <rPr>
            <sz val="10"/>
            <rFont val="Arial"/>
          </rPr>
          <t>reference:H31,H2
mrs:
Rotate:True</t>
        </r>
      </text>
    </comment>
    <comment ref="AZ31" authorId="0" shapeId="0" xr:uid="{00000000-0006-0000-0100-00002E040000}">
      <text>
        <r>
          <rPr>
            <sz val="10"/>
            <rFont val="Arial"/>
          </rPr>
          <t>reference:I31,I2
mrs:
Rotate:True</t>
        </r>
      </text>
    </comment>
    <comment ref="BA31" authorId="0" shapeId="0" xr:uid="{00000000-0006-0000-0100-00002F040000}">
      <text>
        <r>
          <rPr>
            <sz val="10"/>
            <rFont val="Arial"/>
          </rPr>
          <t>reference:J31,J2
mrs:
Rotate:True</t>
        </r>
      </text>
    </comment>
    <comment ref="BB31" authorId="0" shapeId="0" xr:uid="{00000000-0006-0000-0100-000030040000}">
      <text>
        <r>
          <rPr>
            <sz val="10"/>
            <rFont val="Arial"/>
          </rPr>
          <t>reference:K31,K2
mrs:
Rotate:True</t>
        </r>
      </text>
    </comment>
    <comment ref="BC31" authorId="0" shapeId="0" xr:uid="{00000000-0006-0000-0100-000031040000}">
      <text>
        <r>
          <rPr>
            <sz val="10"/>
            <rFont val="Arial"/>
          </rPr>
          <t>reference:L31,L2
mrs:
Rotate:True</t>
        </r>
      </text>
    </comment>
    <comment ref="BD31" authorId="0" shapeId="0" xr:uid="{00000000-0006-0000-0100-000032040000}">
      <text>
        <r>
          <rPr>
            <sz val="10"/>
            <rFont val="Arial"/>
          </rPr>
          <t>reference:M31,M2
mrs:
Rotate:True</t>
        </r>
      </text>
    </comment>
    <comment ref="BE31" authorId="0" shapeId="0" xr:uid="{00000000-0006-0000-0100-000033040000}">
      <text>
        <r>
          <rPr>
            <sz val="10"/>
            <rFont val="Arial"/>
          </rPr>
          <t>reference:N31,N2
mrs:
Rotate:True</t>
        </r>
      </text>
    </comment>
    <comment ref="BF31" authorId="0" shapeId="0" xr:uid="{00000000-0006-0000-0100-000034040000}">
      <text>
        <r>
          <rPr>
            <sz val="10"/>
            <rFont val="Arial"/>
          </rPr>
          <t>reference:O31,O2
mrs:
Rotate:True</t>
        </r>
      </text>
    </comment>
    <comment ref="BG31" authorId="0" shapeId="0" xr:uid="{00000000-0006-0000-0100-000035040000}">
      <text>
        <r>
          <rPr>
            <sz val="10"/>
            <rFont val="Arial"/>
          </rPr>
          <t>reference:P31,P2
mrs:
Rotate:True</t>
        </r>
      </text>
    </comment>
    <comment ref="BH31" authorId="0" shapeId="0" xr:uid="{00000000-0006-0000-0100-000036040000}">
      <text>
        <r>
          <rPr>
            <sz val="10"/>
            <rFont val="Arial"/>
          </rPr>
          <t>reference:Q31,Q2
mrs:
Rotate:True</t>
        </r>
      </text>
    </comment>
    <comment ref="BI31" authorId="0" shapeId="0" xr:uid="{00000000-0006-0000-0100-000037040000}">
      <text>
        <r>
          <rPr>
            <sz val="10"/>
            <rFont val="Arial"/>
          </rPr>
          <t>reference:R31,R2
mrs:
Rotate:True</t>
        </r>
      </text>
    </comment>
    <comment ref="BJ31" authorId="0" shapeId="0" xr:uid="{00000000-0006-0000-0100-000038040000}">
      <text>
        <r>
          <rPr>
            <sz val="10"/>
            <rFont val="Arial"/>
          </rPr>
          <t>reference:S31,S2
mrs:
Rotate:True</t>
        </r>
      </text>
    </comment>
    <comment ref="BK31" authorId="0" shapeId="0" xr:uid="{00000000-0006-0000-0100-000039040000}">
      <text>
        <r>
          <rPr>
            <sz val="10"/>
            <rFont val="Arial"/>
          </rPr>
          <t>reference:T31,T2
mrs:
Rotate:True</t>
        </r>
      </text>
    </comment>
    <comment ref="BL31" authorId="0" shapeId="0" xr:uid="{00000000-0006-0000-0100-00003A040000}">
      <text>
        <r>
          <rPr>
            <sz val="10"/>
            <rFont val="Arial"/>
          </rPr>
          <t>reference:U31,U2
mrs:
Rotate:True</t>
        </r>
      </text>
    </comment>
    <comment ref="BM31" authorId="0" shapeId="0" xr:uid="{00000000-0006-0000-0100-00003B040000}">
      <text>
        <r>
          <rPr>
            <sz val="10"/>
            <rFont val="Arial"/>
          </rPr>
          <t>reference:V31,V2
mrs:
Rotate:True</t>
        </r>
      </text>
    </comment>
    <comment ref="BN31" authorId="0" shapeId="0" xr:uid="{00000000-0006-0000-0100-00003C040000}">
      <text>
        <r>
          <rPr>
            <sz val="10"/>
            <rFont val="Arial"/>
          </rPr>
          <t>reference:W31,W2
mrs:
Rotate:True</t>
        </r>
      </text>
    </comment>
    <comment ref="BO31" authorId="0" shapeId="0" xr:uid="{00000000-0006-0000-0100-00003D040000}">
      <text>
        <r>
          <rPr>
            <sz val="10"/>
            <rFont val="Arial"/>
          </rPr>
          <t>reference:X31,X2
mrs:
Rotate:True</t>
        </r>
      </text>
    </comment>
    <comment ref="BP31" authorId="0" shapeId="0" xr:uid="{00000000-0006-0000-0100-00003E040000}">
      <text>
        <r>
          <rPr>
            <sz val="10"/>
            <rFont val="Arial"/>
          </rPr>
          <t>reference:Y31,Y2
mrs:
Rotate:True</t>
        </r>
      </text>
    </comment>
    <comment ref="BQ31" authorId="0" shapeId="0" xr:uid="{00000000-0006-0000-0100-00003F040000}">
      <text>
        <r>
          <rPr>
            <sz val="10"/>
            <rFont val="Arial"/>
          </rPr>
          <t>reference:Z31,Z2
mrs:
Rotate:True</t>
        </r>
      </text>
    </comment>
    <comment ref="BR31" authorId="0" shapeId="0" xr:uid="{00000000-0006-0000-0100-000040040000}">
      <text>
        <r>
          <rPr>
            <sz val="10"/>
            <rFont val="Arial"/>
          </rPr>
          <t>reference:AA31,A2
mrs:
Rotate:True</t>
        </r>
      </text>
    </comment>
    <comment ref="BS31" authorId="0" shapeId="0" xr:uid="{00000000-0006-0000-0100-000041040000}">
      <text>
        <r>
          <rPr>
            <sz val="10"/>
            <rFont val="Arial"/>
          </rPr>
          <t>reference:AB31,B2
mrs:
Rotate:True</t>
        </r>
      </text>
    </comment>
    <comment ref="BT31" authorId="0" shapeId="0" xr:uid="{00000000-0006-0000-0100-000042040000}">
      <text>
        <r>
          <rPr>
            <sz val="10"/>
            <rFont val="Arial"/>
          </rPr>
          <t>reference:AC31,C2
mrs:
Rotate:True</t>
        </r>
      </text>
    </comment>
    <comment ref="BU31" authorId="0" shapeId="0" xr:uid="{00000000-0006-0000-0100-000043040000}">
      <text>
        <r>
          <rPr>
            <sz val="10"/>
            <rFont val="Arial"/>
          </rPr>
          <t>reference:AD31,D2
mrs:
Rotate:True</t>
        </r>
      </text>
    </comment>
    <comment ref="BV31" authorId="0" shapeId="0" xr:uid="{00000000-0006-0000-0100-000044040000}">
      <text>
        <r>
          <rPr>
            <sz val="10"/>
            <rFont val="Arial"/>
          </rPr>
          <t>reference:AE31,E2
mrs:
Rotate:True</t>
        </r>
      </text>
    </comment>
    <comment ref="BW31" authorId="0" shapeId="0" xr:uid="{00000000-0006-0000-0100-000045040000}">
      <text>
        <r>
          <rPr>
            <sz val="10"/>
            <rFont val="Arial"/>
          </rPr>
          <t>reference:AF31,F2
mrs:
Rotate:True</t>
        </r>
      </text>
    </comment>
    <comment ref="BX31" authorId="0" shapeId="0" xr:uid="{00000000-0006-0000-0100-000046040000}">
      <text>
        <r>
          <rPr>
            <sz val="10"/>
            <rFont val="Arial"/>
          </rPr>
          <t>reference:AG31,G2
mrs:
Rotate:True</t>
        </r>
      </text>
    </comment>
    <comment ref="BY31" authorId="0" shapeId="0" xr:uid="{00000000-0006-0000-0100-000047040000}">
      <text>
        <r>
          <rPr>
            <sz val="10"/>
            <rFont val="Arial"/>
          </rPr>
          <t>reference:AH31,H2
mrs:
Rotate:True</t>
        </r>
      </text>
    </comment>
    <comment ref="BZ31" authorId="0" shapeId="0" xr:uid="{00000000-0006-0000-0100-000048040000}">
      <text>
        <r>
          <rPr>
            <sz val="10"/>
            <rFont val="Arial"/>
          </rPr>
          <t>reference:AI31,I2
mrs:
Rotate:True</t>
        </r>
      </text>
    </comment>
    <comment ref="CA31" authorId="0" shapeId="0" xr:uid="{00000000-0006-0000-0100-000049040000}">
      <text>
        <r>
          <rPr>
            <sz val="10"/>
            <rFont val="Arial"/>
          </rPr>
          <t>reference:AJ31,J2
mrs:
Rotate:True</t>
        </r>
      </text>
    </comment>
    <comment ref="CB31" authorId="0" shapeId="0" xr:uid="{00000000-0006-0000-0100-00004A040000}">
      <text>
        <r>
          <rPr>
            <sz val="10"/>
            <rFont val="Arial"/>
          </rPr>
          <t>reference:AK31,K2
mrs:
Rotate:True</t>
        </r>
      </text>
    </comment>
    <comment ref="CC31" authorId="0" shapeId="0" xr:uid="{00000000-0006-0000-0100-00004B040000}">
      <text>
        <r>
          <rPr>
            <sz val="10"/>
            <rFont val="Arial"/>
          </rPr>
          <t>reference:AL31,L2
mrs:
Rotate:True</t>
        </r>
      </text>
    </comment>
    <comment ref="CD31" authorId="0" shapeId="0" xr:uid="{00000000-0006-0000-0100-00004C040000}">
      <text>
        <r>
          <rPr>
            <sz val="10"/>
            <rFont val="Arial"/>
          </rPr>
          <t>reference:AM31,M2
mrs:
Rotate:True</t>
        </r>
      </text>
    </comment>
    <comment ref="CE31" authorId="0" shapeId="0" xr:uid="{00000000-0006-0000-0100-00004D040000}">
      <text>
        <r>
          <rPr>
            <sz val="10"/>
            <rFont val="Arial"/>
          </rPr>
          <t>reference:AN31,N2
mrs:
Rotate:True</t>
        </r>
      </text>
    </comment>
    <comment ref="CF31" authorId="0" shapeId="0" xr:uid="{00000000-0006-0000-0100-00004E040000}">
      <text>
        <r>
          <rPr>
            <sz val="10"/>
            <rFont val="Arial"/>
          </rPr>
          <t>reference:AO31,O2
mrs:
Rotate:True</t>
        </r>
      </text>
    </comment>
    <comment ref="CG31" authorId="0" shapeId="0" xr:uid="{00000000-0006-0000-0100-00004F040000}">
      <text>
        <r>
          <rPr>
            <sz val="10"/>
            <rFont val="Arial"/>
          </rPr>
          <t>reference:AP31,P2
mrs:
Rotate:True</t>
        </r>
      </text>
    </comment>
    <comment ref="CH31" authorId="0" shapeId="0" xr:uid="{00000000-0006-0000-0100-000050040000}">
      <text>
        <r>
          <rPr>
            <sz val="10"/>
            <rFont val="Arial"/>
          </rPr>
          <t>reference:AQ31,Q2
mrs:
Rotate:True</t>
        </r>
      </text>
    </comment>
    <comment ref="CI31" authorId="0" shapeId="0" xr:uid="{00000000-0006-0000-0100-000051040000}">
      <text>
        <r>
          <rPr>
            <sz val="10"/>
            <rFont val="Arial"/>
          </rPr>
          <t>reference:AR31,R2
mrs:
Rotate:True</t>
        </r>
      </text>
    </comment>
    <comment ref="CL31" authorId="0" shapeId="0" xr:uid="{00000000-0006-0000-0100-000052040000}">
      <text>
        <r>
          <rPr>
            <sz val="10"/>
            <rFont val="Arial"/>
          </rPr>
          <t>reference:AU31,AV31,AW31,AX31,AY31,AZ31,BA31,BB31,BC31,BD31,BE31,BF31,BG31,BH31,BI31,BJ31,BK31,BL31,BM31,BN31,BO31,BP31,BQ31,BR31,BS31,BT31,BU31,BV31,BW31,BX31,BY31,BZ31,CA31,CB31,CC31,CD31,CE31,CF31,CG31,CH31,CI31
mrs:(AU31,+,10.0000)  (AV31,+,10.0000)  (AW31,+,10.0000)  (AX31,+,10.0000)  (AY31,+,10.0000)  (AZ31,+,10.0000)  (BA31,+,10.0000)  (BB31,+,10.0000)  (BC31,+,10.0000)  (BD31,+,10.0000)  (BE31,+,10.0000)  (BF31,+,10.0000)  (BG31,+,10.0000)  (BH31,+,10.0000)  (BI31,+,10.0000)  (BJ31,+,10.0000)  (BK31,+,10.0000)  (BL31,+,10.0000)  (BM31,+,10.0000)  (BN31,+,10.0000)  (BO31,+,10.0000)  (BP31,+,10.0000)  (BQ31,+,10.0000)  (BR31,+,10.0000)  (BS31,+,10.0000)  (BT31,+,10.0000)  (BU31,+,10.0000)  (BV31,+,10.0000)  (BW31,+,10.0000)  (BX31,+,10.0000)  (BY31,+,10.0000)  (BZ31,+,10.0000)  (CA31,+,10.0000)  (CB31,+,10.0000)  (CC31,+,10.0000)  (CD31,+,10.0000)  (CE31,+,10.0000)  (CF31,+,10.0000)  (CG31,+,10.0000)  (CH31,+,10.0000)  (CI31,+,10.0000)  
Rotate:True</t>
        </r>
      </text>
    </comment>
    <comment ref="CM31" authorId="0" shapeId="0" xr:uid="{00000000-0006-0000-0100-000053040000}">
      <text>
        <r>
          <rPr>
            <sz val="10"/>
            <rFont val="Arial"/>
          </rPr>
          <t>reference:AU31,AU31,AV31,AV31,AW31,AW31,AX31,AX31,AY31,AY31,AZ31,AZ31,BA31,BA31,BB31,BB31,BC31,BC31,BD31,BD31,BE31,BE31,BF31,BF31,BG31,BG31,BH31,BH31,BI31,BI31,BJ31,BJ31,BK31,BK31,BL31,BL31,BM31,BM31,BN31,BN31,BO31,BO31,BP31,BP31,BQ31,BQ31,BR31,BR31,BS31,BS31,BT31,BT31,BU31,BU31,BV31,BV31,BW31,BW31,BX31,BX31,BY31,BY31,BZ31,BZ31,CA31,CA31,CB31,CB31,CC31,CC31,CD31,CD31,CE31,CE31,CF31,CF31,CG31,CG31,CH31,CH31,CI31,CI31
mrs:
Rotate:True</t>
        </r>
      </text>
    </comment>
    <comment ref="CP31" authorId="0" shapeId="0" xr:uid="{00000000-0006-0000-0100-000054040000}">
      <text>
        <r>
          <rPr>
            <sz val="10"/>
            <rFont val="Arial"/>
          </rPr>
          <t>reference:M2
mrs:
Rotate:True</t>
        </r>
      </text>
    </comment>
    <comment ref="CQ31" authorId="0" shapeId="0" xr:uid="{00000000-0006-0000-0100-000055040000}">
      <text>
        <r>
          <rPr>
            <sz val="10"/>
            <rFont val="Arial"/>
          </rPr>
          <t>reference:N2
mrs:
Rotate:True</t>
        </r>
      </text>
    </comment>
    <comment ref="CR31" authorId="0" shapeId="0" xr:uid="{00000000-0006-0000-0100-000056040000}">
      <text>
        <r>
          <rPr>
            <sz val="10"/>
            <rFont val="Arial"/>
          </rPr>
          <t>reference:X2
mrs:
Rotate:True</t>
        </r>
      </text>
    </comment>
    <comment ref="CS31" authorId="0" shapeId="0" xr:uid="{00000000-0006-0000-0100-000057040000}">
      <text>
        <r>
          <rPr>
            <sz val="10"/>
            <rFont val="Arial"/>
          </rPr>
          <t>reference:P2
mrs:
Rotate:True</t>
        </r>
      </text>
    </comment>
    <comment ref="CT31" authorId="0" shapeId="0" xr:uid="{00000000-0006-0000-0100-000058040000}">
      <text>
        <r>
          <rPr>
            <sz val="10"/>
            <rFont val="Arial"/>
          </rPr>
          <t>reference:Q2
mrs:
Rotate:True</t>
        </r>
      </text>
    </comment>
    <comment ref="C32" authorId="0" shapeId="0" xr:uid="{00000000-0006-0000-0100-000059040000}">
      <text>
        <r>
          <rPr>
            <sz val="10"/>
            <rFont val="Arial"/>
          </rPr>
          <t>reference:B32,B46
mrs:
Rotate:True</t>
        </r>
      </text>
    </comment>
    <comment ref="AU32" authorId="0" shapeId="0" xr:uid="{00000000-0006-0000-0100-00005A040000}">
      <text>
        <r>
          <rPr>
            <sz val="10"/>
            <rFont val="Arial"/>
          </rPr>
          <t>reference:D32,D2
mrs:
Rotate:True</t>
        </r>
      </text>
    </comment>
    <comment ref="AV32" authorId="0" shapeId="0" xr:uid="{00000000-0006-0000-0100-00005B040000}">
      <text>
        <r>
          <rPr>
            <sz val="10"/>
            <rFont val="Arial"/>
          </rPr>
          <t>reference:E32,E2
mrs:
Rotate:True</t>
        </r>
      </text>
    </comment>
    <comment ref="AW32" authorId="0" shapeId="0" xr:uid="{00000000-0006-0000-0100-00005C040000}">
      <text>
        <r>
          <rPr>
            <sz val="10"/>
            <rFont val="Arial"/>
          </rPr>
          <t>reference:F32,F2
mrs:
Rotate:True</t>
        </r>
      </text>
    </comment>
    <comment ref="AX32" authorId="0" shapeId="0" xr:uid="{00000000-0006-0000-0100-00005D040000}">
      <text>
        <r>
          <rPr>
            <sz val="10"/>
            <rFont val="Arial"/>
          </rPr>
          <t>reference:G32,G2
mrs:
Rotate:True</t>
        </r>
      </text>
    </comment>
    <comment ref="AY32" authorId="0" shapeId="0" xr:uid="{00000000-0006-0000-0100-00005E040000}">
      <text>
        <r>
          <rPr>
            <sz val="10"/>
            <rFont val="Arial"/>
          </rPr>
          <t>reference:H32,H2
mrs:
Rotate:True</t>
        </r>
      </text>
    </comment>
    <comment ref="AZ32" authorId="0" shapeId="0" xr:uid="{00000000-0006-0000-0100-00005F040000}">
      <text>
        <r>
          <rPr>
            <sz val="10"/>
            <rFont val="Arial"/>
          </rPr>
          <t>reference:I32,I2
mrs:
Rotate:True</t>
        </r>
      </text>
    </comment>
    <comment ref="BA32" authorId="0" shapeId="0" xr:uid="{00000000-0006-0000-0100-000060040000}">
      <text>
        <r>
          <rPr>
            <sz val="10"/>
            <rFont val="Arial"/>
          </rPr>
          <t>reference:J32,J2
mrs:
Rotate:True</t>
        </r>
      </text>
    </comment>
    <comment ref="BB32" authorId="0" shapeId="0" xr:uid="{00000000-0006-0000-0100-000061040000}">
      <text>
        <r>
          <rPr>
            <sz val="10"/>
            <rFont val="Arial"/>
          </rPr>
          <t>reference:K32,K2
mrs:
Rotate:True</t>
        </r>
      </text>
    </comment>
    <comment ref="BC32" authorId="0" shapeId="0" xr:uid="{00000000-0006-0000-0100-000062040000}">
      <text>
        <r>
          <rPr>
            <sz val="10"/>
            <rFont val="Arial"/>
          </rPr>
          <t>reference:L32,L2
mrs:
Rotate:True</t>
        </r>
      </text>
    </comment>
    <comment ref="BD32" authorId="0" shapeId="0" xr:uid="{00000000-0006-0000-0100-000063040000}">
      <text>
        <r>
          <rPr>
            <sz val="10"/>
            <rFont val="Arial"/>
          </rPr>
          <t>reference:M32,M2
mrs:
Rotate:True</t>
        </r>
      </text>
    </comment>
    <comment ref="BE32" authorId="0" shapeId="0" xr:uid="{00000000-0006-0000-0100-000064040000}">
      <text>
        <r>
          <rPr>
            <sz val="10"/>
            <rFont val="Arial"/>
          </rPr>
          <t>reference:N32,N2
mrs:
Rotate:True</t>
        </r>
      </text>
    </comment>
    <comment ref="BF32" authorId="0" shapeId="0" xr:uid="{00000000-0006-0000-0100-000065040000}">
      <text>
        <r>
          <rPr>
            <sz val="10"/>
            <rFont val="Arial"/>
          </rPr>
          <t>reference:O32,O2
mrs:
Rotate:True</t>
        </r>
      </text>
    </comment>
    <comment ref="BG32" authorId="0" shapeId="0" xr:uid="{00000000-0006-0000-0100-000066040000}">
      <text>
        <r>
          <rPr>
            <sz val="10"/>
            <rFont val="Arial"/>
          </rPr>
          <t>reference:P32,P2
mrs:
Rotate:True</t>
        </r>
      </text>
    </comment>
    <comment ref="BH32" authorId="0" shapeId="0" xr:uid="{00000000-0006-0000-0100-000067040000}">
      <text>
        <r>
          <rPr>
            <sz val="10"/>
            <rFont val="Arial"/>
          </rPr>
          <t>reference:Q32,Q2
mrs:
Rotate:True</t>
        </r>
      </text>
    </comment>
    <comment ref="BI32" authorId="0" shapeId="0" xr:uid="{00000000-0006-0000-0100-000068040000}">
      <text>
        <r>
          <rPr>
            <sz val="10"/>
            <rFont val="Arial"/>
          </rPr>
          <t>reference:R32,R2
mrs:
Rotate:True</t>
        </r>
      </text>
    </comment>
    <comment ref="BJ32" authorId="0" shapeId="0" xr:uid="{00000000-0006-0000-0100-000069040000}">
      <text>
        <r>
          <rPr>
            <sz val="10"/>
            <rFont val="Arial"/>
          </rPr>
          <t>reference:S32,S2
mrs:
Rotate:True</t>
        </r>
      </text>
    </comment>
    <comment ref="BK32" authorId="0" shapeId="0" xr:uid="{00000000-0006-0000-0100-00006A040000}">
      <text>
        <r>
          <rPr>
            <sz val="10"/>
            <rFont val="Arial"/>
          </rPr>
          <t>reference:T32,T2
mrs:
Rotate:True</t>
        </r>
      </text>
    </comment>
    <comment ref="BL32" authorId="0" shapeId="0" xr:uid="{00000000-0006-0000-0100-00006B040000}">
      <text>
        <r>
          <rPr>
            <sz val="10"/>
            <rFont val="Arial"/>
          </rPr>
          <t>reference:U32,U2
mrs:
Rotate:True</t>
        </r>
      </text>
    </comment>
    <comment ref="BM32" authorId="0" shapeId="0" xr:uid="{00000000-0006-0000-0100-00006C040000}">
      <text>
        <r>
          <rPr>
            <sz val="10"/>
            <rFont val="Arial"/>
          </rPr>
          <t>reference:V32,V2
mrs:
Rotate:True</t>
        </r>
      </text>
    </comment>
    <comment ref="BN32" authorId="0" shapeId="0" xr:uid="{00000000-0006-0000-0100-00006D040000}">
      <text>
        <r>
          <rPr>
            <sz val="10"/>
            <rFont val="Arial"/>
          </rPr>
          <t>reference:W32,W2
mrs:
Rotate:True</t>
        </r>
      </text>
    </comment>
    <comment ref="BO32" authorId="0" shapeId="0" xr:uid="{00000000-0006-0000-0100-00006E040000}">
      <text>
        <r>
          <rPr>
            <sz val="10"/>
            <rFont val="Arial"/>
          </rPr>
          <t>reference:X32,X2
mrs:
Rotate:True</t>
        </r>
      </text>
    </comment>
    <comment ref="BP32" authorId="0" shapeId="0" xr:uid="{00000000-0006-0000-0100-00006F040000}">
      <text>
        <r>
          <rPr>
            <sz val="10"/>
            <rFont val="Arial"/>
          </rPr>
          <t>reference:Y32,Y2
mrs:
Rotate:True</t>
        </r>
      </text>
    </comment>
    <comment ref="BQ32" authorId="0" shapeId="0" xr:uid="{00000000-0006-0000-0100-000070040000}">
      <text>
        <r>
          <rPr>
            <sz val="10"/>
            <rFont val="Arial"/>
          </rPr>
          <t>reference:Z32,Z2
mrs:
Rotate:True</t>
        </r>
      </text>
    </comment>
    <comment ref="BR32" authorId="0" shapeId="0" xr:uid="{00000000-0006-0000-0100-000071040000}">
      <text>
        <r>
          <rPr>
            <sz val="10"/>
            <rFont val="Arial"/>
          </rPr>
          <t>reference:AA32,A2
mrs:
Rotate:True</t>
        </r>
      </text>
    </comment>
    <comment ref="BS32" authorId="0" shapeId="0" xr:uid="{00000000-0006-0000-0100-000072040000}">
      <text>
        <r>
          <rPr>
            <sz val="10"/>
            <rFont val="Arial"/>
          </rPr>
          <t>reference:AB32,B2
mrs:
Rotate:True</t>
        </r>
      </text>
    </comment>
    <comment ref="BT32" authorId="0" shapeId="0" xr:uid="{00000000-0006-0000-0100-000073040000}">
      <text>
        <r>
          <rPr>
            <sz val="10"/>
            <rFont val="Arial"/>
          </rPr>
          <t>reference:AC32,C2
mrs:
Rotate:True</t>
        </r>
      </text>
    </comment>
    <comment ref="BU32" authorId="0" shapeId="0" xr:uid="{00000000-0006-0000-0100-000074040000}">
      <text>
        <r>
          <rPr>
            <sz val="10"/>
            <rFont val="Arial"/>
          </rPr>
          <t>reference:AD32,D2
mrs:
Rotate:True</t>
        </r>
      </text>
    </comment>
    <comment ref="BV32" authorId="0" shapeId="0" xr:uid="{00000000-0006-0000-0100-000075040000}">
      <text>
        <r>
          <rPr>
            <sz val="10"/>
            <rFont val="Arial"/>
          </rPr>
          <t>reference:AE32,E2
mrs:
Rotate:True</t>
        </r>
      </text>
    </comment>
    <comment ref="BW32" authorId="0" shapeId="0" xr:uid="{00000000-0006-0000-0100-000076040000}">
      <text>
        <r>
          <rPr>
            <sz val="10"/>
            <rFont val="Arial"/>
          </rPr>
          <t>reference:AF32,F2
mrs:
Rotate:True</t>
        </r>
      </text>
    </comment>
    <comment ref="BX32" authorId="0" shapeId="0" xr:uid="{00000000-0006-0000-0100-000077040000}">
      <text>
        <r>
          <rPr>
            <sz val="10"/>
            <rFont val="Arial"/>
          </rPr>
          <t>reference:AG32,G2
mrs:
Rotate:True</t>
        </r>
      </text>
    </comment>
    <comment ref="BY32" authorId="0" shapeId="0" xr:uid="{00000000-0006-0000-0100-000078040000}">
      <text>
        <r>
          <rPr>
            <sz val="10"/>
            <rFont val="Arial"/>
          </rPr>
          <t>reference:AH32,H2
mrs:
Rotate:True</t>
        </r>
      </text>
    </comment>
    <comment ref="BZ32" authorId="0" shapeId="0" xr:uid="{00000000-0006-0000-0100-000079040000}">
      <text>
        <r>
          <rPr>
            <sz val="10"/>
            <rFont val="Arial"/>
          </rPr>
          <t>reference:AI32,I2
mrs:
Rotate:True</t>
        </r>
      </text>
    </comment>
    <comment ref="CA32" authorId="0" shapeId="0" xr:uid="{00000000-0006-0000-0100-00007A040000}">
      <text>
        <r>
          <rPr>
            <sz val="10"/>
            <rFont val="Arial"/>
          </rPr>
          <t>reference:AJ32,J2
mrs:
Rotate:True</t>
        </r>
      </text>
    </comment>
    <comment ref="CB32" authorId="0" shapeId="0" xr:uid="{00000000-0006-0000-0100-00007B040000}">
      <text>
        <r>
          <rPr>
            <sz val="10"/>
            <rFont val="Arial"/>
          </rPr>
          <t>reference:AK32,K2
mrs:
Rotate:True</t>
        </r>
      </text>
    </comment>
    <comment ref="CC32" authorId="0" shapeId="0" xr:uid="{00000000-0006-0000-0100-00007C040000}">
      <text>
        <r>
          <rPr>
            <sz val="10"/>
            <rFont val="Arial"/>
          </rPr>
          <t>reference:AL32,L2
mrs:
Rotate:True</t>
        </r>
      </text>
    </comment>
    <comment ref="CD32" authorId="0" shapeId="0" xr:uid="{00000000-0006-0000-0100-00007D040000}">
      <text>
        <r>
          <rPr>
            <sz val="10"/>
            <rFont val="Arial"/>
          </rPr>
          <t>reference:AM32,M2
mrs:
Rotate:True</t>
        </r>
      </text>
    </comment>
    <comment ref="CE32" authorId="0" shapeId="0" xr:uid="{00000000-0006-0000-0100-00007E040000}">
      <text>
        <r>
          <rPr>
            <sz val="10"/>
            <rFont val="Arial"/>
          </rPr>
          <t>reference:AN32,N2
mrs:
Rotate:True</t>
        </r>
      </text>
    </comment>
    <comment ref="CF32" authorId="0" shapeId="0" xr:uid="{00000000-0006-0000-0100-00007F040000}">
      <text>
        <r>
          <rPr>
            <sz val="10"/>
            <rFont val="Arial"/>
          </rPr>
          <t>reference:AO32,O2
mrs:
Rotate:True</t>
        </r>
      </text>
    </comment>
    <comment ref="CG32" authorId="0" shapeId="0" xr:uid="{00000000-0006-0000-0100-000080040000}">
      <text>
        <r>
          <rPr>
            <sz val="10"/>
            <rFont val="Arial"/>
          </rPr>
          <t>reference:AP32,P2
mrs:
Rotate:True</t>
        </r>
      </text>
    </comment>
    <comment ref="CH32" authorId="0" shapeId="0" xr:uid="{00000000-0006-0000-0100-000081040000}">
      <text>
        <r>
          <rPr>
            <sz val="10"/>
            <rFont val="Arial"/>
          </rPr>
          <t>reference:AQ32,Q2
mrs:
Rotate:True</t>
        </r>
      </text>
    </comment>
    <comment ref="CI32" authorId="0" shapeId="0" xr:uid="{00000000-0006-0000-0100-000082040000}">
      <text>
        <r>
          <rPr>
            <sz val="10"/>
            <rFont val="Arial"/>
          </rPr>
          <t>reference:AR32,R2
mrs:
Rotate:True</t>
        </r>
      </text>
    </comment>
    <comment ref="CL32" authorId="0" shapeId="0" xr:uid="{00000000-0006-0000-0100-000083040000}">
      <text>
        <r>
          <rPr>
            <sz val="10"/>
            <rFont val="Arial"/>
          </rPr>
          <t>reference:AU32,AV32,AW32,AX32,AY32,AZ32,BA32,BB32,BC32,BD32,BE32,BF32,BG32,BH32,BI32,BJ32,BK32,BL32,BM32,BN32,BO32,BP32,BQ32,BR32,BS32,BT32,BU32,BV32,BW32,BX32,BY32,BZ32,CA32,CB32,CC32,CD32,CE32,CF32,CG32,CH32,CI32
mrs:(AU32,+,10.0000)  (AV32,+,10.0000)  (AW32,+,10.0000)  (AX32,+,10.0000)  (AY32,+,10.0000)  (AZ32,+,10.0000)  (BA32,+,10.0000)  (BB32,+,10.0000)  (BC32,+,10.0000)  (BD32,+,10.0000)  (BE32,+,10.0000)  (BF32,+,10.0000)  (BG32,+,10.0000)  (BH32,+,10.0000)  (BI32,+,10.0000)  (BJ32,+,10.0000)  (BK32,+,10.0000)  (BL32,+,10.0000)  (BM32,+,10.0000)  (BN32,+,10.0000)  (BO32,+,10.0000)  (BP32,+,10.0000)  (BQ32,+,10.0000)  (BR32,+,10.0000)  (BS32,+,10.0000)  (BT32,+,10.0000)  (BU32,+,10.0000)  (BV32,+,10.0000)  (BW32,+,10.0000)  (BX32,+,10.0000)  (BY32,+,10.0000)  (BZ32,+,10.0000)  (CA32,+,10.0000)  (CB32,+,10.0000)  (CC32,+,10.0000)  (CD32,+,10.0000)  (CE32,+,10.0000)  (CF32,+,10.0000)  (CG32,+,10.0000)  (CH32,+,10.0000)  (CI32,+,10.0000)  
Rotate:True</t>
        </r>
      </text>
    </comment>
    <comment ref="CM32" authorId="0" shapeId="0" xr:uid="{00000000-0006-0000-0100-000084040000}">
      <text>
        <r>
          <rPr>
            <sz val="10"/>
            <rFont val="Arial"/>
          </rPr>
          <t>reference:AU32,AU32,AV32,AV32,AW32,AW32,AX32,AX32,AY32,AY32,AZ32,AZ32,BA32,BA32,BB32,BB32,BC32,BC32,BD32,BD32,BE32,BE32,BF32,BF32,BG32,BG32,BH32,BH32,BI32,BI32,BJ32,BJ32,BK32,BK32,BL32,BL32,BM32,BM32,BN32,BN32,BO32,BO32,BP32,BP32,BQ32,BQ32,BR32,BR32,BS32,BS32,BT32,BT32,BU32,BU32,BV32,BV32,BW32,BW32,BX32,BX32,BY32,BY32,BZ32,BZ32,CA32,CA32,CB32,CB32,CC32,CC32,CD32,CD32,CE32,CE32,CF32,CF32,CG32,CG32,CH32,CH32,CI32,CI32
mrs:
Rotate:True</t>
        </r>
      </text>
    </comment>
    <comment ref="C33" authorId="0" shapeId="0" xr:uid="{00000000-0006-0000-0100-000085040000}">
      <text>
        <r>
          <rPr>
            <sz val="10"/>
            <rFont val="Arial"/>
          </rPr>
          <t>reference:B33,B46
mrs:
Rotate:True</t>
        </r>
      </text>
    </comment>
    <comment ref="AU33" authorId="0" shapeId="0" xr:uid="{00000000-0006-0000-0100-000086040000}">
      <text>
        <r>
          <rPr>
            <sz val="10"/>
            <rFont val="Arial"/>
          </rPr>
          <t>reference:D33,D2
mrs:
Rotate:True</t>
        </r>
      </text>
    </comment>
    <comment ref="AV33" authorId="0" shapeId="0" xr:uid="{00000000-0006-0000-0100-000087040000}">
      <text>
        <r>
          <rPr>
            <sz val="10"/>
            <rFont val="Arial"/>
          </rPr>
          <t>reference:E33,E2
mrs:
Rotate:True</t>
        </r>
      </text>
    </comment>
    <comment ref="AW33" authorId="0" shapeId="0" xr:uid="{00000000-0006-0000-0100-000088040000}">
      <text>
        <r>
          <rPr>
            <sz val="10"/>
            <rFont val="Arial"/>
          </rPr>
          <t>reference:F33,F2
mrs:
Rotate:True</t>
        </r>
      </text>
    </comment>
    <comment ref="AX33" authorId="0" shapeId="0" xr:uid="{00000000-0006-0000-0100-000089040000}">
      <text>
        <r>
          <rPr>
            <sz val="10"/>
            <rFont val="Arial"/>
          </rPr>
          <t>reference:G33,G2
mrs:
Rotate:True</t>
        </r>
      </text>
    </comment>
    <comment ref="AY33" authorId="0" shapeId="0" xr:uid="{00000000-0006-0000-0100-00008A040000}">
      <text>
        <r>
          <rPr>
            <sz val="10"/>
            <rFont val="Arial"/>
          </rPr>
          <t>reference:H33,H2
mrs:
Rotate:True</t>
        </r>
      </text>
    </comment>
    <comment ref="AZ33" authorId="0" shapeId="0" xr:uid="{00000000-0006-0000-0100-00008B040000}">
      <text>
        <r>
          <rPr>
            <sz val="10"/>
            <rFont val="Arial"/>
          </rPr>
          <t>reference:I33,I2
mrs:
Rotate:True</t>
        </r>
      </text>
    </comment>
    <comment ref="BA33" authorId="0" shapeId="0" xr:uid="{00000000-0006-0000-0100-00008C040000}">
      <text>
        <r>
          <rPr>
            <sz val="10"/>
            <rFont val="Arial"/>
          </rPr>
          <t>reference:J33,J2
mrs:
Rotate:True</t>
        </r>
      </text>
    </comment>
    <comment ref="BB33" authorId="0" shapeId="0" xr:uid="{00000000-0006-0000-0100-00008D040000}">
      <text>
        <r>
          <rPr>
            <sz val="10"/>
            <rFont val="Arial"/>
          </rPr>
          <t>reference:K33,K2
mrs:
Rotate:True</t>
        </r>
      </text>
    </comment>
    <comment ref="BC33" authorId="0" shapeId="0" xr:uid="{00000000-0006-0000-0100-00008E040000}">
      <text>
        <r>
          <rPr>
            <sz val="10"/>
            <rFont val="Arial"/>
          </rPr>
          <t>reference:L33,L2
mrs:
Rotate:True</t>
        </r>
      </text>
    </comment>
    <comment ref="BD33" authorId="0" shapeId="0" xr:uid="{00000000-0006-0000-0100-00008F040000}">
      <text>
        <r>
          <rPr>
            <sz val="10"/>
            <rFont val="Arial"/>
          </rPr>
          <t>reference:M33,M2
mrs:
Rotate:True</t>
        </r>
      </text>
    </comment>
    <comment ref="BE33" authorId="0" shapeId="0" xr:uid="{00000000-0006-0000-0100-000090040000}">
      <text>
        <r>
          <rPr>
            <sz val="10"/>
            <rFont val="Arial"/>
          </rPr>
          <t>reference:N33,N2
mrs:
Rotate:True</t>
        </r>
      </text>
    </comment>
    <comment ref="BF33" authorId="0" shapeId="0" xr:uid="{00000000-0006-0000-0100-000091040000}">
      <text>
        <r>
          <rPr>
            <sz val="10"/>
            <rFont val="Arial"/>
          </rPr>
          <t>reference:O33,O2
mrs:
Rotate:True</t>
        </r>
      </text>
    </comment>
    <comment ref="BG33" authorId="0" shapeId="0" xr:uid="{00000000-0006-0000-0100-000092040000}">
      <text>
        <r>
          <rPr>
            <sz val="10"/>
            <rFont val="Arial"/>
          </rPr>
          <t>reference:P33,P2
mrs:
Rotate:True</t>
        </r>
      </text>
    </comment>
    <comment ref="BH33" authorId="0" shapeId="0" xr:uid="{00000000-0006-0000-0100-000093040000}">
      <text>
        <r>
          <rPr>
            <sz val="10"/>
            <rFont val="Arial"/>
          </rPr>
          <t>reference:Q33,Q2
mrs:
Rotate:True</t>
        </r>
      </text>
    </comment>
    <comment ref="BI33" authorId="0" shapeId="0" xr:uid="{00000000-0006-0000-0100-000094040000}">
      <text>
        <r>
          <rPr>
            <sz val="10"/>
            <rFont val="Arial"/>
          </rPr>
          <t>reference:R33,R2
mrs:
Rotate:True</t>
        </r>
      </text>
    </comment>
    <comment ref="BJ33" authorId="0" shapeId="0" xr:uid="{00000000-0006-0000-0100-000095040000}">
      <text>
        <r>
          <rPr>
            <sz val="10"/>
            <rFont val="Arial"/>
          </rPr>
          <t>reference:S33,S2
mrs:
Rotate:True</t>
        </r>
      </text>
    </comment>
    <comment ref="BK33" authorId="0" shapeId="0" xr:uid="{00000000-0006-0000-0100-000096040000}">
      <text>
        <r>
          <rPr>
            <sz val="10"/>
            <rFont val="Arial"/>
          </rPr>
          <t>reference:T33,T2
mrs:
Rotate:True</t>
        </r>
      </text>
    </comment>
    <comment ref="BL33" authorId="0" shapeId="0" xr:uid="{00000000-0006-0000-0100-000097040000}">
      <text>
        <r>
          <rPr>
            <sz val="10"/>
            <rFont val="Arial"/>
          </rPr>
          <t>reference:U33,U2
mrs:
Rotate:True</t>
        </r>
      </text>
    </comment>
    <comment ref="BM33" authorId="0" shapeId="0" xr:uid="{00000000-0006-0000-0100-000098040000}">
      <text>
        <r>
          <rPr>
            <sz val="10"/>
            <rFont val="Arial"/>
          </rPr>
          <t>reference:V33,V2
mrs:
Rotate:True</t>
        </r>
      </text>
    </comment>
    <comment ref="BN33" authorId="0" shapeId="0" xr:uid="{00000000-0006-0000-0100-000099040000}">
      <text>
        <r>
          <rPr>
            <sz val="10"/>
            <rFont val="Arial"/>
          </rPr>
          <t>reference:W33,W2
mrs:
Rotate:True</t>
        </r>
      </text>
    </comment>
    <comment ref="BO33" authorId="0" shapeId="0" xr:uid="{00000000-0006-0000-0100-00009A040000}">
      <text>
        <r>
          <rPr>
            <sz val="10"/>
            <rFont val="Arial"/>
          </rPr>
          <t>reference:X33,X2
mrs:
Rotate:True</t>
        </r>
      </text>
    </comment>
    <comment ref="BP33" authorId="0" shapeId="0" xr:uid="{00000000-0006-0000-0100-00009B040000}">
      <text>
        <r>
          <rPr>
            <sz val="10"/>
            <rFont val="Arial"/>
          </rPr>
          <t>reference:Y33,Y2
mrs:
Rotate:True</t>
        </r>
      </text>
    </comment>
    <comment ref="BQ33" authorId="0" shapeId="0" xr:uid="{00000000-0006-0000-0100-00009C040000}">
      <text>
        <r>
          <rPr>
            <sz val="10"/>
            <rFont val="Arial"/>
          </rPr>
          <t>reference:Z33,Z2
mrs:
Rotate:True</t>
        </r>
      </text>
    </comment>
    <comment ref="BR33" authorId="0" shapeId="0" xr:uid="{00000000-0006-0000-0100-00009D040000}">
      <text>
        <r>
          <rPr>
            <sz val="10"/>
            <rFont val="Arial"/>
          </rPr>
          <t>reference:AA33,A2
mrs:
Rotate:True</t>
        </r>
      </text>
    </comment>
    <comment ref="BS33" authorId="0" shapeId="0" xr:uid="{00000000-0006-0000-0100-00009E040000}">
      <text>
        <r>
          <rPr>
            <sz val="10"/>
            <rFont val="Arial"/>
          </rPr>
          <t>reference:AB33,B2
mrs:
Rotate:True</t>
        </r>
      </text>
    </comment>
    <comment ref="BT33" authorId="0" shapeId="0" xr:uid="{00000000-0006-0000-0100-00009F040000}">
      <text>
        <r>
          <rPr>
            <sz val="10"/>
            <rFont val="Arial"/>
          </rPr>
          <t>reference:AC33,C2
mrs:
Rotate:True</t>
        </r>
      </text>
    </comment>
    <comment ref="BU33" authorId="0" shapeId="0" xr:uid="{00000000-0006-0000-0100-0000A0040000}">
      <text>
        <r>
          <rPr>
            <sz val="10"/>
            <rFont val="Arial"/>
          </rPr>
          <t>reference:AD33,D2
mrs:
Rotate:True</t>
        </r>
      </text>
    </comment>
    <comment ref="BV33" authorId="0" shapeId="0" xr:uid="{00000000-0006-0000-0100-0000A1040000}">
      <text>
        <r>
          <rPr>
            <sz val="10"/>
            <rFont val="Arial"/>
          </rPr>
          <t>reference:AE33,E2
mrs:
Rotate:True</t>
        </r>
      </text>
    </comment>
    <comment ref="BW33" authorId="0" shapeId="0" xr:uid="{00000000-0006-0000-0100-0000A2040000}">
      <text>
        <r>
          <rPr>
            <sz val="10"/>
            <rFont val="Arial"/>
          </rPr>
          <t>reference:AF33,F2
mrs:
Rotate:True</t>
        </r>
      </text>
    </comment>
    <comment ref="BX33" authorId="0" shapeId="0" xr:uid="{00000000-0006-0000-0100-0000A3040000}">
      <text>
        <r>
          <rPr>
            <sz val="10"/>
            <rFont val="Arial"/>
          </rPr>
          <t>reference:AG33,G2
mrs:
Rotate:True</t>
        </r>
      </text>
    </comment>
    <comment ref="BY33" authorId="0" shapeId="0" xr:uid="{00000000-0006-0000-0100-0000A4040000}">
      <text>
        <r>
          <rPr>
            <sz val="10"/>
            <rFont val="Arial"/>
          </rPr>
          <t>reference:AH33,H2
mrs:
Rotate:True</t>
        </r>
      </text>
    </comment>
    <comment ref="BZ33" authorId="0" shapeId="0" xr:uid="{00000000-0006-0000-0100-0000A5040000}">
      <text>
        <r>
          <rPr>
            <sz val="10"/>
            <rFont val="Arial"/>
          </rPr>
          <t>reference:AI33,I2
mrs:
Rotate:True</t>
        </r>
      </text>
    </comment>
    <comment ref="CA33" authorId="0" shapeId="0" xr:uid="{00000000-0006-0000-0100-0000A6040000}">
      <text>
        <r>
          <rPr>
            <sz val="10"/>
            <rFont val="Arial"/>
          </rPr>
          <t>reference:AJ33,J2
mrs:
Rotate:True</t>
        </r>
      </text>
    </comment>
    <comment ref="CB33" authorId="0" shapeId="0" xr:uid="{00000000-0006-0000-0100-0000A7040000}">
      <text>
        <r>
          <rPr>
            <sz val="10"/>
            <rFont val="Arial"/>
          </rPr>
          <t>reference:AK33,K2
mrs:
Rotate:True</t>
        </r>
      </text>
    </comment>
    <comment ref="CC33" authorId="0" shapeId="0" xr:uid="{00000000-0006-0000-0100-0000A8040000}">
      <text>
        <r>
          <rPr>
            <sz val="10"/>
            <rFont val="Arial"/>
          </rPr>
          <t>reference:AL33,L2
mrs:
Rotate:True</t>
        </r>
      </text>
    </comment>
    <comment ref="CD33" authorId="0" shapeId="0" xr:uid="{00000000-0006-0000-0100-0000A9040000}">
      <text>
        <r>
          <rPr>
            <sz val="10"/>
            <rFont val="Arial"/>
          </rPr>
          <t>reference:AM33,M2
mrs:
Rotate:True</t>
        </r>
      </text>
    </comment>
    <comment ref="CE33" authorId="0" shapeId="0" xr:uid="{00000000-0006-0000-0100-0000AA040000}">
      <text>
        <r>
          <rPr>
            <sz val="10"/>
            <rFont val="Arial"/>
          </rPr>
          <t>reference:AN33,N2
mrs:
Rotate:True</t>
        </r>
      </text>
    </comment>
    <comment ref="CF33" authorId="0" shapeId="0" xr:uid="{00000000-0006-0000-0100-0000AB040000}">
      <text>
        <r>
          <rPr>
            <sz val="10"/>
            <rFont val="Arial"/>
          </rPr>
          <t>reference:AO33,O2
mrs:
Rotate:True</t>
        </r>
      </text>
    </comment>
    <comment ref="CG33" authorId="0" shapeId="0" xr:uid="{00000000-0006-0000-0100-0000AC040000}">
      <text>
        <r>
          <rPr>
            <sz val="10"/>
            <rFont val="Arial"/>
          </rPr>
          <t>reference:AP33,P2
mrs:
Rotate:True</t>
        </r>
      </text>
    </comment>
    <comment ref="CH33" authorId="0" shapeId="0" xr:uid="{00000000-0006-0000-0100-0000AD040000}">
      <text>
        <r>
          <rPr>
            <sz val="10"/>
            <rFont val="Arial"/>
          </rPr>
          <t>reference:AQ33,Q2
mrs:
Rotate:True</t>
        </r>
      </text>
    </comment>
    <comment ref="CI33" authorId="0" shapeId="0" xr:uid="{00000000-0006-0000-0100-0000AE040000}">
      <text>
        <r>
          <rPr>
            <sz val="10"/>
            <rFont val="Arial"/>
          </rPr>
          <t>reference:AR33,R2
mrs:
Rotate:True</t>
        </r>
      </text>
    </comment>
    <comment ref="CL33" authorId="0" shapeId="0" xr:uid="{00000000-0006-0000-0100-0000AF040000}">
      <text>
        <r>
          <rPr>
            <sz val="10"/>
            <rFont val="Arial"/>
          </rPr>
          <t>reference:AU33,AV33,AW33,AX33,AY33,AZ33,BA33,BB33,BC33,BD33,BE33,BF33,BG33,BH33,BI33,BJ33,BK33,BL33,BM33,BN33,BO33,BP33,BQ33,BR33,BS33,BT33,BU33,BV33,BW33,BX33,BY33,BZ33,CA33,CB33,CC33,CD33,CE33,CF33,CG33,CH33,CI33
mrs:(AU33,+,10.0000)  (AV33,+,10.0000)  (AW33,+,10.0000)  (AX33,+,10.0000)  (AY33,+,10.0000)  (AZ33,+,10.0000)  (BA33,+,10.0000)  (BB33,+,10.0000)  (BC33,+,10.0000)  (BD33,+,10.0000)  (BE33,+,10.0000)  (BF33,+,10.0000)  (BG33,+,10.0000)  (BH33,+,10.0000)  (BI33,+,10.0000)  (BJ33,+,10.0000)  (BK33,+,10.0000)  (BL33,+,10.0000)  (BM33,+,10.0000)  (BN33,+,10.0000)  (BO33,+,10.0000)  (BP33,+,10.0000)  (BQ33,+,10.0000)  (BR33,+,10.0000)  (BS33,+,10.0000)  (BT33,+,10.0000)  (BU33,+,10.0000)  (BV33,+,10.0000)  (BW33,+,10.0000)  (BX33,+,10.0000)  (BY33,+,10.0000)  (BZ33,+,10.0000)  (CA33,+,10.0000)  (CB33,+,10.0000)  (CC33,+,10.0000)  (CD33,+,10.0000)  (CE33,+,10.0000)  (CF33,+,10.0000)  (CG33,+,10.0000)  (CH33,+,10.0000)  (CI33,+,10.0000)  
Rotate:True</t>
        </r>
      </text>
    </comment>
    <comment ref="CM33" authorId="0" shapeId="0" xr:uid="{00000000-0006-0000-0100-0000B0040000}">
      <text>
        <r>
          <rPr>
            <sz val="10"/>
            <rFont val="Arial"/>
          </rPr>
          <t>reference:AU33,AU33,AV33,AV33,AW33,AW33,AX33,AX33,AY33,AY33,AZ33,AZ33,BA33,BA33,BB33,BB33,BC33,BC33,BD33,BD33,BE33,BE33,BF33,BF33,BG33,BG33,BH33,BH33,BI33,BI33,BJ33,BJ33,BK33,BK33,BL33,BL33,BM33,BM33,BN33,BN33,BO33,BO33,BP33,BP33,BQ33,BQ33,BR33,BR33,BS33,BS33,BT33,BT33,BU33,BU33,BV33,BV33,BW33,BW33,BX33,BX33,BY33,BY33,BZ33,BZ33,CA33,CA33,CB33,CB33,CC33,CC33,CD33,CD33,CE33,CE33,CF33,CF33,CG33,CG33,CH33,CH33,CI33,CI33
mrs:
Rotate:True</t>
        </r>
      </text>
    </comment>
    <comment ref="C34" authorId="0" shapeId="0" xr:uid="{00000000-0006-0000-0100-0000B1040000}">
      <text>
        <r>
          <rPr>
            <sz val="10"/>
            <rFont val="Arial"/>
          </rPr>
          <t>reference:B34,B46
mrs:
Rotate:True</t>
        </r>
      </text>
    </comment>
    <comment ref="AU34" authorId="0" shapeId="0" xr:uid="{00000000-0006-0000-0100-0000B2040000}">
      <text>
        <r>
          <rPr>
            <sz val="10"/>
            <rFont val="Arial"/>
          </rPr>
          <t>reference:D34,D2
mrs:
Rotate:True</t>
        </r>
      </text>
    </comment>
    <comment ref="AV34" authorId="0" shapeId="0" xr:uid="{00000000-0006-0000-0100-0000B3040000}">
      <text>
        <r>
          <rPr>
            <sz val="10"/>
            <rFont val="Arial"/>
          </rPr>
          <t>reference:E34,E2
mrs:
Rotate:True</t>
        </r>
      </text>
    </comment>
    <comment ref="AW34" authorId="0" shapeId="0" xr:uid="{00000000-0006-0000-0100-0000B4040000}">
      <text>
        <r>
          <rPr>
            <sz val="10"/>
            <rFont val="Arial"/>
          </rPr>
          <t>reference:F34,F2
mrs:
Rotate:True</t>
        </r>
      </text>
    </comment>
    <comment ref="AX34" authorId="0" shapeId="0" xr:uid="{00000000-0006-0000-0100-0000B5040000}">
      <text>
        <r>
          <rPr>
            <sz val="10"/>
            <rFont val="Arial"/>
          </rPr>
          <t>reference:G34,G2
mrs:
Rotate:True</t>
        </r>
      </text>
    </comment>
    <comment ref="AY34" authorId="0" shapeId="0" xr:uid="{00000000-0006-0000-0100-0000B6040000}">
      <text>
        <r>
          <rPr>
            <sz val="10"/>
            <rFont val="Arial"/>
          </rPr>
          <t>reference:H34,H2
mrs:
Rotate:True</t>
        </r>
      </text>
    </comment>
    <comment ref="AZ34" authorId="0" shapeId="0" xr:uid="{00000000-0006-0000-0100-0000B7040000}">
      <text>
        <r>
          <rPr>
            <sz val="10"/>
            <rFont val="Arial"/>
          </rPr>
          <t>reference:I34,I2
mrs:
Rotate:True</t>
        </r>
      </text>
    </comment>
    <comment ref="BA34" authorId="0" shapeId="0" xr:uid="{00000000-0006-0000-0100-0000B8040000}">
      <text>
        <r>
          <rPr>
            <sz val="10"/>
            <rFont val="Arial"/>
          </rPr>
          <t>reference:J34,J2
mrs:
Rotate:True</t>
        </r>
      </text>
    </comment>
    <comment ref="BB34" authorId="0" shapeId="0" xr:uid="{00000000-0006-0000-0100-0000B9040000}">
      <text>
        <r>
          <rPr>
            <sz val="10"/>
            <rFont val="Arial"/>
          </rPr>
          <t>reference:K34,K2
mrs:
Rotate:True</t>
        </r>
      </text>
    </comment>
    <comment ref="BC34" authorId="0" shapeId="0" xr:uid="{00000000-0006-0000-0100-0000BA040000}">
      <text>
        <r>
          <rPr>
            <sz val="10"/>
            <rFont val="Arial"/>
          </rPr>
          <t>reference:L34,L2
mrs:
Rotate:True</t>
        </r>
      </text>
    </comment>
    <comment ref="BD34" authorId="0" shapeId="0" xr:uid="{00000000-0006-0000-0100-0000BB040000}">
      <text>
        <r>
          <rPr>
            <sz val="10"/>
            <rFont val="Arial"/>
          </rPr>
          <t>reference:M34,M2
mrs:
Rotate:True</t>
        </r>
      </text>
    </comment>
    <comment ref="BE34" authorId="0" shapeId="0" xr:uid="{00000000-0006-0000-0100-0000BC040000}">
      <text>
        <r>
          <rPr>
            <sz val="10"/>
            <rFont val="Arial"/>
          </rPr>
          <t>reference:N34,N2
mrs:
Rotate:True</t>
        </r>
      </text>
    </comment>
    <comment ref="BF34" authorId="0" shapeId="0" xr:uid="{00000000-0006-0000-0100-0000BD040000}">
      <text>
        <r>
          <rPr>
            <sz val="10"/>
            <rFont val="Arial"/>
          </rPr>
          <t>reference:O34,O2
mrs:
Rotate:True</t>
        </r>
      </text>
    </comment>
    <comment ref="BG34" authorId="0" shapeId="0" xr:uid="{00000000-0006-0000-0100-0000BE040000}">
      <text>
        <r>
          <rPr>
            <sz val="10"/>
            <rFont val="Arial"/>
          </rPr>
          <t>reference:P34,P2
mrs:
Rotate:True</t>
        </r>
      </text>
    </comment>
    <comment ref="BH34" authorId="0" shapeId="0" xr:uid="{00000000-0006-0000-0100-0000BF040000}">
      <text>
        <r>
          <rPr>
            <sz val="10"/>
            <rFont val="Arial"/>
          </rPr>
          <t>reference:Q34,Q2
mrs:
Rotate:True</t>
        </r>
      </text>
    </comment>
    <comment ref="BI34" authorId="0" shapeId="0" xr:uid="{00000000-0006-0000-0100-0000C0040000}">
      <text>
        <r>
          <rPr>
            <sz val="10"/>
            <rFont val="Arial"/>
          </rPr>
          <t>reference:R34,R2
mrs:
Rotate:True</t>
        </r>
      </text>
    </comment>
    <comment ref="BJ34" authorId="0" shapeId="0" xr:uid="{00000000-0006-0000-0100-0000C1040000}">
      <text>
        <r>
          <rPr>
            <sz val="10"/>
            <rFont val="Arial"/>
          </rPr>
          <t>reference:S34,S2
mrs:
Rotate:True</t>
        </r>
      </text>
    </comment>
    <comment ref="BK34" authorId="0" shapeId="0" xr:uid="{00000000-0006-0000-0100-0000C2040000}">
      <text>
        <r>
          <rPr>
            <sz val="10"/>
            <rFont val="Arial"/>
          </rPr>
          <t>reference:T34,T2
mrs:
Rotate:True</t>
        </r>
      </text>
    </comment>
    <comment ref="BL34" authorId="0" shapeId="0" xr:uid="{00000000-0006-0000-0100-0000C3040000}">
      <text>
        <r>
          <rPr>
            <sz val="10"/>
            <rFont val="Arial"/>
          </rPr>
          <t>reference:U34,U2
mrs:
Rotate:True</t>
        </r>
      </text>
    </comment>
    <comment ref="BM34" authorId="0" shapeId="0" xr:uid="{00000000-0006-0000-0100-0000C4040000}">
      <text>
        <r>
          <rPr>
            <sz val="10"/>
            <rFont val="Arial"/>
          </rPr>
          <t>reference:V34,V2
mrs:
Rotate:True</t>
        </r>
      </text>
    </comment>
    <comment ref="BN34" authorId="0" shapeId="0" xr:uid="{00000000-0006-0000-0100-0000C5040000}">
      <text>
        <r>
          <rPr>
            <sz val="10"/>
            <rFont val="Arial"/>
          </rPr>
          <t>reference:W34,W2
mrs:
Rotate:True</t>
        </r>
      </text>
    </comment>
    <comment ref="BO34" authorId="0" shapeId="0" xr:uid="{00000000-0006-0000-0100-0000C6040000}">
      <text>
        <r>
          <rPr>
            <sz val="10"/>
            <rFont val="Arial"/>
          </rPr>
          <t>reference:X34,X2
mrs:
Rotate:True</t>
        </r>
      </text>
    </comment>
    <comment ref="BP34" authorId="0" shapeId="0" xr:uid="{00000000-0006-0000-0100-0000C7040000}">
      <text>
        <r>
          <rPr>
            <sz val="10"/>
            <rFont val="Arial"/>
          </rPr>
          <t>reference:Y34,Y2
mrs:
Rotate:True</t>
        </r>
      </text>
    </comment>
    <comment ref="BQ34" authorId="0" shapeId="0" xr:uid="{00000000-0006-0000-0100-0000C8040000}">
      <text>
        <r>
          <rPr>
            <sz val="10"/>
            <rFont val="Arial"/>
          </rPr>
          <t>reference:Z34,Z2
mrs:
Rotate:True</t>
        </r>
      </text>
    </comment>
    <comment ref="BR34" authorId="0" shapeId="0" xr:uid="{00000000-0006-0000-0100-0000C9040000}">
      <text>
        <r>
          <rPr>
            <sz val="10"/>
            <rFont val="Arial"/>
          </rPr>
          <t>reference:AA34,A2
mrs:
Rotate:True</t>
        </r>
      </text>
    </comment>
    <comment ref="BS34" authorId="0" shapeId="0" xr:uid="{00000000-0006-0000-0100-0000CA040000}">
      <text>
        <r>
          <rPr>
            <sz val="10"/>
            <rFont val="Arial"/>
          </rPr>
          <t>reference:AB34,B2
mrs:
Rotate:True</t>
        </r>
      </text>
    </comment>
    <comment ref="BT34" authorId="0" shapeId="0" xr:uid="{00000000-0006-0000-0100-0000CB040000}">
      <text>
        <r>
          <rPr>
            <sz val="10"/>
            <rFont val="Arial"/>
          </rPr>
          <t>reference:AC34,C2
mrs:
Rotate:True</t>
        </r>
      </text>
    </comment>
    <comment ref="BU34" authorId="0" shapeId="0" xr:uid="{00000000-0006-0000-0100-0000CC040000}">
      <text>
        <r>
          <rPr>
            <sz val="10"/>
            <rFont val="Arial"/>
          </rPr>
          <t>reference:AD34,D2
mrs:
Rotate:True</t>
        </r>
      </text>
    </comment>
    <comment ref="BV34" authorId="0" shapeId="0" xr:uid="{00000000-0006-0000-0100-0000CD040000}">
      <text>
        <r>
          <rPr>
            <sz val="10"/>
            <rFont val="Arial"/>
          </rPr>
          <t>reference:AE34,E2
mrs:
Rotate:True</t>
        </r>
      </text>
    </comment>
    <comment ref="BW34" authorId="0" shapeId="0" xr:uid="{00000000-0006-0000-0100-0000CE040000}">
      <text>
        <r>
          <rPr>
            <sz val="10"/>
            <rFont val="Arial"/>
          </rPr>
          <t>reference:AF34,F2
mrs:
Rotate:True</t>
        </r>
      </text>
    </comment>
    <comment ref="BX34" authorId="0" shapeId="0" xr:uid="{00000000-0006-0000-0100-0000CF040000}">
      <text>
        <r>
          <rPr>
            <sz val="10"/>
            <rFont val="Arial"/>
          </rPr>
          <t>reference:AG34,G2
mrs:
Rotate:True</t>
        </r>
      </text>
    </comment>
    <comment ref="BY34" authorId="0" shapeId="0" xr:uid="{00000000-0006-0000-0100-0000D0040000}">
      <text>
        <r>
          <rPr>
            <sz val="10"/>
            <rFont val="Arial"/>
          </rPr>
          <t>reference:AH34,H2
mrs:
Rotate:True</t>
        </r>
      </text>
    </comment>
    <comment ref="BZ34" authorId="0" shapeId="0" xr:uid="{00000000-0006-0000-0100-0000D1040000}">
      <text>
        <r>
          <rPr>
            <sz val="10"/>
            <rFont val="Arial"/>
          </rPr>
          <t>reference:AI34,I2
mrs:
Rotate:True</t>
        </r>
      </text>
    </comment>
    <comment ref="CA34" authorId="0" shapeId="0" xr:uid="{00000000-0006-0000-0100-0000D2040000}">
      <text>
        <r>
          <rPr>
            <sz val="10"/>
            <rFont val="Arial"/>
          </rPr>
          <t>reference:AJ34,J2
mrs:
Rotate:True</t>
        </r>
      </text>
    </comment>
    <comment ref="CB34" authorId="0" shapeId="0" xr:uid="{00000000-0006-0000-0100-0000D3040000}">
      <text>
        <r>
          <rPr>
            <sz val="10"/>
            <rFont val="Arial"/>
          </rPr>
          <t>reference:AK34,K2
mrs:
Rotate:True</t>
        </r>
      </text>
    </comment>
    <comment ref="CC34" authorId="0" shapeId="0" xr:uid="{00000000-0006-0000-0100-0000D4040000}">
      <text>
        <r>
          <rPr>
            <sz val="10"/>
            <rFont val="Arial"/>
          </rPr>
          <t>reference:AL34,L2
mrs:
Rotate:True</t>
        </r>
      </text>
    </comment>
    <comment ref="CD34" authorId="0" shapeId="0" xr:uid="{00000000-0006-0000-0100-0000D5040000}">
      <text>
        <r>
          <rPr>
            <sz val="10"/>
            <rFont val="Arial"/>
          </rPr>
          <t>reference:AM34,M2
mrs:
Rotate:True</t>
        </r>
      </text>
    </comment>
    <comment ref="CE34" authorId="0" shapeId="0" xr:uid="{00000000-0006-0000-0100-0000D6040000}">
      <text>
        <r>
          <rPr>
            <sz val="10"/>
            <rFont val="Arial"/>
          </rPr>
          <t>reference:AN34,N2
mrs:
Rotate:True</t>
        </r>
      </text>
    </comment>
    <comment ref="CF34" authorId="0" shapeId="0" xr:uid="{00000000-0006-0000-0100-0000D7040000}">
      <text>
        <r>
          <rPr>
            <sz val="10"/>
            <rFont val="Arial"/>
          </rPr>
          <t>reference:AO34,O2
mrs:
Rotate:True</t>
        </r>
      </text>
    </comment>
    <comment ref="CG34" authorId="0" shapeId="0" xr:uid="{00000000-0006-0000-0100-0000D8040000}">
      <text>
        <r>
          <rPr>
            <sz val="10"/>
            <rFont val="Arial"/>
          </rPr>
          <t>reference:AP34,P2
mrs:
Rotate:True</t>
        </r>
      </text>
    </comment>
    <comment ref="CH34" authorId="0" shapeId="0" xr:uid="{00000000-0006-0000-0100-0000D9040000}">
      <text>
        <r>
          <rPr>
            <sz val="10"/>
            <rFont val="Arial"/>
          </rPr>
          <t>reference:AQ34,Q2
mrs:
Rotate:True</t>
        </r>
      </text>
    </comment>
    <comment ref="CI34" authorId="0" shapeId="0" xr:uid="{00000000-0006-0000-0100-0000DA040000}">
      <text>
        <r>
          <rPr>
            <sz val="10"/>
            <rFont val="Arial"/>
          </rPr>
          <t>reference:AR34,R2
mrs:
Rotate:True</t>
        </r>
      </text>
    </comment>
    <comment ref="CL34" authorId="0" shapeId="0" xr:uid="{00000000-0006-0000-0100-0000DB040000}">
      <text>
        <r>
          <rPr>
            <sz val="10"/>
            <rFont val="Arial"/>
          </rPr>
          <t>reference:AU34,AV34,AW34,AX34,AY34,AZ34,BA34,BB34,BC34,BD34,BE34,BF34,BG34,BH34,BI34,BJ34,BK34,BL34,BM34,BN34,BO34,BP34,BQ34,BR34,BS34,BT34,BU34,BV34,BW34,BX34,BY34,BZ34,CA34,CB34,CC34,CD34,CE34,CF34,CG34,CH34,CI34
mrs:(AU34,+,10.0000)  (AV34,+,10.0000)  (AW34,+,10.0000)  (AX34,+,10.0000)  (AY34,+,10.0000)  (AZ34,+,10.0000)  (BA34,+,10.0000)  (BB34,+,10.0000)  (BC34,+,10.0000)  (BD34,+,10.0000)  (BE34,+,10.0000)  (BF34,+,10.0000)  (BG34,+,10.0000)  (BH34,+,10.0000)  (BI34,+,10.0000)  (BJ34,+,10.0000)  (BK34,+,10.0000)  (BL34,+,10.0000)  (BM34,+,10.0000)  (BN34,+,10.0000)  (BO34,+,10.0000)  (BP34,+,10.0000)  (BQ34,+,10.0000)  (BR34,+,10.0000)  (BS34,+,10.0000)  (BT34,+,10.0000)  (BU34,+,10.0000)  (BV34,+,10.0000)  (BW34,+,10.0000)  (BX34,+,10.0000)  (BY34,+,10.0000)  (BZ34,+,10.0000)  (CA34,+,10.0000)  (CB34,+,10.0000)  (CC34,+,10.0000)  (CD34,+,10.0000)  (CE34,+,10.0000)  (CF34,+,10.0000)  (CG34,+,10.0000)  (CH34,+,10.0000)  (CI34,+,10.0000)  
Rotate:True</t>
        </r>
      </text>
    </comment>
    <comment ref="CM34" authorId="0" shapeId="0" xr:uid="{00000000-0006-0000-0100-0000DC040000}">
      <text>
        <r>
          <rPr>
            <sz val="10"/>
            <rFont val="Arial"/>
          </rPr>
          <t>reference:AU34,AU34,AV34,AV34,AW34,AW34,AX34,AX34,AY34,AY34,AZ34,AZ34,BA34,BA34,BB34,BB34,BC34,BC34,BD34,BD34,BE34,BE34,BF34,BF34,BG34,BG34,BH34,BH34,BI34,BI34,BJ34,BJ34,BK34,BK34,BL34,BL34,BM34,BM34,BN34,BN34,BO34,BO34,BP34,BP34,BQ34,BQ34,BR34,BR34,BS34,BS34,BT34,BT34,BU34,BU34,BV34,BV34,BW34,BW34,BX34,BX34,BY34,BY34,BZ34,BZ34,CA34,CA34,CB34,CB34,CC34,CC34,CD34,CD34,CE34,CE34,CF34,CF34,CG34,CG34,CH34,CH34,CI34,CI34
mrs:
Rotate:True</t>
        </r>
      </text>
    </comment>
    <comment ref="C35" authorId="0" shapeId="0" xr:uid="{00000000-0006-0000-0100-0000DD040000}">
      <text>
        <r>
          <rPr>
            <sz val="10"/>
            <rFont val="Arial"/>
          </rPr>
          <t>reference:B35,B46
mrs:
Rotate:True</t>
        </r>
      </text>
    </comment>
    <comment ref="AU35" authorId="0" shapeId="0" xr:uid="{00000000-0006-0000-0100-0000DE040000}">
      <text>
        <r>
          <rPr>
            <sz val="10"/>
            <rFont val="Arial"/>
          </rPr>
          <t>reference:D35,D2
mrs:
Rotate:True</t>
        </r>
      </text>
    </comment>
    <comment ref="AV35" authorId="0" shapeId="0" xr:uid="{00000000-0006-0000-0100-0000DF040000}">
      <text>
        <r>
          <rPr>
            <sz val="10"/>
            <rFont val="Arial"/>
          </rPr>
          <t>reference:E35,E2
mrs:
Rotate:True</t>
        </r>
      </text>
    </comment>
    <comment ref="AW35" authorId="0" shapeId="0" xr:uid="{00000000-0006-0000-0100-0000E0040000}">
      <text>
        <r>
          <rPr>
            <sz val="10"/>
            <rFont val="Arial"/>
          </rPr>
          <t>reference:F35,F2
mrs:
Rotate:True</t>
        </r>
      </text>
    </comment>
    <comment ref="AX35" authorId="0" shapeId="0" xr:uid="{00000000-0006-0000-0100-0000E1040000}">
      <text>
        <r>
          <rPr>
            <sz val="10"/>
            <rFont val="Arial"/>
          </rPr>
          <t>reference:G35,G2
mrs:
Rotate:True</t>
        </r>
      </text>
    </comment>
    <comment ref="AY35" authorId="0" shapeId="0" xr:uid="{00000000-0006-0000-0100-0000E2040000}">
      <text>
        <r>
          <rPr>
            <sz val="10"/>
            <rFont val="Arial"/>
          </rPr>
          <t>reference:H35,H2
mrs:
Rotate:True</t>
        </r>
      </text>
    </comment>
    <comment ref="AZ35" authorId="0" shapeId="0" xr:uid="{00000000-0006-0000-0100-0000E3040000}">
      <text>
        <r>
          <rPr>
            <sz val="10"/>
            <rFont val="Arial"/>
          </rPr>
          <t>reference:I35,I2
mrs:
Rotate:True</t>
        </r>
      </text>
    </comment>
    <comment ref="BA35" authorId="0" shapeId="0" xr:uid="{00000000-0006-0000-0100-0000E4040000}">
      <text>
        <r>
          <rPr>
            <sz val="10"/>
            <rFont val="Arial"/>
          </rPr>
          <t>reference:J35,J2
mrs:
Rotate:True</t>
        </r>
      </text>
    </comment>
    <comment ref="BB35" authorId="0" shapeId="0" xr:uid="{00000000-0006-0000-0100-0000E5040000}">
      <text>
        <r>
          <rPr>
            <sz val="10"/>
            <rFont val="Arial"/>
          </rPr>
          <t>reference:K35,K2
mrs:
Rotate:True</t>
        </r>
      </text>
    </comment>
    <comment ref="BC35" authorId="0" shapeId="0" xr:uid="{00000000-0006-0000-0100-0000E6040000}">
      <text>
        <r>
          <rPr>
            <sz val="10"/>
            <rFont val="Arial"/>
          </rPr>
          <t>reference:L35,L2
mrs:
Rotate:True</t>
        </r>
      </text>
    </comment>
    <comment ref="BD35" authorId="0" shapeId="0" xr:uid="{00000000-0006-0000-0100-0000E7040000}">
      <text>
        <r>
          <rPr>
            <sz val="10"/>
            <rFont val="Arial"/>
          </rPr>
          <t>reference:M35,M2
mrs:
Rotate:True</t>
        </r>
      </text>
    </comment>
    <comment ref="BE35" authorId="0" shapeId="0" xr:uid="{00000000-0006-0000-0100-0000E8040000}">
      <text>
        <r>
          <rPr>
            <sz val="10"/>
            <rFont val="Arial"/>
          </rPr>
          <t>reference:N35,N2
mrs:
Rotate:True</t>
        </r>
      </text>
    </comment>
    <comment ref="BF35" authorId="0" shapeId="0" xr:uid="{00000000-0006-0000-0100-0000E9040000}">
      <text>
        <r>
          <rPr>
            <sz val="10"/>
            <rFont val="Arial"/>
          </rPr>
          <t>reference:O35,O2
mrs:
Rotate:True</t>
        </r>
      </text>
    </comment>
    <comment ref="BG35" authorId="0" shapeId="0" xr:uid="{00000000-0006-0000-0100-0000EA040000}">
      <text>
        <r>
          <rPr>
            <sz val="10"/>
            <rFont val="Arial"/>
          </rPr>
          <t>reference:P35,P2
mrs:
Rotate:True</t>
        </r>
      </text>
    </comment>
    <comment ref="BH35" authorId="0" shapeId="0" xr:uid="{00000000-0006-0000-0100-0000EB040000}">
      <text>
        <r>
          <rPr>
            <sz val="10"/>
            <rFont val="Arial"/>
          </rPr>
          <t>reference:Q35,Q2
mrs:
Rotate:True</t>
        </r>
      </text>
    </comment>
    <comment ref="BI35" authorId="0" shapeId="0" xr:uid="{00000000-0006-0000-0100-0000EC040000}">
      <text>
        <r>
          <rPr>
            <sz val="10"/>
            <rFont val="Arial"/>
          </rPr>
          <t>reference:R35,R2
mrs:
Rotate:True</t>
        </r>
      </text>
    </comment>
    <comment ref="BJ35" authorId="0" shapeId="0" xr:uid="{00000000-0006-0000-0100-0000ED040000}">
      <text>
        <r>
          <rPr>
            <sz val="10"/>
            <rFont val="Arial"/>
          </rPr>
          <t>reference:S35,S2
mrs:
Rotate:True</t>
        </r>
      </text>
    </comment>
    <comment ref="BK35" authorId="0" shapeId="0" xr:uid="{00000000-0006-0000-0100-0000EE040000}">
      <text>
        <r>
          <rPr>
            <sz val="10"/>
            <rFont val="Arial"/>
          </rPr>
          <t>reference:T35,T2
mrs:
Rotate:True</t>
        </r>
      </text>
    </comment>
    <comment ref="BL35" authorId="0" shapeId="0" xr:uid="{00000000-0006-0000-0100-0000EF040000}">
      <text>
        <r>
          <rPr>
            <sz val="10"/>
            <rFont val="Arial"/>
          </rPr>
          <t>reference:U35,U2
mrs:
Rotate:True</t>
        </r>
      </text>
    </comment>
    <comment ref="BM35" authorId="0" shapeId="0" xr:uid="{00000000-0006-0000-0100-0000F0040000}">
      <text>
        <r>
          <rPr>
            <sz val="10"/>
            <rFont val="Arial"/>
          </rPr>
          <t>reference:V35,V2
mrs:
Rotate:True</t>
        </r>
      </text>
    </comment>
    <comment ref="BN35" authorId="0" shapeId="0" xr:uid="{00000000-0006-0000-0100-0000F1040000}">
      <text>
        <r>
          <rPr>
            <sz val="10"/>
            <rFont val="Arial"/>
          </rPr>
          <t>reference:W35,W2
mrs:
Rotate:True</t>
        </r>
      </text>
    </comment>
    <comment ref="BO35" authorId="0" shapeId="0" xr:uid="{00000000-0006-0000-0100-0000F2040000}">
      <text>
        <r>
          <rPr>
            <sz val="10"/>
            <rFont val="Arial"/>
          </rPr>
          <t>reference:X35,X2
mrs:
Rotate:True</t>
        </r>
      </text>
    </comment>
    <comment ref="BP35" authorId="0" shapeId="0" xr:uid="{00000000-0006-0000-0100-0000F3040000}">
      <text>
        <r>
          <rPr>
            <sz val="10"/>
            <rFont val="Arial"/>
          </rPr>
          <t>reference:Y35,Y2
mrs:
Rotate:True</t>
        </r>
      </text>
    </comment>
    <comment ref="BQ35" authorId="0" shapeId="0" xr:uid="{00000000-0006-0000-0100-0000F4040000}">
      <text>
        <r>
          <rPr>
            <sz val="10"/>
            <rFont val="Arial"/>
          </rPr>
          <t>reference:Z35,Z2
mrs:
Rotate:True</t>
        </r>
      </text>
    </comment>
    <comment ref="BR35" authorId="0" shapeId="0" xr:uid="{00000000-0006-0000-0100-0000F5040000}">
      <text>
        <r>
          <rPr>
            <sz val="10"/>
            <rFont val="Arial"/>
          </rPr>
          <t>reference:AA35,A2
mrs:
Rotate:True</t>
        </r>
      </text>
    </comment>
    <comment ref="BS35" authorId="0" shapeId="0" xr:uid="{00000000-0006-0000-0100-0000F6040000}">
      <text>
        <r>
          <rPr>
            <sz val="10"/>
            <rFont val="Arial"/>
          </rPr>
          <t>reference:AB35,B2
mrs:
Rotate:True</t>
        </r>
      </text>
    </comment>
    <comment ref="BT35" authorId="0" shapeId="0" xr:uid="{00000000-0006-0000-0100-0000F7040000}">
      <text>
        <r>
          <rPr>
            <sz val="10"/>
            <rFont val="Arial"/>
          </rPr>
          <t>reference:AC35,C2
mrs:
Rotate:True</t>
        </r>
      </text>
    </comment>
    <comment ref="BU35" authorId="0" shapeId="0" xr:uid="{00000000-0006-0000-0100-0000F8040000}">
      <text>
        <r>
          <rPr>
            <sz val="10"/>
            <rFont val="Arial"/>
          </rPr>
          <t>reference:AD35,D2
mrs:
Rotate:True</t>
        </r>
      </text>
    </comment>
    <comment ref="BV35" authorId="0" shapeId="0" xr:uid="{00000000-0006-0000-0100-0000F9040000}">
      <text>
        <r>
          <rPr>
            <sz val="10"/>
            <rFont val="Arial"/>
          </rPr>
          <t>reference:AE35,E2
mrs:
Rotate:True</t>
        </r>
      </text>
    </comment>
    <comment ref="BW35" authorId="0" shapeId="0" xr:uid="{00000000-0006-0000-0100-0000FA040000}">
      <text>
        <r>
          <rPr>
            <sz val="10"/>
            <rFont val="Arial"/>
          </rPr>
          <t>reference:AF35,F2
mrs:
Rotate:True</t>
        </r>
      </text>
    </comment>
    <comment ref="BX35" authorId="0" shapeId="0" xr:uid="{00000000-0006-0000-0100-0000FB040000}">
      <text>
        <r>
          <rPr>
            <sz val="10"/>
            <rFont val="Arial"/>
          </rPr>
          <t>reference:AG35,G2
mrs:
Rotate:True</t>
        </r>
      </text>
    </comment>
    <comment ref="BY35" authorId="0" shapeId="0" xr:uid="{00000000-0006-0000-0100-0000FC040000}">
      <text>
        <r>
          <rPr>
            <sz val="10"/>
            <rFont val="Arial"/>
          </rPr>
          <t>reference:AH35,H2
mrs:
Rotate:True</t>
        </r>
      </text>
    </comment>
    <comment ref="BZ35" authorId="0" shapeId="0" xr:uid="{00000000-0006-0000-0100-0000FD040000}">
      <text>
        <r>
          <rPr>
            <sz val="10"/>
            <rFont val="Arial"/>
          </rPr>
          <t>reference:AI35,I2
mrs:
Rotate:True</t>
        </r>
      </text>
    </comment>
    <comment ref="CA35" authorId="0" shapeId="0" xr:uid="{00000000-0006-0000-0100-0000FE040000}">
      <text>
        <r>
          <rPr>
            <sz val="10"/>
            <rFont val="Arial"/>
          </rPr>
          <t>reference:AJ35,J2
mrs:
Rotate:True</t>
        </r>
      </text>
    </comment>
    <comment ref="CB35" authorId="0" shapeId="0" xr:uid="{00000000-0006-0000-0100-0000FF040000}">
      <text>
        <r>
          <rPr>
            <sz val="10"/>
            <rFont val="Arial"/>
          </rPr>
          <t>reference:AK35,K2
mrs:
Rotate:True</t>
        </r>
      </text>
    </comment>
    <comment ref="CC35" authorId="0" shapeId="0" xr:uid="{00000000-0006-0000-0100-000000050000}">
      <text>
        <r>
          <rPr>
            <sz val="10"/>
            <rFont val="Arial"/>
          </rPr>
          <t>reference:AL35,L2
mrs:
Rotate:True</t>
        </r>
      </text>
    </comment>
    <comment ref="CD35" authorId="0" shapeId="0" xr:uid="{00000000-0006-0000-0100-000001050000}">
      <text>
        <r>
          <rPr>
            <sz val="10"/>
            <rFont val="Arial"/>
          </rPr>
          <t>reference:AM35,M2
mrs:
Rotate:True</t>
        </r>
      </text>
    </comment>
    <comment ref="CE35" authorId="0" shapeId="0" xr:uid="{00000000-0006-0000-0100-000002050000}">
      <text>
        <r>
          <rPr>
            <sz val="10"/>
            <rFont val="Arial"/>
          </rPr>
          <t>reference:AN35,N2
mrs:
Rotate:True</t>
        </r>
      </text>
    </comment>
    <comment ref="CF35" authorId="0" shapeId="0" xr:uid="{00000000-0006-0000-0100-000003050000}">
      <text>
        <r>
          <rPr>
            <sz val="10"/>
            <rFont val="Arial"/>
          </rPr>
          <t>reference:AO35,O2
mrs:
Rotate:True</t>
        </r>
      </text>
    </comment>
    <comment ref="CG35" authorId="0" shapeId="0" xr:uid="{00000000-0006-0000-0100-000004050000}">
      <text>
        <r>
          <rPr>
            <sz val="10"/>
            <rFont val="Arial"/>
          </rPr>
          <t>reference:AP35,P2
mrs:
Rotate:True</t>
        </r>
      </text>
    </comment>
    <comment ref="CH35" authorId="0" shapeId="0" xr:uid="{00000000-0006-0000-0100-000005050000}">
      <text>
        <r>
          <rPr>
            <sz val="10"/>
            <rFont val="Arial"/>
          </rPr>
          <t>reference:AQ35,Q2
mrs:
Rotate:True</t>
        </r>
      </text>
    </comment>
    <comment ref="CI35" authorId="0" shapeId="0" xr:uid="{00000000-0006-0000-0100-000006050000}">
      <text>
        <r>
          <rPr>
            <sz val="10"/>
            <rFont val="Arial"/>
          </rPr>
          <t>reference:AR35,R2
mrs:
Rotate:True</t>
        </r>
      </text>
    </comment>
    <comment ref="CL35" authorId="0" shapeId="0" xr:uid="{00000000-0006-0000-0100-000007050000}">
      <text>
        <r>
          <rPr>
            <sz val="10"/>
            <rFont val="Arial"/>
          </rPr>
          <t>reference:AU35,AV35,AW35,AX35,AY35,AZ35,BA35,BB35,BC35,BD35,BE35,BF35,BG35,BH35,BI35,BJ35,BK35,BL35,BM35,BN35,BO35,BP35,BQ35,BR35,BS35,BT35,BU35,BV35,BW35,BX35,BY35,BZ35,CA35,CB35,CC35,CD35,CE35,CF35,CG35,CH35,CI35
mrs:(AU35,+,10.0000)  (AV35,+,10.0000)  (AW35,+,10.0000)  (AX35,+,10.0000)  (AY35,+,10.0000)  (AZ35,+,10.0000)  (BA35,+,10.0000)  (BB35,+,10.0000)  (BC35,+,10.0000)  (BD35,+,10.0000)  (BE35,+,10.0000)  (BF35,+,10.0000)  (BG35,+,10.0000)  (BH35,+,10.0000)  (BI35,+,10.0000)  (BJ35,+,10.0000)  (BK35,+,10.0000)  (BL35,+,10.0000)  (BM35,+,10.0000)  (BN35,+,10.0000)  (BO35,+,10.0000)  (BP35,+,10.0000)  (BQ35,+,10.0000)  (BR35,+,10.0000)  (BS35,+,10.0000)  (BT35,+,10.0000)  (BU35,+,10.0000)  (BV35,+,10.0000)  (BW35,+,10.0000)  (BX35,+,10.0000)  (BY35,+,10.0000)  (BZ35,+,10.0000)  (CA35,+,10.0000)  (CB35,+,10.0000)  (CC35,+,10.0000)  (CD35,+,10.0000)  (CE35,+,10.0000)  (CF35,+,10.0000)  (CG35,+,10.0000)  (CH35,+,10.0000)  (CI35,+,10.0000)  
Rotate:True</t>
        </r>
      </text>
    </comment>
    <comment ref="CM35" authorId="0" shapeId="0" xr:uid="{00000000-0006-0000-0100-000008050000}">
      <text>
        <r>
          <rPr>
            <sz val="10"/>
            <rFont val="Arial"/>
          </rPr>
          <t>reference:AU35,AU35,AV35,AV35,AW35,AW35,AX35,AX35,AY35,AY35,AZ35,AZ35,BA35,BA35,BB35,BB35,BC35,BC35,BD35,BD35,BE35,BE35,BF35,BF35,BG35,BG35,BH35,BH35,BI35,BI35,BJ35,BJ35,BK35,BK35,BL35,BL35,BM35,BM35,BN35,BN35,BO35,BO35,BP35,BP35,BQ35,BQ35,BR35,BR35,BS35,BS35,BT35,BT35,BU35,BU35,BV35,BV35,BW35,BW35,BX35,BX35,BY35,BY35,BZ35,BZ35,CA35,CA35,CB35,CB35,CC35,CC35,CD35,CD35,CE35,CE35,CF35,CF35,CG35,CG35,CH35,CH35,CI35,CI35
mrs:
Rotate:True</t>
        </r>
      </text>
    </comment>
    <comment ref="C36" authorId="0" shapeId="0" xr:uid="{00000000-0006-0000-0100-000009050000}">
      <text>
        <r>
          <rPr>
            <sz val="10"/>
            <rFont val="Arial"/>
          </rPr>
          <t>reference:B36,B46
mrs:
Rotate:True</t>
        </r>
      </text>
    </comment>
    <comment ref="AU36" authorId="0" shapeId="0" xr:uid="{00000000-0006-0000-0100-00000A050000}">
      <text>
        <r>
          <rPr>
            <sz val="10"/>
            <rFont val="Arial"/>
          </rPr>
          <t>reference:D36,D2
mrs:
Rotate:True</t>
        </r>
      </text>
    </comment>
    <comment ref="AV36" authorId="0" shapeId="0" xr:uid="{00000000-0006-0000-0100-00000B050000}">
      <text>
        <r>
          <rPr>
            <sz val="10"/>
            <rFont val="Arial"/>
          </rPr>
          <t>reference:E36,E2
mrs:
Rotate:True</t>
        </r>
      </text>
    </comment>
    <comment ref="AW36" authorId="0" shapeId="0" xr:uid="{00000000-0006-0000-0100-00000C050000}">
      <text>
        <r>
          <rPr>
            <sz val="10"/>
            <rFont val="Arial"/>
          </rPr>
          <t>reference:F36,F2
mrs:
Rotate:True</t>
        </r>
      </text>
    </comment>
    <comment ref="AX36" authorId="0" shapeId="0" xr:uid="{00000000-0006-0000-0100-00000D050000}">
      <text>
        <r>
          <rPr>
            <sz val="10"/>
            <rFont val="Arial"/>
          </rPr>
          <t>reference:G36,G2
mrs:
Rotate:True</t>
        </r>
      </text>
    </comment>
    <comment ref="AY36" authorId="0" shapeId="0" xr:uid="{00000000-0006-0000-0100-00000E050000}">
      <text>
        <r>
          <rPr>
            <sz val="10"/>
            <rFont val="Arial"/>
          </rPr>
          <t>reference:H36,H2
mrs:
Rotate:True</t>
        </r>
      </text>
    </comment>
    <comment ref="AZ36" authorId="0" shapeId="0" xr:uid="{00000000-0006-0000-0100-00000F050000}">
      <text>
        <r>
          <rPr>
            <sz val="10"/>
            <rFont val="Arial"/>
          </rPr>
          <t>reference:I36,I2
mrs:
Rotate:True</t>
        </r>
      </text>
    </comment>
    <comment ref="BA36" authorId="0" shapeId="0" xr:uid="{00000000-0006-0000-0100-000010050000}">
      <text>
        <r>
          <rPr>
            <sz val="10"/>
            <rFont val="Arial"/>
          </rPr>
          <t>reference:J36,J2
mrs:
Rotate:True</t>
        </r>
      </text>
    </comment>
    <comment ref="BB36" authorId="0" shapeId="0" xr:uid="{00000000-0006-0000-0100-000011050000}">
      <text>
        <r>
          <rPr>
            <sz val="10"/>
            <rFont val="Arial"/>
          </rPr>
          <t>reference:K36,K2
mrs:
Rotate:True</t>
        </r>
      </text>
    </comment>
    <comment ref="BC36" authorId="0" shapeId="0" xr:uid="{00000000-0006-0000-0100-000012050000}">
      <text>
        <r>
          <rPr>
            <sz val="10"/>
            <rFont val="Arial"/>
          </rPr>
          <t>reference:L36,L2
mrs:
Rotate:True</t>
        </r>
      </text>
    </comment>
    <comment ref="BD36" authorId="0" shapeId="0" xr:uid="{00000000-0006-0000-0100-000013050000}">
      <text>
        <r>
          <rPr>
            <sz val="10"/>
            <rFont val="Arial"/>
          </rPr>
          <t>reference:M36,M2
mrs:
Rotate:True</t>
        </r>
      </text>
    </comment>
    <comment ref="BE36" authorId="0" shapeId="0" xr:uid="{00000000-0006-0000-0100-000014050000}">
      <text>
        <r>
          <rPr>
            <sz val="10"/>
            <rFont val="Arial"/>
          </rPr>
          <t>reference:N36,N2
mrs:
Rotate:True</t>
        </r>
      </text>
    </comment>
    <comment ref="BF36" authorId="0" shapeId="0" xr:uid="{00000000-0006-0000-0100-000015050000}">
      <text>
        <r>
          <rPr>
            <sz val="10"/>
            <rFont val="Arial"/>
          </rPr>
          <t>reference:O36,O2
mrs:
Rotate:True</t>
        </r>
      </text>
    </comment>
    <comment ref="BG36" authorId="0" shapeId="0" xr:uid="{00000000-0006-0000-0100-000016050000}">
      <text>
        <r>
          <rPr>
            <sz val="10"/>
            <rFont val="Arial"/>
          </rPr>
          <t>reference:P36,P2
mrs:
Rotate:True</t>
        </r>
      </text>
    </comment>
    <comment ref="BH36" authorId="0" shapeId="0" xr:uid="{00000000-0006-0000-0100-000017050000}">
      <text>
        <r>
          <rPr>
            <sz val="10"/>
            <rFont val="Arial"/>
          </rPr>
          <t>reference:Q36,Q2
mrs:
Rotate:True</t>
        </r>
      </text>
    </comment>
    <comment ref="BI36" authorId="0" shapeId="0" xr:uid="{00000000-0006-0000-0100-000018050000}">
      <text>
        <r>
          <rPr>
            <sz val="10"/>
            <rFont val="Arial"/>
          </rPr>
          <t>reference:R36,R2
mrs:
Rotate:True</t>
        </r>
      </text>
    </comment>
    <comment ref="BJ36" authorId="0" shapeId="0" xr:uid="{00000000-0006-0000-0100-000019050000}">
      <text>
        <r>
          <rPr>
            <sz val="10"/>
            <rFont val="Arial"/>
          </rPr>
          <t>reference:S36,S2
mrs:
Rotate:True</t>
        </r>
      </text>
    </comment>
    <comment ref="BK36" authorId="0" shapeId="0" xr:uid="{00000000-0006-0000-0100-00001A050000}">
      <text>
        <r>
          <rPr>
            <sz val="10"/>
            <rFont val="Arial"/>
          </rPr>
          <t>reference:T36,T2
mrs:
Rotate:True</t>
        </r>
      </text>
    </comment>
    <comment ref="BL36" authorId="0" shapeId="0" xr:uid="{00000000-0006-0000-0100-00001B050000}">
      <text>
        <r>
          <rPr>
            <sz val="10"/>
            <rFont val="Arial"/>
          </rPr>
          <t>reference:U36,U2
mrs:
Rotate:True</t>
        </r>
      </text>
    </comment>
    <comment ref="BM36" authorId="0" shapeId="0" xr:uid="{00000000-0006-0000-0100-00001C050000}">
      <text>
        <r>
          <rPr>
            <sz val="10"/>
            <rFont val="Arial"/>
          </rPr>
          <t>reference:V36,V2
mrs:
Rotate:True</t>
        </r>
      </text>
    </comment>
    <comment ref="BN36" authorId="0" shapeId="0" xr:uid="{00000000-0006-0000-0100-00001D050000}">
      <text>
        <r>
          <rPr>
            <sz val="10"/>
            <rFont val="Arial"/>
          </rPr>
          <t>reference:W36,W2
mrs:
Rotate:True</t>
        </r>
      </text>
    </comment>
    <comment ref="BO36" authorId="0" shapeId="0" xr:uid="{00000000-0006-0000-0100-00001E050000}">
      <text>
        <r>
          <rPr>
            <sz val="10"/>
            <rFont val="Arial"/>
          </rPr>
          <t>reference:X36,X2
mrs:
Rotate:True</t>
        </r>
      </text>
    </comment>
    <comment ref="BP36" authorId="0" shapeId="0" xr:uid="{00000000-0006-0000-0100-00001F050000}">
      <text>
        <r>
          <rPr>
            <sz val="10"/>
            <rFont val="Arial"/>
          </rPr>
          <t>reference:Y36,Y2
mrs:
Rotate:True</t>
        </r>
      </text>
    </comment>
    <comment ref="BQ36" authorId="0" shapeId="0" xr:uid="{00000000-0006-0000-0100-000020050000}">
      <text>
        <r>
          <rPr>
            <sz val="10"/>
            <rFont val="Arial"/>
          </rPr>
          <t>reference:Z36,Z2
mrs:
Rotate:True</t>
        </r>
      </text>
    </comment>
    <comment ref="BR36" authorId="0" shapeId="0" xr:uid="{00000000-0006-0000-0100-000021050000}">
      <text>
        <r>
          <rPr>
            <sz val="10"/>
            <rFont val="Arial"/>
          </rPr>
          <t>reference:AA36,A2
mrs:
Rotate:True</t>
        </r>
      </text>
    </comment>
    <comment ref="BS36" authorId="0" shapeId="0" xr:uid="{00000000-0006-0000-0100-000022050000}">
      <text>
        <r>
          <rPr>
            <sz val="10"/>
            <rFont val="Arial"/>
          </rPr>
          <t>reference:AB36,B2
mrs:
Rotate:True</t>
        </r>
      </text>
    </comment>
    <comment ref="BT36" authorId="0" shapeId="0" xr:uid="{00000000-0006-0000-0100-000023050000}">
      <text>
        <r>
          <rPr>
            <sz val="10"/>
            <rFont val="Arial"/>
          </rPr>
          <t>reference:AC36,C2
mrs:
Rotate:True</t>
        </r>
      </text>
    </comment>
    <comment ref="BU36" authorId="0" shapeId="0" xr:uid="{00000000-0006-0000-0100-000024050000}">
      <text>
        <r>
          <rPr>
            <sz val="10"/>
            <rFont val="Arial"/>
          </rPr>
          <t>reference:AD36,D2
mrs:
Rotate:True</t>
        </r>
      </text>
    </comment>
    <comment ref="BV36" authorId="0" shapeId="0" xr:uid="{00000000-0006-0000-0100-000025050000}">
      <text>
        <r>
          <rPr>
            <sz val="10"/>
            <rFont val="Arial"/>
          </rPr>
          <t>reference:AE36,E2
mrs:
Rotate:True</t>
        </r>
      </text>
    </comment>
    <comment ref="BW36" authorId="0" shapeId="0" xr:uid="{00000000-0006-0000-0100-000026050000}">
      <text>
        <r>
          <rPr>
            <sz val="10"/>
            <rFont val="Arial"/>
          </rPr>
          <t>reference:AF36,F2
mrs:
Rotate:True</t>
        </r>
      </text>
    </comment>
    <comment ref="BX36" authorId="0" shapeId="0" xr:uid="{00000000-0006-0000-0100-000027050000}">
      <text>
        <r>
          <rPr>
            <sz val="10"/>
            <rFont val="Arial"/>
          </rPr>
          <t>reference:AG36,G2
mrs:
Rotate:True</t>
        </r>
      </text>
    </comment>
    <comment ref="BY36" authorId="0" shapeId="0" xr:uid="{00000000-0006-0000-0100-000028050000}">
      <text>
        <r>
          <rPr>
            <sz val="10"/>
            <rFont val="Arial"/>
          </rPr>
          <t>reference:AH36,H2
mrs:
Rotate:True</t>
        </r>
      </text>
    </comment>
    <comment ref="BZ36" authorId="0" shapeId="0" xr:uid="{00000000-0006-0000-0100-000029050000}">
      <text>
        <r>
          <rPr>
            <sz val="10"/>
            <rFont val="Arial"/>
          </rPr>
          <t>reference:AI36,I2
mrs:
Rotate:True</t>
        </r>
      </text>
    </comment>
    <comment ref="CA36" authorId="0" shapeId="0" xr:uid="{00000000-0006-0000-0100-00002A050000}">
      <text>
        <r>
          <rPr>
            <sz val="10"/>
            <rFont val="Arial"/>
          </rPr>
          <t>reference:AJ36,J2
mrs:
Rotate:True</t>
        </r>
      </text>
    </comment>
    <comment ref="CB36" authorId="0" shapeId="0" xr:uid="{00000000-0006-0000-0100-00002B050000}">
      <text>
        <r>
          <rPr>
            <sz val="10"/>
            <rFont val="Arial"/>
          </rPr>
          <t>reference:AK36,K2
mrs:
Rotate:True</t>
        </r>
      </text>
    </comment>
    <comment ref="CC36" authorId="0" shapeId="0" xr:uid="{00000000-0006-0000-0100-00002C050000}">
      <text>
        <r>
          <rPr>
            <sz val="10"/>
            <rFont val="Arial"/>
          </rPr>
          <t>reference:AL36,L2
mrs:
Rotate:True</t>
        </r>
      </text>
    </comment>
    <comment ref="CD36" authorId="0" shapeId="0" xr:uid="{00000000-0006-0000-0100-00002D050000}">
      <text>
        <r>
          <rPr>
            <sz val="10"/>
            <rFont val="Arial"/>
          </rPr>
          <t>reference:AM36,M2
mrs:
Rotate:True</t>
        </r>
      </text>
    </comment>
    <comment ref="CE36" authorId="0" shapeId="0" xr:uid="{00000000-0006-0000-0100-00002E050000}">
      <text>
        <r>
          <rPr>
            <sz val="10"/>
            <rFont val="Arial"/>
          </rPr>
          <t>reference:AN36,N2
mrs:
Rotate:True</t>
        </r>
      </text>
    </comment>
    <comment ref="CF36" authorId="0" shapeId="0" xr:uid="{00000000-0006-0000-0100-00002F050000}">
      <text>
        <r>
          <rPr>
            <sz val="10"/>
            <rFont val="Arial"/>
          </rPr>
          <t>reference:AO36,O2
mrs:
Rotate:True</t>
        </r>
      </text>
    </comment>
    <comment ref="CG36" authorId="0" shapeId="0" xr:uid="{00000000-0006-0000-0100-000030050000}">
      <text>
        <r>
          <rPr>
            <sz val="10"/>
            <rFont val="Arial"/>
          </rPr>
          <t>reference:AP36,P2
mrs:
Rotate:True</t>
        </r>
      </text>
    </comment>
    <comment ref="CH36" authorId="0" shapeId="0" xr:uid="{00000000-0006-0000-0100-000031050000}">
      <text>
        <r>
          <rPr>
            <sz val="10"/>
            <rFont val="Arial"/>
          </rPr>
          <t>reference:AQ36,Q2
mrs:
Rotate:True</t>
        </r>
      </text>
    </comment>
    <comment ref="CI36" authorId="0" shapeId="0" xr:uid="{00000000-0006-0000-0100-000032050000}">
      <text>
        <r>
          <rPr>
            <sz val="10"/>
            <rFont val="Arial"/>
          </rPr>
          <t>reference:AR36,R2
mrs:
Rotate:True</t>
        </r>
      </text>
    </comment>
    <comment ref="CL36" authorId="0" shapeId="0" xr:uid="{00000000-0006-0000-0100-000033050000}">
      <text>
        <r>
          <rPr>
            <sz val="10"/>
            <rFont val="Arial"/>
          </rPr>
          <t>reference:AU36,AV36,AW36,AX36,AY36,AZ36,BA36,BB36,BC36,BD36,BE36,BF36,BG36,BH36,BI36,BJ36,BK36,BL36,BM36,BN36,BO36,BP36,BQ36,BR36,BS36,BT36,BU36,BV36,BW36,BX36,BY36,BZ36,CA36,CB36,CC36,CD36,CE36,CF36,CG36,CH36,CI36
mrs:(AU36,+,10.0000)  (AV36,+,10.0000)  (AW36,+,10.0000)  (AX36,+,10.0000)  (AY36,+,10.0000)  (AZ36,+,10.0000)  (BA36,+,10.0000)  (BB36,+,10.0000)  (BC36,+,10.0000)  (BD36,+,10.0000)  (BE36,+,10.0000)  (BF36,+,10.0000)  (BG36,+,10.0000)  (BH36,+,10.0000)  (BI36,+,10.0000)  (BJ36,+,10.0000)  (BK36,+,10.0000)  (BL36,+,10.0000)  (BM36,+,10.0000)  (BN36,+,10.0000)  (BO36,+,10.0000)  (BP36,+,10.0000)  (BQ36,+,10.0000)  (BR36,+,10.0000)  (BS36,+,10.0000)  (BT36,+,10.0000)  (BU36,+,10.0000)  (BV36,+,10.0000)  (BW36,+,10.0000)  (BX36,+,10.0000)  (BY36,+,10.0000)  (BZ36,+,10.0000)  (CA36,+,10.0000)  (CB36,+,10.0000)  (CC36,+,10.0000)  (CD36,+,10.0000)  (CE36,+,10.0000)  (CF36,+,10.0000)  (CG36,+,10.0000)  (CH36,+,10.0000)  (CI36,+,10.0000)  
Rotate:True</t>
        </r>
      </text>
    </comment>
    <comment ref="CM36" authorId="0" shapeId="0" xr:uid="{00000000-0006-0000-0100-000034050000}">
      <text>
        <r>
          <rPr>
            <sz val="10"/>
            <rFont val="Arial"/>
          </rPr>
          <t>reference:AU36,AU36,AV36,AV36,AW36,AW36,AX36,AX36,AY36,AY36,AZ36,AZ36,BA36,BA36,BB36,BB36,BC36,BC36,BD36,BD36,BE36,BE36,BF36,BF36,BG36,BG36,BH36,BH36,BI36,BI36,BJ36,BJ36,BK36,BK36,BL36,BL36,BM36,BM36,BN36,BN36,BO36,BO36,BP36,BP36,BQ36,BQ36,BR36,BR36,BS36,BS36,BT36,BT36,BU36,BU36,BV36,BV36,BW36,BW36,BX36,BX36,BY36,BY36,BZ36,BZ36,CA36,CA36,CB36,CB36,CC36,CC36,CD36,CD36,CE36,CE36,CF36,CF36,CG36,CG36,CH36,CH36,CI36,CI36
mrs:
Rotate:True</t>
        </r>
      </text>
    </comment>
    <comment ref="B37" authorId="0" shapeId="0" xr:uid="{00000000-0006-0000-0100-000035050000}">
      <text>
        <r>
          <rPr>
            <sz val="10"/>
            <rFont val="Arial"/>
          </rPr>
          <t>reference:B38,B39,B40
mrs:(B38,+,10.0000)  (B39,+,10.0000)  (B40,+,10.0000)  
Rotate:True</t>
        </r>
      </text>
    </comment>
    <comment ref="C37" authorId="0" shapeId="0" xr:uid="{00000000-0006-0000-0100-000036050000}">
      <text>
        <r>
          <rPr>
            <sz val="10"/>
            <rFont val="Arial"/>
          </rPr>
          <t>reference:B37,B46
mrs:
Rotate:True</t>
        </r>
      </text>
    </comment>
    <comment ref="CL37" authorId="0" shapeId="0" xr:uid="{00000000-0006-0000-0100-000037050000}">
      <text>
        <r>
          <rPr>
            <sz val="10"/>
            <rFont val="Arial"/>
          </rPr>
          <t>reference:AU37,AV37,AW37,AX37,AY37,AZ37,BA37,BB37,BC37,BD37,BE37,BF37,BG37,BH37,BI37,BJ37,BK37,BL37,BM37,BN37,BO37,BP37,BQ37,BR37,BS37,BT37,BU37,BV37,BW37,BX37,BY37,BZ37,CA37,CB37,CC37,CD37,CE37,CF37,CG37,CH37,CI37
mrs:(AU37,+,10.0000)  (AV37,+,10.0000)  (AW37,+,10.0000)  (AX37,+,10.0000)  (AY37,+,10.0000)  (AZ37,+,10.0000)  (BA37,+,10.0000)  (BB37,+,10.0000)  (BC37,+,10.0000)  (BD37,+,10.0000)  (BE37,+,10.0000)  (BF37,+,10.0000)  (BG37,+,10.0000)  (BH37,+,10.0000)  (BI37,+,10.0000)  (BJ37,+,10.0000)  (BK37,+,10.0000)  (BL37,+,10.0000)  (BM37,+,10.0000)  (BN37,+,10.0000)  (BO37,+,10.0000)  (BP37,+,10.0000)  (BQ37,+,10.0000)  (BR37,+,10.0000)  (BS37,+,10.0000)  (BT37,+,10.0000)  (BU37,+,10.0000)  (BV37,+,10.0000)  (BW37,+,10.0000)  (BX37,+,10.0000)  (BY37,+,10.0000)  (BZ37,+,10.0000)  (CA37,+,10.0000)  (CB37,+,10.0000)  (CC37,+,10.0000)  (CD37,+,10.0000)  (CE37,+,10.0000)  (CF37,+,10.0000)  (CG37,+,10.0000)  (CH37,+,10.0000)  (CI37,+,10.0000)  
Rotate:True</t>
        </r>
      </text>
    </comment>
    <comment ref="CM37" authorId="0" shapeId="0" xr:uid="{00000000-0006-0000-0100-000038050000}">
      <text>
        <r>
          <rPr>
            <sz val="10"/>
            <rFont val="Arial"/>
          </rPr>
          <t>reference:AU37,AU37,AV37,AV37,AW37,AW37,AX37,AX37,AY37,AY37,AZ37,AZ37,BA37,BA37,BB37,BB37,BC37,BC37,BD37,BD37,BE37,BE37,BF37,BF37,BG37,BG37,BH37,BH37,BI37,BI37,BJ37,BJ37,BK37,BK37,BL37,BL37,BM37,BM37,BN37,BN37,BO37,BO37,BP37,BP37,BQ37,BQ37,BR37,BR37,BS37,BS37,BT37,BT37,BU37,BU37,BV37,BV37,BW37,BW37,BX37,BX37,BY37,BY37,BZ37,BZ37,CA37,CA37,CB37,CB37,CC37,CC37,CD37,CD37,CE37,CE37,CF37,CF37,CG37,CG37,CH37,CH37,CI37,CI37
mrs:
Rotate:True</t>
        </r>
      </text>
    </comment>
    <comment ref="C38" authorId="0" shapeId="0" xr:uid="{00000000-0006-0000-0100-000039050000}">
      <text>
        <r>
          <rPr>
            <sz val="10"/>
            <rFont val="Arial"/>
          </rPr>
          <t>reference:B38,B46
mrs:
Rotate:True</t>
        </r>
      </text>
    </comment>
    <comment ref="AU38" authorId="0" shapeId="0" xr:uid="{00000000-0006-0000-0100-00003A050000}">
      <text>
        <r>
          <rPr>
            <sz val="10"/>
            <rFont val="Arial"/>
          </rPr>
          <t>reference:D38,D2
mrs:
Rotate:True</t>
        </r>
      </text>
    </comment>
    <comment ref="AV38" authorId="0" shapeId="0" xr:uid="{00000000-0006-0000-0100-00003B050000}">
      <text>
        <r>
          <rPr>
            <sz val="10"/>
            <rFont val="Arial"/>
          </rPr>
          <t>reference:E38,E2
mrs:
Rotate:True</t>
        </r>
      </text>
    </comment>
    <comment ref="AW38" authorId="0" shapeId="0" xr:uid="{00000000-0006-0000-0100-00003C050000}">
      <text>
        <r>
          <rPr>
            <sz val="10"/>
            <rFont val="Arial"/>
          </rPr>
          <t>reference:F38,F2
mrs:
Rotate:True</t>
        </r>
      </text>
    </comment>
    <comment ref="AX38" authorId="0" shapeId="0" xr:uid="{00000000-0006-0000-0100-00003D050000}">
      <text>
        <r>
          <rPr>
            <sz val="10"/>
            <rFont val="Arial"/>
          </rPr>
          <t>reference:G38,G2
mrs:
Rotate:True</t>
        </r>
      </text>
    </comment>
    <comment ref="AY38" authorId="0" shapeId="0" xr:uid="{00000000-0006-0000-0100-00003E050000}">
      <text>
        <r>
          <rPr>
            <sz val="10"/>
            <rFont val="Arial"/>
          </rPr>
          <t>reference:H38,H2
mrs:
Rotate:True</t>
        </r>
      </text>
    </comment>
    <comment ref="AZ38" authorId="0" shapeId="0" xr:uid="{00000000-0006-0000-0100-00003F050000}">
      <text>
        <r>
          <rPr>
            <sz val="10"/>
            <rFont val="Arial"/>
          </rPr>
          <t>reference:I38,I2
mrs:
Rotate:True</t>
        </r>
      </text>
    </comment>
    <comment ref="BA38" authorId="0" shapeId="0" xr:uid="{00000000-0006-0000-0100-000040050000}">
      <text>
        <r>
          <rPr>
            <sz val="10"/>
            <rFont val="Arial"/>
          </rPr>
          <t>reference:J38,J2
mrs:
Rotate:True</t>
        </r>
      </text>
    </comment>
    <comment ref="BB38" authorId="0" shapeId="0" xr:uid="{00000000-0006-0000-0100-000041050000}">
      <text>
        <r>
          <rPr>
            <sz val="10"/>
            <rFont val="Arial"/>
          </rPr>
          <t>reference:K38,K2
mrs:
Rotate:True</t>
        </r>
      </text>
    </comment>
    <comment ref="BC38" authorId="0" shapeId="0" xr:uid="{00000000-0006-0000-0100-000042050000}">
      <text>
        <r>
          <rPr>
            <sz val="10"/>
            <rFont val="Arial"/>
          </rPr>
          <t>reference:L38,L2
mrs:
Rotate:True</t>
        </r>
      </text>
    </comment>
    <comment ref="BD38" authorId="0" shapeId="0" xr:uid="{00000000-0006-0000-0100-000043050000}">
      <text>
        <r>
          <rPr>
            <sz val="10"/>
            <rFont val="Arial"/>
          </rPr>
          <t>reference:M38,M2
mrs:
Rotate:True</t>
        </r>
      </text>
    </comment>
    <comment ref="BE38" authorId="0" shapeId="0" xr:uid="{00000000-0006-0000-0100-000044050000}">
      <text>
        <r>
          <rPr>
            <sz val="10"/>
            <rFont val="Arial"/>
          </rPr>
          <t>reference:N38,N2
mrs:
Rotate:True</t>
        </r>
      </text>
    </comment>
    <comment ref="BF38" authorId="0" shapeId="0" xr:uid="{00000000-0006-0000-0100-000045050000}">
      <text>
        <r>
          <rPr>
            <sz val="10"/>
            <rFont val="Arial"/>
          </rPr>
          <t>reference:O38,O2
mrs:
Rotate:True</t>
        </r>
      </text>
    </comment>
    <comment ref="BG38" authorId="0" shapeId="0" xr:uid="{00000000-0006-0000-0100-000046050000}">
      <text>
        <r>
          <rPr>
            <sz val="10"/>
            <rFont val="Arial"/>
          </rPr>
          <t>reference:P38,P2
mrs:
Rotate:True</t>
        </r>
      </text>
    </comment>
    <comment ref="BH38" authorId="0" shapeId="0" xr:uid="{00000000-0006-0000-0100-000047050000}">
      <text>
        <r>
          <rPr>
            <sz val="10"/>
            <rFont val="Arial"/>
          </rPr>
          <t>reference:Q38,Q2
mrs:
Rotate:True</t>
        </r>
      </text>
    </comment>
    <comment ref="BI38" authorId="0" shapeId="0" xr:uid="{00000000-0006-0000-0100-000048050000}">
      <text>
        <r>
          <rPr>
            <sz val="10"/>
            <rFont val="Arial"/>
          </rPr>
          <t>reference:R38,R2
mrs:
Rotate:True</t>
        </r>
      </text>
    </comment>
    <comment ref="BJ38" authorId="0" shapeId="0" xr:uid="{00000000-0006-0000-0100-000049050000}">
      <text>
        <r>
          <rPr>
            <sz val="10"/>
            <rFont val="Arial"/>
          </rPr>
          <t>reference:S38,S2
mrs:
Rotate:True</t>
        </r>
      </text>
    </comment>
    <comment ref="BK38" authorId="0" shapeId="0" xr:uid="{00000000-0006-0000-0100-00004A050000}">
      <text>
        <r>
          <rPr>
            <sz val="10"/>
            <rFont val="Arial"/>
          </rPr>
          <t>reference:T38,T2
mrs:
Rotate:True</t>
        </r>
      </text>
    </comment>
    <comment ref="BL38" authorId="0" shapeId="0" xr:uid="{00000000-0006-0000-0100-00004B050000}">
      <text>
        <r>
          <rPr>
            <sz val="10"/>
            <rFont val="Arial"/>
          </rPr>
          <t>reference:U38,U2
mrs:
Rotate:True</t>
        </r>
      </text>
    </comment>
    <comment ref="BM38" authorId="0" shapeId="0" xr:uid="{00000000-0006-0000-0100-00004C050000}">
      <text>
        <r>
          <rPr>
            <sz val="10"/>
            <rFont val="Arial"/>
          </rPr>
          <t>reference:V38,V2
mrs:
Rotate:True</t>
        </r>
      </text>
    </comment>
    <comment ref="BN38" authorId="0" shapeId="0" xr:uid="{00000000-0006-0000-0100-00004D050000}">
      <text>
        <r>
          <rPr>
            <sz val="10"/>
            <rFont val="Arial"/>
          </rPr>
          <t>reference:W38,W2
mrs:
Rotate:True</t>
        </r>
      </text>
    </comment>
    <comment ref="BO38" authorId="0" shapeId="0" xr:uid="{00000000-0006-0000-0100-00004E050000}">
      <text>
        <r>
          <rPr>
            <sz val="10"/>
            <rFont val="Arial"/>
          </rPr>
          <t>reference:X38,X2
mrs:
Rotate:True</t>
        </r>
      </text>
    </comment>
    <comment ref="BP38" authorId="0" shapeId="0" xr:uid="{00000000-0006-0000-0100-00004F050000}">
      <text>
        <r>
          <rPr>
            <sz val="10"/>
            <rFont val="Arial"/>
          </rPr>
          <t>reference:Y38,Y2
mrs:
Rotate:True</t>
        </r>
      </text>
    </comment>
    <comment ref="BQ38" authorId="0" shapeId="0" xr:uid="{00000000-0006-0000-0100-000050050000}">
      <text>
        <r>
          <rPr>
            <sz val="10"/>
            <rFont val="Arial"/>
          </rPr>
          <t>reference:Z38,Z2
mrs:
Rotate:True</t>
        </r>
      </text>
    </comment>
    <comment ref="BR38" authorId="0" shapeId="0" xr:uid="{00000000-0006-0000-0100-000051050000}">
      <text>
        <r>
          <rPr>
            <sz val="10"/>
            <rFont val="Arial"/>
          </rPr>
          <t>reference:AA38,A2
mrs:
Rotate:True</t>
        </r>
      </text>
    </comment>
    <comment ref="BS38" authorId="0" shapeId="0" xr:uid="{00000000-0006-0000-0100-000052050000}">
      <text>
        <r>
          <rPr>
            <sz val="10"/>
            <rFont val="Arial"/>
          </rPr>
          <t>reference:AB38,B2
mrs:
Rotate:True</t>
        </r>
      </text>
    </comment>
    <comment ref="BT38" authorId="0" shapeId="0" xr:uid="{00000000-0006-0000-0100-000053050000}">
      <text>
        <r>
          <rPr>
            <sz val="10"/>
            <rFont val="Arial"/>
          </rPr>
          <t>reference:AC38,C2
mrs:
Rotate:True</t>
        </r>
      </text>
    </comment>
    <comment ref="BU38" authorId="0" shapeId="0" xr:uid="{00000000-0006-0000-0100-000054050000}">
      <text>
        <r>
          <rPr>
            <sz val="10"/>
            <rFont val="Arial"/>
          </rPr>
          <t>reference:AD38,D2
mrs:
Rotate:True</t>
        </r>
      </text>
    </comment>
    <comment ref="BV38" authorId="0" shapeId="0" xr:uid="{00000000-0006-0000-0100-000055050000}">
      <text>
        <r>
          <rPr>
            <sz val="10"/>
            <rFont val="Arial"/>
          </rPr>
          <t>reference:AE38,E2
mrs:
Rotate:True</t>
        </r>
      </text>
    </comment>
    <comment ref="BW38" authorId="0" shapeId="0" xr:uid="{00000000-0006-0000-0100-000056050000}">
      <text>
        <r>
          <rPr>
            <sz val="10"/>
            <rFont val="Arial"/>
          </rPr>
          <t>reference:AF38,F2
mrs:
Rotate:True</t>
        </r>
      </text>
    </comment>
    <comment ref="BX38" authorId="0" shapeId="0" xr:uid="{00000000-0006-0000-0100-000057050000}">
      <text>
        <r>
          <rPr>
            <sz val="10"/>
            <rFont val="Arial"/>
          </rPr>
          <t>reference:AG38,G2
mrs:
Rotate:True</t>
        </r>
      </text>
    </comment>
    <comment ref="BY38" authorId="0" shapeId="0" xr:uid="{00000000-0006-0000-0100-000058050000}">
      <text>
        <r>
          <rPr>
            <sz val="10"/>
            <rFont val="Arial"/>
          </rPr>
          <t>reference:AH38,H2
mrs:
Rotate:True</t>
        </r>
      </text>
    </comment>
    <comment ref="BZ38" authorId="0" shapeId="0" xr:uid="{00000000-0006-0000-0100-000059050000}">
      <text>
        <r>
          <rPr>
            <sz val="10"/>
            <rFont val="Arial"/>
          </rPr>
          <t>reference:AI38,I2
mrs:
Rotate:True</t>
        </r>
      </text>
    </comment>
    <comment ref="CA38" authorId="0" shapeId="0" xr:uid="{00000000-0006-0000-0100-00005A050000}">
      <text>
        <r>
          <rPr>
            <sz val="10"/>
            <rFont val="Arial"/>
          </rPr>
          <t>reference:AJ38,J2
mrs:
Rotate:True</t>
        </r>
      </text>
    </comment>
    <comment ref="CB38" authorId="0" shapeId="0" xr:uid="{00000000-0006-0000-0100-00005B050000}">
      <text>
        <r>
          <rPr>
            <sz val="10"/>
            <rFont val="Arial"/>
          </rPr>
          <t>reference:AK38,K2
mrs:
Rotate:True</t>
        </r>
      </text>
    </comment>
    <comment ref="CC38" authorId="0" shapeId="0" xr:uid="{00000000-0006-0000-0100-00005C050000}">
      <text>
        <r>
          <rPr>
            <sz val="10"/>
            <rFont val="Arial"/>
          </rPr>
          <t>reference:AL38,L2
mrs:
Rotate:True</t>
        </r>
      </text>
    </comment>
    <comment ref="CD38" authorId="0" shapeId="0" xr:uid="{00000000-0006-0000-0100-00005D050000}">
      <text>
        <r>
          <rPr>
            <sz val="10"/>
            <rFont val="Arial"/>
          </rPr>
          <t>reference:AM38,M2
mrs:
Rotate:True</t>
        </r>
      </text>
    </comment>
    <comment ref="CE38" authorId="0" shapeId="0" xr:uid="{00000000-0006-0000-0100-00005E050000}">
      <text>
        <r>
          <rPr>
            <sz val="10"/>
            <rFont val="Arial"/>
          </rPr>
          <t>reference:AN38,N2
mrs:
Rotate:True</t>
        </r>
      </text>
    </comment>
    <comment ref="CF38" authorId="0" shapeId="0" xr:uid="{00000000-0006-0000-0100-00005F050000}">
      <text>
        <r>
          <rPr>
            <sz val="10"/>
            <rFont val="Arial"/>
          </rPr>
          <t>reference:AO38,O2
mrs:
Rotate:True</t>
        </r>
      </text>
    </comment>
    <comment ref="CG38" authorId="0" shapeId="0" xr:uid="{00000000-0006-0000-0100-000060050000}">
      <text>
        <r>
          <rPr>
            <sz val="10"/>
            <rFont val="Arial"/>
          </rPr>
          <t>reference:AP38,P2
mrs:
Rotate:True</t>
        </r>
      </text>
    </comment>
    <comment ref="CH38" authorId="0" shapeId="0" xr:uid="{00000000-0006-0000-0100-000061050000}">
      <text>
        <r>
          <rPr>
            <sz val="10"/>
            <rFont val="Arial"/>
          </rPr>
          <t>reference:AQ38,Q2
mrs:
Rotate:True</t>
        </r>
      </text>
    </comment>
    <comment ref="CI38" authorId="0" shapeId="0" xr:uid="{00000000-0006-0000-0100-000062050000}">
      <text>
        <r>
          <rPr>
            <sz val="10"/>
            <rFont val="Arial"/>
          </rPr>
          <t>reference:AR38,R2
mrs:
Rotate:True</t>
        </r>
      </text>
    </comment>
    <comment ref="CL38" authorId="0" shapeId="0" xr:uid="{00000000-0006-0000-0100-000063050000}">
      <text>
        <r>
          <rPr>
            <sz val="10"/>
            <rFont val="Arial"/>
          </rPr>
          <t>reference:AU38,AV38,AW38,AX38,AY38,AZ38,BA38,BB38,BC38,BD38,BE38,BF38,BG38,BH38,BI38,BJ38,BK38,BL38,BM38,BN38,BO38,BP38,BQ38,BR38,BS38,BT38,BU38,BV38,BW38,BX38,BY38,BZ38,CA38,CB38,CC38,CD38,CE38,CF38,CG38,CH38,CI38
mrs:(AU38,+,10.0000)  (AV38,+,10.0000)  (AW38,+,10.0000)  (AX38,+,10.0000)  (AY38,+,10.0000)  (AZ38,+,10.0000)  (BA38,+,10.0000)  (BB38,+,10.0000)  (BC38,+,10.0000)  (BD38,+,10.0000)  (BE38,+,10.0000)  (BF38,+,10.0000)  (BG38,+,10.0000)  (BH38,+,10.0000)  (BI38,+,10.0000)  (BJ38,+,10.0000)  (BK38,+,10.0000)  (BL38,+,10.0000)  (BM38,+,10.0000)  (BN38,+,10.0000)  (BO38,+,10.0000)  (BP38,+,10.0000)  (BQ38,+,10.0000)  (BR38,+,10.0000)  (BS38,+,10.0000)  (BT38,+,10.0000)  (BU38,+,10.0000)  (BV38,+,10.0000)  (BW38,+,10.0000)  (BX38,+,10.0000)  (BY38,+,10.0000)  (BZ38,+,10.0000)  (CA38,+,10.0000)  (CB38,+,10.0000)  (CC38,+,10.0000)  (CD38,+,10.0000)  (CE38,+,10.0000)  (CF38,+,10.0000)  (CG38,+,10.0000)  (CH38,+,10.0000)  (CI38,+,10.0000)  
Rotate:True</t>
        </r>
      </text>
    </comment>
    <comment ref="CM38" authorId="0" shapeId="0" xr:uid="{00000000-0006-0000-0100-000064050000}">
      <text>
        <r>
          <rPr>
            <sz val="10"/>
            <rFont val="Arial"/>
          </rPr>
          <t>reference:AU38,AU38,AV38,AV38,AW38,AW38,AX38,AX38,AY38,AY38,AZ38,AZ38,BA38,BA38,BB38,BB38,BC38,BC38,BD38,BD38,BE38,BE38,BF38,BF38,BG38,BG38,BH38,BH38,BI38,BI38,BJ38,BJ38,BK38,BK38,BL38,BL38,BM38,BM38,BN38,BN38,BO38,BO38,BP38,BP38,BQ38,BQ38,BR38,BR38,BS38,BS38,BT38,BT38,BU38,BU38,BV38,BV38,BW38,BW38,BX38,BX38,BY38,BY38,BZ38,BZ38,CA38,CA38,CB38,CB38,CC38,CC38,CD38,CD38,CE38,CE38,CF38,CF38,CG38,CG38,CH38,CH38,CI38,CI38
mrs:
Rotate:True</t>
        </r>
      </text>
    </comment>
    <comment ref="C39" authorId="0" shapeId="0" xr:uid="{00000000-0006-0000-0100-000065050000}">
      <text>
        <r>
          <rPr>
            <sz val="10"/>
            <rFont val="Arial"/>
          </rPr>
          <t>reference:B39,B46
mrs:
Rotate:True</t>
        </r>
      </text>
    </comment>
    <comment ref="AU39" authorId="0" shapeId="0" xr:uid="{00000000-0006-0000-0100-000066050000}">
      <text>
        <r>
          <rPr>
            <sz val="10"/>
            <rFont val="Arial"/>
          </rPr>
          <t>reference:D39,D2
mrs:
Rotate:True</t>
        </r>
      </text>
    </comment>
    <comment ref="AV39" authorId="0" shapeId="0" xr:uid="{00000000-0006-0000-0100-000067050000}">
      <text>
        <r>
          <rPr>
            <sz val="10"/>
            <rFont val="Arial"/>
          </rPr>
          <t>reference:E39,E2
mrs:
Rotate:True</t>
        </r>
      </text>
    </comment>
    <comment ref="AW39" authorId="0" shapeId="0" xr:uid="{00000000-0006-0000-0100-000068050000}">
      <text>
        <r>
          <rPr>
            <sz val="10"/>
            <rFont val="Arial"/>
          </rPr>
          <t>reference:F39,F2
mrs:
Rotate:True</t>
        </r>
      </text>
    </comment>
    <comment ref="AX39" authorId="0" shapeId="0" xr:uid="{00000000-0006-0000-0100-000069050000}">
      <text>
        <r>
          <rPr>
            <sz val="10"/>
            <rFont val="Arial"/>
          </rPr>
          <t>reference:G39,G2
mrs:
Rotate:True</t>
        </r>
      </text>
    </comment>
    <comment ref="AY39" authorId="0" shapeId="0" xr:uid="{00000000-0006-0000-0100-00006A050000}">
      <text>
        <r>
          <rPr>
            <sz val="10"/>
            <rFont val="Arial"/>
          </rPr>
          <t>reference:H39,H2
mrs:
Rotate:True</t>
        </r>
      </text>
    </comment>
    <comment ref="AZ39" authorId="0" shapeId="0" xr:uid="{00000000-0006-0000-0100-00006B050000}">
      <text>
        <r>
          <rPr>
            <sz val="10"/>
            <rFont val="Arial"/>
          </rPr>
          <t>reference:I39,I2
mrs:
Rotate:True</t>
        </r>
      </text>
    </comment>
    <comment ref="BA39" authorId="0" shapeId="0" xr:uid="{00000000-0006-0000-0100-00006C050000}">
      <text>
        <r>
          <rPr>
            <sz val="10"/>
            <rFont val="Arial"/>
          </rPr>
          <t>reference:J39,J2
mrs:
Rotate:True</t>
        </r>
      </text>
    </comment>
    <comment ref="BB39" authorId="0" shapeId="0" xr:uid="{00000000-0006-0000-0100-00006D050000}">
      <text>
        <r>
          <rPr>
            <sz val="10"/>
            <rFont val="Arial"/>
          </rPr>
          <t>reference:K39,K2
mrs:
Rotate:True</t>
        </r>
      </text>
    </comment>
    <comment ref="BC39" authorId="0" shapeId="0" xr:uid="{00000000-0006-0000-0100-00006E050000}">
      <text>
        <r>
          <rPr>
            <sz val="10"/>
            <rFont val="Arial"/>
          </rPr>
          <t>reference:L39,L2
mrs:
Rotate:True</t>
        </r>
      </text>
    </comment>
    <comment ref="BD39" authorId="0" shapeId="0" xr:uid="{00000000-0006-0000-0100-00006F050000}">
      <text>
        <r>
          <rPr>
            <sz val="10"/>
            <rFont val="Arial"/>
          </rPr>
          <t>reference:M39,M2
mrs:
Rotate:True</t>
        </r>
      </text>
    </comment>
    <comment ref="BE39" authorId="0" shapeId="0" xr:uid="{00000000-0006-0000-0100-000070050000}">
      <text>
        <r>
          <rPr>
            <sz val="10"/>
            <rFont val="Arial"/>
          </rPr>
          <t>reference:N39,N2
mrs:
Rotate:True</t>
        </r>
      </text>
    </comment>
    <comment ref="BF39" authorId="0" shapeId="0" xr:uid="{00000000-0006-0000-0100-000071050000}">
      <text>
        <r>
          <rPr>
            <sz val="10"/>
            <rFont val="Arial"/>
          </rPr>
          <t>reference:O39,O2
mrs:
Rotate:True</t>
        </r>
      </text>
    </comment>
    <comment ref="BG39" authorId="0" shapeId="0" xr:uid="{00000000-0006-0000-0100-000072050000}">
      <text>
        <r>
          <rPr>
            <sz val="10"/>
            <rFont val="Arial"/>
          </rPr>
          <t>reference:P39,P2
mrs:
Rotate:True</t>
        </r>
      </text>
    </comment>
    <comment ref="BH39" authorId="0" shapeId="0" xr:uid="{00000000-0006-0000-0100-000073050000}">
      <text>
        <r>
          <rPr>
            <sz val="10"/>
            <rFont val="Arial"/>
          </rPr>
          <t>reference:Q39,Q2
mrs:
Rotate:True</t>
        </r>
      </text>
    </comment>
    <comment ref="BI39" authorId="0" shapeId="0" xr:uid="{00000000-0006-0000-0100-000074050000}">
      <text>
        <r>
          <rPr>
            <sz val="10"/>
            <rFont val="Arial"/>
          </rPr>
          <t>reference:R39,R2
mrs:
Rotate:True</t>
        </r>
      </text>
    </comment>
    <comment ref="BJ39" authorId="0" shapeId="0" xr:uid="{00000000-0006-0000-0100-000075050000}">
      <text>
        <r>
          <rPr>
            <sz val="10"/>
            <rFont val="Arial"/>
          </rPr>
          <t>reference:S39,S2
mrs:
Rotate:True</t>
        </r>
      </text>
    </comment>
    <comment ref="BK39" authorId="0" shapeId="0" xr:uid="{00000000-0006-0000-0100-000076050000}">
      <text>
        <r>
          <rPr>
            <sz val="10"/>
            <rFont val="Arial"/>
          </rPr>
          <t>reference:T39,T2
mrs:
Rotate:True</t>
        </r>
      </text>
    </comment>
    <comment ref="BL39" authorId="0" shapeId="0" xr:uid="{00000000-0006-0000-0100-000077050000}">
      <text>
        <r>
          <rPr>
            <sz val="10"/>
            <rFont val="Arial"/>
          </rPr>
          <t>reference:U39,U2
mrs:
Rotate:True</t>
        </r>
      </text>
    </comment>
    <comment ref="BM39" authorId="0" shapeId="0" xr:uid="{00000000-0006-0000-0100-000078050000}">
      <text>
        <r>
          <rPr>
            <sz val="10"/>
            <rFont val="Arial"/>
          </rPr>
          <t>reference:V39,V2
mrs:
Rotate:True</t>
        </r>
      </text>
    </comment>
    <comment ref="BN39" authorId="0" shapeId="0" xr:uid="{00000000-0006-0000-0100-000079050000}">
      <text>
        <r>
          <rPr>
            <sz val="10"/>
            <rFont val="Arial"/>
          </rPr>
          <t>reference:W39,W2
mrs:
Rotate:True</t>
        </r>
      </text>
    </comment>
    <comment ref="BO39" authorId="0" shapeId="0" xr:uid="{00000000-0006-0000-0100-00007A050000}">
      <text>
        <r>
          <rPr>
            <sz val="10"/>
            <rFont val="Arial"/>
          </rPr>
          <t>reference:X39,X2
mrs:
Rotate:True</t>
        </r>
      </text>
    </comment>
    <comment ref="BP39" authorId="0" shapeId="0" xr:uid="{00000000-0006-0000-0100-00007B050000}">
      <text>
        <r>
          <rPr>
            <sz val="10"/>
            <rFont val="Arial"/>
          </rPr>
          <t>reference:Y39,Y2
mrs:
Rotate:True</t>
        </r>
      </text>
    </comment>
    <comment ref="BQ39" authorId="0" shapeId="0" xr:uid="{00000000-0006-0000-0100-00007C050000}">
      <text>
        <r>
          <rPr>
            <sz val="10"/>
            <rFont val="Arial"/>
          </rPr>
          <t>reference:Z39,Z2
mrs:
Rotate:True</t>
        </r>
      </text>
    </comment>
    <comment ref="BR39" authorId="0" shapeId="0" xr:uid="{00000000-0006-0000-0100-00007D050000}">
      <text>
        <r>
          <rPr>
            <sz val="10"/>
            <rFont val="Arial"/>
          </rPr>
          <t>reference:AA39,A2
mrs:
Rotate:True</t>
        </r>
      </text>
    </comment>
    <comment ref="BS39" authorId="0" shapeId="0" xr:uid="{00000000-0006-0000-0100-00007E050000}">
      <text>
        <r>
          <rPr>
            <sz val="10"/>
            <rFont val="Arial"/>
          </rPr>
          <t>reference:AB39,B2
mrs:
Rotate:True</t>
        </r>
      </text>
    </comment>
    <comment ref="BT39" authorId="0" shapeId="0" xr:uid="{00000000-0006-0000-0100-00007F050000}">
      <text>
        <r>
          <rPr>
            <sz val="10"/>
            <rFont val="Arial"/>
          </rPr>
          <t>reference:AC39,C2
mrs:
Rotate:True</t>
        </r>
      </text>
    </comment>
    <comment ref="BU39" authorId="0" shapeId="0" xr:uid="{00000000-0006-0000-0100-000080050000}">
      <text>
        <r>
          <rPr>
            <sz val="10"/>
            <rFont val="Arial"/>
          </rPr>
          <t>reference:AD39,D2
mrs:
Rotate:True</t>
        </r>
      </text>
    </comment>
    <comment ref="BV39" authorId="0" shapeId="0" xr:uid="{00000000-0006-0000-0100-000081050000}">
      <text>
        <r>
          <rPr>
            <sz val="10"/>
            <rFont val="Arial"/>
          </rPr>
          <t>reference:AE39,E2
mrs:
Rotate:True</t>
        </r>
      </text>
    </comment>
    <comment ref="BW39" authorId="0" shapeId="0" xr:uid="{00000000-0006-0000-0100-000082050000}">
      <text>
        <r>
          <rPr>
            <sz val="10"/>
            <rFont val="Arial"/>
          </rPr>
          <t>reference:AF39,F2
mrs:
Rotate:True</t>
        </r>
      </text>
    </comment>
    <comment ref="BX39" authorId="0" shapeId="0" xr:uid="{00000000-0006-0000-0100-000083050000}">
      <text>
        <r>
          <rPr>
            <sz val="10"/>
            <rFont val="Arial"/>
          </rPr>
          <t>reference:AG39,G2
mrs:
Rotate:True</t>
        </r>
      </text>
    </comment>
    <comment ref="BY39" authorId="0" shapeId="0" xr:uid="{00000000-0006-0000-0100-000084050000}">
      <text>
        <r>
          <rPr>
            <sz val="10"/>
            <rFont val="Arial"/>
          </rPr>
          <t>reference:AH39,H2
mrs:
Rotate:True</t>
        </r>
      </text>
    </comment>
    <comment ref="BZ39" authorId="0" shapeId="0" xr:uid="{00000000-0006-0000-0100-000085050000}">
      <text>
        <r>
          <rPr>
            <sz val="10"/>
            <rFont val="Arial"/>
          </rPr>
          <t>reference:AI39,I2
mrs:
Rotate:True</t>
        </r>
      </text>
    </comment>
    <comment ref="CA39" authorId="0" shapeId="0" xr:uid="{00000000-0006-0000-0100-000086050000}">
      <text>
        <r>
          <rPr>
            <sz val="10"/>
            <rFont val="Arial"/>
          </rPr>
          <t>reference:AJ39,J2
mrs:
Rotate:True</t>
        </r>
      </text>
    </comment>
    <comment ref="CB39" authorId="0" shapeId="0" xr:uid="{00000000-0006-0000-0100-000087050000}">
      <text>
        <r>
          <rPr>
            <sz val="10"/>
            <rFont val="Arial"/>
          </rPr>
          <t>reference:AK39,K2
mrs:
Rotate:True</t>
        </r>
      </text>
    </comment>
    <comment ref="CC39" authorId="0" shapeId="0" xr:uid="{00000000-0006-0000-0100-000088050000}">
      <text>
        <r>
          <rPr>
            <sz val="10"/>
            <rFont val="Arial"/>
          </rPr>
          <t>reference:AL39,L2
mrs:
Rotate:True</t>
        </r>
      </text>
    </comment>
    <comment ref="CD39" authorId="0" shapeId="0" xr:uid="{00000000-0006-0000-0100-000089050000}">
      <text>
        <r>
          <rPr>
            <sz val="10"/>
            <rFont val="Arial"/>
          </rPr>
          <t>reference:AM39,M2
mrs:
Rotate:True</t>
        </r>
      </text>
    </comment>
    <comment ref="CE39" authorId="0" shapeId="0" xr:uid="{00000000-0006-0000-0100-00008A050000}">
      <text>
        <r>
          <rPr>
            <sz val="10"/>
            <rFont val="Arial"/>
          </rPr>
          <t>reference:AN39,N2
mrs:
Rotate:True</t>
        </r>
      </text>
    </comment>
    <comment ref="CF39" authorId="0" shapeId="0" xr:uid="{00000000-0006-0000-0100-00008B050000}">
      <text>
        <r>
          <rPr>
            <sz val="10"/>
            <rFont val="Arial"/>
          </rPr>
          <t>reference:AO39,O2
mrs:
Rotate:True</t>
        </r>
      </text>
    </comment>
    <comment ref="CG39" authorId="0" shapeId="0" xr:uid="{00000000-0006-0000-0100-00008C050000}">
      <text>
        <r>
          <rPr>
            <sz val="10"/>
            <rFont val="Arial"/>
          </rPr>
          <t>reference:AP39,P2
mrs:
Rotate:True</t>
        </r>
      </text>
    </comment>
    <comment ref="CH39" authorId="0" shapeId="0" xr:uid="{00000000-0006-0000-0100-00008D050000}">
      <text>
        <r>
          <rPr>
            <sz val="10"/>
            <rFont val="Arial"/>
          </rPr>
          <t>reference:AQ39,Q2
mrs:
Rotate:True</t>
        </r>
      </text>
    </comment>
    <comment ref="CI39" authorId="0" shapeId="0" xr:uid="{00000000-0006-0000-0100-00008E050000}">
      <text>
        <r>
          <rPr>
            <sz val="10"/>
            <rFont val="Arial"/>
          </rPr>
          <t>reference:AR39,R2
mrs:
Rotate:True</t>
        </r>
      </text>
    </comment>
    <comment ref="CL39" authorId="0" shapeId="0" xr:uid="{00000000-0006-0000-0100-00008F050000}">
      <text>
        <r>
          <rPr>
            <sz val="10"/>
            <rFont val="Arial"/>
          </rPr>
          <t>reference:AU39,AV39,AW39,AX39,AY39,AZ39,BA39,BB39,BC39,BD39,BE39,BF39,BG39,BH39,BI39,BJ39,BK39,BL39,BM39,BN39,BO39,BP39,BQ39,BR39,BS39,BT39,BU39,BV39,BW39,BX39,BY39,BZ39,CA39,CB39,CC39,CD39,CE39,CF39,CG39,CH39,CI39
mrs:(AU39,+,10.0000)  (AV39,+,10.0000)  (AW39,+,10.0000)  (AX39,+,10.0000)  (AY39,+,10.0000)  (AZ39,+,10.0000)  (BA39,+,10.0000)  (BB39,+,10.0000)  (BC39,+,10.0000)  (BD39,+,10.0000)  (BE39,+,10.0000)  (BF39,+,10.0000)  (BG39,+,10.0000)  (BH39,+,10.0000)  (BI39,+,10.0000)  (BJ39,+,10.0000)  (BK39,+,10.0000)  (BL39,+,10.0000)  (BM39,+,10.0000)  (BN39,+,10.0000)  (BO39,+,10.0000)  (BP39,+,10.0000)  (BQ39,+,10.0000)  (BR39,+,10.0000)  (BS39,+,10.0000)  (BT39,+,10.0000)  (BU39,+,10.0000)  (BV39,+,10.0000)  (BW39,+,10.0000)  (BX39,+,10.0000)  (BY39,+,10.0000)  (BZ39,+,10.0000)  (CA39,+,10.0000)  (CB39,+,10.0000)  (CC39,+,10.0000)  (CD39,+,10.0000)  (CE39,+,10.0000)  (CF39,+,10.0000)  (CG39,+,10.0000)  (CH39,+,10.0000)  (CI39,+,10.0000)  
Rotate:True</t>
        </r>
      </text>
    </comment>
    <comment ref="CM39" authorId="0" shapeId="0" xr:uid="{00000000-0006-0000-0100-000090050000}">
      <text>
        <r>
          <rPr>
            <sz val="10"/>
            <rFont val="Arial"/>
          </rPr>
          <t>reference:AU39,AU39,AV39,AV39,AW39,AW39,AX39,AX39,AY39,AY39,AZ39,AZ39,BA39,BA39,BB39,BB39,BC39,BC39,BD39,BD39,BE39,BE39,BF39,BF39,BG39,BG39,BH39,BH39,BI39,BI39,BJ39,BJ39,BK39,BK39,BL39,BL39,BM39,BM39,BN39,BN39,BO39,BO39,BP39,BP39,BQ39,BQ39,BR39,BR39,BS39,BS39,BT39,BT39,BU39,BU39,BV39,BV39,BW39,BW39,BX39,BX39,BY39,BY39,BZ39,BZ39,CA39,CA39,CB39,CB39,CC39,CC39,CD39,CD39,CE39,CE39,CF39,CF39,CG39,CG39,CH39,CH39,CI39,CI39
mrs:
Rotate:True</t>
        </r>
      </text>
    </comment>
    <comment ref="C40" authorId="0" shapeId="0" xr:uid="{00000000-0006-0000-0100-000091050000}">
      <text>
        <r>
          <rPr>
            <sz val="10"/>
            <rFont val="Arial"/>
          </rPr>
          <t>reference:B40,B46
mrs:
Rotate:True</t>
        </r>
      </text>
    </comment>
    <comment ref="AU40" authorId="0" shapeId="0" xr:uid="{00000000-0006-0000-0100-000092050000}">
      <text>
        <r>
          <rPr>
            <sz val="10"/>
            <rFont val="Arial"/>
          </rPr>
          <t>reference:D40,D2
mrs:
Rotate:True</t>
        </r>
      </text>
    </comment>
    <comment ref="AV40" authorId="0" shapeId="0" xr:uid="{00000000-0006-0000-0100-000093050000}">
      <text>
        <r>
          <rPr>
            <sz val="10"/>
            <rFont val="Arial"/>
          </rPr>
          <t>reference:E40,E2
mrs:
Rotate:True</t>
        </r>
      </text>
    </comment>
    <comment ref="AW40" authorId="0" shapeId="0" xr:uid="{00000000-0006-0000-0100-000094050000}">
      <text>
        <r>
          <rPr>
            <sz val="10"/>
            <rFont val="Arial"/>
          </rPr>
          <t>reference:F40,F2
mrs:
Rotate:True</t>
        </r>
      </text>
    </comment>
    <comment ref="AX40" authorId="0" shapeId="0" xr:uid="{00000000-0006-0000-0100-000095050000}">
      <text>
        <r>
          <rPr>
            <sz val="10"/>
            <rFont val="Arial"/>
          </rPr>
          <t>reference:G40,G2
mrs:
Rotate:True</t>
        </r>
      </text>
    </comment>
    <comment ref="AY40" authorId="0" shapeId="0" xr:uid="{00000000-0006-0000-0100-000096050000}">
      <text>
        <r>
          <rPr>
            <sz val="10"/>
            <rFont val="Arial"/>
          </rPr>
          <t>reference:H40,H2
mrs:
Rotate:True</t>
        </r>
      </text>
    </comment>
    <comment ref="AZ40" authorId="0" shapeId="0" xr:uid="{00000000-0006-0000-0100-000097050000}">
      <text>
        <r>
          <rPr>
            <sz val="10"/>
            <rFont val="Arial"/>
          </rPr>
          <t>reference:I40,I2
mrs:
Rotate:True</t>
        </r>
      </text>
    </comment>
    <comment ref="BA40" authorId="0" shapeId="0" xr:uid="{00000000-0006-0000-0100-000098050000}">
      <text>
        <r>
          <rPr>
            <sz val="10"/>
            <rFont val="Arial"/>
          </rPr>
          <t>reference:J40,J2
mrs:
Rotate:True</t>
        </r>
      </text>
    </comment>
    <comment ref="BB40" authorId="0" shapeId="0" xr:uid="{00000000-0006-0000-0100-000099050000}">
      <text>
        <r>
          <rPr>
            <sz val="10"/>
            <rFont val="Arial"/>
          </rPr>
          <t>reference:K40,K2
mrs:
Rotate:True</t>
        </r>
      </text>
    </comment>
    <comment ref="BC40" authorId="0" shapeId="0" xr:uid="{00000000-0006-0000-0100-00009A050000}">
      <text>
        <r>
          <rPr>
            <sz val="10"/>
            <rFont val="Arial"/>
          </rPr>
          <t>reference:L40,L2
mrs:
Rotate:True</t>
        </r>
      </text>
    </comment>
    <comment ref="BD40" authorId="0" shapeId="0" xr:uid="{00000000-0006-0000-0100-00009B050000}">
      <text>
        <r>
          <rPr>
            <sz val="10"/>
            <rFont val="Arial"/>
          </rPr>
          <t>reference:M40,M2
mrs:
Rotate:True</t>
        </r>
      </text>
    </comment>
    <comment ref="BE40" authorId="0" shapeId="0" xr:uid="{00000000-0006-0000-0100-00009C050000}">
      <text>
        <r>
          <rPr>
            <sz val="10"/>
            <rFont val="Arial"/>
          </rPr>
          <t>reference:N40,N2
mrs:
Rotate:True</t>
        </r>
      </text>
    </comment>
    <comment ref="BF40" authorId="0" shapeId="0" xr:uid="{00000000-0006-0000-0100-00009D050000}">
      <text>
        <r>
          <rPr>
            <sz val="10"/>
            <rFont val="Arial"/>
          </rPr>
          <t>reference:O40,O2
mrs:
Rotate:True</t>
        </r>
      </text>
    </comment>
    <comment ref="BG40" authorId="0" shapeId="0" xr:uid="{00000000-0006-0000-0100-00009E050000}">
      <text>
        <r>
          <rPr>
            <sz val="10"/>
            <rFont val="Arial"/>
          </rPr>
          <t>reference:P40,P2
mrs:
Rotate:True</t>
        </r>
      </text>
    </comment>
    <comment ref="BH40" authorId="0" shapeId="0" xr:uid="{00000000-0006-0000-0100-00009F050000}">
      <text>
        <r>
          <rPr>
            <sz val="10"/>
            <rFont val="Arial"/>
          </rPr>
          <t>reference:Q40,Q2
mrs:
Rotate:True</t>
        </r>
      </text>
    </comment>
    <comment ref="BI40" authorId="0" shapeId="0" xr:uid="{00000000-0006-0000-0100-0000A0050000}">
      <text>
        <r>
          <rPr>
            <sz val="10"/>
            <rFont val="Arial"/>
          </rPr>
          <t>reference:R40,R2
mrs:
Rotate:True</t>
        </r>
      </text>
    </comment>
    <comment ref="BJ40" authorId="0" shapeId="0" xr:uid="{00000000-0006-0000-0100-0000A1050000}">
      <text>
        <r>
          <rPr>
            <sz val="10"/>
            <rFont val="Arial"/>
          </rPr>
          <t>reference:S40,S2
mrs:
Rotate:True</t>
        </r>
      </text>
    </comment>
    <comment ref="BK40" authorId="0" shapeId="0" xr:uid="{00000000-0006-0000-0100-0000A2050000}">
      <text>
        <r>
          <rPr>
            <sz val="10"/>
            <rFont val="Arial"/>
          </rPr>
          <t>reference:T40,T2
mrs:
Rotate:True</t>
        </r>
      </text>
    </comment>
    <comment ref="BL40" authorId="0" shapeId="0" xr:uid="{00000000-0006-0000-0100-0000A3050000}">
      <text>
        <r>
          <rPr>
            <sz val="10"/>
            <rFont val="Arial"/>
          </rPr>
          <t>reference:U40,U2
mrs:
Rotate:True</t>
        </r>
      </text>
    </comment>
    <comment ref="BM40" authorId="0" shapeId="0" xr:uid="{00000000-0006-0000-0100-0000A4050000}">
      <text>
        <r>
          <rPr>
            <sz val="10"/>
            <rFont val="Arial"/>
          </rPr>
          <t>reference:V40,V2
mrs:
Rotate:True</t>
        </r>
      </text>
    </comment>
    <comment ref="BN40" authorId="0" shapeId="0" xr:uid="{00000000-0006-0000-0100-0000A5050000}">
      <text>
        <r>
          <rPr>
            <sz val="10"/>
            <rFont val="Arial"/>
          </rPr>
          <t>reference:W40,W2
mrs:
Rotate:True</t>
        </r>
      </text>
    </comment>
    <comment ref="BO40" authorId="0" shapeId="0" xr:uid="{00000000-0006-0000-0100-0000A6050000}">
      <text>
        <r>
          <rPr>
            <sz val="10"/>
            <rFont val="Arial"/>
          </rPr>
          <t>reference:X40,X2
mrs:
Rotate:True</t>
        </r>
      </text>
    </comment>
    <comment ref="BP40" authorId="0" shapeId="0" xr:uid="{00000000-0006-0000-0100-0000A7050000}">
      <text>
        <r>
          <rPr>
            <sz val="10"/>
            <rFont val="Arial"/>
          </rPr>
          <t>reference:Y40,Y2
mrs:
Rotate:True</t>
        </r>
      </text>
    </comment>
    <comment ref="BQ40" authorId="0" shapeId="0" xr:uid="{00000000-0006-0000-0100-0000A8050000}">
      <text>
        <r>
          <rPr>
            <sz val="10"/>
            <rFont val="Arial"/>
          </rPr>
          <t>reference:Z40,Z2
mrs:
Rotate:True</t>
        </r>
      </text>
    </comment>
    <comment ref="BR40" authorId="0" shapeId="0" xr:uid="{00000000-0006-0000-0100-0000A9050000}">
      <text>
        <r>
          <rPr>
            <sz val="10"/>
            <rFont val="Arial"/>
          </rPr>
          <t>reference:AA40,A2
mrs:
Rotate:True</t>
        </r>
      </text>
    </comment>
    <comment ref="BS40" authorId="0" shapeId="0" xr:uid="{00000000-0006-0000-0100-0000AA050000}">
      <text>
        <r>
          <rPr>
            <sz val="10"/>
            <rFont val="Arial"/>
          </rPr>
          <t>reference:AB40,B2
mrs:
Rotate:True</t>
        </r>
      </text>
    </comment>
    <comment ref="BT40" authorId="0" shapeId="0" xr:uid="{00000000-0006-0000-0100-0000AB050000}">
      <text>
        <r>
          <rPr>
            <sz val="10"/>
            <rFont val="Arial"/>
          </rPr>
          <t>reference:AC40,C2
mrs:
Rotate:True</t>
        </r>
      </text>
    </comment>
    <comment ref="BU40" authorId="0" shapeId="0" xr:uid="{00000000-0006-0000-0100-0000AC050000}">
      <text>
        <r>
          <rPr>
            <sz val="10"/>
            <rFont val="Arial"/>
          </rPr>
          <t>reference:AD40,D2
mrs:
Rotate:True</t>
        </r>
      </text>
    </comment>
    <comment ref="BV40" authorId="0" shapeId="0" xr:uid="{00000000-0006-0000-0100-0000AD050000}">
      <text>
        <r>
          <rPr>
            <sz val="10"/>
            <rFont val="Arial"/>
          </rPr>
          <t>reference:AE40,E2
mrs:
Rotate:True</t>
        </r>
      </text>
    </comment>
    <comment ref="BW40" authorId="0" shapeId="0" xr:uid="{00000000-0006-0000-0100-0000AE050000}">
      <text>
        <r>
          <rPr>
            <sz val="10"/>
            <rFont val="Arial"/>
          </rPr>
          <t>reference:AF40,F2
mrs:
Rotate:True</t>
        </r>
      </text>
    </comment>
    <comment ref="BX40" authorId="0" shapeId="0" xr:uid="{00000000-0006-0000-0100-0000AF050000}">
      <text>
        <r>
          <rPr>
            <sz val="10"/>
            <rFont val="Arial"/>
          </rPr>
          <t>reference:AG40,G2
mrs:
Rotate:True</t>
        </r>
      </text>
    </comment>
    <comment ref="BY40" authorId="0" shapeId="0" xr:uid="{00000000-0006-0000-0100-0000B0050000}">
      <text>
        <r>
          <rPr>
            <sz val="10"/>
            <rFont val="Arial"/>
          </rPr>
          <t>reference:AH40,H2
mrs:
Rotate:True</t>
        </r>
      </text>
    </comment>
    <comment ref="BZ40" authorId="0" shapeId="0" xr:uid="{00000000-0006-0000-0100-0000B1050000}">
      <text>
        <r>
          <rPr>
            <sz val="10"/>
            <rFont val="Arial"/>
          </rPr>
          <t>reference:AI40,I2
mrs:
Rotate:True</t>
        </r>
      </text>
    </comment>
    <comment ref="CA40" authorId="0" shapeId="0" xr:uid="{00000000-0006-0000-0100-0000B2050000}">
      <text>
        <r>
          <rPr>
            <sz val="10"/>
            <rFont val="Arial"/>
          </rPr>
          <t>reference:AJ40,J2
mrs:
Rotate:True</t>
        </r>
      </text>
    </comment>
    <comment ref="CB40" authorId="0" shapeId="0" xr:uid="{00000000-0006-0000-0100-0000B3050000}">
      <text>
        <r>
          <rPr>
            <sz val="10"/>
            <rFont val="Arial"/>
          </rPr>
          <t>reference:AK40,K2
mrs:
Rotate:True</t>
        </r>
      </text>
    </comment>
    <comment ref="CC40" authorId="0" shapeId="0" xr:uid="{00000000-0006-0000-0100-0000B4050000}">
      <text>
        <r>
          <rPr>
            <sz val="10"/>
            <rFont val="Arial"/>
          </rPr>
          <t>reference:AL40,L2
mrs:
Rotate:True</t>
        </r>
      </text>
    </comment>
    <comment ref="CD40" authorId="0" shapeId="0" xr:uid="{00000000-0006-0000-0100-0000B5050000}">
      <text>
        <r>
          <rPr>
            <sz val="10"/>
            <rFont val="Arial"/>
          </rPr>
          <t>reference:AM40,M2
mrs:
Rotate:True</t>
        </r>
      </text>
    </comment>
    <comment ref="CE40" authorId="0" shapeId="0" xr:uid="{00000000-0006-0000-0100-0000B6050000}">
      <text>
        <r>
          <rPr>
            <sz val="10"/>
            <rFont val="Arial"/>
          </rPr>
          <t>reference:AN40,N2
mrs:
Rotate:True</t>
        </r>
      </text>
    </comment>
    <comment ref="CF40" authorId="0" shapeId="0" xr:uid="{00000000-0006-0000-0100-0000B7050000}">
      <text>
        <r>
          <rPr>
            <sz val="10"/>
            <rFont val="Arial"/>
          </rPr>
          <t>reference:AO40,O2
mrs:
Rotate:True</t>
        </r>
      </text>
    </comment>
    <comment ref="CG40" authorId="0" shapeId="0" xr:uid="{00000000-0006-0000-0100-0000B8050000}">
      <text>
        <r>
          <rPr>
            <sz val="10"/>
            <rFont val="Arial"/>
          </rPr>
          <t>reference:AP40,P2
mrs:
Rotate:True</t>
        </r>
      </text>
    </comment>
    <comment ref="CH40" authorId="0" shapeId="0" xr:uid="{00000000-0006-0000-0100-0000B9050000}">
      <text>
        <r>
          <rPr>
            <sz val="10"/>
            <rFont val="Arial"/>
          </rPr>
          <t>reference:AQ40,Q2
mrs:
Rotate:True</t>
        </r>
      </text>
    </comment>
    <comment ref="CI40" authorId="0" shapeId="0" xr:uid="{00000000-0006-0000-0100-0000BA050000}">
      <text>
        <r>
          <rPr>
            <sz val="10"/>
            <rFont val="Arial"/>
          </rPr>
          <t>reference:AR40,R2
mrs:
Rotate:True</t>
        </r>
      </text>
    </comment>
    <comment ref="CL40" authorId="0" shapeId="0" xr:uid="{00000000-0006-0000-0100-0000BB050000}">
      <text>
        <r>
          <rPr>
            <sz val="10"/>
            <rFont val="Arial"/>
          </rPr>
          <t>reference:AU40,AV40,AW40,AX40,AY40,AZ40,BA40,BB40,BC40,BD40,BE40,BF40,BG40,BH40,BI40,BJ40,BK40,BL40,BM40,BN40,BO40,BP40,BQ40,BR40,BS40,BT40,BU40,BV40,BW40,BX40,BY40,BZ40,CA40,CB40,CC40,CD40,CE40,CF40,CG40,CH40,CI40
mrs:(AU40,+,10.0000)  (AV40,+,10.0000)  (AW40,+,10.0000)  (AX40,+,10.0000)  (AY40,+,10.0000)  (AZ40,+,10.0000)  (BA40,+,10.0000)  (BB40,+,10.0000)  (BC40,+,10.0000)  (BD40,+,10.0000)  (BE40,+,10.0000)  (BF40,+,10.0000)  (BG40,+,10.0000)  (BH40,+,10.0000)  (BI40,+,10.0000)  (BJ40,+,10.0000)  (BK40,+,10.0000)  (BL40,+,10.0000)  (BM40,+,10.0000)  (BN40,+,10.0000)  (BO40,+,10.0000)  (BP40,+,10.0000)  (BQ40,+,10.0000)  (BR40,+,10.0000)  (BS40,+,10.0000)  (BT40,+,10.0000)  (BU40,+,10.0000)  (BV40,+,10.0000)  (BW40,+,10.0000)  (BX40,+,10.0000)  (BY40,+,10.0000)  (BZ40,+,10.0000)  (CA40,+,10.0000)  (CB40,+,10.0000)  (CC40,+,10.0000)  (CD40,+,10.0000)  (CE40,+,10.0000)  (CF40,+,10.0000)  (CG40,+,10.0000)  (CH40,+,10.0000)  (CI40,+,10.0000)  
Rotate:True</t>
        </r>
      </text>
    </comment>
    <comment ref="CM40" authorId="0" shapeId="0" xr:uid="{00000000-0006-0000-0100-0000BC050000}">
      <text>
        <r>
          <rPr>
            <sz val="10"/>
            <rFont val="Arial"/>
          </rPr>
          <t>reference:AU40,AU40,AV40,AV40,AW40,AW40,AX40,AX40,AY40,AY40,AZ40,AZ40,BA40,BA40,BB40,BB40,BC40,BC40,BD40,BD40,BE40,BE40,BF40,BF40,BG40,BG40,BH40,BH40,BI40,BI40,BJ40,BJ40,BK40,BK40,BL40,BL40,BM40,BM40,BN40,BN40,BO40,BO40,BP40,BP40,BQ40,BQ40,BR40,BR40,BS40,BS40,BT40,BT40,BU40,BU40,BV40,BV40,BW40,BW40,BX40,BX40,BY40,BY40,BZ40,BZ40,CA40,CA40,CB40,CB40,CC40,CC40,CD40,CD40,CE40,CE40,CF40,CF40,CG40,CG40,CH40,CH40,CI40,CI40
mrs:
Rotate:True</t>
        </r>
      </text>
    </comment>
    <comment ref="C41" authorId="0" shapeId="0" xr:uid="{00000000-0006-0000-0100-0000BD050000}">
      <text>
        <r>
          <rPr>
            <sz val="10"/>
            <rFont val="Arial"/>
          </rPr>
          <t>reference:B41,B46
mrs:
Rotate:True</t>
        </r>
      </text>
    </comment>
    <comment ref="AU41" authorId="0" shapeId="0" xr:uid="{00000000-0006-0000-0100-0000BE050000}">
      <text>
        <r>
          <rPr>
            <sz val="10"/>
            <rFont val="Arial"/>
          </rPr>
          <t>reference:D41,D2
mrs:
Rotate:True</t>
        </r>
      </text>
    </comment>
    <comment ref="AV41" authorId="0" shapeId="0" xr:uid="{00000000-0006-0000-0100-0000BF050000}">
      <text>
        <r>
          <rPr>
            <sz val="10"/>
            <rFont val="Arial"/>
          </rPr>
          <t>reference:E41,E2
mrs:
Rotate:True</t>
        </r>
      </text>
    </comment>
    <comment ref="AW41" authorId="0" shapeId="0" xr:uid="{00000000-0006-0000-0100-0000C0050000}">
      <text>
        <r>
          <rPr>
            <sz val="10"/>
            <rFont val="Arial"/>
          </rPr>
          <t>reference:F41,F2
mrs:
Rotate:True</t>
        </r>
      </text>
    </comment>
    <comment ref="AX41" authorId="0" shapeId="0" xr:uid="{00000000-0006-0000-0100-0000C1050000}">
      <text>
        <r>
          <rPr>
            <sz val="10"/>
            <rFont val="Arial"/>
          </rPr>
          <t>reference:G41,G2
mrs:
Rotate:True</t>
        </r>
      </text>
    </comment>
    <comment ref="AY41" authorId="0" shapeId="0" xr:uid="{00000000-0006-0000-0100-0000C2050000}">
      <text>
        <r>
          <rPr>
            <sz val="10"/>
            <rFont val="Arial"/>
          </rPr>
          <t>reference:H41,H2
mrs:
Rotate:True</t>
        </r>
      </text>
    </comment>
    <comment ref="AZ41" authorId="0" shapeId="0" xr:uid="{00000000-0006-0000-0100-0000C3050000}">
      <text>
        <r>
          <rPr>
            <sz val="10"/>
            <rFont val="Arial"/>
          </rPr>
          <t>reference:I41,I2
mrs:
Rotate:True</t>
        </r>
      </text>
    </comment>
    <comment ref="BA41" authorId="0" shapeId="0" xr:uid="{00000000-0006-0000-0100-0000C4050000}">
      <text>
        <r>
          <rPr>
            <sz val="10"/>
            <rFont val="Arial"/>
          </rPr>
          <t>reference:J41,J2
mrs:
Rotate:True</t>
        </r>
      </text>
    </comment>
    <comment ref="BB41" authorId="0" shapeId="0" xr:uid="{00000000-0006-0000-0100-0000C5050000}">
      <text>
        <r>
          <rPr>
            <sz val="10"/>
            <rFont val="Arial"/>
          </rPr>
          <t>reference:K41,K2
mrs:
Rotate:True</t>
        </r>
      </text>
    </comment>
    <comment ref="BC41" authorId="0" shapeId="0" xr:uid="{00000000-0006-0000-0100-0000C6050000}">
      <text>
        <r>
          <rPr>
            <sz val="10"/>
            <rFont val="Arial"/>
          </rPr>
          <t>reference:L41,L2
mrs:
Rotate:True</t>
        </r>
      </text>
    </comment>
    <comment ref="BD41" authorId="0" shapeId="0" xr:uid="{00000000-0006-0000-0100-0000C7050000}">
      <text>
        <r>
          <rPr>
            <sz val="10"/>
            <rFont val="Arial"/>
          </rPr>
          <t>reference:M41,M2
mrs:
Rotate:True</t>
        </r>
      </text>
    </comment>
    <comment ref="BE41" authorId="0" shapeId="0" xr:uid="{00000000-0006-0000-0100-0000C8050000}">
      <text>
        <r>
          <rPr>
            <sz val="10"/>
            <rFont val="Arial"/>
          </rPr>
          <t>reference:N41,N2
mrs:
Rotate:True</t>
        </r>
      </text>
    </comment>
    <comment ref="BF41" authorId="0" shapeId="0" xr:uid="{00000000-0006-0000-0100-0000C9050000}">
      <text>
        <r>
          <rPr>
            <sz val="10"/>
            <rFont val="Arial"/>
          </rPr>
          <t>reference:O41,O2
mrs:
Rotate:True</t>
        </r>
      </text>
    </comment>
    <comment ref="BG41" authorId="0" shapeId="0" xr:uid="{00000000-0006-0000-0100-0000CA050000}">
      <text>
        <r>
          <rPr>
            <sz val="10"/>
            <rFont val="Arial"/>
          </rPr>
          <t>reference:P41,P2
mrs:
Rotate:True</t>
        </r>
      </text>
    </comment>
    <comment ref="BH41" authorId="0" shapeId="0" xr:uid="{00000000-0006-0000-0100-0000CB050000}">
      <text>
        <r>
          <rPr>
            <sz val="10"/>
            <rFont val="Arial"/>
          </rPr>
          <t>reference:Q41,Q2
mrs:
Rotate:True</t>
        </r>
      </text>
    </comment>
    <comment ref="BI41" authorId="0" shapeId="0" xr:uid="{00000000-0006-0000-0100-0000CC050000}">
      <text>
        <r>
          <rPr>
            <sz val="10"/>
            <rFont val="Arial"/>
          </rPr>
          <t>reference:R41,R2
mrs:
Rotate:True</t>
        </r>
      </text>
    </comment>
    <comment ref="BJ41" authorId="0" shapeId="0" xr:uid="{00000000-0006-0000-0100-0000CD050000}">
      <text>
        <r>
          <rPr>
            <sz val="10"/>
            <rFont val="Arial"/>
          </rPr>
          <t>reference:S41,S2
mrs:
Rotate:True</t>
        </r>
      </text>
    </comment>
    <comment ref="BK41" authorId="0" shapeId="0" xr:uid="{00000000-0006-0000-0100-0000CE050000}">
      <text>
        <r>
          <rPr>
            <sz val="10"/>
            <rFont val="Arial"/>
          </rPr>
          <t>reference:T41,T2
mrs:
Rotate:True</t>
        </r>
      </text>
    </comment>
    <comment ref="BL41" authorId="0" shapeId="0" xr:uid="{00000000-0006-0000-0100-0000CF050000}">
      <text>
        <r>
          <rPr>
            <sz val="10"/>
            <rFont val="Arial"/>
          </rPr>
          <t>reference:U41,U2
mrs:
Rotate:True</t>
        </r>
      </text>
    </comment>
    <comment ref="BM41" authorId="0" shapeId="0" xr:uid="{00000000-0006-0000-0100-0000D0050000}">
      <text>
        <r>
          <rPr>
            <sz val="10"/>
            <rFont val="Arial"/>
          </rPr>
          <t>reference:V41,V2
mrs:
Rotate:True</t>
        </r>
      </text>
    </comment>
    <comment ref="BN41" authorId="0" shapeId="0" xr:uid="{00000000-0006-0000-0100-0000D1050000}">
      <text>
        <r>
          <rPr>
            <sz val="10"/>
            <rFont val="Arial"/>
          </rPr>
          <t>reference:W41,W2
mrs:
Rotate:True</t>
        </r>
      </text>
    </comment>
    <comment ref="BO41" authorId="0" shapeId="0" xr:uid="{00000000-0006-0000-0100-0000D2050000}">
      <text>
        <r>
          <rPr>
            <sz val="10"/>
            <rFont val="Arial"/>
          </rPr>
          <t>reference:X41,X2
mrs:
Rotate:True</t>
        </r>
      </text>
    </comment>
    <comment ref="BP41" authorId="0" shapeId="0" xr:uid="{00000000-0006-0000-0100-0000D3050000}">
      <text>
        <r>
          <rPr>
            <sz val="10"/>
            <rFont val="Arial"/>
          </rPr>
          <t>reference:Y41,Y2
mrs:
Rotate:True</t>
        </r>
      </text>
    </comment>
    <comment ref="BQ41" authorId="0" shapeId="0" xr:uid="{00000000-0006-0000-0100-0000D4050000}">
      <text>
        <r>
          <rPr>
            <sz val="10"/>
            <rFont val="Arial"/>
          </rPr>
          <t>reference:Z41,Z2
mrs:
Rotate:True</t>
        </r>
      </text>
    </comment>
    <comment ref="BR41" authorId="0" shapeId="0" xr:uid="{00000000-0006-0000-0100-0000D5050000}">
      <text>
        <r>
          <rPr>
            <sz val="10"/>
            <rFont val="Arial"/>
          </rPr>
          <t>reference:AA41,A2
mrs:
Rotate:True</t>
        </r>
      </text>
    </comment>
    <comment ref="BS41" authorId="0" shapeId="0" xr:uid="{00000000-0006-0000-0100-0000D6050000}">
      <text>
        <r>
          <rPr>
            <sz val="10"/>
            <rFont val="Arial"/>
          </rPr>
          <t>reference:AB41,B2
mrs:
Rotate:True</t>
        </r>
      </text>
    </comment>
    <comment ref="BT41" authorId="0" shapeId="0" xr:uid="{00000000-0006-0000-0100-0000D7050000}">
      <text>
        <r>
          <rPr>
            <sz val="10"/>
            <rFont val="Arial"/>
          </rPr>
          <t>reference:AC41,C2
mrs:
Rotate:True</t>
        </r>
      </text>
    </comment>
    <comment ref="BU41" authorId="0" shapeId="0" xr:uid="{00000000-0006-0000-0100-0000D8050000}">
      <text>
        <r>
          <rPr>
            <sz val="10"/>
            <rFont val="Arial"/>
          </rPr>
          <t>reference:AD41,D2
mrs:
Rotate:True</t>
        </r>
      </text>
    </comment>
    <comment ref="BV41" authorId="0" shapeId="0" xr:uid="{00000000-0006-0000-0100-0000D9050000}">
      <text>
        <r>
          <rPr>
            <sz val="10"/>
            <rFont val="Arial"/>
          </rPr>
          <t>reference:AE41,E2
mrs:
Rotate:True</t>
        </r>
      </text>
    </comment>
    <comment ref="BW41" authorId="0" shapeId="0" xr:uid="{00000000-0006-0000-0100-0000DA050000}">
      <text>
        <r>
          <rPr>
            <sz val="10"/>
            <rFont val="Arial"/>
          </rPr>
          <t>reference:AF41,F2
mrs:
Rotate:True</t>
        </r>
      </text>
    </comment>
    <comment ref="BX41" authorId="0" shapeId="0" xr:uid="{00000000-0006-0000-0100-0000DB050000}">
      <text>
        <r>
          <rPr>
            <sz val="10"/>
            <rFont val="Arial"/>
          </rPr>
          <t>reference:AG41,G2
mrs:
Rotate:True</t>
        </r>
      </text>
    </comment>
    <comment ref="BY41" authorId="0" shapeId="0" xr:uid="{00000000-0006-0000-0100-0000DC050000}">
      <text>
        <r>
          <rPr>
            <sz val="10"/>
            <rFont val="Arial"/>
          </rPr>
          <t>reference:AH41,H2
mrs:
Rotate:True</t>
        </r>
      </text>
    </comment>
    <comment ref="BZ41" authorId="0" shapeId="0" xr:uid="{00000000-0006-0000-0100-0000DD050000}">
      <text>
        <r>
          <rPr>
            <sz val="10"/>
            <rFont val="Arial"/>
          </rPr>
          <t>reference:AI41,I2
mrs:
Rotate:True</t>
        </r>
      </text>
    </comment>
    <comment ref="CA41" authorId="0" shapeId="0" xr:uid="{00000000-0006-0000-0100-0000DE050000}">
      <text>
        <r>
          <rPr>
            <sz val="10"/>
            <rFont val="Arial"/>
          </rPr>
          <t>reference:AJ41,J2
mrs:
Rotate:True</t>
        </r>
      </text>
    </comment>
    <comment ref="CB41" authorId="0" shapeId="0" xr:uid="{00000000-0006-0000-0100-0000DF050000}">
      <text>
        <r>
          <rPr>
            <sz val="10"/>
            <rFont val="Arial"/>
          </rPr>
          <t>reference:AK41,K2
mrs:
Rotate:True</t>
        </r>
      </text>
    </comment>
    <comment ref="CC41" authorId="0" shapeId="0" xr:uid="{00000000-0006-0000-0100-0000E0050000}">
      <text>
        <r>
          <rPr>
            <sz val="10"/>
            <rFont val="Arial"/>
          </rPr>
          <t>reference:AL41,L2
mrs:
Rotate:True</t>
        </r>
      </text>
    </comment>
    <comment ref="CD41" authorId="0" shapeId="0" xr:uid="{00000000-0006-0000-0100-0000E1050000}">
      <text>
        <r>
          <rPr>
            <sz val="10"/>
            <rFont val="Arial"/>
          </rPr>
          <t>reference:AM41,M2
mrs:
Rotate:True</t>
        </r>
      </text>
    </comment>
    <comment ref="CE41" authorId="0" shapeId="0" xr:uid="{00000000-0006-0000-0100-0000E2050000}">
      <text>
        <r>
          <rPr>
            <sz val="10"/>
            <rFont val="Arial"/>
          </rPr>
          <t>reference:AN41,N2
mrs:
Rotate:True</t>
        </r>
      </text>
    </comment>
    <comment ref="CF41" authorId="0" shapeId="0" xr:uid="{00000000-0006-0000-0100-0000E3050000}">
      <text>
        <r>
          <rPr>
            <sz val="10"/>
            <rFont val="Arial"/>
          </rPr>
          <t>reference:AO41,O2
mrs:
Rotate:True</t>
        </r>
      </text>
    </comment>
    <comment ref="CG41" authorId="0" shapeId="0" xr:uid="{00000000-0006-0000-0100-0000E4050000}">
      <text>
        <r>
          <rPr>
            <sz val="10"/>
            <rFont val="Arial"/>
          </rPr>
          <t>reference:AP41,P2
mrs:
Rotate:True</t>
        </r>
      </text>
    </comment>
    <comment ref="CH41" authorId="0" shapeId="0" xr:uid="{00000000-0006-0000-0100-0000E5050000}">
      <text>
        <r>
          <rPr>
            <sz val="10"/>
            <rFont val="Arial"/>
          </rPr>
          <t>reference:AQ41,Q2
mrs:
Rotate:True</t>
        </r>
      </text>
    </comment>
    <comment ref="CI41" authorId="0" shapeId="0" xr:uid="{00000000-0006-0000-0100-0000E6050000}">
      <text>
        <r>
          <rPr>
            <sz val="10"/>
            <rFont val="Arial"/>
          </rPr>
          <t>reference:AR41,R2
mrs:
Rotate:True</t>
        </r>
      </text>
    </comment>
    <comment ref="CL41" authorId="0" shapeId="0" xr:uid="{00000000-0006-0000-0100-0000E7050000}">
      <text>
        <r>
          <rPr>
            <sz val="10"/>
            <rFont val="Arial"/>
          </rPr>
          <t>reference:AU41,AV41,AW41,AX41,AY41,AZ41,BA41,BB41,BC41,BD41,BE41,BF41,BG41,BH41,BI41,BJ41,BK41,BL41,BM41,BN41,BO41,BP41,BQ41,BR41,BS41,BT41,BU41,BV41,BW41,BX41,BY41,BZ41,CA41,CB41,CC41,CD41,CE41,CF41,CG41,CH41,CI41
mrs:(AU41,+,10.0000)  (AV41,+,10.0000)  (AW41,+,10.0000)  (AX41,+,10.0000)  (AY41,+,10.0000)  (AZ41,+,10.0000)  (BA41,+,10.0000)  (BB41,+,10.0000)  (BC41,+,10.0000)  (BD41,+,10.0000)  (BE41,+,10.0000)  (BF41,+,10.0000)  (BG41,+,10.0000)  (BH41,+,10.0000)  (BI41,+,10.0000)  (BJ41,+,10.0000)  (BK41,+,10.0000)  (BL41,+,10.0000)  (BM41,+,10.0000)  (BN41,+,10.0000)  (BO41,+,10.0000)  (BP41,+,10.0000)  (BQ41,+,10.0000)  (BR41,+,10.0000)  (BS41,+,10.0000)  (BT41,+,10.0000)  (BU41,+,10.0000)  (BV41,+,10.0000)  (BW41,+,10.0000)  (BX41,+,10.0000)  (BY41,+,10.0000)  (BZ41,+,10.0000)  (CA41,+,10.0000)  (CB41,+,10.0000)  (CC41,+,10.0000)  (CD41,+,10.0000)  (CE41,+,10.0000)  (CF41,+,10.0000)  (CG41,+,10.0000)  (CH41,+,10.0000)  (CI41,+,10.0000)  
Rotate:True</t>
        </r>
      </text>
    </comment>
    <comment ref="CM41" authorId="0" shapeId="0" xr:uid="{00000000-0006-0000-0100-0000E8050000}">
      <text>
        <r>
          <rPr>
            <sz val="10"/>
            <rFont val="Arial"/>
          </rPr>
          <t>reference:AU41,AU41,AV41,AV41,AW41,AW41,AX41,AX41,AY41,AY41,AZ41,AZ41,BA41,BA41,BB41,BB41,BC41,BC41,BD41,BD41,BE41,BE41,BF41,BF41,BG41,BG41,BH41,BH41,BI41,BI41,BJ41,BJ41,BK41,BK41,BL41,BL41,BM41,BM41,BN41,BN41,BO41,BO41,BP41,BP41,BQ41,BQ41,BR41,BR41,BS41,BS41,BT41,BT41,BU41,BU41,BV41,BV41,BW41,BW41,BX41,BX41,BY41,BY41,BZ41,BZ41,CA41,CA41,CB41,CB41,CC41,CC41,CD41,CD41,CE41,CE41,CF41,CF41,CG41,CG41,CH41,CH41,CI41,CI41
mrs:
Rotate:True</t>
        </r>
      </text>
    </comment>
    <comment ref="C42" authorId="0" shapeId="0" xr:uid="{00000000-0006-0000-0100-0000E9050000}">
      <text>
        <r>
          <rPr>
            <sz val="10"/>
            <rFont val="Arial"/>
          </rPr>
          <t>reference:B42,B46
mrs:
Rotate:True</t>
        </r>
      </text>
    </comment>
    <comment ref="AU42" authorId="0" shapeId="0" xr:uid="{00000000-0006-0000-0100-0000EA050000}">
      <text>
        <r>
          <rPr>
            <sz val="10"/>
            <rFont val="Arial"/>
          </rPr>
          <t>reference:D42,D2
mrs:
Rotate:True</t>
        </r>
      </text>
    </comment>
    <comment ref="AV42" authorId="0" shapeId="0" xr:uid="{00000000-0006-0000-0100-0000EB050000}">
      <text>
        <r>
          <rPr>
            <sz val="10"/>
            <rFont val="Arial"/>
          </rPr>
          <t>reference:E42,E2
mrs:
Rotate:True</t>
        </r>
      </text>
    </comment>
    <comment ref="AW42" authorId="0" shapeId="0" xr:uid="{00000000-0006-0000-0100-0000EC050000}">
      <text>
        <r>
          <rPr>
            <sz val="10"/>
            <rFont val="Arial"/>
          </rPr>
          <t>reference:F42,F2
mrs:
Rotate:True</t>
        </r>
      </text>
    </comment>
    <comment ref="AX42" authorId="0" shapeId="0" xr:uid="{00000000-0006-0000-0100-0000ED050000}">
      <text>
        <r>
          <rPr>
            <sz val="10"/>
            <rFont val="Arial"/>
          </rPr>
          <t>reference:G42,G2
mrs:
Rotate:True</t>
        </r>
      </text>
    </comment>
    <comment ref="AY42" authorId="0" shapeId="0" xr:uid="{00000000-0006-0000-0100-0000EE050000}">
      <text>
        <r>
          <rPr>
            <sz val="10"/>
            <rFont val="Arial"/>
          </rPr>
          <t>reference:H42,H2
mrs:
Rotate:True</t>
        </r>
      </text>
    </comment>
    <comment ref="AZ42" authorId="0" shapeId="0" xr:uid="{00000000-0006-0000-0100-0000EF050000}">
      <text>
        <r>
          <rPr>
            <sz val="10"/>
            <rFont val="Arial"/>
          </rPr>
          <t>reference:I42,I2
mrs:
Rotate:True</t>
        </r>
      </text>
    </comment>
    <comment ref="BA42" authorId="0" shapeId="0" xr:uid="{00000000-0006-0000-0100-0000F0050000}">
      <text>
        <r>
          <rPr>
            <sz val="10"/>
            <rFont val="Arial"/>
          </rPr>
          <t>reference:J42,J2
mrs:
Rotate:True</t>
        </r>
      </text>
    </comment>
    <comment ref="BB42" authorId="0" shapeId="0" xr:uid="{00000000-0006-0000-0100-0000F1050000}">
      <text>
        <r>
          <rPr>
            <sz val="10"/>
            <rFont val="Arial"/>
          </rPr>
          <t>reference:K42,K2
mrs:
Rotate:True</t>
        </r>
      </text>
    </comment>
    <comment ref="BC42" authorId="0" shapeId="0" xr:uid="{00000000-0006-0000-0100-0000F2050000}">
      <text>
        <r>
          <rPr>
            <sz val="10"/>
            <rFont val="Arial"/>
          </rPr>
          <t>reference:L42,L2
mrs:
Rotate:True</t>
        </r>
      </text>
    </comment>
    <comment ref="BD42" authorId="0" shapeId="0" xr:uid="{00000000-0006-0000-0100-0000F3050000}">
      <text>
        <r>
          <rPr>
            <sz val="10"/>
            <rFont val="Arial"/>
          </rPr>
          <t>reference:M42,M2
mrs:
Rotate:True</t>
        </r>
      </text>
    </comment>
    <comment ref="BE42" authorId="0" shapeId="0" xr:uid="{00000000-0006-0000-0100-0000F4050000}">
      <text>
        <r>
          <rPr>
            <sz val="10"/>
            <rFont val="Arial"/>
          </rPr>
          <t>reference:N42,N2
mrs:
Rotate:True</t>
        </r>
      </text>
    </comment>
    <comment ref="BF42" authorId="0" shapeId="0" xr:uid="{00000000-0006-0000-0100-0000F5050000}">
      <text>
        <r>
          <rPr>
            <sz val="10"/>
            <rFont val="Arial"/>
          </rPr>
          <t>reference:O42,O2
mrs:
Rotate:True</t>
        </r>
      </text>
    </comment>
    <comment ref="BG42" authorId="0" shapeId="0" xr:uid="{00000000-0006-0000-0100-0000F6050000}">
      <text>
        <r>
          <rPr>
            <sz val="10"/>
            <rFont val="Arial"/>
          </rPr>
          <t>reference:P42,P2
mrs:
Rotate:True</t>
        </r>
      </text>
    </comment>
    <comment ref="BH42" authorId="0" shapeId="0" xr:uid="{00000000-0006-0000-0100-0000F7050000}">
      <text>
        <r>
          <rPr>
            <sz val="10"/>
            <rFont val="Arial"/>
          </rPr>
          <t>reference:Q42,Q2
mrs:
Rotate:True</t>
        </r>
      </text>
    </comment>
    <comment ref="BI42" authorId="0" shapeId="0" xr:uid="{00000000-0006-0000-0100-0000F8050000}">
      <text>
        <r>
          <rPr>
            <sz val="10"/>
            <rFont val="Arial"/>
          </rPr>
          <t>reference:R42,R2
mrs:
Rotate:True</t>
        </r>
      </text>
    </comment>
    <comment ref="BJ42" authorId="0" shapeId="0" xr:uid="{00000000-0006-0000-0100-0000F9050000}">
      <text>
        <r>
          <rPr>
            <sz val="10"/>
            <rFont val="Arial"/>
          </rPr>
          <t>reference:S42,S2
mrs:
Rotate:True</t>
        </r>
      </text>
    </comment>
    <comment ref="BK42" authorId="0" shapeId="0" xr:uid="{00000000-0006-0000-0100-0000FA050000}">
      <text>
        <r>
          <rPr>
            <sz val="10"/>
            <rFont val="Arial"/>
          </rPr>
          <t>reference:T42,T2
mrs:
Rotate:True</t>
        </r>
      </text>
    </comment>
    <comment ref="BL42" authorId="0" shapeId="0" xr:uid="{00000000-0006-0000-0100-0000FB050000}">
      <text>
        <r>
          <rPr>
            <sz val="10"/>
            <rFont val="Arial"/>
          </rPr>
          <t>reference:U42,U2
mrs:
Rotate:True</t>
        </r>
      </text>
    </comment>
    <comment ref="BM42" authorId="0" shapeId="0" xr:uid="{00000000-0006-0000-0100-0000FC050000}">
      <text>
        <r>
          <rPr>
            <sz val="10"/>
            <rFont val="Arial"/>
          </rPr>
          <t>reference:V42,V2
mrs:
Rotate:True</t>
        </r>
      </text>
    </comment>
    <comment ref="BN42" authorId="0" shapeId="0" xr:uid="{00000000-0006-0000-0100-0000FD050000}">
      <text>
        <r>
          <rPr>
            <sz val="10"/>
            <rFont val="Arial"/>
          </rPr>
          <t>reference:W42,W2
mrs:
Rotate:True</t>
        </r>
      </text>
    </comment>
    <comment ref="BO42" authorId="0" shapeId="0" xr:uid="{00000000-0006-0000-0100-0000FE050000}">
      <text>
        <r>
          <rPr>
            <sz val="10"/>
            <rFont val="Arial"/>
          </rPr>
          <t>reference:X42,X2
mrs:
Rotate:True</t>
        </r>
      </text>
    </comment>
    <comment ref="BP42" authorId="0" shapeId="0" xr:uid="{00000000-0006-0000-0100-0000FF050000}">
      <text>
        <r>
          <rPr>
            <sz val="10"/>
            <rFont val="Arial"/>
          </rPr>
          <t>reference:Y42,Y2
mrs:
Rotate:True</t>
        </r>
      </text>
    </comment>
    <comment ref="BQ42" authorId="0" shapeId="0" xr:uid="{00000000-0006-0000-0100-000000060000}">
      <text>
        <r>
          <rPr>
            <sz val="10"/>
            <rFont val="Arial"/>
          </rPr>
          <t>reference:Z42,Z2
mrs:
Rotate:True</t>
        </r>
      </text>
    </comment>
    <comment ref="BR42" authorId="0" shapeId="0" xr:uid="{00000000-0006-0000-0100-000001060000}">
      <text>
        <r>
          <rPr>
            <sz val="10"/>
            <rFont val="Arial"/>
          </rPr>
          <t>reference:AA42,A2
mrs:
Rotate:True</t>
        </r>
      </text>
    </comment>
    <comment ref="BS42" authorId="0" shapeId="0" xr:uid="{00000000-0006-0000-0100-000002060000}">
      <text>
        <r>
          <rPr>
            <sz val="10"/>
            <rFont val="Arial"/>
          </rPr>
          <t>reference:AB42,B2
mrs:
Rotate:True</t>
        </r>
      </text>
    </comment>
    <comment ref="BT42" authorId="0" shapeId="0" xr:uid="{00000000-0006-0000-0100-000003060000}">
      <text>
        <r>
          <rPr>
            <sz val="10"/>
            <rFont val="Arial"/>
          </rPr>
          <t>reference:AC42,C2
mrs:
Rotate:True</t>
        </r>
      </text>
    </comment>
    <comment ref="BU42" authorId="0" shapeId="0" xr:uid="{00000000-0006-0000-0100-000004060000}">
      <text>
        <r>
          <rPr>
            <sz val="10"/>
            <rFont val="Arial"/>
          </rPr>
          <t>reference:AD42,D2
mrs:
Rotate:True</t>
        </r>
      </text>
    </comment>
    <comment ref="BV42" authorId="0" shapeId="0" xr:uid="{00000000-0006-0000-0100-000005060000}">
      <text>
        <r>
          <rPr>
            <sz val="10"/>
            <rFont val="Arial"/>
          </rPr>
          <t>reference:AE42,E2
mrs:
Rotate:True</t>
        </r>
      </text>
    </comment>
    <comment ref="BW42" authorId="0" shapeId="0" xr:uid="{00000000-0006-0000-0100-000006060000}">
      <text>
        <r>
          <rPr>
            <sz val="10"/>
            <rFont val="Arial"/>
          </rPr>
          <t>reference:AF42,F2
mrs:
Rotate:True</t>
        </r>
      </text>
    </comment>
    <comment ref="BX42" authorId="0" shapeId="0" xr:uid="{00000000-0006-0000-0100-000007060000}">
      <text>
        <r>
          <rPr>
            <sz val="10"/>
            <rFont val="Arial"/>
          </rPr>
          <t>reference:AG42,G2
mrs:
Rotate:True</t>
        </r>
      </text>
    </comment>
    <comment ref="BY42" authorId="0" shapeId="0" xr:uid="{00000000-0006-0000-0100-000008060000}">
      <text>
        <r>
          <rPr>
            <sz val="10"/>
            <rFont val="Arial"/>
          </rPr>
          <t>reference:AH42,H2
mrs:
Rotate:True</t>
        </r>
      </text>
    </comment>
    <comment ref="BZ42" authorId="0" shapeId="0" xr:uid="{00000000-0006-0000-0100-000009060000}">
      <text>
        <r>
          <rPr>
            <sz val="10"/>
            <rFont val="Arial"/>
          </rPr>
          <t>reference:AI42,I2
mrs:
Rotate:True</t>
        </r>
      </text>
    </comment>
    <comment ref="CA42" authorId="0" shapeId="0" xr:uid="{00000000-0006-0000-0100-00000A060000}">
      <text>
        <r>
          <rPr>
            <sz val="10"/>
            <rFont val="Arial"/>
          </rPr>
          <t>reference:AJ42,J2
mrs:
Rotate:True</t>
        </r>
      </text>
    </comment>
    <comment ref="CB42" authorId="0" shapeId="0" xr:uid="{00000000-0006-0000-0100-00000B060000}">
      <text>
        <r>
          <rPr>
            <sz val="10"/>
            <rFont val="Arial"/>
          </rPr>
          <t>reference:AK42,K2
mrs:
Rotate:True</t>
        </r>
      </text>
    </comment>
    <comment ref="CC42" authorId="0" shapeId="0" xr:uid="{00000000-0006-0000-0100-00000C060000}">
      <text>
        <r>
          <rPr>
            <sz val="10"/>
            <rFont val="Arial"/>
          </rPr>
          <t>reference:AL42,L2
mrs:
Rotate:True</t>
        </r>
      </text>
    </comment>
    <comment ref="CD42" authorId="0" shapeId="0" xr:uid="{00000000-0006-0000-0100-00000D060000}">
      <text>
        <r>
          <rPr>
            <sz val="10"/>
            <rFont val="Arial"/>
          </rPr>
          <t>reference:AM42,M2
mrs:
Rotate:True</t>
        </r>
      </text>
    </comment>
    <comment ref="CE42" authorId="0" shapeId="0" xr:uid="{00000000-0006-0000-0100-00000E060000}">
      <text>
        <r>
          <rPr>
            <sz val="10"/>
            <rFont val="Arial"/>
          </rPr>
          <t>reference:AN42,N2
mrs:
Rotate:True</t>
        </r>
      </text>
    </comment>
    <comment ref="CF42" authorId="0" shapeId="0" xr:uid="{00000000-0006-0000-0100-00000F060000}">
      <text>
        <r>
          <rPr>
            <sz val="10"/>
            <rFont val="Arial"/>
          </rPr>
          <t>reference:AO42,O2
mrs:
Rotate:True</t>
        </r>
      </text>
    </comment>
    <comment ref="CG42" authorId="0" shapeId="0" xr:uid="{00000000-0006-0000-0100-000010060000}">
      <text>
        <r>
          <rPr>
            <sz val="10"/>
            <rFont val="Arial"/>
          </rPr>
          <t>reference:AP42,P2
mrs:
Rotate:True</t>
        </r>
      </text>
    </comment>
    <comment ref="CH42" authorId="0" shapeId="0" xr:uid="{00000000-0006-0000-0100-000011060000}">
      <text>
        <r>
          <rPr>
            <sz val="10"/>
            <rFont val="Arial"/>
          </rPr>
          <t>reference:AQ42,Q2
mrs:
Rotate:True</t>
        </r>
      </text>
    </comment>
    <comment ref="CI42" authorId="0" shapeId="0" xr:uid="{00000000-0006-0000-0100-000012060000}">
      <text>
        <r>
          <rPr>
            <sz val="10"/>
            <rFont val="Arial"/>
          </rPr>
          <t>reference:AR42,R2
mrs:
Rotate:True</t>
        </r>
      </text>
    </comment>
    <comment ref="CL42" authorId="0" shapeId="0" xr:uid="{00000000-0006-0000-0100-000013060000}">
      <text>
        <r>
          <rPr>
            <sz val="10"/>
            <rFont val="Arial"/>
          </rPr>
          <t>reference:AU42,AV42,AW42,AX42,AY42,AZ42,BA42,BB42,BC42,BD42,BE42,BF42,BG42,BH42,BI42,BJ42,BK42,BL42,BM42,BN42,BO42,BP42,BQ42,BR42,BS42,BT42,BU42,BV42,BW42,BX42,BY42,BZ42,CA42,CB42,CC42,CD42,CE42,CF42,CG42,CH42,CI42
mrs:(AU42,+,10.0000)  (AV42,+,10.0000)  (AW42,+,10.0000)  (AX42,+,10.0000)  (AY42,+,10.0000)  (AZ42,+,10.0000)  (BA42,+,10.0000)  (BB42,+,10.0000)  (BC42,+,10.0000)  (BD42,+,10.0000)  (BE42,+,10.0000)  (BF42,+,10.0000)  (BG42,+,10.0000)  (BH42,+,10.0000)  (BI42,+,10.0000)  (BJ42,+,10.0000)  (BK42,+,10.0000)  (BL42,+,10.0000)  (BM42,+,10.0000)  (BN42,+,10.0000)  (BO42,+,10.0000)  (BP42,+,10.0000)  (BQ42,+,10.0000)  (BR42,+,10.0000)  (BS42,+,10.0000)  (BT42,+,10.0000)  (BU42,+,10.0000)  (BV42,+,10.0000)  (BW42,+,10.0000)  (BX42,+,10.0000)  (BY42,+,10.0000)  (BZ42,+,10.0000)  (CA42,+,10.0000)  (CB42,+,10.0000)  (CC42,+,10.0000)  (CD42,+,10.0000)  (CE42,+,10.0000)  (CF42,+,10.0000)  (CG42,+,10.0000)  (CH42,+,10.0000)  (CI42,+,10.0000)  
Rotate:True</t>
        </r>
      </text>
    </comment>
    <comment ref="CM42" authorId="0" shapeId="0" xr:uid="{00000000-0006-0000-0100-000014060000}">
      <text>
        <r>
          <rPr>
            <sz val="10"/>
            <rFont val="Arial"/>
          </rPr>
          <t>reference:AU42,AU42,AV42,AV42,AW42,AW42,AX42,AX42,AY42,AY42,AZ42,AZ42,BA42,BA42,BB42,BB42,BC42,BC42,BD42,BD42,BE42,BE42,BF42,BF42,BG42,BG42,BH42,BH42,BI42,BI42,BJ42,BJ42,BK42,BK42,BL42,BL42,BM42,BM42,BN42,BN42,BO42,BO42,BP42,BP42,BQ42,BQ42,BR42,BR42,BS42,BS42,BT42,BT42,BU42,BU42,BV42,BV42,BW42,BW42,BX42,BX42,BY42,BY42,BZ42,BZ42,CA42,CA42,CB42,CB42,CC42,CC42,CD42,CD42,CE42,CE42,CF42,CF42,CG42,CG42,CH42,CH42,CI42,CI42
mrs:
Rotate:True</t>
        </r>
      </text>
    </comment>
    <comment ref="C43" authorId="0" shapeId="0" xr:uid="{00000000-0006-0000-0100-000015060000}">
      <text>
        <r>
          <rPr>
            <sz val="10"/>
            <rFont val="Arial"/>
          </rPr>
          <t>reference:B43,B46
mrs:
Rotate:True</t>
        </r>
      </text>
    </comment>
    <comment ref="AU43" authorId="0" shapeId="0" xr:uid="{00000000-0006-0000-0100-000016060000}">
      <text>
        <r>
          <rPr>
            <sz val="10"/>
            <rFont val="Arial"/>
          </rPr>
          <t>reference:D43,D2
mrs:
Rotate:True</t>
        </r>
      </text>
    </comment>
    <comment ref="AV43" authorId="0" shapeId="0" xr:uid="{00000000-0006-0000-0100-000017060000}">
      <text>
        <r>
          <rPr>
            <sz val="10"/>
            <rFont val="Arial"/>
          </rPr>
          <t>reference:E43,E2
mrs:
Rotate:True</t>
        </r>
      </text>
    </comment>
    <comment ref="AW43" authorId="0" shapeId="0" xr:uid="{00000000-0006-0000-0100-000018060000}">
      <text>
        <r>
          <rPr>
            <sz val="10"/>
            <rFont val="Arial"/>
          </rPr>
          <t>reference:F43,F2
mrs:
Rotate:True</t>
        </r>
      </text>
    </comment>
    <comment ref="AX43" authorId="0" shapeId="0" xr:uid="{00000000-0006-0000-0100-000019060000}">
      <text>
        <r>
          <rPr>
            <sz val="10"/>
            <rFont val="Arial"/>
          </rPr>
          <t>reference:G43,G2
mrs:
Rotate:True</t>
        </r>
      </text>
    </comment>
    <comment ref="AY43" authorId="0" shapeId="0" xr:uid="{00000000-0006-0000-0100-00001A060000}">
      <text>
        <r>
          <rPr>
            <sz val="10"/>
            <rFont val="Arial"/>
          </rPr>
          <t>reference:H43,H2
mrs:
Rotate:True</t>
        </r>
      </text>
    </comment>
    <comment ref="AZ43" authorId="0" shapeId="0" xr:uid="{00000000-0006-0000-0100-00001B060000}">
      <text>
        <r>
          <rPr>
            <sz val="10"/>
            <rFont val="Arial"/>
          </rPr>
          <t>reference:I43,I2
mrs:
Rotate:True</t>
        </r>
      </text>
    </comment>
    <comment ref="BA43" authorId="0" shapeId="0" xr:uid="{00000000-0006-0000-0100-00001C060000}">
      <text>
        <r>
          <rPr>
            <sz val="10"/>
            <rFont val="Arial"/>
          </rPr>
          <t>reference:J43,J2
mrs:
Rotate:True</t>
        </r>
      </text>
    </comment>
    <comment ref="BB43" authorId="0" shapeId="0" xr:uid="{00000000-0006-0000-0100-00001D060000}">
      <text>
        <r>
          <rPr>
            <sz val="10"/>
            <rFont val="Arial"/>
          </rPr>
          <t>reference:K43,K2
mrs:
Rotate:True</t>
        </r>
      </text>
    </comment>
    <comment ref="BC43" authorId="0" shapeId="0" xr:uid="{00000000-0006-0000-0100-00001E060000}">
      <text>
        <r>
          <rPr>
            <sz val="10"/>
            <rFont val="Arial"/>
          </rPr>
          <t>reference:L43,L2
mrs:
Rotate:True</t>
        </r>
      </text>
    </comment>
    <comment ref="BD43" authorId="0" shapeId="0" xr:uid="{00000000-0006-0000-0100-00001F060000}">
      <text>
        <r>
          <rPr>
            <sz val="10"/>
            <rFont val="Arial"/>
          </rPr>
          <t>reference:M43,M2
mrs:
Rotate:True</t>
        </r>
      </text>
    </comment>
    <comment ref="BE43" authorId="0" shapeId="0" xr:uid="{00000000-0006-0000-0100-000020060000}">
      <text>
        <r>
          <rPr>
            <sz val="10"/>
            <rFont val="Arial"/>
          </rPr>
          <t>reference:N43,N2
mrs:
Rotate:True</t>
        </r>
      </text>
    </comment>
    <comment ref="BF43" authorId="0" shapeId="0" xr:uid="{00000000-0006-0000-0100-000021060000}">
      <text>
        <r>
          <rPr>
            <sz val="10"/>
            <rFont val="Arial"/>
          </rPr>
          <t>reference:O43,O2
mrs:
Rotate:True</t>
        </r>
      </text>
    </comment>
    <comment ref="BG43" authorId="0" shapeId="0" xr:uid="{00000000-0006-0000-0100-000022060000}">
      <text>
        <r>
          <rPr>
            <sz val="10"/>
            <rFont val="Arial"/>
          </rPr>
          <t>reference:P43,P2
mrs:
Rotate:True</t>
        </r>
      </text>
    </comment>
    <comment ref="BH43" authorId="0" shapeId="0" xr:uid="{00000000-0006-0000-0100-000023060000}">
      <text>
        <r>
          <rPr>
            <sz val="10"/>
            <rFont val="Arial"/>
          </rPr>
          <t>reference:Q43,Q2
mrs:
Rotate:True</t>
        </r>
      </text>
    </comment>
    <comment ref="BI43" authorId="0" shapeId="0" xr:uid="{00000000-0006-0000-0100-000024060000}">
      <text>
        <r>
          <rPr>
            <sz val="10"/>
            <rFont val="Arial"/>
          </rPr>
          <t>reference:R43,R2
mrs:
Rotate:True</t>
        </r>
      </text>
    </comment>
    <comment ref="BJ43" authorId="0" shapeId="0" xr:uid="{00000000-0006-0000-0100-000025060000}">
      <text>
        <r>
          <rPr>
            <sz val="10"/>
            <rFont val="Arial"/>
          </rPr>
          <t>reference:S43,S2
mrs:
Rotate:True</t>
        </r>
      </text>
    </comment>
    <comment ref="BK43" authorId="0" shapeId="0" xr:uid="{00000000-0006-0000-0100-000026060000}">
      <text>
        <r>
          <rPr>
            <sz val="10"/>
            <rFont val="Arial"/>
          </rPr>
          <t>reference:T43,T2
mrs:
Rotate:True</t>
        </r>
      </text>
    </comment>
    <comment ref="BL43" authorId="0" shapeId="0" xr:uid="{00000000-0006-0000-0100-000027060000}">
      <text>
        <r>
          <rPr>
            <sz val="10"/>
            <rFont val="Arial"/>
          </rPr>
          <t>reference:U43,U2
mrs:
Rotate:True</t>
        </r>
      </text>
    </comment>
    <comment ref="BM43" authorId="0" shapeId="0" xr:uid="{00000000-0006-0000-0100-000028060000}">
      <text>
        <r>
          <rPr>
            <sz val="10"/>
            <rFont val="Arial"/>
          </rPr>
          <t>reference:V43,V2
mrs:
Rotate:True</t>
        </r>
      </text>
    </comment>
    <comment ref="BN43" authorId="0" shapeId="0" xr:uid="{00000000-0006-0000-0100-000029060000}">
      <text>
        <r>
          <rPr>
            <sz val="10"/>
            <rFont val="Arial"/>
          </rPr>
          <t>reference:W43,W2
mrs:
Rotate:True</t>
        </r>
      </text>
    </comment>
    <comment ref="BO43" authorId="0" shapeId="0" xr:uid="{00000000-0006-0000-0100-00002A060000}">
      <text>
        <r>
          <rPr>
            <sz val="10"/>
            <rFont val="Arial"/>
          </rPr>
          <t>reference:X43,X2
mrs:
Rotate:True</t>
        </r>
      </text>
    </comment>
    <comment ref="BP43" authorId="0" shapeId="0" xr:uid="{00000000-0006-0000-0100-00002B060000}">
      <text>
        <r>
          <rPr>
            <sz val="10"/>
            <rFont val="Arial"/>
          </rPr>
          <t>reference:Y43,Y2
mrs:
Rotate:True</t>
        </r>
      </text>
    </comment>
    <comment ref="BQ43" authorId="0" shapeId="0" xr:uid="{00000000-0006-0000-0100-00002C060000}">
      <text>
        <r>
          <rPr>
            <sz val="10"/>
            <rFont val="Arial"/>
          </rPr>
          <t>reference:Z43,Z2
mrs:
Rotate:True</t>
        </r>
      </text>
    </comment>
    <comment ref="BR43" authorId="0" shapeId="0" xr:uid="{00000000-0006-0000-0100-00002D060000}">
      <text>
        <r>
          <rPr>
            <sz val="10"/>
            <rFont val="Arial"/>
          </rPr>
          <t>reference:AA43,A2
mrs:
Rotate:True</t>
        </r>
      </text>
    </comment>
    <comment ref="BS43" authorId="0" shapeId="0" xr:uid="{00000000-0006-0000-0100-00002E060000}">
      <text>
        <r>
          <rPr>
            <sz val="10"/>
            <rFont val="Arial"/>
          </rPr>
          <t>reference:AB43,B2
mrs:
Rotate:True</t>
        </r>
      </text>
    </comment>
    <comment ref="BT43" authorId="0" shapeId="0" xr:uid="{00000000-0006-0000-0100-00002F060000}">
      <text>
        <r>
          <rPr>
            <sz val="10"/>
            <rFont val="Arial"/>
          </rPr>
          <t>reference:AC43,C2
mrs:
Rotate:True</t>
        </r>
      </text>
    </comment>
    <comment ref="BU43" authorId="0" shapeId="0" xr:uid="{00000000-0006-0000-0100-000030060000}">
      <text>
        <r>
          <rPr>
            <sz val="10"/>
            <rFont val="Arial"/>
          </rPr>
          <t>reference:AD43,D2
mrs:
Rotate:True</t>
        </r>
      </text>
    </comment>
    <comment ref="BV43" authorId="0" shapeId="0" xr:uid="{00000000-0006-0000-0100-000031060000}">
      <text>
        <r>
          <rPr>
            <sz val="10"/>
            <rFont val="Arial"/>
          </rPr>
          <t>reference:AE43,E2
mrs:
Rotate:True</t>
        </r>
      </text>
    </comment>
    <comment ref="BW43" authorId="0" shapeId="0" xr:uid="{00000000-0006-0000-0100-000032060000}">
      <text>
        <r>
          <rPr>
            <sz val="10"/>
            <rFont val="Arial"/>
          </rPr>
          <t>reference:AF43,F2
mrs:
Rotate:True</t>
        </r>
      </text>
    </comment>
    <comment ref="BX43" authorId="0" shapeId="0" xr:uid="{00000000-0006-0000-0100-000033060000}">
      <text>
        <r>
          <rPr>
            <sz val="10"/>
            <rFont val="Arial"/>
          </rPr>
          <t>reference:AG43,G2
mrs:
Rotate:True</t>
        </r>
      </text>
    </comment>
    <comment ref="BY43" authorId="0" shapeId="0" xr:uid="{00000000-0006-0000-0100-000034060000}">
      <text>
        <r>
          <rPr>
            <sz val="10"/>
            <rFont val="Arial"/>
          </rPr>
          <t>reference:AH43,H2
mrs:
Rotate:True</t>
        </r>
      </text>
    </comment>
    <comment ref="BZ43" authorId="0" shapeId="0" xr:uid="{00000000-0006-0000-0100-000035060000}">
      <text>
        <r>
          <rPr>
            <sz val="10"/>
            <rFont val="Arial"/>
          </rPr>
          <t>reference:AI43,I2
mrs:
Rotate:True</t>
        </r>
      </text>
    </comment>
    <comment ref="CA43" authorId="0" shapeId="0" xr:uid="{00000000-0006-0000-0100-000036060000}">
      <text>
        <r>
          <rPr>
            <sz val="10"/>
            <rFont val="Arial"/>
          </rPr>
          <t>reference:AJ43,J2
mrs:
Rotate:True</t>
        </r>
      </text>
    </comment>
    <comment ref="CB43" authorId="0" shapeId="0" xr:uid="{00000000-0006-0000-0100-000037060000}">
      <text>
        <r>
          <rPr>
            <sz val="10"/>
            <rFont val="Arial"/>
          </rPr>
          <t>reference:AK43,K2
mrs:
Rotate:True</t>
        </r>
      </text>
    </comment>
    <comment ref="CC43" authorId="0" shapeId="0" xr:uid="{00000000-0006-0000-0100-000038060000}">
      <text>
        <r>
          <rPr>
            <sz val="10"/>
            <rFont val="Arial"/>
          </rPr>
          <t>reference:AL43,L2
mrs:
Rotate:True</t>
        </r>
      </text>
    </comment>
    <comment ref="CD43" authorId="0" shapeId="0" xr:uid="{00000000-0006-0000-0100-000039060000}">
      <text>
        <r>
          <rPr>
            <sz val="10"/>
            <rFont val="Arial"/>
          </rPr>
          <t>reference:AM43,M2
mrs:
Rotate:True</t>
        </r>
      </text>
    </comment>
    <comment ref="CE43" authorId="0" shapeId="0" xr:uid="{00000000-0006-0000-0100-00003A060000}">
      <text>
        <r>
          <rPr>
            <sz val="10"/>
            <rFont val="Arial"/>
          </rPr>
          <t>reference:AN43,N2
mrs:
Rotate:True</t>
        </r>
      </text>
    </comment>
    <comment ref="CF43" authorId="0" shapeId="0" xr:uid="{00000000-0006-0000-0100-00003B060000}">
      <text>
        <r>
          <rPr>
            <sz val="10"/>
            <rFont val="Arial"/>
          </rPr>
          <t>reference:AO43,O2
mrs:
Rotate:True</t>
        </r>
      </text>
    </comment>
    <comment ref="CG43" authorId="0" shapeId="0" xr:uid="{00000000-0006-0000-0100-00003C060000}">
      <text>
        <r>
          <rPr>
            <sz val="10"/>
            <rFont val="Arial"/>
          </rPr>
          <t>reference:AP43,P2
mrs:
Rotate:True</t>
        </r>
      </text>
    </comment>
    <comment ref="CH43" authorId="0" shapeId="0" xr:uid="{00000000-0006-0000-0100-00003D060000}">
      <text>
        <r>
          <rPr>
            <sz val="10"/>
            <rFont val="Arial"/>
          </rPr>
          <t>reference:AQ43,Q2
mrs:
Rotate:True</t>
        </r>
      </text>
    </comment>
    <comment ref="CI43" authorId="0" shapeId="0" xr:uid="{00000000-0006-0000-0100-00003E060000}">
      <text>
        <r>
          <rPr>
            <sz val="10"/>
            <rFont val="Arial"/>
          </rPr>
          <t>reference:AR43,R2
mrs:
Rotate:True</t>
        </r>
      </text>
    </comment>
    <comment ref="CL43" authorId="0" shapeId="0" xr:uid="{00000000-0006-0000-0100-00003F060000}">
      <text>
        <r>
          <rPr>
            <sz val="10"/>
            <rFont val="Arial"/>
          </rPr>
          <t>reference:AU43,AV43,AW43,AX43,AY43,AZ43,BA43,BB43,BC43,BD43,BE43,BF43,BG43,BH43,BI43,BJ43,BK43,BL43,BM43,BN43,BO43,BP43,BQ43,BR43,BS43,BT43,BU43,BV43,BW43,BX43,BY43,BZ43,CA43,CB43,CC43,CD43,CE43,CF43,CG43,CH43,CI43
mrs:(AU43,+,10.0000)  (AV43,+,10.0000)  (AW43,+,10.0000)  (AX43,+,10.0000)  (AY43,+,10.0000)  (AZ43,+,10.0000)  (BA43,+,10.0000)  (BB43,+,10.0000)  (BC43,+,10.0000)  (BD43,+,10.0000)  (BE43,+,10.0000)  (BF43,+,10.0000)  (BG43,+,10.0000)  (BH43,+,10.0000)  (BI43,+,10.0000)  (BJ43,+,10.0000)  (BK43,+,10.0000)  (BL43,+,10.0000)  (BM43,+,10.0000)  (BN43,+,10.0000)  (BO43,+,10.0000)  (BP43,+,10.0000)  (BQ43,+,10.0000)  (BR43,+,10.0000)  (BS43,+,10.0000)  (BT43,+,10.0000)  (BU43,+,10.0000)  (BV43,+,10.0000)  (BW43,+,10.0000)  (BX43,+,10.0000)  (BY43,+,10.0000)  (BZ43,+,10.0000)  (CA43,+,10.0000)  (CB43,+,10.0000)  (CC43,+,10.0000)  (CD43,+,10.0000)  (CE43,+,10.0000)  (CF43,+,10.0000)  (CG43,+,10.0000)  (CH43,+,10.0000)  (CI43,+,10.0000)  
Rotate:True</t>
        </r>
      </text>
    </comment>
    <comment ref="CM43" authorId="0" shapeId="0" xr:uid="{00000000-0006-0000-0100-000040060000}">
      <text>
        <r>
          <rPr>
            <sz val="10"/>
            <rFont val="Arial"/>
          </rPr>
          <t>reference:AU43,AU43,AV43,AV43,AW43,AW43,AX43,AX43,AY43,AY43,AZ43,AZ43,BA43,BA43,BB43,BB43,BC43,BC43,BD43,BD43,BE43,BE43,BF43,BF43,BG43,BG43,BH43,BH43,BI43,BI43,BJ43,BJ43,BK43,BK43,BL43,BL43,BM43,BM43,BN43,BN43,BO43,BO43,BP43,BP43,BQ43,BQ43,BR43,BR43,BS43,BS43,BT43,BT43,BU43,BU43,BV43,BV43,BW43,BW43,BX43,BX43,BY43,BY43,BZ43,BZ43,CA43,CA43,CB43,CB43,CC43,CC43,CD43,CD43,CE43,CE43,CF43,CF43,CG43,CG43,CH43,CH43,CI43,CI43
mrs:
Rotate:True</t>
        </r>
      </text>
    </comment>
    <comment ref="C44" authorId="0" shapeId="0" xr:uid="{00000000-0006-0000-0100-000041060000}">
      <text>
        <r>
          <rPr>
            <sz val="10"/>
            <rFont val="Arial"/>
          </rPr>
          <t>reference:B44,B46
mrs:
Rotate:True</t>
        </r>
      </text>
    </comment>
    <comment ref="AU44" authorId="0" shapeId="0" xr:uid="{00000000-0006-0000-0100-000042060000}">
      <text>
        <r>
          <rPr>
            <sz val="10"/>
            <rFont val="Arial"/>
          </rPr>
          <t>reference:D44,D2
mrs:
Rotate:True</t>
        </r>
      </text>
    </comment>
    <comment ref="AV44" authorId="0" shapeId="0" xr:uid="{00000000-0006-0000-0100-000043060000}">
      <text>
        <r>
          <rPr>
            <sz val="10"/>
            <rFont val="Arial"/>
          </rPr>
          <t>reference:E44,E2
mrs:
Rotate:True</t>
        </r>
      </text>
    </comment>
    <comment ref="AW44" authorId="0" shapeId="0" xr:uid="{00000000-0006-0000-0100-000044060000}">
      <text>
        <r>
          <rPr>
            <sz val="10"/>
            <rFont val="Arial"/>
          </rPr>
          <t>reference:F44,F2
mrs:
Rotate:True</t>
        </r>
      </text>
    </comment>
    <comment ref="AX44" authorId="0" shapeId="0" xr:uid="{00000000-0006-0000-0100-000045060000}">
      <text>
        <r>
          <rPr>
            <sz val="10"/>
            <rFont val="Arial"/>
          </rPr>
          <t>reference:G44,G2
mrs:
Rotate:True</t>
        </r>
      </text>
    </comment>
    <comment ref="AY44" authorId="0" shapeId="0" xr:uid="{00000000-0006-0000-0100-000046060000}">
      <text>
        <r>
          <rPr>
            <sz val="10"/>
            <rFont val="Arial"/>
          </rPr>
          <t>reference:H44,H2
mrs:
Rotate:True</t>
        </r>
      </text>
    </comment>
    <comment ref="AZ44" authorId="0" shapeId="0" xr:uid="{00000000-0006-0000-0100-000047060000}">
      <text>
        <r>
          <rPr>
            <sz val="10"/>
            <rFont val="Arial"/>
          </rPr>
          <t>reference:I44,I2
mrs:
Rotate:True</t>
        </r>
      </text>
    </comment>
    <comment ref="BA44" authorId="0" shapeId="0" xr:uid="{00000000-0006-0000-0100-000048060000}">
      <text>
        <r>
          <rPr>
            <sz val="10"/>
            <rFont val="Arial"/>
          </rPr>
          <t>reference:J44,J2
mrs:
Rotate:True</t>
        </r>
      </text>
    </comment>
    <comment ref="BB44" authorId="0" shapeId="0" xr:uid="{00000000-0006-0000-0100-000049060000}">
      <text>
        <r>
          <rPr>
            <sz val="10"/>
            <rFont val="Arial"/>
          </rPr>
          <t>reference:K44,K2
mrs:
Rotate:True</t>
        </r>
      </text>
    </comment>
    <comment ref="BC44" authorId="0" shapeId="0" xr:uid="{00000000-0006-0000-0100-00004A060000}">
      <text>
        <r>
          <rPr>
            <sz val="10"/>
            <rFont val="Arial"/>
          </rPr>
          <t>reference:L44,L2
mrs:
Rotate:True</t>
        </r>
      </text>
    </comment>
    <comment ref="BD44" authorId="0" shapeId="0" xr:uid="{00000000-0006-0000-0100-00004B060000}">
      <text>
        <r>
          <rPr>
            <sz val="10"/>
            <rFont val="Arial"/>
          </rPr>
          <t>reference:M44,M2
mrs:
Rotate:True</t>
        </r>
      </text>
    </comment>
    <comment ref="BE44" authorId="0" shapeId="0" xr:uid="{00000000-0006-0000-0100-00004C060000}">
      <text>
        <r>
          <rPr>
            <sz val="10"/>
            <rFont val="Arial"/>
          </rPr>
          <t>reference:N44,N2
mrs:
Rotate:True</t>
        </r>
      </text>
    </comment>
    <comment ref="BF44" authorId="0" shapeId="0" xr:uid="{00000000-0006-0000-0100-00004D060000}">
      <text>
        <r>
          <rPr>
            <sz val="10"/>
            <rFont val="Arial"/>
          </rPr>
          <t>reference:O44,O2
mrs:
Rotate:True</t>
        </r>
      </text>
    </comment>
    <comment ref="BG44" authorId="0" shapeId="0" xr:uid="{00000000-0006-0000-0100-00004E060000}">
      <text>
        <r>
          <rPr>
            <sz val="10"/>
            <rFont val="Arial"/>
          </rPr>
          <t>reference:P44,P2
mrs:
Rotate:True</t>
        </r>
      </text>
    </comment>
    <comment ref="BH44" authorId="0" shapeId="0" xr:uid="{00000000-0006-0000-0100-00004F060000}">
      <text>
        <r>
          <rPr>
            <sz val="10"/>
            <rFont val="Arial"/>
          </rPr>
          <t>reference:Q44,Q2
mrs:
Rotate:True</t>
        </r>
      </text>
    </comment>
    <comment ref="BI44" authorId="0" shapeId="0" xr:uid="{00000000-0006-0000-0100-000050060000}">
      <text>
        <r>
          <rPr>
            <sz val="10"/>
            <rFont val="Arial"/>
          </rPr>
          <t>reference:R44,R2
mrs:
Rotate:True</t>
        </r>
      </text>
    </comment>
    <comment ref="BJ44" authorId="0" shapeId="0" xr:uid="{00000000-0006-0000-0100-000051060000}">
      <text>
        <r>
          <rPr>
            <sz val="10"/>
            <rFont val="Arial"/>
          </rPr>
          <t>reference:S44,S2
mrs:
Rotate:True</t>
        </r>
      </text>
    </comment>
    <comment ref="BK44" authorId="0" shapeId="0" xr:uid="{00000000-0006-0000-0100-000052060000}">
      <text>
        <r>
          <rPr>
            <sz val="10"/>
            <rFont val="Arial"/>
          </rPr>
          <t>reference:T44,T2
mrs:
Rotate:True</t>
        </r>
      </text>
    </comment>
    <comment ref="BL44" authorId="0" shapeId="0" xr:uid="{00000000-0006-0000-0100-000053060000}">
      <text>
        <r>
          <rPr>
            <sz val="10"/>
            <rFont val="Arial"/>
          </rPr>
          <t>reference:U44,U2
mrs:
Rotate:True</t>
        </r>
      </text>
    </comment>
    <comment ref="BM44" authorId="0" shapeId="0" xr:uid="{00000000-0006-0000-0100-000054060000}">
      <text>
        <r>
          <rPr>
            <sz val="10"/>
            <rFont val="Arial"/>
          </rPr>
          <t>reference:V44,V2
mrs:
Rotate:True</t>
        </r>
      </text>
    </comment>
    <comment ref="BN44" authorId="0" shapeId="0" xr:uid="{00000000-0006-0000-0100-000055060000}">
      <text>
        <r>
          <rPr>
            <sz val="10"/>
            <rFont val="Arial"/>
          </rPr>
          <t>reference:W44,W2
mrs:
Rotate:True</t>
        </r>
      </text>
    </comment>
    <comment ref="BO44" authorId="0" shapeId="0" xr:uid="{00000000-0006-0000-0100-000056060000}">
      <text>
        <r>
          <rPr>
            <sz val="10"/>
            <rFont val="Arial"/>
          </rPr>
          <t>reference:X44,X2
mrs:
Rotate:True</t>
        </r>
      </text>
    </comment>
    <comment ref="BP44" authorId="0" shapeId="0" xr:uid="{00000000-0006-0000-0100-000057060000}">
      <text>
        <r>
          <rPr>
            <sz val="10"/>
            <rFont val="Arial"/>
          </rPr>
          <t>reference:Y44,Y2
mrs:
Rotate:True</t>
        </r>
      </text>
    </comment>
    <comment ref="BQ44" authorId="0" shapeId="0" xr:uid="{00000000-0006-0000-0100-000058060000}">
      <text>
        <r>
          <rPr>
            <sz val="10"/>
            <rFont val="Arial"/>
          </rPr>
          <t>reference:Z44,Z2
mrs:
Rotate:True</t>
        </r>
      </text>
    </comment>
    <comment ref="BR44" authorId="0" shapeId="0" xr:uid="{00000000-0006-0000-0100-000059060000}">
      <text>
        <r>
          <rPr>
            <sz val="10"/>
            <rFont val="Arial"/>
          </rPr>
          <t>reference:AA44,A2
mrs:
Rotate:True</t>
        </r>
      </text>
    </comment>
    <comment ref="BS44" authorId="0" shapeId="0" xr:uid="{00000000-0006-0000-0100-00005A060000}">
      <text>
        <r>
          <rPr>
            <sz val="10"/>
            <rFont val="Arial"/>
          </rPr>
          <t>reference:AB44,B2
mrs:
Rotate:True</t>
        </r>
      </text>
    </comment>
    <comment ref="BT44" authorId="0" shapeId="0" xr:uid="{00000000-0006-0000-0100-00005B060000}">
      <text>
        <r>
          <rPr>
            <sz val="10"/>
            <rFont val="Arial"/>
          </rPr>
          <t>reference:AC44,C2
mrs:
Rotate:True</t>
        </r>
      </text>
    </comment>
    <comment ref="BU44" authorId="0" shapeId="0" xr:uid="{00000000-0006-0000-0100-00005C060000}">
      <text>
        <r>
          <rPr>
            <sz val="10"/>
            <rFont val="Arial"/>
          </rPr>
          <t>reference:AD44,D2
mrs:
Rotate:True</t>
        </r>
      </text>
    </comment>
    <comment ref="BV44" authorId="0" shapeId="0" xr:uid="{00000000-0006-0000-0100-00005D060000}">
      <text>
        <r>
          <rPr>
            <sz val="10"/>
            <rFont val="Arial"/>
          </rPr>
          <t>reference:AE44,E2
mrs:
Rotate:True</t>
        </r>
      </text>
    </comment>
    <comment ref="BW44" authorId="0" shapeId="0" xr:uid="{00000000-0006-0000-0100-00005E060000}">
      <text>
        <r>
          <rPr>
            <sz val="10"/>
            <rFont val="Arial"/>
          </rPr>
          <t>reference:AF44,F2
mrs:
Rotate:True</t>
        </r>
      </text>
    </comment>
    <comment ref="BX44" authorId="0" shapeId="0" xr:uid="{00000000-0006-0000-0100-00005F060000}">
      <text>
        <r>
          <rPr>
            <sz val="10"/>
            <rFont val="Arial"/>
          </rPr>
          <t>reference:AG44,G2
mrs:
Rotate:True</t>
        </r>
      </text>
    </comment>
    <comment ref="BY44" authorId="0" shapeId="0" xr:uid="{00000000-0006-0000-0100-000060060000}">
      <text>
        <r>
          <rPr>
            <sz val="10"/>
            <rFont val="Arial"/>
          </rPr>
          <t>reference:AH44,H2
mrs:
Rotate:True</t>
        </r>
      </text>
    </comment>
    <comment ref="BZ44" authorId="0" shapeId="0" xr:uid="{00000000-0006-0000-0100-000061060000}">
      <text>
        <r>
          <rPr>
            <sz val="10"/>
            <rFont val="Arial"/>
          </rPr>
          <t>reference:AI44,I2
mrs:
Rotate:True</t>
        </r>
      </text>
    </comment>
    <comment ref="CA44" authorId="0" shapeId="0" xr:uid="{00000000-0006-0000-0100-000062060000}">
      <text>
        <r>
          <rPr>
            <sz val="10"/>
            <rFont val="Arial"/>
          </rPr>
          <t>reference:AJ44,J2
mrs:
Rotate:True</t>
        </r>
      </text>
    </comment>
    <comment ref="CB44" authorId="0" shapeId="0" xr:uid="{00000000-0006-0000-0100-000063060000}">
      <text>
        <r>
          <rPr>
            <sz val="10"/>
            <rFont val="Arial"/>
          </rPr>
          <t>reference:AK44,K2
mrs:
Rotate:True</t>
        </r>
      </text>
    </comment>
    <comment ref="CC44" authorId="0" shapeId="0" xr:uid="{00000000-0006-0000-0100-000064060000}">
      <text>
        <r>
          <rPr>
            <sz val="10"/>
            <rFont val="Arial"/>
          </rPr>
          <t>reference:AL44,L2
mrs:
Rotate:True</t>
        </r>
      </text>
    </comment>
    <comment ref="CD44" authorId="0" shapeId="0" xr:uid="{00000000-0006-0000-0100-000065060000}">
      <text>
        <r>
          <rPr>
            <sz val="10"/>
            <rFont val="Arial"/>
          </rPr>
          <t>reference:AM44,M2
mrs:
Rotate:True</t>
        </r>
      </text>
    </comment>
    <comment ref="CE44" authorId="0" shapeId="0" xr:uid="{00000000-0006-0000-0100-000066060000}">
      <text>
        <r>
          <rPr>
            <sz val="10"/>
            <rFont val="Arial"/>
          </rPr>
          <t>reference:AN44,N2
mrs:
Rotate:True</t>
        </r>
      </text>
    </comment>
    <comment ref="CF44" authorId="0" shapeId="0" xr:uid="{00000000-0006-0000-0100-000067060000}">
      <text>
        <r>
          <rPr>
            <sz val="10"/>
            <rFont val="Arial"/>
          </rPr>
          <t>reference:AO44,O2
mrs:
Rotate:True</t>
        </r>
      </text>
    </comment>
    <comment ref="CG44" authorId="0" shapeId="0" xr:uid="{00000000-0006-0000-0100-000068060000}">
      <text>
        <r>
          <rPr>
            <sz val="10"/>
            <rFont val="Arial"/>
          </rPr>
          <t>reference:AP44,P2
mrs:
Rotate:True</t>
        </r>
      </text>
    </comment>
    <comment ref="CH44" authorId="0" shapeId="0" xr:uid="{00000000-0006-0000-0100-000069060000}">
      <text>
        <r>
          <rPr>
            <sz val="10"/>
            <rFont val="Arial"/>
          </rPr>
          <t>reference:AQ44,Q2
mrs:
Rotate:True</t>
        </r>
      </text>
    </comment>
    <comment ref="CI44" authorId="0" shapeId="0" xr:uid="{00000000-0006-0000-0100-00006A060000}">
      <text>
        <r>
          <rPr>
            <sz val="10"/>
            <rFont val="Arial"/>
          </rPr>
          <t>reference:AR44,R2
mrs:
Rotate:True</t>
        </r>
      </text>
    </comment>
    <comment ref="CL44" authorId="0" shapeId="0" xr:uid="{00000000-0006-0000-0100-00006B060000}">
      <text>
        <r>
          <rPr>
            <sz val="10"/>
            <rFont val="Arial"/>
          </rPr>
          <t>reference:AU44,AV44,AW44,AX44,AY44,AZ44,BA44,BB44,BC44,BD44,BE44,BF44,BG44,BH44,BI44,BJ44,BK44,BL44,BM44,BN44,BO44,BP44,BQ44,BR44,BS44,BT44,BU44,BV44,BW44,BX44,BY44,BZ44,CA44,CB44,CC44,CD44,CE44,CF44,CG44,CH44,CI44
mrs:(AU44,+,10.0000)  (AV44,+,10.0000)  (AW44,+,10.0000)  (AX44,+,10.0000)  (AY44,+,10.0000)  (AZ44,+,10.0000)  (BA44,+,10.0000)  (BB44,+,10.0000)  (BC44,+,10.0000)  (BD44,+,10.0000)  (BE44,+,10.0000)  (BF44,+,10.0000)  (BG44,+,10.0000)  (BH44,+,10.0000)  (BI44,+,10.0000)  (BJ44,+,10.0000)  (BK44,+,10.0000)  (BL44,+,10.0000)  (BM44,+,10.0000)  (BN44,+,10.0000)  (BO44,+,10.0000)  (BP44,+,10.0000)  (BQ44,+,10.0000)  (BR44,+,10.0000)  (BS44,+,10.0000)  (BT44,+,10.0000)  (BU44,+,10.0000)  (BV44,+,10.0000)  (BW44,+,10.0000)  (BX44,+,10.0000)  (BY44,+,10.0000)  (BZ44,+,10.0000)  (CA44,+,10.0000)  (CB44,+,10.0000)  (CC44,+,10.0000)  (CD44,+,10.0000)  (CE44,+,10.0000)  (CF44,+,10.0000)  (CG44,+,10.0000)  (CH44,+,10.0000)  (CI44,+,10.0000)  
Rotate:True</t>
        </r>
      </text>
    </comment>
    <comment ref="CM44" authorId="0" shapeId="0" xr:uid="{00000000-0006-0000-0100-00006C060000}">
      <text>
        <r>
          <rPr>
            <sz val="10"/>
            <rFont val="Arial"/>
          </rPr>
          <t>reference:AU44,AU44,AV44,AV44,AW44,AW44,AX44,AX44,AY44,AY44,AZ44,AZ44,BA44,BA44,BB44,BB44,BC44,BC44,BD44,BD44,BE44,BE44,BF44,BF44,BG44,BG44,BH44,BH44,BI44,BI44,BJ44,BJ44,BK44,BK44,BL44,BL44,BM44,BM44,BN44,BN44,BO44,BO44,BP44,BP44,BQ44,BQ44,BR44,BR44,BS44,BS44,BT44,BT44,BU44,BU44,BV44,BV44,BW44,BW44,BX44,BX44,BY44,BY44,BZ44,BZ44,CA44,CA44,CB44,CB44,CC44,CC44,CD44,CD44,CE44,CE44,CF44,CF44,CG44,CG44,CH44,CH44,CI44,CI44
mrs:
Rotate:True</t>
        </r>
      </text>
    </comment>
    <comment ref="C45" authorId="0" shapeId="0" xr:uid="{00000000-0006-0000-0100-00006D060000}">
      <text>
        <r>
          <rPr>
            <sz val="10"/>
            <rFont val="Arial"/>
          </rPr>
          <t>reference:B45,B46
mrs:
Rotate:True</t>
        </r>
      </text>
    </comment>
    <comment ref="AU45" authorId="0" shapeId="0" xr:uid="{00000000-0006-0000-0100-00006E060000}">
      <text>
        <r>
          <rPr>
            <sz val="10"/>
            <rFont val="Arial"/>
          </rPr>
          <t>reference:D45,D2
mrs:
Rotate:True</t>
        </r>
      </text>
    </comment>
    <comment ref="AV45" authorId="0" shapeId="0" xr:uid="{00000000-0006-0000-0100-00006F060000}">
      <text>
        <r>
          <rPr>
            <sz val="10"/>
            <rFont val="Arial"/>
          </rPr>
          <t>reference:E45,E2
mrs:
Rotate:True</t>
        </r>
      </text>
    </comment>
    <comment ref="AW45" authorId="0" shapeId="0" xr:uid="{00000000-0006-0000-0100-000070060000}">
      <text>
        <r>
          <rPr>
            <sz val="10"/>
            <rFont val="Arial"/>
          </rPr>
          <t>reference:F45,F2
mrs:
Rotate:True</t>
        </r>
      </text>
    </comment>
    <comment ref="AX45" authorId="0" shapeId="0" xr:uid="{00000000-0006-0000-0100-000071060000}">
      <text>
        <r>
          <rPr>
            <sz val="10"/>
            <rFont val="Arial"/>
          </rPr>
          <t>reference:G45,G2
mrs:
Rotate:True</t>
        </r>
      </text>
    </comment>
    <comment ref="AY45" authorId="0" shapeId="0" xr:uid="{00000000-0006-0000-0100-000072060000}">
      <text>
        <r>
          <rPr>
            <sz val="10"/>
            <rFont val="Arial"/>
          </rPr>
          <t>reference:H45,H2
mrs:
Rotate:True</t>
        </r>
      </text>
    </comment>
    <comment ref="AZ45" authorId="0" shapeId="0" xr:uid="{00000000-0006-0000-0100-000073060000}">
      <text>
        <r>
          <rPr>
            <sz val="10"/>
            <rFont val="Arial"/>
          </rPr>
          <t>reference:I45,I2
mrs:
Rotate:True</t>
        </r>
      </text>
    </comment>
    <comment ref="BA45" authorId="0" shapeId="0" xr:uid="{00000000-0006-0000-0100-000074060000}">
      <text>
        <r>
          <rPr>
            <sz val="10"/>
            <rFont val="Arial"/>
          </rPr>
          <t>reference:J45,J2
mrs:
Rotate:True</t>
        </r>
      </text>
    </comment>
    <comment ref="BB45" authorId="0" shapeId="0" xr:uid="{00000000-0006-0000-0100-000075060000}">
      <text>
        <r>
          <rPr>
            <sz val="10"/>
            <rFont val="Arial"/>
          </rPr>
          <t>reference:K45,K2
mrs:
Rotate:True</t>
        </r>
      </text>
    </comment>
    <comment ref="BC45" authorId="0" shapeId="0" xr:uid="{00000000-0006-0000-0100-000076060000}">
      <text>
        <r>
          <rPr>
            <sz val="10"/>
            <rFont val="Arial"/>
          </rPr>
          <t>reference:L45,L2
mrs:
Rotate:True</t>
        </r>
      </text>
    </comment>
    <comment ref="BD45" authorId="0" shapeId="0" xr:uid="{00000000-0006-0000-0100-000077060000}">
      <text>
        <r>
          <rPr>
            <sz val="10"/>
            <rFont val="Arial"/>
          </rPr>
          <t>reference:M45,M2
mrs:
Rotate:True</t>
        </r>
      </text>
    </comment>
    <comment ref="BE45" authorId="0" shapeId="0" xr:uid="{00000000-0006-0000-0100-000078060000}">
      <text>
        <r>
          <rPr>
            <sz val="10"/>
            <rFont val="Arial"/>
          </rPr>
          <t>reference:N45,N2
mrs:
Rotate:True</t>
        </r>
      </text>
    </comment>
    <comment ref="BF45" authorId="0" shapeId="0" xr:uid="{00000000-0006-0000-0100-000079060000}">
      <text>
        <r>
          <rPr>
            <sz val="10"/>
            <rFont val="Arial"/>
          </rPr>
          <t>reference:O45,O2
mrs:
Rotate:True</t>
        </r>
      </text>
    </comment>
    <comment ref="BG45" authorId="0" shapeId="0" xr:uid="{00000000-0006-0000-0100-00007A060000}">
      <text>
        <r>
          <rPr>
            <sz val="10"/>
            <rFont val="Arial"/>
          </rPr>
          <t>reference:P45,P2
mrs:
Rotate:True</t>
        </r>
      </text>
    </comment>
    <comment ref="BH45" authorId="0" shapeId="0" xr:uid="{00000000-0006-0000-0100-00007B060000}">
      <text>
        <r>
          <rPr>
            <sz val="10"/>
            <rFont val="Arial"/>
          </rPr>
          <t>reference:Q45,Q2
mrs:
Rotate:True</t>
        </r>
      </text>
    </comment>
    <comment ref="BI45" authorId="0" shapeId="0" xr:uid="{00000000-0006-0000-0100-00007C060000}">
      <text>
        <r>
          <rPr>
            <sz val="10"/>
            <rFont val="Arial"/>
          </rPr>
          <t>reference:R45,R2
mrs:
Rotate:True</t>
        </r>
      </text>
    </comment>
    <comment ref="BJ45" authorId="0" shapeId="0" xr:uid="{00000000-0006-0000-0100-00007D060000}">
      <text>
        <r>
          <rPr>
            <sz val="10"/>
            <rFont val="Arial"/>
          </rPr>
          <t>reference:S45,S2
mrs:
Rotate:True</t>
        </r>
      </text>
    </comment>
    <comment ref="BK45" authorId="0" shapeId="0" xr:uid="{00000000-0006-0000-0100-00007E060000}">
      <text>
        <r>
          <rPr>
            <sz val="10"/>
            <rFont val="Arial"/>
          </rPr>
          <t>reference:T45,T2
mrs:
Rotate:True</t>
        </r>
      </text>
    </comment>
    <comment ref="BL45" authorId="0" shapeId="0" xr:uid="{00000000-0006-0000-0100-00007F060000}">
      <text>
        <r>
          <rPr>
            <sz val="10"/>
            <rFont val="Arial"/>
          </rPr>
          <t>reference:U45,U2
mrs:
Rotate:True</t>
        </r>
      </text>
    </comment>
    <comment ref="BM45" authorId="0" shapeId="0" xr:uid="{00000000-0006-0000-0100-000080060000}">
      <text>
        <r>
          <rPr>
            <sz val="10"/>
            <rFont val="Arial"/>
          </rPr>
          <t>reference:V45,V2
mrs:
Rotate:True</t>
        </r>
      </text>
    </comment>
    <comment ref="BN45" authorId="0" shapeId="0" xr:uid="{00000000-0006-0000-0100-000081060000}">
      <text>
        <r>
          <rPr>
            <sz val="10"/>
            <rFont val="Arial"/>
          </rPr>
          <t>reference:W45,W2
mrs:
Rotate:True</t>
        </r>
      </text>
    </comment>
    <comment ref="BO45" authorId="0" shapeId="0" xr:uid="{00000000-0006-0000-0100-000082060000}">
      <text>
        <r>
          <rPr>
            <sz val="10"/>
            <rFont val="Arial"/>
          </rPr>
          <t>reference:X45,X2
mrs:
Rotate:True</t>
        </r>
      </text>
    </comment>
    <comment ref="BP45" authorId="0" shapeId="0" xr:uid="{00000000-0006-0000-0100-000083060000}">
      <text>
        <r>
          <rPr>
            <sz val="10"/>
            <rFont val="Arial"/>
          </rPr>
          <t>reference:Y45,Y2
mrs:
Rotate:True</t>
        </r>
      </text>
    </comment>
    <comment ref="BQ45" authorId="0" shapeId="0" xr:uid="{00000000-0006-0000-0100-000084060000}">
      <text>
        <r>
          <rPr>
            <sz val="10"/>
            <rFont val="Arial"/>
          </rPr>
          <t>reference:Z45,Z2
mrs:
Rotate:True</t>
        </r>
      </text>
    </comment>
    <comment ref="BR45" authorId="0" shapeId="0" xr:uid="{00000000-0006-0000-0100-000085060000}">
      <text>
        <r>
          <rPr>
            <sz val="10"/>
            <rFont val="Arial"/>
          </rPr>
          <t>reference:AA45,A2
mrs:
Rotate:True</t>
        </r>
      </text>
    </comment>
    <comment ref="BS45" authorId="0" shapeId="0" xr:uid="{00000000-0006-0000-0100-000086060000}">
      <text>
        <r>
          <rPr>
            <sz val="10"/>
            <rFont val="Arial"/>
          </rPr>
          <t>reference:AB45,B2
mrs:
Rotate:True</t>
        </r>
      </text>
    </comment>
    <comment ref="BT45" authorId="0" shapeId="0" xr:uid="{00000000-0006-0000-0100-000087060000}">
      <text>
        <r>
          <rPr>
            <sz val="10"/>
            <rFont val="Arial"/>
          </rPr>
          <t>reference:AC45,C2
mrs:
Rotate:True</t>
        </r>
      </text>
    </comment>
    <comment ref="BU45" authorId="0" shapeId="0" xr:uid="{00000000-0006-0000-0100-000088060000}">
      <text>
        <r>
          <rPr>
            <sz val="10"/>
            <rFont val="Arial"/>
          </rPr>
          <t>reference:AD45,D2
mrs:
Rotate:True</t>
        </r>
      </text>
    </comment>
    <comment ref="BV45" authorId="0" shapeId="0" xr:uid="{00000000-0006-0000-0100-000089060000}">
      <text>
        <r>
          <rPr>
            <sz val="10"/>
            <rFont val="Arial"/>
          </rPr>
          <t>reference:AE45,E2
mrs:
Rotate:True</t>
        </r>
      </text>
    </comment>
    <comment ref="BW45" authorId="0" shapeId="0" xr:uid="{00000000-0006-0000-0100-00008A060000}">
      <text>
        <r>
          <rPr>
            <sz val="10"/>
            <rFont val="Arial"/>
          </rPr>
          <t>reference:AF45,F2
mrs:
Rotate:True</t>
        </r>
      </text>
    </comment>
    <comment ref="BX45" authorId="0" shapeId="0" xr:uid="{00000000-0006-0000-0100-00008B060000}">
      <text>
        <r>
          <rPr>
            <sz val="10"/>
            <rFont val="Arial"/>
          </rPr>
          <t>reference:AG45,G2
mrs:
Rotate:True</t>
        </r>
      </text>
    </comment>
    <comment ref="BY45" authorId="0" shapeId="0" xr:uid="{00000000-0006-0000-0100-00008C060000}">
      <text>
        <r>
          <rPr>
            <sz val="10"/>
            <rFont val="Arial"/>
          </rPr>
          <t>reference:AH45,H2
mrs:
Rotate:True</t>
        </r>
      </text>
    </comment>
    <comment ref="BZ45" authorId="0" shapeId="0" xr:uid="{00000000-0006-0000-0100-00008D060000}">
      <text>
        <r>
          <rPr>
            <sz val="10"/>
            <rFont val="Arial"/>
          </rPr>
          <t>reference:AI45,I2
mrs:
Rotate:True</t>
        </r>
      </text>
    </comment>
    <comment ref="CA45" authorId="0" shapeId="0" xr:uid="{00000000-0006-0000-0100-00008E060000}">
      <text>
        <r>
          <rPr>
            <sz val="10"/>
            <rFont val="Arial"/>
          </rPr>
          <t>reference:AJ45,J2
mrs:
Rotate:True</t>
        </r>
      </text>
    </comment>
    <comment ref="CB45" authorId="0" shapeId="0" xr:uid="{00000000-0006-0000-0100-00008F060000}">
      <text>
        <r>
          <rPr>
            <sz val="10"/>
            <rFont val="Arial"/>
          </rPr>
          <t>reference:AK45,K2
mrs:
Rotate:True</t>
        </r>
      </text>
    </comment>
    <comment ref="CC45" authorId="0" shapeId="0" xr:uid="{00000000-0006-0000-0100-000090060000}">
      <text>
        <r>
          <rPr>
            <sz val="10"/>
            <rFont val="Arial"/>
          </rPr>
          <t>reference:AL45,L2
mrs:
Rotate:True</t>
        </r>
      </text>
    </comment>
    <comment ref="CD45" authorId="0" shapeId="0" xr:uid="{00000000-0006-0000-0100-000091060000}">
      <text>
        <r>
          <rPr>
            <sz val="10"/>
            <rFont val="Arial"/>
          </rPr>
          <t>reference:AM45,M2
mrs:
Rotate:True</t>
        </r>
      </text>
    </comment>
    <comment ref="CE45" authorId="0" shapeId="0" xr:uid="{00000000-0006-0000-0100-000092060000}">
      <text>
        <r>
          <rPr>
            <sz val="10"/>
            <rFont val="Arial"/>
          </rPr>
          <t>reference:AN45,N2
mrs:
Rotate:True</t>
        </r>
      </text>
    </comment>
    <comment ref="CF45" authorId="0" shapeId="0" xr:uid="{00000000-0006-0000-0100-000093060000}">
      <text>
        <r>
          <rPr>
            <sz val="10"/>
            <rFont val="Arial"/>
          </rPr>
          <t>reference:AO45,O2
mrs:
Rotate:True</t>
        </r>
      </text>
    </comment>
    <comment ref="CG45" authorId="0" shapeId="0" xr:uid="{00000000-0006-0000-0100-000094060000}">
      <text>
        <r>
          <rPr>
            <sz val="10"/>
            <rFont val="Arial"/>
          </rPr>
          <t>reference:AP45,P2
mrs:
Rotate:True</t>
        </r>
      </text>
    </comment>
    <comment ref="CH45" authorId="0" shapeId="0" xr:uid="{00000000-0006-0000-0100-000095060000}">
      <text>
        <r>
          <rPr>
            <sz val="10"/>
            <rFont val="Arial"/>
          </rPr>
          <t>reference:AQ45,Q2
mrs:
Rotate:True</t>
        </r>
      </text>
    </comment>
    <comment ref="CI45" authorId="0" shapeId="0" xr:uid="{00000000-0006-0000-0100-000096060000}">
      <text>
        <r>
          <rPr>
            <sz val="10"/>
            <rFont val="Arial"/>
          </rPr>
          <t>reference:AR45,R2
mrs:
Rotate:True</t>
        </r>
      </text>
    </comment>
    <comment ref="CL45" authorId="0" shapeId="0" xr:uid="{00000000-0006-0000-0100-000097060000}">
      <text>
        <r>
          <rPr>
            <sz val="10"/>
            <rFont val="Arial"/>
          </rPr>
          <t>reference:AU45,AV45,AW45,AX45,AY45,AZ45,BA45,BB45,BC45,BD45,BE45,BF45,BG45,BH45,BI45,BJ45,BK45,BL45,BM45,BN45,BO45,BP45,BQ45,BR45,BS45,BT45,BU45,BV45,BW45,BX45,BY45,BZ45,CA45,CB45,CC45,CD45,CE45,CF45,CG45,CH45,CI45
mrs:(AU45,+,10.0000)  (AV45,+,10.0000)  (AW45,+,10.0000)  (AX45,+,10.0000)  (AY45,+,10.0000)  (AZ45,+,10.0000)  (BA45,+,10.0000)  (BB45,+,10.0000)  (BC45,+,10.0000)  (BD45,+,10.0000)  (BE45,+,10.0000)  (BF45,+,10.0000)  (BG45,+,10.0000)  (BH45,+,10.0000)  (BI45,+,10.0000)  (BJ45,+,10.0000)  (BK45,+,10.0000)  (BL45,+,10.0000)  (BM45,+,10.0000)  (BN45,+,10.0000)  (BO45,+,10.0000)  (BP45,+,10.0000)  (BQ45,+,10.0000)  (BR45,+,10.0000)  (BS45,+,10.0000)  (BT45,+,10.0000)  (BU45,+,10.0000)  (BV45,+,10.0000)  (BW45,+,10.0000)  (BX45,+,10.0000)  (BY45,+,10.0000)  (BZ45,+,10.0000)  (CA45,+,10.0000)  (CB45,+,10.0000)  (CC45,+,10.0000)  (CD45,+,10.0000)  (CE45,+,10.0000)  (CF45,+,10.0000)  (CG45,+,10.0000)  (CH45,+,10.0000)  (CI45,+,10.0000)  
Rotate:True</t>
        </r>
      </text>
    </comment>
    <comment ref="CM45" authorId="0" shapeId="0" xr:uid="{00000000-0006-0000-0100-000098060000}">
      <text>
        <r>
          <rPr>
            <sz val="10"/>
            <rFont val="Arial"/>
          </rPr>
          <t>reference:AU45,AU45,AV45,AV45,AW45,AW45,AX45,AX45,AY45,AY45,AZ45,AZ45,BA45,BA45,BB45,BB45,BC45,BC45,BD45,BD45,BE45,BE45,BF45,BF45,BG45,BG45,BH45,BH45,BI45,BI45,BJ45,BJ45,BK45,BK45,BL45,BL45,BM45,BM45,BN45,BN45,BO45,BO45,BP45,BP45,BQ45,BQ45,BR45,BR45,BS45,BS45,BT45,BT45,BU45,BU45,BV45,BV45,BW45,BW45,BX45,BX45,BY45,BY45,BZ45,BZ45,CA45,CA45,CB45,CB45,CC45,CC45,CD45,CD45,CE45,CE45,CF45,CF45,CG45,CG45,CH45,CH45,CI45,CI45
mrs:
Rotate:True</t>
        </r>
      </text>
    </comment>
    <comment ref="B46" authorId="0" shapeId="0" xr:uid="{00000000-0006-0000-0100-000099060000}">
      <text>
        <r>
          <rPr>
            <sz val="10"/>
            <rFont val="Arial"/>
          </rPr>
          <t>reference:B4,B8,B9,B20,B30,B37,B41,B42,B43,B44,B45
mrs:
forward:True
2.0:(B4:B45,)
add:B4:B45:11.0
Rotate:True</t>
        </r>
      </text>
    </comment>
    <comment ref="B64" authorId="0" shapeId="0" xr:uid="{00000000-0006-0000-0100-00009A060000}">
      <text>
        <r>
          <rPr>
            <sz val="10"/>
            <rFont val="Arial"/>
          </rPr>
          <t>reference:C45
mrs:(C45,+,10.0000)  
Rotate:True</t>
        </r>
      </text>
    </comment>
    <comment ref="B65" authorId="0" shapeId="0" xr:uid="{00000000-0006-0000-0100-00009B060000}">
      <text>
        <r>
          <rPr>
            <sz val="10"/>
            <rFont val="Arial"/>
          </rPr>
          <t>reference:C44
mrs:(C44,+,10.0000)  
Rotate:True</t>
        </r>
      </text>
    </comment>
    <comment ref="B66" authorId="0" shapeId="0" xr:uid="{00000000-0006-0000-0100-00009C060000}">
      <text>
        <r>
          <rPr>
            <sz val="10"/>
            <rFont val="Arial"/>
          </rPr>
          <t>reference:C43
mrs:(C43,+,10.0000)  
Rotate:True</t>
        </r>
      </text>
    </comment>
    <comment ref="B67" authorId="0" shapeId="0" xr:uid="{00000000-0006-0000-0100-00009D060000}">
      <text>
        <r>
          <rPr>
            <sz val="10"/>
            <rFont val="Arial"/>
          </rPr>
          <t>reference:C42
mrs:(C42,+,10.0000)  
Rotate:True</t>
        </r>
      </text>
    </comment>
    <comment ref="B68" authorId="0" shapeId="0" xr:uid="{00000000-0006-0000-0100-00009E060000}">
      <text>
        <r>
          <rPr>
            <sz val="10"/>
            <rFont val="Arial"/>
          </rPr>
          <t>reference:C41
mrs:(C41,+,10.0000)  
Rotate:True</t>
        </r>
      </text>
    </comment>
    <comment ref="B69" authorId="0" shapeId="0" xr:uid="{00000000-0006-0000-0100-00009F060000}">
      <text>
        <r>
          <rPr>
            <sz val="10"/>
            <rFont val="Arial"/>
          </rPr>
          <t>reference:C37
mrs:(C37,+,10.0000)  
Rotate:True</t>
        </r>
      </text>
    </comment>
    <comment ref="B70" authorId="0" shapeId="0" xr:uid="{00000000-0006-0000-0100-0000A0060000}">
      <text>
        <r>
          <rPr>
            <sz val="10"/>
            <rFont val="Arial"/>
          </rPr>
          <t>reference:C30
mrs:(C30,+,10.0000)  
Rotate:True</t>
        </r>
      </text>
    </comment>
    <comment ref="B71" authorId="0" shapeId="0" xr:uid="{00000000-0006-0000-0100-0000A1060000}">
      <text>
        <r>
          <rPr>
            <sz val="10"/>
            <rFont val="Arial"/>
          </rPr>
          <t>reference:C20
mrs:(C20,+,10.0000)  
Rotate:True</t>
        </r>
      </text>
    </comment>
    <comment ref="B72" authorId="0" shapeId="0" xr:uid="{00000000-0006-0000-0100-0000A2060000}">
      <text>
        <r>
          <rPr>
            <sz val="10"/>
            <rFont val="Arial"/>
          </rPr>
          <t>reference:C9
mrs:(C9,+,10.0000)  
Rotate:True</t>
        </r>
      </text>
    </comment>
    <comment ref="B73" authorId="0" shapeId="0" xr:uid="{00000000-0006-0000-0100-0000A3060000}">
      <text>
        <r>
          <rPr>
            <sz val="10"/>
            <rFont val="Arial"/>
          </rPr>
          <t>reference:C8
mrs:(C8,+,10.0000)  
Rotate:True</t>
        </r>
      </text>
    </comment>
    <comment ref="B74" authorId="0" shapeId="0" xr:uid="{00000000-0006-0000-0100-0000A4060000}">
      <text>
        <r>
          <rPr>
            <sz val="10"/>
            <rFont val="Arial"/>
          </rPr>
          <t>reference:C4
mrs:(C4,+,10.0000)  
Rotate:True</t>
        </r>
      </text>
    </comment>
    <comment ref="B77" authorId="0" shapeId="0" xr:uid="{00000000-0006-0000-0100-0000A5060000}">
      <text>
        <r>
          <rPr>
            <sz val="10"/>
            <rFont val="Arial"/>
          </rPr>
          <t>reference:B45
mrs:(B45,+,10.0000)  
Rotate:True</t>
        </r>
      </text>
    </comment>
    <comment ref="B78" authorId="0" shapeId="0" xr:uid="{00000000-0006-0000-0100-0000A6060000}">
      <text>
        <r>
          <rPr>
            <sz val="10"/>
            <rFont val="Arial"/>
          </rPr>
          <t>reference:B44
mrs:(B44,+,10.0000)  
Rotate:True</t>
        </r>
      </text>
    </comment>
    <comment ref="B79" authorId="0" shapeId="0" xr:uid="{00000000-0006-0000-0100-0000A7060000}">
      <text>
        <r>
          <rPr>
            <sz val="10"/>
            <rFont val="Arial"/>
          </rPr>
          <t>reference:B43
mrs:(B43,+,10.0000)  
Rotate:True</t>
        </r>
      </text>
    </comment>
    <comment ref="B80" authorId="0" shapeId="0" xr:uid="{00000000-0006-0000-0100-0000A8060000}">
      <text>
        <r>
          <rPr>
            <sz val="10"/>
            <rFont val="Arial"/>
          </rPr>
          <t>reference:B42
mrs:(B42,+,10.0000)  
Rotate:True</t>
        </r>
      </text>
    </comment>
    <comment ref="B81" authorId="0" shapeId="0" xr:uid="{00000000-0006-0000-0100-0000A9060000}">
      <text>
        <r>
          <rPr>
            <sz val="10"/>
            <rFont val="Arial"/>
          </rPr>
          <t>reference:B41
mrs:(B41,+,10.0000)  
Rotate:True</t>
        </r>
      </text>
    </comment>
    <comment ref="B82" authorId="0" shapeId="0" xr:uid="{00000000-0006-0000-0100-0000AA060000}">
      <text>
        <r>
          <rPr>
            <sz val="10"/>
            <rFont val="Arial"/>
          </rPr>
          <t>reference:B37
mrs:(B37,+,10.0000)  
Rotate:True</t>
        </r>
      </text>
    </comment>
    <comment ref="B83" authorId="0" shapeId="0" xr:uid="{00000000-0006-0000-0100-0000AB060000}">
      <text>
        <r>
          <rPr>
            <sz val="10"/>
            <rFont val="Arial"/>
          </rPr>
          <t>reference:B30
mrs:(B30,+,10.0000)  
Rotate:True</t>
        </r>
      </text>
    </comment>
    <comment ref="B84" authorId="0" shapeId="0" xr:uid="{00000000-0006-0000-0100-0000AC060000}">
      <text>
        <r>
          <rPr>
            <sz val="10"/>
            <rFont val="Arial"/>
          </rPr>
          <t>reference:B20
mrs:(B20,+,10.0000)  
Rotate:True</t>
        </r>
      </text>
    </comment>
    <comment ref="B85" authorId="0" shapeId="0" xr:uid="{00000000-0006-0000-0100-0000AD060000}">
      <text>
        <r>
          <rPr>
            <sz val="10"/>
            <rFont val="Arial"/>
          </rPr>
          <t>reference:B9
mrs:(B9,+,10.0000)  
Rotate:True</t>
        </r>
      </text>
    </comment>
    <comment ref="B86" authorId="0" shapeId="0" xr:uid="{00000000-0006-0000-0100-0000AE060000}">
      <text>
        <r>
          <rPr>
            <sz val="10"/>
            <rFont val="Arial"/>
          </rPr>
          <t>reference:B8
mrs:(B8,+,10.0000)  
Rotate:True</t>
        </r>
      </text>
    </comment>
    <comment ref="B87" authorId="0" shapeId="0" xr:uid="{00000000-0006-0000-0100-0000AF060000}">
      <text>
        <r>
          <rPr>
            <sz val="10"/>
            <rFont val="Arial"/>
          </rPr>
          <t>reference:B4
mrs:(B4,+,10.0000)  
Rotate:True</t>
        </r>
      </text>
    </comment>
  </commentList>
</comments>
</file>

<file path=xl/sharedStrings.xml><?xml version="1.0" encoding="utf-8"?>
<sst xmlns="http://schemas.openxmlformats.org/spreadsheetml/2006/main" count="249" uniqueCount="133">
  <si>
    <t>Outcome</t>
  </si>
  <si>
    <t>Comparison</t>
  </si>
  <si>
    <t>Sum</t>
  </si>
  <si>
    <t>Target</t>
  </si>
  <si>
    <t xml:space="preserve">Name  </t>
  </si>
  <si>
    <t>Geotech</t>
  </si>
  <si>
    <t>CE1030</t>
  </si>
  <si>
    <t>x</t>
  </si>
  <si>
    <t>ES 2503</t>
  </si>
  <si>
    <t>CE2000</t>
  </si>
  <si>
    <t>ES 3001</t>
  </si>
  <si>
    <t>Chemistry</t>
  </si>
  <si>
    <t>Outcome =</t>
  </si>
  <si>
    <t>CE2001</t>
  </si>
  <si>
    <t>EE 3601</t>
  </si>
  <si>
    <t>Statistics</t>
  </si>
  <si>
    <t>CE2002</t>
  </si>
  <si>
    <t>MA 2611</t>
  </si>
  <si>
    <t>CE2020</t>
  </si>
  <si>
    <t>CH 1010</t>
  </si>
  <si>
    <t>ES3004</t>
  </si>
  <si>
    <t>CH 2020</t>
  </si>
  <si>
    <t>CE3006</t>
  </si>
  <si>
    <t>CE3008</t>
  </si>
  <si>
    <t>CE3010</t>
  </si>
  <si>
    <t xml:space="preserve">Total Course (Equiv) Science = </t>
  </si>
  <si>
    <t>CE3020</t>
  </si>
  <si>
    <t xml:space="preserve">Total Course (Equiv) Design = </t>
  </si>
  <si>
    <t>CE3021</t>
  </si>
  <si>
    <t>CE3022</t>
  </si>
  <si>
    <t>CE3023</t>
  </si>
  <si>
    <t xml:space="preserve">Sum of all Extents = </t>
  </si>
  <si>
    <t>CE3024</t>
  </si>
  <si>
    <t>CE3026</t>
  </si>
  <si>
    <t>CE3030</t>
  </si>
  <si>
    <t>CE3041</t>
  </si>
  <si>
    <t>CE3044</t>
  </si>
  <si>
    <t>CE3050</t>
  </si>
  <si>
    <t>CE3051</t>
  </si>
  <si>
    <t>CE3054</t>
  </si>
  <si>
    <t>CE3059</t>
  </si>
  <si>
    <t>CE3060</t>
  </si>
  <si>
    <t>CE3061</t>
  </si>
  <si>
    <t>CE3062</t>
  </si>
  <si>
    <t>CE3070</t>
  </si>
  <si>
    <t>CE3074</t>
  </si>
  <si>
    <t>CE4007</t>
  </si>
  <si>
    <t>CE4017</t>
  </si>
  <si>
    <t>CE355X</t>
  </si>
  <si>
    <t>CE4046</t>
  </si>
  <si>
    <t>CE4048</t>
  </si>
  <si>
    <t>CE4060</t>
  </si>
  <si>
    <t>CE4061</t>
  </si>
  <si>
    <t>CE4071</t>
  </si>
  <si>
    <t>(Y/N ?)</t>
  </si>
  <si>
    <t>Include all extents ? Y/N (if answer N, will only include 4's and 5's)</t>
  </si>
  <si>
    <t>y</t>
  </si>
  <si>
    <t>suspicious:</t>
  </si>
  <si>
    <t>Note: Courses highlighted in red have no outcomes identified</t>
  </si>
  <si>
    <t>Outcome Total</t>
  </si>
  <si>
    <t>Outcome (%)</t>
  </si>
  <si>
    <t>ES2503</t>
  </si>
  <si>
    <t>ES3001</t>
  </si>
  <si>
    <t>EE3601</t>
  </si>
  <si>
    <t>MA 2011</t>
  </si>
  <si>
    <t>CH 1020</t>
  </si>
  <si>
    <t>Civil Engineering Distribution</t>
  </si>
  <si>
    <t>OUTCOMES</t>
  </si>
  <si>
    <t>Fundamntal Courses</t>
  </si>
  <si>
    <t>sum sci</t>
  </si>
  <si>
    <t>1.     Components of civil engineering practice:</t>
  </si>
  <si>
    <t xml:space="preserve"> </t>
  </si>
  <si>
    <t>Background Courss</t>
  </si>
  <si>
    <t>sum eng</t>
  </si>
  <si>
    <t xml:space="preserve">            a.  Technical</t>
  </si>
  <si>
    <t>Structural</t>
  </si>
  <si>
    <t xml:space="preserve">            b.  Professional</t>
  </si>
  <si>
    <t>Geotechnical</t>
  </si>
  <si>
    <t xml:space="preserve">            c.  Ethical</t>
  </si>
  <si>
    <t>Environmental and Hydraulics</t>
  </si>
  <si>
    <t>2.     Preparation for the future changes in civil engineering.</t>
  </si>
  <si>
    <t>Urban and Environmental Planning</t>
  </si>
  <si>
    <t>3.     Understanding of basic principles of civil engineering (please list and assess each principle).</t>
  </si>
  <si>
    <t>Transportation</t>
  </si>
  <si>
    <t xml:space="preserve"> a.  Computers and Information Technology</t>
  </si>
  <si>
    <t>Construction and Management</t>
  </si>
  <si>
    <t xml:space="preserve"> b.  Geographic Positioning and Measurements</t>
  </si>
  <si>
    <t xml:space="preserve"> c.  Solid (Structural) Mechanics</t>
  </si>
  <si>
    <t xml:space="preserve"> d.  Soil Mechanics</t>
  </si>
  <si>
    <t xml:space="preserve"> e.  Fluid Mechanics/Hydrology</t>
  </si>
  <si>
    <t xml:space="preserve"> f.  Design</t>
  </si>
  <si>
    <t xml:space="preserve"> g. Construction Materials</t>
  </si>
  <si>
    <t xml:space="preserve"> h. Systems Analysis and Modeling</t>
  </si>
  <si>
    <t xml:space="preserve"> i.  Engineering Economics &amp; Risk Management</t>
  </si>
  <si>
    <t xml:space="preserve"> j.</t>
  </si>
  <si>
    <t>4.     Understanding and application of:</t>
  </si>
  <si>
    <t>a.  Biology</t>
  </si>
  <si>
    <t>b.  Chemistry</t>
  </si>
  <si>
    <t>c.  Geology</t>
  </si>
  <si>
    <t>d.  Physics</t>
  </si>
  <si>
    <t>e.  Differential and Integral Calculus</t>
  </si>
  <si>
    <t>f.  Differential Equations</t>
  </si>
  <si>
    <t>g.  Probability and Statistics</t>
  </si>
  <si>
    <t>h.  Linear Algebra</t>
  </si>
  <si>
    <t>i.  Higher Mathematics</t>
  </si>
  <si>
    <t>5.    Understanding of engineering design process, including the following:</t>
  </si>
  <si>
    <t>a.  Ability to perform design.</t>
  </si>
  <si>
    <t>b.  Multidisciplinary aspects.</t>
  </si>
  <si>
    <t>c.  Collaboration skills.</t>
  </si>
  <si>
    <t>d.  Communication skills.</t>
  </si>
  <si>
    <t>e.  Consideration of cost.</t>
  </si>
  <si>
    <t xml:space="preserve">f.   Consideration of time management. </t>
  </si>
  <si>
    <t>6.    Demonstration of an ability to:</t>
  </si>
  <si>
    <t>a.  Setup experiments.</t>
  </si>
  <si>
    <t>b. Gather and analyze data.</t>
  </si>
  <si>
    <t>c. Apply the data to practical engineering problems.</t>
  </si>
  <si>
    <t>7.     Demonstration of an in-depth understanding of at least one specialty within civil engineering.</t>
  </si>
  <si>
    <t>8.     Understanding of options for careers and further education.</t>
  </si>
  <si>
    <t>9.     An ability to learn independently.</t>
  </si>
  <si>
    <t>10.  Broad education envisioned by the WPI Plan, and described by the Goal and Mission of WPI.</t>
  </si>
  <si>
    <t>11.  Understanding of the civil engineering profession in a societal and global context.</t>
  </si>
  <si>
    <t>CE in Societal and Global Context</t>
  </si>
  <si>
    <t>Goal and Mission of WPI</t>
  </si>
  <si>
    <t>Learn Independently</t>
  </si>
  <si>
    <t>Understand Options for Further Ed</t>
  </si>
  <si>
    <t>At least one Speciallity in CE</t>
  </si>
  <si>
    <t>Design and Analyze Experiments</t>
  </si>
  <si>
    <t>Understand Engineering Design</t>
  </si>
  <si>
    <t>Understand Math/Sci</t>
  </si>
  <si>
    <t>Principles of CE</t>
  </si>
  <si>
    <t>Preparation for Future Changes</t>
  </si>
  <si>
    <t>Components of CE Practice</t>
  </si>
  <si>
    <t xml:space="preserve">suspicious:CR31,  BR5,  BR6,  BR7,  BR8,  BR10,  BR11,  BR12,  BR13,  BR14,  BR15,  BR16,  BR17,  BR18,  BR21,  BR22,  BR23,  BR24,  BR25,  BR26,  BR27,  BR28,  BR29,  BR31,  BR32,  BR33,  BR34,  BR35,  BR36,  BR38,  BR39,  BR40,  BR41,  BR42,  BR43,  BR44,  BR45,  CU24,  CP25,  CQ26,  CT26,  CR29,  CS30,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</si>
</sst>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15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2"/>
      <name val="Times"/>
    </font>
    <font>
      <b/>
      <sz val="14"/>
      <name val="Arial"/>
      <family val="2"/>
    </font>
    <font>
      <b/>
      <sz val="12"/>
      <name val="Times"/>
    </font>
    <font>
      <sz val="9"/>
      <name val="宋体"/>
      <family val="3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solid">
        <fgColor rgb="FF333300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808080"/>
      </patternFill>
    </fill>
    <fill>
      <patternFill patternType="solid">
        <fgColor rgb="FF9999FF"/>
      </patternFill>
    </fill>
    <fill>
      <patternFill patternType="solid">
        <fgColor rgb="FF993366"/>
      </patternFill>
    </fill>
    <fill>
      <patternFill patternType="solid">
        <fgColor rgb="FF008000"/>
      </patternFill>
    </fill>
    <fill>
      <patternFill patternType="solid">
        <fgColor rgb="FF800080"/>
      </patternFill>
    </fill>
    <fill>
      <patternFill patternType="solid">
        <fgColor rgb="FFFF00FF"/>
      </patternFill>
    </fill>
    <fill>
      <patternFill patternType="lightGrid">
        <fgColor rgb="FFFF00FF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1" fontId="0" fillId="0" borderId="0"/>
    <xf numFmtId="9" fontId="1" fillId="0" borderId="0"/>
  </cellStyleXfs>
  <cellXfs count="184">
    <xf numFmtId="1" fontId="0" fillId="0" borderId="0" xfId="0"/>
    <xf numFmtId="1" fontId="4" fillId="0" borderId="0" xfId="0" applyFont="1" applyAlignment="1">
      <alignment horizontal="center" vertical="center" textRotation="90" wrapText="1"/>
    </xf>
    <xf numFmtId="1" fontId="0" fillId="0" borderId="0" xfId="0" applyAlignment="1">
      <alignment horizontal="center" vertical="center" textRotation="90" wrapText="1"/>
    </xf>
    <xf numFmtId="1" fontId="4" fillId="0" borderId="2" xfId="0" applyFont="1" applyBorder="1" applyAlignment="1">
      <alignment horizontal="center" vertical="center" textRotation="90" wrapText="1"/>
    </xf>
    <xf numFmtId="1" fontId="0" fillId="0" borderId="0" xfId="0" applyAlignment="1">
      <alignment horizontal="center"/>
    </xf>
    <xf numFmtId="1" fontId="0" fillId="0" borderId="3" xfId="0" applyBorder="1" applyAlignment="1">
      <alignment horizontal="center"/>
    </xf>
    <xf numFmtId="1" fontId="4" fillId="0" borderId="1" xfId="0" applyFont="1" applyBorder="1" applyAlignment="1">
      <alignment horizontal="center" vertical="center" textRotation="90" wrapText="1"/>
    </xf>
    <xf numFmtId="49" fontId="9" fillId="2" borderId="0" xfId="0" applyNumberFormat="1" applyFont="1" applyFill="1" applyAlignment="1">
      <alignment horizontal="center" vertical="center" wrapText="1"/>
    </xf>
    <xf numFmtId="1" fontId="9" fillId="0" borderId="0" xfId="0" applyFont="1" applyAlignment="1">
      <alignment horizontal="center" vertical="center" wrapText="1"/>
    </xf>
    <xf numFmtId="1" fontId="0" fillId="0" borderId="4" xfId="0" applyBorder="1"/>
    <xf numFmtId="1" fontId="5" fillId="0" borderId="0" xfId="0" applyFont="1" applyAlignment="1">
      <alignment horizontal="center"/>
    </xf>
    <xf numFmtId="1" fontId="7" fillId="0" borderId="0" xfId="0" applyFont="1" applyAlignment="1">
      <alignment horizontal="right"/>
    </xf>
    <xf numFmtId="1" fontId="5" fillId="0" borderId="6" xfId="0" applyFont="1" applyBorder="1" applyAlignment="1">
      <alignment horizontal="left" vertical="center" wrapText="1"/>
    </xf>
    <xf numFmtId="1" fontId="5" fillId="0" borderId="0" xfId="0" applyFont="1" applyAlignment="1">
      <alignment horizontal="right"/>
    </xf>
    <xf numFmtId="1" fontId="0" fillId="3" borderId="4" xfId="0" applyFill="1" applyBorder="1"/>
    <xf numFmtId="1" fontId="0" fillId="3" borderId="7" xfId="0" applyFill="1" applyBorder="1"/>
    <xf numFmtId="1" fontId="7" fillId="2" borderId="8" xfId="0" applyFont="1" applyFill="1" applyBorder="1"/>
    <xf numFmtId="1" fontId="7" fillId="2" borderId="9" xfId="0" applyFont="1" applyFill="1" applyBorder="1"/>
    <xf numFmtId="1" fontId="7" fillId="3" borderId="9" xfId="0" applyFont="1" applyFill="1" applyBorder="1" applyAlignment="1">
      <alignment horizontal="center"/>
    </xf>
    <xf numFmtId="1" fontId="7" fillId="3" borderId="10" xfId="0" applyFont="1" applyFill="1" applyBorder="1"/>
    <xf numFmtId="1" fontId="7" fillId="2" borderId="11" xfId="0" applyFont="1" applyFill="1" applyBorder="1" applyAlignment="1">
      <alignment horizontal="center"/>
    </xf>
    <xf numFmtId="1" fontId="8" fillId="2" borderId="8" xfId="0" applyFont="1" applyFill="1" applyBorder="1"/>
    <xf numFmtId="1" fontId="8" fillId="2" borderId="11" xfId="0" applyFont="1" applyFill="1" applyBorder="1" applyAlignment="1">
      <alignment horizontal="center"/>
    </xf>
    <xf numFmtId="1" fontId="0" fillId="2" borderId="11" xfId="0" applyFill="1" applyBorder="1"/>
    <xf numFmtId="1" fontId="7" fillId="2" borderId="12" xfId="0" applyFont="1" applyFill="1" applyBorder="1" applyAlignment="1">
      <alignment horizontal="center"/>
    </xf>
    <xf numFmtId="1" fontId="7" fillId="2" borderId="10" xfId="0" applyFont="1" applyFill="1" applyBorder="1" applyAlignment="1">
      <alignment horizontal="center"/>
    </xf>
    <xf numFmtId="1" fontId="8" fillId="2" borderId="13" xfId="0" applyFont="1" applyFill="1" applyBorder="1" applyAlignment="1">
      <alignment horizontal="center"/>
    </xf>
    <xf numFmtId="1" fontId="8" fillId="2" borderId="13" xfId="0" applyFont="1" applyFill="1" applyBorder="1"/>
    <xf numFmtId="1" fontId="7" fillId="3" borderId="6" xfId="0" applyFont="1" applyFill="1" applyBorder="1" applyAlignment="1">
      <alignment horizontal="center"/>
    </xf>
    <xf numFmtId="1" fontId="0" fillId="3" borderId="13" xfId="0" applyFill="1" applyBorder="1" applyProtection="1">
      <protection locked="0"/>
    </xf>
    <xf numFmtId="1" fontId="0" fillId="4" borderId="13" xfId="0" applyFill="1" applyBorder="1" applyProtection="1">
      <protection locked="0"/>
    </xf>
    <xf numFmtId="1" fontId="8" fillId="4" borderId="14" xfId="0" applyFont="1" applyFill="1" applyBorder="1" applyAlignment="1">
      <alignment horizontal="left" vertical="top" wrapText="1"/>
    </xf>
    <xf numFmtId="1" fontId="2" fillId="4" borderId="14" xfId="0" applyFont="1" applyFill="1" applyBorder="1" applyAlignment="1">
      <alignment vertical="top" wrapText="1"/>
    </xf>
    <xf numFmtId="1" fontId="7" fillId="4" borderId="14" xfId="0" applyFont="1" applyFill="1" applyBorder="1" applyAlignment="1">
      <alignment vertical="top" wrapText="1"/>
    </xf>
    <xf numFmtId="1" fontId="2" fillId="4" borderId="14" xfId="0" applyFont="1" applyFill="1" applyBorder="1" applyAlignment="1">
      <alignment horizontal="left" vertical="top" wrapText="1"/>
    </xf>
    <xf numFmtId="1" fontId="7" fillId="4" borderId="9" xfId="0" applyFont="1" applyFill="1" applyBorder="1" applyAlignment="1">
      <alignment vertical="top" wrapText="1"/>
    </xf>
    <xf numFmtId="1" fontId="6" fillId="0" borderId="6" xfId="0" applyFont="1" applyBorder="1" applyAlignment="1">
      <alignment horizontal="center"/>
    </xf>
    <xf numFmtId="1" fontId="7" fillId="0" borderId="4" xfId="0" applyFont="1" applyBorder="1" applyAlignment="1">
      <alignment horizontal="center"/>
    </xf>
    <xf numFmtId="1" fontId="7" fillId="0" borderId="4" xfId="0" applyFont="1" applyBorder="1"/>
    <xf numFmtId="1" fontId="7" fillId="0" borderId="7" xfId="0" applyFont="1" applyBorder="1"/>
    <xf numFmtId="1" fontId="6" fillId="0" borderId="8" xfId="0" applyFont="1" applyBorder="1" applyAlignment="1">
      <alignment horizontal="center"/>
    </xf>
    <xf numFmtId="1" fontId="6" fillId="2" borderId="8" xfId="1" applyNumberFormat="1" applyFont="1" applyFill="1" applyBorder="1" applyAlignment="1">
      <alignment horizontal="center"/>
    </xf>
    <xf numFmtId="1" fontId="9" fillId="2" borderId="8" xfId="1" applyNumberFormat="1" applyFont="1" applyFill="1" applyBorder="1" applyAlignment="1">
      <alignment horizontal="center"/>
    </xf>
    <xf numFmtId="1" fontId="3" fillId="4" borderId="15" xfId="0" applyFont="1" applyFill="1" applyBorder="1" applyAlignment="1">
      <alignment vertical="top" wrapText="1"/>
    </xf>
    <xf numFmtId="1" fontId="5" fillId="0" borderId="16" xfId="0" applyFont="1" applyBorder="1" applyAlignment="1">
      <alignment horizontal="center"/>
    </xf>
    <xf numFmtId="1" fontId="1" fillId="0" borderId="0" xfId="0" applyFont="1"/>
    <xf numFmtId="1" fontId="0" fillId="0" borderId="6" xfId="0" applyBorder="1"/>
    <xf numFmtId="1" fontId="0" fillId="0" borderId="7" xfId="0" applyBorder="1"/>
    <xf numFmtId="1" fontId="0" fillId="0" borderId="8" xfId="0" applyBorder="1"/>
    <xf numFmtId="1" fontId="0" fillId="0" borderId="3" xfId="0" applyBorder="1"/>
    <xf numFmtId="1" fontId="0" fillId="0" borderId="9" xfId="0" applyBorder="1"/>
    <xf numFmtId="1" fontId="0" fillId="0" borderId="5" xfId="0" applyBorder="1"/>
    <xf numFmtId="1" fontId="0" fillId="0" borderId="17" xfId="0" applyBorder="1"/>
    <xf numFmtId="1" fontId="8" fillId="2" borderId="18" xfId="0" applyFont="1" applyFill="1" applyBorder="1" applyAlignment="1">
      <alignment horizontal="center"/>
    </xf>
    <xf numFmtId="1" fontId="8" fillId="2" borderId="18" xfId="0" applyFont="1" applyFill="1" applyBorder="1"/>
    <xf numFmtId="1" fontId="8" fillId="2" borderId="19" xfId="0" applyFont="1" applyFill="1" applyBorder="1" applyAlignment="1">
      <alignment horizontal="center"/>
    </xf>
    <xf numFmtId="1" fontId="9" fillId="3" borderId="12" xfId="0" applyFont="1" applyFill="1" applyBorder="1" applyAlignment="1">
      <alignment horizontal="center"/>
    </xf>
    <xf numFmtId="1" fontId="0" fillId="2" borderId="18" xfId="0" applyFill="1" applyBorder="1"/>
    <xf numFmtId="1" fontId="0" fillId="2" borderId="20" xfId="0" applyFill="1" applyBorder="1"/>
    <xf numFmtId="1" fontId="10" fillId="5" borderId="13" xfId="0" applyFont="1" applyFill="1" applyBorder="1" applyAlignment="1">
      <alignment horizontal="center"/>
    </xf>
    <xf numFmtId="1" fontId="11" fillId="0" borderId="13" xfId="0" applyFont="1" applyBorder="1" applyAlignment="1">
      <alignment horizontal="center" vertical="top" wrapText="1"/>
    </xf>
    <xf numFmtId="1" fontId="0" fillId="0" borderId="13" xfId="0" applyBorder="1"/>
    <xf numFmtId="1" fontId="11" fillId="0" borderId="18" xfId="0" applyFont="1" applyBorder="1" applyAlignment="1">
      <alignment horizontal="center" vertical="top" wrapText="1"/>
    </xf>
    <xf numFmtId="1" fontId="10" fillId="0" borderId="18" xfId="0" applyFont="1" applyBorder="1" applyAlignment="1">
      <alignment horizontal="center" vertical="top" wrapText="1"/>
    </xf>
    <xf numFmtId="1" fontId="9" fillId="0" borderId="0" xfId="0" applyFont="1" applyAlignment="1">
      <alignment horizontal="right"/>
    </xf>
    <xf numFmtId="1" fontId="1" fillId="2" borderId="8" xfId="1" applyNumberFormat="1" applyFill="1" applyBorder="1" applyAlignment="1">
      <alignment horizontal="center"/>
    </xf>
    <xf numFmtId="1" fontId="9" fillId="0" borderId="0" xfId="0" applyFont="1" applyAlignment="1">
      <alignment horizontal="center"/>
    </xf>
    <xf numFmtId="1" fontId="13" fillId="0" borderId="0" xfId="0" applyFont="1" applyAlignment="1">
      <alignment horizontal="right"/>
    </xf>
    <xf numFmtId="1" fontId="13" fillId="0" borderId="0" xfId="0" applyFont="1"/>
    <xf numFmtId="1" fontId="0" fillId="0" borderId="13" xfId="0" applyBorder="1" applyAlignment="1">
      <alignment horizontal="center"/>
    </xf>
    <xf numFmtId="1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/>
    <xf numFmtId="1" fontId="7" fillId="2" borderId="6" xfId="0" applyFont="1" applyFill="1" applyBorder="1"/>
    <xf numFmtId="1" fontId="8" fillId="2" borderId="7" xfId="0" applyFont="1" applyFill="1" applyBorder="1" applyAlignment="1">
      <alignment horizontal="center"/>
    </xf>
    <xf numFmtId="1" fontId="8" fillId="2" borderId="17" xfId="0" applyFont="1" applyFill="1" applyBorder="1" applyAlignment="1">
      <alignment horizontal="center"/>
    </xf>
    <xf numFmtId="1" fontId="0" fillId="0" borderId="0" xfId="0" applyProtection="1">
      <protection locked="0"/>
    </xf>
    <xf numFmtId="1" fontId="1" fillId="4" borderId="13" xfId="0" applyFont="1" applyFill="1" applyBorder="1" applyAlignment="1">
      <alignment horizontal="center" vertical="top" wrapText="1"/>
    </xf>
    <xf numFmtId="1" fontId="7" fillId="3" borderId="10" xfId="0" applyFont="1" applyFill="1" applyBorder="1" applyAlignment="1">
      <alignment horizontal="center"/>
    </xf>
    <xf numFmtId="1" fontId="7" fillId="0" borderId="8" xfId="0" applyFont="1" applyBorder="1" applyAlignment="1">
      <alignment horizontal="center"/>
    </xf>
    <xf numFmtId="1" fontId="8" fillId="0" borderId="8" xfId="0" applyFont="1" applyBorder="1" applyAlignment="1">
      <alignment horizontal="center"/>
    </xf>
    <xf numFmtId="1" fontId="7" fillId="0" borderId="9" xfId="0" applyFont="1" applyBorder="1" applyAlignment="1">
      <alignment horizontal="center"/>
    </xf>
    <xf numFmtId="1" fontId="8" fillId="0" borderId="11" xfId="0" applyFont="1" applyBorder="1" applyAlignment="1">
      <alignment horizontal="center"/>
    </xf>
    <xf numFmtId="1" fontId="0" fillId="3" borderId="12" xfId="0" applyFill="1" applyBorder="1"/>
    <xf numFmtId="1" fontId="11" fillId="6" borderId="13" xfId="0" applyFont="1" applyFill="1" applyBorder="1" applyAlignment="1">
      <alignment horizontal="center" vertical="top" wrapText="1"/>
    </xf>
    <xf numFmtId="1" fontId="7" fillId="0" borderId="0" xfId="0" applyFont="1"/>
    <xf numFmtId="1" fontId="7" fillId="0" borderId="0" xfId="0" applyFont="1" applyAlignment="1">
      <alignment horizontal="center"/>
    </xf>
    <xf numFmtId="1" fontId="8" fillId="2" borderId="21" xfId="0" applyFont="1" applyFill="1" applyBorder="1" applyAlignment="1">
      <alignment horizontal="center"/>
    </xf>
    <xf numFmtId="1" fontId="0" fillId="2" borderId="22" xfId="0" applyFill="1" applyBorder="1"/>
    <xf numFmtId="1" fontId="0" fillId="2" borderId="13" xfId="0" applyFill="1" applyBorder="1"/>
    <xf numFmtId="1" fontId="7" fillId="4" borderId="13" xfId="0" applyFont="1" applyFill="1" applyBorder="1" applyAlignment="1">
      <alignment horizontal="right"/>
    </xf>
    <xf numFmtId="1" fontId="7" fillId="4" borderId="19" xfId="0" applyFont="1" applyFill="1" applyBorder="1" applyAlignment="1">
      <alignment horizontal="right"/>
    </xf>
    <xf numFmtId="1" fontId="0" fillId="2" borderId="19" xfId="0" applyFill="1" applyBorder="1"/>
    <xf numFmtId="1" fontId="8" fillId="0" borderId="0" xfId="0" applyFont="1"/>
    <xf numFmtId="0" fontId="0" fillId="0" borderId="0" xfId="0" applyNumberFormat="1"/>
    <xf numFmtId="1" fontId="7" fillId="7" borderId="11" xfId="0" applyFont="1" applyFill="1" applyBorder="1" applyAlignment="1">
      <alignment horizontal="center"/>
    </xf>
    <xf numFmtId="1" fontId="8" fillId="7" borderId="11" xfId="0" applyFont="1" applyFill="1" applyBorder="1" applyAlignment="1">
      <alignment horizontal="center"/>
    </xf>
    <xf numFmtId="1" fontId="7" fillId="8" borderId="13" xfId="0" applyFont="1" applyFill="1" applyBorder="1" applyAlignment="1">
      <alignment horizontal="left"/>
    </xf>
    <xf numFmtId="1" fontId="7" fillId="9" borderId="19" xfId="0" applyFont="1" applyFill="1" applyBorder="1" applyAlignment="1">
      <alignment horizontal="left"/>
    </xf>
    <xf numFmtId="1" fontId="13" fillId="10" borderId="0" xfId="0" applyFont="1" applyFill="1"/>
    <xf numFmtId="1" fontId="7" fillId="7" borderId="12" xfId="0" applyFont="1" applyFill="1" applyBorder="1" applyAlignment="1">
      <alignment horizontal="center"/>
    </xf>
    <xf numFmtId="1" fontId="12" fillId="11" borderId="0" xfId="0" applyFont="1" applyFill="1"/>
    <xf numFmtId="1" fontId="0" fillId="12" borderId="0" xfId="0" applyFill="1" applyProtection="1">
      <protection locked="0" hidden="1"/>
    </xf>
    <xf numFmtId="9" fontId="0" fillId="12" borderId="0" xfId="1" applyFont="1" applyFill="1" applyProtection="1">
      <protection locked="0" hidden="1"/>
    </xf>
    <xf numFmtId="1" fontId="1" fillId="7" borderId="0" xfId="0" applyFont="1" applyFill="1" applyAlignment="1">
      <alignment horizontal="center"/>
    </xf>
    <xf numFmtId="1" fontId="0" fillId="7" borderId="0" xfId="0" applyFill="1" applyAlignment="1">
      <alignment horizontal="center"/>
    </xf>
    <xf numFmtId="1" fontId="0" fillId="8" borderId="0" xfId="0" applyFill="1" applyAlignment="1">
      <alignment horizontal="center"/>
    </xf>
    <xf numFmtId="1" fontId="0" fillId="9" borderId="0" xfId="0" applyFill="1" applyAlignment="1">
      <alignment horizontal="center"/>
    </xf>
    <xf numFmtId="2" fontId="0" fillId="10" borderId="0" xfId="0" applyNumberFormat="1" applyFill="1"/>
    <xf numFmtId="1" fontId="9" fillId="11" borderId="8" xfId="1" applyNumberFormat="1" applyFont="1" applyFill="1" applyBorder="1" applyAlignment="1">
      <alignment horizontal="center"/>
    </xf>
    <xf numFmtId="176" fontId="9" fillId="13" borderId="0" xfId="1" applyNumberFormat="1" applyFont="1" applyFill="1" applyAlignment="1">
      <alignment horizontal="center"/>
    </xf>
    <xf numFmtId="1" fontId="0" fillId="14" borderId="0" xfId="0" applyFill="1" applyAlignment="1">
      <alignment horizontal="center"/>
    </xf>
    <xf numFmtId="1" fontId="0" fillId="15" borderId="0" xfId="0" applyFill="1" applyAlignment="1">
      <alignment horizontal="center"/>
    </xf>
    <xf numFmtId="176" fontId="0" fillId="13" borderId="0" xfId="1" applyNumberFormat="1" applyFont="1" applyFill="1" applyAlignment="1">
      <alignment horizontal="center"/>
    </xf>
    <xf numFmtId="1" fontId="0" fillId="16" borderId="0" xfId="0" applyFill="1" applyAlignment="1">
      <alignment horizontal="center"/>
    </xf>
    <xf numFmtId="1" fontId="0" fillId="51" borderId="0" xfId="0" applyFill="1" applyAlignment="1">
      <alignment horizontal="center"/>
    </xf>
    <xf numFmtId="1" fontId="0" fillId="18" borderId="0" xfId="0" applyFill="1" applyAlignment="1">
      <alignment horizontal="center"/>
    </xf>
    <xf numFmtId="1" fontId="0" fillId="19" borderId="0" xfId="0" applyFill="1" applyAlignment="1">
      <alignment horizontal="center"/>
    </xf>
    <xf numFmtId="1" fontId="0" fillId="20" borderId="0" xfId="0" applyFill="1" applyAlignment="1">
      <alignment horizontal="center"/>
    </xf>
    <xf numFmtId="1" fontId="0" fillId="21" borderId="0" xfId="0" applyFill="1" applyAlignment="1">
      <alignment horizontal="center"/>
    </xf>
    <xf numFmtId="1" fontId="0" fillId="22" borderId="0" xfId="0" applyFill="1" applyAlignment="1">
      <alignment horizontal="center"/>
    </xf>
    <xf numFmtId="1" fontId="0" fillId="23" borderId="0" xfId="0" applyFill="1" applyAlignment="1">
      <alignment horizontal="center"/>
    </xf>
    <xf numFmtId="1" fontId="0" fillId="24" borderId="0" xfId="0" applyFill="1" applyAlignment="1">
      <alignment horizontal="center"/>
    </xf>
    <xf numFmtId="1" fontId="0" fillId="25" borderId="0" xfId="0" applyFill="1" applyAlignment="1">
      <alignment horizontal="center"/>
    </xf>
    <xf numFmtId="1" fontId="0" fillId="26" borderId="0" xfId="0" applyFill="1" applyAlignment="1">
      <alignment horizontal="center"/>
    </xf>
    <xf numFmtId="1" fontId="0" fillId="27" borderId="0" xfId="0" applyFill="1" applyAlignment="1">
      <alignment horizontal="center"/>
    </xf>
    <xf numFmtId="1" fontId="0" fillId="28" borderId="0" xfId="0" applyFill="1" applyAlignment="1">
      <alignment horizontal="center"/>
    </xf>
    <xf numFmtId="1" fontId="0" fillId="29" borderId="0" xfId="0" applyFill="1" applyAlignment="1">
      <alignment horizontal="center"/>
    </xf>
    <xf numFmtId="1" fontId="0" fillId="30" borderId="0" xfId="0" applyFill="1" applyAlignment="1">
      <alignment horizontal="center"/>
    </xf>
    <xf numFmtId="1" fontId="0" fillId="31" borderId="0" xfId="0" applyFill="1" applyAlignment="1">
      <alignment horizontal="center"/>
    </xf>
    <xf numFmtId="1" fontId="0" fillId="32" borderId="0" xfId="0" applyFill="1" applyAlignment="1">
      <alignment horizontal="center"/>
    </xf>
    <xf numFmtId="1" fontId="0" fillId="33" borderId="0" xfId="0" applyFill="1" applyAlignment="1">
      <alignment horizontal="center"/>
    </xf>
    <xf numFmtId="1" fontId="0" fillId="34" borderId="0" xfId="0" applyFill="1" applyAlignment="1">
      <alignment horizontal="center"/>
    </xf>
    <xf numFmtId="1" fontId="0" fillId="11" borderId="0" xfId="0" applyFill="1" applyAlignment="1">
      <alignment horizontal="center"/>
    </xf>
    <xf numFmtId="1" fontId="0" fillId="12" borderId="0" xfId="0" applyFill="1" applyAlignment="1">
      <alignment horizontal="center"/>
    </xf>
    <xf numFmtId="1" fontId="0" fillId="13" borderId="0" xfId="0" applyFill="1" applyAlignment="1">
      <alignment horizontal="center"/>
    </xf>
    <xf numFmtId="1" fontId="0" fillId="17" borderId="0" xfId="0" applyFill="1" applyAlignment="1">
      <alignment horizontal="center"/>
    </xf>
    <xf numFmtId="1" fontId="0" fillId="35" borderId="0" xfId="0" applyFill="1" applyAlignment="1">
      <alignment horizontal="center"/>
    </xf>
    <xf numFmtId="1" fontId="0" fillId="37" borderId="0" xfId="0" applyFill="1" applyAlignment="1">
      <alignment horizontal="center"/>
    </xf>
    <xf numFmtId="1" fontId="0" fillId="38" borderId="0" xfId="0" applyFill="1" applyAlignment="1">
      <alignment horizontal="center"/>
    </xf>
    <xf numFmtId="1" fontId="0" fillId="39" borderId="0" xfId="0" applyFill="1" applyAlignment="1">
      <alignment horizontal="center"/>
    </xf>
    <xf numFmtId="1" fontId="0" fillId="40" borderId="0" xfId="0" applyFill="1" applyAlignment="1">
      <alignment horizontal="center"/>
    </xf>
    <xf numFmtId="1" fontId="0" fillId="41" borderId="0" xfId="0" applyFill="1" applyAlignment="1">
      <alignment horizontal="center"/>
    </xf>
    <xf numFmtId="1" fontId="0" fillId="42" borderId="0" xfId="0" applyFill="1" applyAlignment="1">
      <alignment horizontal="center"/>
    </xf>
    <xf numFmtId="1" fontId="0" fillId="43" borderId="0" xfId="0" applyFill="1" applyAlignment="1">
      <alignment horizontal="center"/>
    </xf>
    <xf numFmtId="1" fontId="0" fillId="44" borderId="0" xfId="0" applyFill="1" applyAlignment="1">
      <alignment horizontal="center"/>
    </xf>
    <xf numFmtId="1" fontId="0" fillId="45" borderId="0" xfId="0" applyFill="1" applyAlignment="1">
      <alignment horizontal="center"/>
    </xf>
    <xf numFmtId="1" fontId="0" fillId="46" borderId="0" xfId="0" applyFill="1" applyAlignment="1">
      <alignment horizontal="center"/>
    </xf>
    <xf numFmtId="1" fontId="0" fillId="47" borderId="0" xfId="0" applyFill="1" applyAlignment="1">
      <alignment horizontal="center"/>
    </xf>
    <xf numFmtId="1" fontId="0" fillId="48" borderId="0" xfId="0" applyFill="1" applyAlignment="1">
      <alignment horizontal="center"/>
    </xf>
    <xf numFmtId="1" fontId="0" fillId="49" borderId="0" xfId="0" applyFill="1" applyAlignment="1">
      <alignment horizontal="center"/>
    </xf>
    <xf numFmtId="1" fontId="0" fillId="50" borderId="0" xfId="0" applyFill="1" applyAlignment="1">
      <alignment horizontal="center"/>
    </xf>
    <xf numFmtId="1" fontId="0" fillId="10" borderId="0" xfId="0" applyFill="1" applyAlignment="1">
      <alignment horizontal="center"/>
    </xf>
    <xf numFmtId="1" fontId="0" fillId="36" borderId="0" xfId="0" applyFill="1" applyAlignment="1">
      <alignment horizontal="center"/>
    </xf>
    <xf numFmtId="1" fontId="9" fillId="24" borderId="8" xfId="1" applyNumberFormat="1" applyFont="1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" fontId="9" fillId="30" borderId="8" xfId="1" applyNumberFormat="1" applyFont="1" applyFill="1" applyBorder="1" applyAlignment="1">
      <alignment horizontal="center"/>
    </xf>
    <xf numFmtId="1" fontId="1" fillId="31" borderId="0" xfId="0" applyFont="1" applyFill="1" applyAlignment="1">
      <alignment horizontal="center"/>
    </xf>
    <xf numFmtId="1" fontId="9" fillId="47" borderId="8" xfId="1" applyNumberFormat="1" applyFont="1" applyFill="1" applyBorder="1" applyAlignment="1">
      <alignment horizontal="center"/>
    </xf>
    <xf numFmtId="1" fontId="9" fillId="12" borderId="8" xfId="1" applyNumberFormat="1" applyFont="1" applyFill="1" applyBorder="1" applyAlignment="1">
      <alignment horizontal="center"/>
    </xf>
    <xf numFmtId="176" fontId="9" fillId="13" borderId="5" xfId="1" applyNumberFormat="1" applyFont="1" applyFill="1" applyBorder="1" applyAlignment="1">
      <alignment horizontal="center"/>
    </xf>
    <xf numFmtId="1" fontId="7" fillId="50" borderId="0" xfId="0" applyFont="1" applyFill="1" applyAlignment="1" applyProtection="1">
      <alignment horizontal="center"/>
      <protection locked="0"/>
    </xf>
    <xf numFmtId="176" fontId="0" fillId="7" borderId="0" xfId="0" applyNumberFormat="1" applyFill="1"/>
    <xf numFmtId="176" fontId="0" fillId="8" borderId="0" xfId="0" applyNumberFormat="1" applyFill="1"/>
    <xf numFmtId="176" fontId="0" fillId="9" borderId="0" xfId="0" applyNumberFormat="1" applyFill="1"/>
    <xf numFmtId="176" fontId="0" fillId="10" borderId="0" xfId="0" applyNumberFormat="1" applyFill="1"/>
    <xf numFmtId="176" fontId="0" fillId="11" borderId="0" xfId="0" applyNumberFormat="1" applyFill="1"/>
    <xf numFmtId="176" fontId="0" fillId="12" borderId="0" xfId="0" applyNumberFormat="1" applyFill="1"/>
    <xf numFmtId="176" fontId="0" fillId="13" borderId="0" xfId="0" applyNumberFormat="1" applyFill="1"/>
    <xf numFmtId="176" fontId="0" fillId="14" borderId="0" xfId="0" applyNumberFormat="1" applyFill="1"/>
    <xf numFmtId="176" fontId="0" fillId="15" borderId="0" xfId="0" applyNumberFormat="1" applyFill="1"/>
    <xf numFmtId="176" fontId="0" fillId="16" borderId="0" xfId="0" applyNumberFormat="1" applyFill="1"/>
    <xf numFmtId="176" fontId="0" fillId="17" borderId="0" xfId="0" applyNumberFormat="1" applyFill="1"/>
    <xf numFmtId="177" fontId="0" fillId="18" borderId="0" xfId="0" applyNumberFormat="1" applyFill="1"/>
    <xf numFmtId="177" fontId="0" fillId="19" borderId="0" xfId="0" applyNumberFormat="1" applyFill="1"/>
    <xf numFmtId="177" fontId="0" fillId="20" borderId="0" xfId="0" applyNumberFormat="1" applyFill="1"/>
    <xf numFmtId="177" fontId="0" fillId="21" borderId="0" xfId="0" applyNumberFormat="1" applyFill="1"/>
    <xf numFmtId="177" fontId="0" fillId="22" borderId="0" xfId="0" applyNumberFormat="1" applyFill="1"/>
    <xf numFmtId="177" fontId="0" fillId="23" borderId="0" xfId="0" applyNumberFormat="1" applyFill="1"/>
    <xf numFmtId="177" fontId="0" fillId="24" borderId="0" xfId="0" applyNumberFormat="1" applyFill="1"/>
    <xf numFmtId="177" fontId="0" fillId="25" borderId="0" xfId="0" applyNumberFormat="1" applyFill="1"/>
    <xf numFmtId="177" fontId="0" fillId="26" borderId="0" xfId="0" applyNumberFormat="1" applyFill="1"/>
    <xf numFmtId="177" fontId="0" fillId="27" borderId="0" xfId="0" applyNumberFormat="1" applyFill="1"/>
    <xf numFmtId="177" fontId="0" fillId="28" borderId="0" xfId="0" applyNumberForma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 altLang="zh-CN"/>
              <a:t>Sum of Extents of Each Outcome</a:t>
            </a:r>
          </a:p>
        </c:rich>
      </c:tx>
      <c:layout>
        <c:manualLayout>
          <c:xMode val="edge"/>
          <c:yMode val="edge"/>
          <c:x val="0.35643585896156782"/>
          <c:y val="2.8318608544151469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3638628146409529"/>
          <c:y val="0.1079646950745775"/>
          <c:w val="0.65346574142954095"/>
          <c:h val="0.81946973474638307"/>
        </c:manualLayout>
      </c:layout>
      <c:barChart>
        <c:barDir val="bar"/>
        <c:grouping val="clustered"/>
        <c:varyColors val="0"/>
        <c:ser>
          <c:idx val="0"/>
          <c:order val="0"/>
          <c:tx>
            <c:v>Student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Analysis'!$A$77:$A$87</c:f>
              <c:strCache>
                <c:ptCount val="11"/>
                <c:pt idx="0">
                  <c:v>CE in Societal and Global Context</c:v>
                </c:pt>
                <c:pt idx="1">
                  <c:v>Goal and Mission of WPI</c:v>
                </c:pt>
                <c:pt idx="2">
                  <c:v>Learn Independently</c:v>
                </c:pt>
                <c:pt idx="3">
                  <c:v>Understand Options for Further Ed</c:v>
                </c:pt>
                <c:pt idx="4">
                  <c:v>At least one Speciallity in CE</c:v>
                </c:pt>
                <c:pt idx="5">
                  <c:v>Design and Analyze Experiments</c:v>
                </c:pt>
                <c:pt idx="6">
                  <c:v>Understand Engineering Design</c:v>
                </c:pt>
                <c:pt idx="7">
                  <c:v>Understand Math/Sci</c:v>
                </c:pt>
                <c:pt idx="8">
                  <c:v>Principles of CE</c:v>
                </c:pt>
                <c:pt idx="9">
                  <c:v>Preparation for Future Changes</c:v>
                </c:pt>
                <c:pt idx="10">
                  <c:v>Components of CE Practice</c:v>
                </c:pt>
              </c:strCache>
            </c:strRef>
          </c:cat>
          <c:val>
            <c:numRef>
              <c:f>'Data Analysis'!$B$77:$B$87</c:f>
              <c:numCache>
                <c:formatCode>0.0</c:formatCode>
                <c:ptCount val="11"/>
                <c:pt idx="0">
                  <c:v>26</c:v>
                </c:pt>
                <c:pt idx="1">
                  <c:v>25</c:v>
                </c:pt>
                <c:pt idx="2">
                  <c:v>46</c:v>
                </c:pt>
                <c:pt idx="3">
                  <c:v>29</c:v>
                </c:pt>
                <c:pt idx="4">
                  <c:v>52</c:v>
                </c:pt>
                <c:pt idx="5">
                  <c:v>66</c:v>
                </c:pt>
                <c:pt idx="6">
                  <c:v>168</c:v>
                </c:pt>
                <c:pt idx="7">
                  <c:v>107</c:v>
                </c:pt>
                <c:pt idx="8">
                  <c:v>263</c:v>
                </c:pt>
                <c:pt idx="9">
                  <c:v>29</c:v>
                </c:pt>
                <c:pt idx="1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B-4272-B658-B5005A1B417D}"/>
            </c:ext>
          </c:extLst>
        </c:ser>
        <c:ser>
          <c:idx val="1"/>
          <c:order val="1"/>
          <c:tx>
            <c:v>Target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Analysis'!$A$77:$A$87</c:f>
              <c:strCache>
                <c:ptCount val="11"/>
                <c:pt idx="0">
                  <c:v>CE in Societal and Global Context</c:v>
                </c:pt>
                <c:pt idx="1">
                  <c:v>Goal and Mission of WPI</c:v>
                </c:pt>
                <c:pt idx="2">
                  <c:v>Learn Independently</c:v>
                </c:pt>
                <c:pt idx="3">
                  <c:v>Understand Options for Further Ed</c:v>
                </c:pt>
                <c:pt idx="4">
                  <c:v>At least one Speciallity in CE</c:v>
                </c:pt>
                <c:pt idx="5">
                  <c:v>Design and Analyze Experiments</c:v>
                </c:pt>
                <c:pt idx="6">
                  <c:v>Understand Engineering Design</c:v>
                </c:pt>
                <c:pt idx="7">
                  <c:v>Understand Math/Sci</c:v>
                </c:pt>
                <c:pt idx="8">
                  <c:v>Principles of CE</c:v>
                </c:pt>
                <c:pt idx="9">
                  <c:v>Preparation for Future Changes</c:v>
                </c:pt>
                <c:pt idx="10">
                  <c:v>Components of CE Practice</c:v>
                </c:pt>
              </c:strCache>
            </c:strRef>
          </c:cat>
          <c:val>
            <c:numRef>
              <c:f>'Data Analysis'!$C$77:$C$87</c:f>
              <c:numCache>
                <c:formatCode>0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27</c:v>
                </c:pt>
                <c:pt idx="3">
                  <c:v>14</c:v>
                </c:pt>
                <c:pt idx="4">
                  <c:v>14</c:v>
                </c:pt>
                <c:pt idx="5">
                  <c:v>38</c:v>
                </c:pt>
                <c:pt idx="6">
                  <c:v>118</c:v>
                </c:pt>
                <c:pt idx="7">
                  <c:v>32</c:v>
                </c:pt>
                <c:pt idx="8">
                  <c:v>124</c:v>
                </c:pt>
                <c:pt idx="9">
                  <c:v>22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B-4272-B658-B5005A1B41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8054504"/>
        <c:axId val="1"/>
      </c:barChart>
      <c:catAx>
        <c:axId val="688054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zh-CN"/>
          </a:p>
        </c:txPr>
        <c:crossAx val="688054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203026016099998"/>
          <c:y val="0.48318625828458439"/>
          <c:w val="6.8069348065577184E-2"/>
          <c:h val="6.90266083263691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594110397209131"/>
          <c:y val="5.1923125679016753E-2"/>
          <c:w val="0.65163346528834054"/>
          <c:h val="0.882693136543284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Analysis'!$A$64:$A$74</c:f>
              <c:strCache>
                <c:ptCount val="11"/>
                <c:pt idx="0">
                  <c:v>CE in Societal and Global Context</c:v>
                </c:pt>
                <c:pt idx="1">
                  <c:v>Goal and Mission of WPI</c:v>
                </c:pt>
                <c:pt idx="2">
                  <c:v>Learn Independently</c:v>
                </c:pt>
                <c:pt idx="3">
                  <c:v>Understand Options for Further Ed</c:v>
                </c:pt>
                <c:pt idx="4">
                  <c:v>At least one Speciallity in CE</c:v>
                </c:pt>
                <c:pt idx="5">
                  <c:v>Design and Analyze Experiments</c:v>
                </c:pt>
                <c:pt idx="6">
                  <c:v>Understand Engineering Design</c:v>
                </c:pt>
                <c:pt idx="7">
                  <c:v>Understand Math/Sci</c:v>
                </c:pt>
                <c:pt idx="8">
                  <c:v>Principles of CE</c:v>
                </c:pt>
                <c:pt idx="9">
                  <c:v>Preparation for Future Changes</c:v>
                </c:pt>
                <c:pt idx="10">
                  <c:v>Components of CE Practice</c:v>
                </c:pt>
              </c:strCache>
            </c:strRef>
          </c:cat>
          <c:val>
            <c:numRef>
              <c:f>'Data Analysis'!$B$64:$B$74</c:f>
              <c:numCache>
                <c:formatCode>0.0%</c:formatCode>
                <c:ptCount val="11"/>
                <c:pt idx="0">
                  <c:v>2.7513227513227514E-2</c:v>
                </c:pt>
                <c:pt idx="1">
                  <c:v>2.6455026455026454E-2</c:v>
                </c:pt>
                <c:pt idx="2">
                  <c:v>4.867724867724868E-2</c:v>
                </c:pt>
                <c:pt idx="3">
                  <c:v>3.0687830687830688E-2</c:v>
                </c:pt>
                <c:pt idx="4">
                  <c:v>5.5026455026455028E-2</c:v>
                </c:pt>
                <c:pt idx="5">
                  <c:v>6.9841269841269843E-2</c:v>
                </c:pt>
                <c:pt idx="6">
                  <c:v>0.17777777777777778</c:v>
                </c:pt>
                <c:pt idx="7">
                  <c:v>0.11322751322751323</c:v>
                </c:pt>
                <c:pt idx="8">
                  <c:v>0.27830687830687828</c:v>
                </c:pt>
                <c:pt idx="9">
                  <c:v>3.0687830687830688E-2</c:v>
                </c:pt>
                <c:pt idx="10">
                  <c:v>0.14179894179894179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C-4BA9-B00F-5356C3D638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8050240"/>
        <c:axId val="1"/>
      </c:barChart>
      <c:catAx>
        <c:axId val="688050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zh-CN"/>
          </a:p>
        </c:txPr>
        <c:crossAx val="68805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 altLang="zh-CN"/>
              <a:t>Sum of Extents of Each Outcome</a:t>
            </a:r>
          </a:p>
        </c:rich>
      </c:tx>
      <c:layout>
        <c:manualLayout>
          <c:xMode val="edge"/>
          <c:yMode val="edge"/>
          <c:x val="0.3152868693450106"/>
          <c:y val="3.0549898167006109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30414036386311633"/>
          <c:y val="0.1181262729124236"/>
          <c:w val="0.64968203380184009"/>
          <c:h val="0.7983706720977596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Analysis'!$A$77:$A$87</c:f>
              <c:strCache>
                <c:ptCount val="11"/>
                <c:pt idx="0">
                  <c:v>CE in Societal and Global Context</c:v>
                </c:pt>
                <c:pt idx="1">
                  <c:v>Goal and Mission of WPI</c:v>
                </c:pt>
                <c:pt idx="2">
                  <c:v>Learn Independently</c:v>
                </c:pt>
                <c:pt idx="3">
                  <c:v>Understand Options for Further Ed</c:v>
                </c:pt>
                <c:pt idx="4">
                  <c:v>At least one Speciallity in CE</c:v>
                </c:pt>
                <c:pt idx="5">
                  <c:v>Design and Analyze Experiments</c:v>
                </c:pt>
                <c:pt idx="6">
                  <c:v>Understand Engineering Design</c:v>
                </c:pt>
                <c:pt idx="7">
                  <c:v>Understand Math/Sci</c:v>
                </c:pt>
                <c:pt idx="8">
                  <c:v>Principles of CE</c:v>
                </c:pt>
                <c:pt idx="9">
                  <c:v>Preparation for Future Changes</c:v>
                </c:pt>
                <c:pt idx="10">
                  <c:v>Components of CE Practice</c:v>
                </c:pt>
              </c:strCache>
            </c:strRef>
          </c:cat>
          <c:val>
            <c:numRef>
              <c:f>'Data Analysis'!$B$77:$B$87</c:f>
              <c:numCache>
                <c:formatCode>0.0</c:formatCode>
                <c:ptCount val="11"/>
                <c:pt idx="0">
                  <c:v>26</c:v>
                </c:pt>
                <c:pt idx="1">
                  <c:v>25</c:v>
                </c:pt>
                <c:pt idx="2">
                  <c:v>46</c:v>
                </c:pt>
                <c:pt idx="3">
                  <c:v>29</c:v>
                </c:pt>
                <c:pt idx="4">
                  <c:v>52</c:v>
                </c:pt>
                <c:pt idx="5">
                  <c:v>66</c:v>
                </c:pt>
                <c:pt idx="6">
                  <c:v>168</c:v>
                </c:pt>
                <c:pt idx="7">
                  <c:v>107</c:v>
                </c:pt>
                <c:pt idx="8">
                  <c:v>263</c:v>
                </c:pt>
                <c:pt idx="9">
                  <c:v>29</c:v>
                </c:pt>
                <c:pt idx="1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C-455A-9A25-A1DDFD3D26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8046632"/>
        <c:axId val="1"/>
      </c:barChart>
      <c:catAx>
        <c:axId val="688046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zh-CN"/>
          </a:p>
        </c:txPr>
        <c:crossAx val="68804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 altLang="zh-CN"/>
              <a:t>Sum of Extents of Each Outcome</a:t>
            </a:r>
          </a:p>
        </c:rich>
      </c:tx>
      <c:layout>
        <c:manualLayout>
          <c:xMode val="edge"/>
          <c:yMode val="edge"/>
          <c:x val="0.33661971830985921"/>
          <c:y val="2.7377540875994061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47887323943662"/>
          <c:y val="9.5100931463979382E-2"/>
          <c:w val="0.62676056338028174"/>
          <c:h val="0.84582192074781659"/>
        </c:manualLayout>
      </c:layout>
      <c:barChart>
        <c:barDir val="bar"/>
        <c:grouping val="clustered"/>
        <c:varyColors val="0"/>
        <c:ser>
          <c:idx val="0"/>
          <c:order val="0"/>
          <c:tx>
            <c:v>Student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Analysis'!$A$77:$A$87</c:f>
              <c:strCache>
                <c:ptCount val="11"/>
                <c:pt idx="0">
                  <c:v>CE in Societal and Global Context</c:v>
                </c:pt>
                <c:pt idx="1">
                  <c:v>Goal and Mission of WPI</c:v>
                </c:pt>
                <c:pt idx="2">
                  <c:v>Learn Independently</c:v>
                </c:pt>
                <c:pt idx="3">
                  <c:v>Understand Options for Further Ed</c:v>
                </c:pt>
                <c:pt idx="4">
                  <c:v>At least one Speciallity in CE</c:v>
                </c:pt>
                <c:pt idx="5">
                  <c:v>Design and Analyze Experiments</c:v>
                </c:pt>
                <c:pt idx="6">
                  <c:v>Understand Engineering Design</c:v>
                </c:pt>
                <c:pt idx="7">
                  <c:v>Understand Math/Sci</c:v>
                </c:pt>
                <c:pt idx="8">
                  <c:v>Principles of CE</c:v>
                </c:pt>
                <c:pt idx="9">
                  <c:v>Preparation for Future Changes</c:v>
                </c:pt>
                <c:pt idx="10">
                  <c:v>Components of CE Practice</c:v>
                </c:pt>
              </c:strCache>
            </c:strRef>
          </c:cat>
          <c:val>
            <c:numRef>
              <c:f>'Data Analysis'!$B$77:$B$87</c:f>
              <c:numCache>
                <c:formatCode>0.0</c:formatCode>
                <c:ptCount val="11"/>
                <c:pt idx="0">
                  <c:v>26</c:v>
                </c:pt>
                <c:pt idx="1">
                  <c:v>25</c:v>
                </c:pt>
                <c:pt idx="2">
                  <c:v>46</c:v>
                </c:pt>
                <c:pt idx="3">
                  <c:v>29</c:v>
                </c:pt>
                <c:pt idx="4">
                  <c:v>52</c:v>
                </c:pt>
                <c:pt idx="5">
                  <c:v>66</c:v>
                </c:pt>
                <c:pt idx="6">
                  <c:v>168</c:v>
                </c:pt>
                <c:pt idx="7">
                  <c:v>107</c:v>
                </c:pt>
                <c:pt idx="8">
                  <c:v>263</c:v>
                </c:pt>
                <c:pt idx="9">
                  <c:v>29</c:v>
                </c:pt>
                <c:pt idx="1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7-41A7-A458-389EE6B8ECA3}"/>
            </c:ext>
          </c:extLst>
        </c:ser>
        <c:ser>
          <c:idx val="1"/>
          <c:order val="1"/>
          <c:tx>
            <c:v>Target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Analysis'!$A$77:$A$87</c:f>
              <c:strCache>
                <c:ptCount val="11"/>
                <c:pt idx="0">
                  <c:v>CE in Societal and Global Context</c:v>
                </c:pt>
                <c:pt idx="1">
                  <c:v>Goal and Mission of WPI</c:v>
                </c:pt>
                <c:pt idx="2">
                  <c:v>Learn Independently</c:v>
                </c:pt>
                <c:pt idx="3">
                  <c:v>Understand Options for Further Ed</c:v>
                </c:pt>
                <c:pt idx="4">
                  <c:v>At least one Speciallity in CE</c:v>
                </c:pt>
                <c:pt idx="5">
                  <c:v>Design and Analyze Experiments</c:v>
                </c:pt>
                <c:pt idx="6">
                  <c:v>Understand Engineering Design</c:v>
                </c:pt>
                <c:pt idx="7">
                  <c:v>Understand Math/Sci</c:v>
                </c:pt>
                <c:pt idx="8">
                  <c:v>Principles of CE</c:v>
                </c:pt>
                <c:pt idx="9">
                  <c:v>Preparation for Future Changes</c:v>
                </c:pt>
                <c:pt idx="10">
                  <c:v>Components of CE Practice</c:v>
                </c:pt>
              </c:strCache>
            </c:strRef>
          </c:cat>
          <c:val>
            <c:numRef>
              <c:f>'Data Analysis'!$C$77:$C$87</c:f>
              <c:numCache>
                <c:formatCode>0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27</c:v>
                </c:pt>
                <c:pt idx="3">
                  <c:v>14</c:v>
                </c:pt>
                <c:pt idx="4">
                  <c:v>14</c:v>
                </c:pt>
                <c:pt idx="5">
                  <c:v>38</c:v>
                </c:pt>
                <c:pt idx="6">
                  <c:v>118</c:v>
                </c:pt>
                <c:pt idx="7">
                  <c:v>32</c:v>
                </c:pt>
                <c:pt idx="8">
                  <c:v>124</c:v>
                </c:pt>
                <c:pt idx="9">
                  <c:v>22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7-41A7-A458-389EE6B8EC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8047288"/>
        <c:axId val="1"/>
      </c:barChart>
      <c:catAx>
        <c:axId val="688047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zh-CN"/>
          </a:p>
        </c:txPr>
        <c:crossAx val="688047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126760563380282"/>
          <c:y val="0.48991388935989377"/>
          <c:w val="7.746478873239436E-2"/>
          <c:h val="5.61960049559878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22</xdr:row>
      <xdr:rowOff>171450</xdr:rowOff>
    </xdr:from>
    <xdr:to>
      <xdr:col>19</xdr:col>
      <xdr:colOff>714375</xdr:colOff>
      <xdr:row>49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45</xdr:row>
      <xdr:rowOff>219075</xdr:rowOff>
    </xdr:from>
    <xdr:to>
      <xdr:col>32</xdr:col>
      <xdr:colOff>152400</xdr:colOff>
      <xdr:row>75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76</xdr:row>
      <xdr:rowOff>104775</xdr:rowOff>
    </xdr:from>
    <xdr:to>
      <xdr:col>32</xdr:col>
      <xdr:colOff>66675</xdr:colOff>
      <xdr:row>105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3371850</xdr:colOff>
      <xdr:row>93</xdr:row>
      <xdr:rowOff>66675</xdr:rowOff>
    </xdr:from>
    <xdr:to>
      <xdr:col>14</xdr:col>
      <xdr:colOff>238125</xdr:colOff>
      <xdr:row>134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53"/>
  <sheetViews>
    <sheetView tabSelected="1" topLeftCell="I1" zoomScale="75" workbookViewId="0">
      <selection activeCell="L1" sqref="L1:U21"/>
    </sheetView>
  </sheetViews>
  <sheetFormatPr defaultColWidth="11.42578125" defaultRowHeight="12.75" x14ac:dyDescent="0.2"/>
  <cols>
    <col min="1" max="3" width="11.42578125" style="94" customWidth="1"/>
    <col min="4" max="4" width="12.42578125" style="94" customWidth="1"/>
    <col min="5" max="7" width="11.42578125" style="94" customWidth="1"/>
    <col min="8" max="8" width="84.85546875" style="94" customWidth="1"/>
    <col min="9" max="9" width="14.7109375" style="94" customWidth="1"/>
    <col min="10" max="10" width="13" style="94" customWidth="1"/>
    <col min="11" max="11" width="17" style="94" customWidth="1"/>
    <col min="12" max="12" width="12.85546875" style="94" customWidth="1"/>
    <col min="13" max="13" width="33" style="94" customWidth="1"/>
    <col min="14" max="18" width="12.85546875" style="94" customWidth="1"/>
    <col min="19" max="19" width="9.42578125" style="94" customWidth="1"/>
  </cols>
  <sheetData>
    <row r="1" spans="2:20" ht="13.5" customHeight="1" thickBot="1" x14ac:dyDescent="0.25"/>
    <row r="2" spans="2:20" ht="16.5" customHeight="1" thickBot="1" x14ac:dyDescent="0.3">
      <c r="H2" s="93"/>
      <c r="M2" s="28" t="str">
        <f>'Data Analysis'!A2</f>
        <v>Geotech</v>
      </c>
      <c r="N2" s="14"/>
      <c r="O2" s="14"/>
      <c r="P2" s="14"/>
      <c r="Q2" s="14"/>
      <c r="R2" s="14"/>
      <c r="S2" s="14"/>
      <c r="T2" s="15"/>
    </row>
    <row r="3" spans="2:20" ht="15.75" customHeight="1" x14ac:dyDescent="0.25">
      <c r="B3" s="46"/>
      <c r="C3" s="9"/>
      <c r="D3" s="9"/>
      <c r="E3" s="9"/>
      <c r="F3" s="47"/>
      <c r="H3" s="28" t="str">
        <f>'Data Analysis'!A2</f>
        <v>Geotech</v>
      </c>
      <c r="I3" s="19" t="str">
        <f>'Data Analysis'!B1</f>
        <v>Outcome Total</v>
      </c>
      <c r="J3" s="28" t="s">
        <v>0</v>
      </c>
      <c r="K3" s="78" t="s">
        <v>1</v>
      </c>
      <c r="M3" s="73" t="str">
        <f>'Data Analysis'!CO3</f>
        <v>Fundamntal Courses</v>
      </c>
      <c r="N3" s="87" t="str">
        <f>'Data Analysis'!CP3</f>
        <v>CE 1030</v>
      </c>
      <c r="O3" s="87" t="str">
        <f>'Data Analysis'!CQ3</f>
        <v xml:space="preserve"> CE 2000 </v>
      </c>
      <c r="P3" s="87" t="str">
        <f>'Data Analysis'!CR3</f>
        <v>CE 2001</v>
      </c>
      <c r="Q3" s="87" t="str">
        <f>'Data Analysis'!CS3</f>
        <v>CE 2020</v>
      </c>
      <c r="R3" s="87" t="str">
        <f>'Data Analysis'!CT3</f>
        <v>ES 3004</v>
      </c>
      <c r="S3" s="87" t="str">
        <f>'Data Analysis'!CU3</f>
        <v>CE 3041</v>
      </c>
      <c r="T3" s="88"/>
    </row>
    <row r="4" spans="2:20" ht="16.5" customHeight="1" thickBot="1" x14ac:dyDescent="0.3">
      <c r="B4" s="48"/>
      <c r="C4" s="70"/>
      <c r="D4" s="70"/>
      <c r="E4" s="70"/>
      <c r="F4" s="49"/>
      <c r="H4" s="18" t="str">
        <f>'Data Analysis'!A3</f>
        <v>OUTCOMES</v>
      </c>
      <c r="I4" s="56" t="s">
        <v>2</v>
      </c>
      <c r="J4" s="18" t="s">
        <v>3</v>
      </c>
      <c r="K4" s="83"/>
      <c r="M4" s="16" t="str">
        <f>'Data Analysis'!CO4</f>
        <v>Background Courss</v>
      </c>
      <c r="N4" s="26" t="str">
        <f>'Data Analysis'!CP4</f>
        <v>CE 3030</v>
      </c>
      <c r="O4" s="26" t="str">
        <f>'Data Analysis'!CQ4</f>
        <v>ES 2503</v>
      </c>
      <c r="P4" s="26" t="str">
        <f>'Data Analysis'!CR4</f>
        <v>ES 3001</v>
      </c>
      <c r="Q4" s="26" t="str">
        <f>'Data Analysis'!CS4</f>
        <v>no EE 3601</v>
      </c>
      <c r="R4" s="27"/>
      <c r="S4" s="27"/>
      <c r="T4" s="57"/>
    </row>
    <row r="5" spans="2:20" ht="15.75" customHeight="1" x14ac:dyDescent="0.25">
      <c r="B5" s="48"/>
      <c r="C5" s="70"/>
      <c r="D5" s="70"/>
      <c r="E5" s="70"/>
      <c r="F5" s="49"/>
      <c r="H5" s="16" t="str">
        <f>'Data Analysis'!A4</f>
        <v>1.     Components of civil engineering practice:</v>
      </c>
      <c r="I5" s="25">
        <f>'Data Analysis'!B4</f>
        <v>134</v>
      </c>
      <c r="J5" s="79">
        <v>106.2</v>
      </c>
      <c r="K5" s="95" t="str">
        <f t="shared" ref="K5:K19" si="0">IF(I5&gt;J5,"Over","Under")</f>
        <v>Over</v>
      </c>
      <c r="M5" s="16" t="str">
        <f>'Data Analysis'!CO5</f>
        <v>Structural</v>
      </c>
      <c r="N5" s="26" t="str">
        <f>'Data Analysis'!CP5</f>
        <v>CE 3010</v>
      </c>
      <c r="O5" s="26" t="str">
        <f>'Data Analysis'!CQ5</f>
        <v>CE 2002</v>
      </c>
      <c r="P5" s="26" t="str">
        <f>'Data Analysis'!CR5</f>
        <v>-</v>
      </c>
      <c r="Q5" s="26" t="str">
        <f>'Data Analysis'!CS5</f>
        <v>CE 3008</v>
      </c>
      <c r="R5" s="26" t="str">
        <f>'Data Analysis'!CT5</f>
        <v>CE 3026</v>
      </c>
      <c r="S5" s="26" t="str">
        <f>'Data Analysis'!CU5</f>
        <v>-</v>
      </c>
      <c r="T5" s="53" t="str">
        <f>'Data Analysis'!CV5</f>
        <v>-</v>
      </c>
    </row>
    <row r="6" spans="2:20" ht="15.75" customHeight="1" x14ac:dyDescent="0.25">
      <c r="B6" s="48"/>
      <c r="C6" s="70"/>
      <c r="D6" s="70"/>
      <c r="E6" s="70"/>
      <c r="F6" s="49"/>
      <c r="H6" s="21" t="str">
        <f>'Data Analysis'!A5</f>
        <v xml:space="preserve">            a.  Technical</v>
      </c>
      <c r="I6" s="22">
        <f>'Data Analysis'!B5</f>
        <v>73</v>
      </c>
      <c r="J6" s="80">
        <v>72</v>
      </c>
      <c r="K6" s="96" t="str">
        <f t="shared" si="0"/>
        <v>Over</v>
      </c>
      <c r="M6" s="16" t="str">
        <f>'Data Analysis'!CO6</f>
        <v>Geotechnical</v>
      </c>
      <c r="N6" s="26" t="str">
        <f>'Data Analysis'!CP6</f>
        <v>CE 3041</v>
      </c>
      <c r="O6" s="26" t="str">
        <f>'Data Analysis'!CQ6</f>
        <v>CE 3044</v>
      </c>
      <c r="P6" s="26" t="str">
        <f>'Data Analysis'!CR6</f>
        <v>CE 4046</v>
      </c>
      <c r="Q6" s="26" t="str">
        <f>'Data Analysis'!CS6</f>
        <v>CE 4048</v>
      </c>
      <c r="R6" s="27"/>
      <c r="S6" s="27"/>
      <c r="T6" s="57"/>
    </row>
    <row r="7" spans="2:20" ht="15.75" customHeight="1" x14ac:dyDescent="0.25">
      <c r="B7" s="48"/>
      <c r="C7" s="70"/>
      <c r="D7" s="70"/>
      <c r="E7" s="70"/>
      <c r="F7" s="49"/>
      <c r="H7" s="21" t="str">
        <f>'Data Analysis'!A6</f>
        <v xml:space="preserve">            b.  Professional</v>
      </c>
      <c r="I7" s="22">
        <f>'Data Analysis'!B6</f>
        <v>41</v>
      </c>
      <c r="J7" s="80">
        <v>27</v>
      </c>
      <c r="K7" s="96" t="str">
        <f t="shared" si="0"/>
        <v>Over</v>
      </c>
      <c r="M7" s="16" t="str">
        <f>'Data Analysis'!CO7</f>
        <v>Environmental and Hydraulics</v>
      </c>
      <c r="N7" s="26" t="str">
        <f>'Data Analysis'!CP7</f>
        <v>-</v>
      </c>
      <c r="O7" s="26" t="str">
        <f>'Data Analysis'!CQ7</f>
        <v>-</v>
      </c>
      <c r="P7" s="26" t="str">
        <f>'Data Analysis'!CR7</f>
        <v>-</v>
      </c>
      <c r="Q7" s="26" t="str">
        <f>'Data Analysis'!CS7</f>
        <v>-</v>
      </c>
      <c r="R7" s="26" t="str">
        <f>'Data Analysis'!CT7</f>
        <v>-</v>
      </c>
      <c r="S7" s="26" t="str">
        <f>'Data Analysis'!CU7</f>
        <v>-</v>
      </c>
      <c r="T7" s="54"/>
    </row>
    <row r="8" spans="2:20" ht="15.75" customHeight="1" x14ac:dyDescent="0.25">
      <c r="B8" s="48"/>
      <c r="C8" s="70"/>
      <c r="D8" s="70"/>
      <c r="E8" s="70"/>
      <c r="F8" s="49"/>
      <c r="H8" s="21" t="str">
        <f>'Data Analysis'!A7</f>
        <v xml:space="preserve">            c.  Ethical</v>
      </c>
      <c r="I8" s="22">
        <f>'Data Analysis'!B7</f>
        <v>20</v>
      </c>
      <c r="J8" s="80">
        <v>7.2</v>
      </c>
      <c r="K8" s="96" t="str">
        <f t="shared" si="0"/>
        <v>Over</v>
      </c>
      <c r="M8" s="16" t="str">
        <f>'Data Analysis'!CO8</f>
        <v>Urban and Environmental Planning</v>
      </c>
      <c r="N8" s="26" t="str">
        <f>'Data Analysis'!CP8</f>
        <v>-</v>
      </c>
      <c r="O8" s="26" t="str">
        <f>'Data Analysis'!CQ8</f>
        <v>-</v>
      </c>
      <c r="P8" s="26" t="str">
        <f>'Data Analysis'!CR8</f>
        <v>-</v>
      </c>
      <c r="Q8" s="27"/>
      <c r="R8" s="27"/>
      <c r="S8" s="27"/>
      <c r="T8" s="54"/>
    </row>
    <row r="9" spans="2:20" ht="15.75" customHeight="1" x14ac:dyDescent="0.25">
      <c r="B9" s="48"/>
      <c r="C9" s="29" t="s">
        <v>4</v>
      </c>
      <c r="D9" s="59" t="s">
        <v>5</v>
      </c>
      <c r="E9" s="60"/>
      <c r="F9" s="62"/>
      <c r="H9" s="16" t="str">
        <f>'Data Analysis'!A8</f>
        <v>2.     Preparation for the future changes in civil engineering.</v>
      </c>
      <c r="I9" s="20">
        <f>'Data Analysis'!B8</f>
        <v>29</v>
      </c>
      <c r="J9" s="80">
        <v>21.6</v>
      </c>
      <c r="K9" s="96" t="str">
        <f t="shared" si="0"/>
        <v>Over</v>
      </c>
      <c r="M9" s="16" t="str">
        <f>'Data Analysis'!CO9</f>
        <v>Transportation</v>
      </c>
      <c r="N9" s="26" t="str">
        <f>'Data Analysis'!CP9</f>
        <v>CE 3050</v>
      </c>
      <c r="O9" s="26" t="str">
        <f>'Data Analysis'!CQ9</f>
        <v>-</v>
      </c>
      <c r="P9" s="26" t="str">
        <f>'Data Analysis'!CR9</f>
        <v>-</v>
      </c>
      <c r="Q9" s="26" t="str">
        <f>'Data Analysis'!CS9</f>
        <v>-</v>
      </c>
      <c r="R9" s="27"/>
      <c r="S9" s="27"/>
      <c r="T9" s="57"/>
    </row>
    <row r="10" spans="2:20" ht="15.75" customHeight="1" x14ac:dyDescent="0.25">
      <c r="B10" s="48"/>
      <c r="C10" s="30" t="s">
        <v>6</v>
      </c>
      <c r="D10" s="69" t="s">
        <v>7</v>
      </c>
      <c r="E10" s="77" t="s">
        <v>8</v>
      </c>
      <c r="F10" s="63" t="s">
        <v>7</v>
      </c>
      <c r="H10" s="16" t="str">
        <f>'Data Analysis'!A9</f>
        <v>3.     Understanding of basic principles of civil engineering (please list and assess each principle).</v>
      </c>
      <c r="I10" s="20">
        <f>'Data Analysis'!B9</f>
        <v>263</v>
      </c>
      <c r="J10" s="79">
        <v>124.2</v>
      </c>
      <c r="K10" s="95" t="str">
        <f t="shared" si="0"/>
        <v>Over</v>
      </c>
      <c r="M10" s="16" t="str">
        <f>'Data Analysis'!CO10</f>
        <v>Construction and Management</v>
      </c>
      <c r="N10" s="26" t="str">
        <f>'Data Analysis'!CP10</f>
        <v>CE 3020</v>
      </c>
      <c r="O10" s="26" t="str">
        <f>'Data Analysis'!CQ10</f>
        <v>-</v>
      </c>
      <c r="P10" s="26" t="str">
        <f>'Data Analysis'!CR10</f>
        <v>-</v>
      </c>
      <c r="Q10" s="26" t="str">
        <f>'Data Analysis'!CS10</f>
        <v>-</v>
      </c>
      <c r="R10" s="26" t="str">
        <f>'Data Analysis'!CT10</f>
        <v>-</v>
      </c>
      <c r="S10" s="26"/>
      <c r="T10" s="57"/>
    </row>
    <row r="11" spans="2:20" ht="15.75" customHeight="1" x14ac:dyDescent="0.25">
      <c r="B11" s="48"/>
      <c r="C11" s="30" t="s">
        <v>9</v>
      </c>
      <c r="D11" s="69" t="s">
        <v>7</v>
      </c>
      <c r="E11" s="77" t="s">
        <v>10</v>
      </c>
      <c r="F11" s="63" t="s">
        <v>7</v>
      </c>
      <c r="H11" s="21" t="str">
        <f>'Data Analysis'!A10</f>
        <v xml:space="preserve"> a.  Computers and Information Technology</v>
      </c>
      <c r="I11" s="22">
        <f>'Data Analysis'!B10</f>
        <v>34</v>
      </c>
      <c r="J11" s="80">
        <v>24.3</v>
      </c>
      <c r="K11" s="96" t="str">
        <f t="shared" si="0"/>
        <v>Over</v>
      </c>
      <c r="M11" s="16" t="s">
        <v>11</v>
      </c>
      <c r="N11" s="26" t="str">
        <f>'Data Analysis'!CP11</f>
        <v>CH 1010</v>
      </c>
      <c r="O11" s="26" t="str">
        <f>'Data Analysis'!CQ11</f>
        <v>-</v>
      </c>
      <c r="P11" s="90" t="s">
        <v>12</v>
      </c>
      <c r="Q11" s="97">
        <f>I23</f>
        <v>11</v>
      </c>
      <c r="R11" s="89"/>
      <c r="S11" s="27"/>
      <c r="T11" s="57"/>
    </row>
    <row r="12" spans="2:20" ht="16.5" customHeight="1" thickBot="1" x14ac:dyDescent="0.3">
      <c r="B12" s="48"/>
      <c r="C12" s="30" t="s">
        <v>13</v>
      </c>
      <c r="D12" s="69" t="s">
        <v>7</v>
      </c>
      <c r="E12" s="77" t="s">
        <v>14</v>
      </c>
      <c r="F12" s="63"/>
      <c r="H12" s="21" t="str">
        <f>'Data Analysis'!A11</f>
        <v xml:space="preserve"> b.  Geographic Positioning and Measurements</v>
      </c>
      <c r="I12" s="22">
        <f>'Data Analysis'!B11</f>
        <v>23</v>
      </c>
      <c r="J12" s="80">
        <v>8.1</v>
      </c>
      <c r="K12" s="96" t="str">
        <f t="shared" si="0"/>
        <v>Over</v>
      </c>
      <c r="M12" s="17" t="s">
        <v>15</v>
      </c>
      <c r="N12" s="55" t="str">
        <f>'Data Analysis'!CP12</f>
        <v>MA 2011</v>
      </c>
      <c r="O12" s="55"/>
      <c r="P12" s="91" t="s">
        <v>12</v>
      </c>
      <c r="Q12" s="98">
        <f>I28</f>
        <v>16</v>
      </c>
      <c r="R12" s="92"/>
      <c r="S12" s="92"/>
      <c r="T12" s="58"/>
    </row>
    <row r="13" spans="2:20" ht="15.75" customHeight="1" x14ac:dyDescent="0.25">
      <c r="B13" s="48"/>
      <c r="C13" s="30" t="s">
        <v>16</v>
      </c>
      <c r="D13" s="69" t="s">
        <v>7</v>
      </c>
      <c r="E13" s="84" t="s">
        <v>17</v>
      </c>
      <c r="F13" s="62" t="s">
        <v>7</v>
      </c>
      <c r="H13" s="21" t="str">
        <f>'Data Analysis'!A12</f>
        <v xml:space="preserve"> c.  Solid (Structural) Mechanics</v>
      </c>
      <c r="I13" s="22">
        <f>'Data Analysis'!B12</f>
        <v>49</v>
      </c>
      <c r="J13" s="80">
        <v>14.4</v>
      </c>
      <c r="K13" s="96" t="str">
        <f t="shared" si="0"/>
        <v>Over</v>
      </c>
      <c r="M13" s="70"/>
      <c r="N13" s="93"/>
      <c r="O13" s="93"/>
      <c r="P13" s="93"/>
      <c r="Q13" s="93"/>
      <c r="R13" s="70"/>
      <c r="S13" s="70"/>
      <c r="T13" s="70"/>
    </row>
    <row r="14" spans="2:20" ht="15.75" customHeight="1" x14ac:dyDescent="0.25">
      <c r="B14" s="48"/>
      <c r="C14" s="30" t="s">
        <v>18</v>
      </c>
      <c r="D14" s="69" t="s">
        <v>7</v>
      </c>
      <c r="E14" s="84" t="s">
        <v>19</v>
      </c>
      <c r="F14" s="62" t="s">
        <v>7</v>
      </c>
      <c r="H14" s="21" t="str">
        <f>'Data Analysis'!A13</f>
        <v xml:space="preserve"> d.  Soil Mechanics</v>
      </c>
      <c r="I14" s="22">
        <f>'Data Analysis'!B13</f>
        <v>22</v>
      </c>
      <c r="J14" s="80">
        <v>3.6</v>
      </c>
      <c r="K14" s="96" t="str">
        <f t="shared" si="0"/>
        <v>Over</v>
      </c>
    </row>
    <row r="15" spans="2:20" ht="15.75" customHeight="1" x14ac:dyDescent="0.25">
      <c r="B15" s="48"/>
      <c r="C15" s="30" t="s">
        <v>20</v>
      </c>
      <c r="D15" s="69" t="s">
        <v>7</v>
      </c>
      <c r="E15" s="84" t="s">
        <v>21</v>
      </c>
      <c r="F15" s="62"/>
      <c r="H15" s="21" t="str">
        <f>'Data Analysis'!A14</f>
        <v xml:space="preserve"> e.  Fluid Mechanics/Hydrology</v>
      </c>
      <c r="I15" s="22">
        <f>'Data Analysis'!B14</f>
        <v>16</v>
      </c>
      <c r="J15" s="80">
        <v>18</v>
      </c>
      <c r="K15" s="96" t="str">
        <f t="shared" si="0"/>
        <v>Under</v>
      </c>
    </row>
    <row r="16" spans="2:20" ht="15.75" customHeight="1" x14ac:dyDescent="0.25">
      <c r="B16" s="48"/>
      <c r="C16" s="30" t="s">
        <v>22</v>
      </c>
      <c r="D16" s="69"/>
      <c r="E16" s="60"/>
      <c r="F16" s="62"/>
      <c r="H16" s="21" t="str">
        <f>'Data Analysis'!A15</f>
        <v xml:space="preserve"> f.  Design</v>
      </c>
      <c r="I16" s="22">
        <f>'Data Analysis'!B15</f>
        <v>55</v>
      </c>
      <c r="J16" s="80">
        <v>32.4</v>
      </c>
      <c r="K16" s="96" t="str">
        <f t="shared" si="0"/>
        <v>Over</v>
      </c>
    </row>
    <row r="17" spans="2:18" ht="16.5" customHeight="1" thickBot="1" x14ac:dyDescent="0.3">
      <c r="B17" s="48"/>
      <c r="C17" s="30" t="s">
        <v>23</v>
      </c>
      <c r="D17" s="69" t="s">
        <v>7</v>
      </c>
      <c r="E17" s="60"/>
      <c r="F17" s="62"/>
      <c r="H17" s="21" t="str">
        <f>'Data Analysis'!A16</f>
        <v xml:space="preserve"> g. Construction Materials</v>
      </c>
      <c r="I17" s="22">
        <f>'Data Analysis'!B16</f>
        <v>28</v>
      </c>
      <c r="J17" s="80">
        <v>7.2</v>
      </c>
      <c r="K17" s="96" t="str">
        <f t="shared" si="0"/>
        <v>Over</v>
      </c>
    </row>
    <row r="18" spans="2:18" ht="15.75" customHeight="1" x14ac:dyDescent="0.25">
      <c r="B18" s="48"/>
      <c r="C18" s="30" t="s">
        <v>24</v>
      </c>
      <c r="D18" s="69" t="s">
        <v>7</v>
      </c>
      <c r="E18" s="60"/>
      <c r="F18" s="62"/>
      <c r="H18" s="21" t="str">
        <f>'Data Analysis'!A17</f>
        <v xml:space="preserve"> h. Systems Analysis and Modeling</v>
      </c>
      <c r="I18" s="22">
        <f>'Data Analysis'!B17</f>
        <v>11</v>
      </c>
      <c r="J18" s="80">
        <v>8.1</v>
      </c>
      <c r="K18" s="96" t="str">
        <f t="shared" si="0"/>
        <v>Over</v>
      </c>
      <c r="M18" s="73" t="s">
        <v>25</v>
      </c>
      <c r="N18" s="74">
        <f>'Data Analysis'!EJ3</f>
        <v>11</v>
      </c>
    </row>
    <row r="19" spans="2:18" ht="16.5" customHeight="1" thickBot="1" x14ac:dyDescent="0.3">
      <c r="B19" s="48"/>
      <c r="C19" s="30" t="s">
        <v>26</v>
      </c>
      <c r="D19" s="69" t="s">
        <v>7</v>
      </c>
      <c r="E19" s="60"/>
      <c r="F19" s="62"/>
      <c r="H19" s="21" t="str">
        <f>'Data Analysis'!A18</f>
        <v xml:space="preserve"> i.  Engineering Economics &amp; Risk Management</v>
      </c>
      <c r="I19" s="22">
        <f>'Data Analysis'!B18</f>
        <v>25</v>
      </c>
      <c r="J19" s="80">
        <v>8.1</v>
      </c>
      <c r="K19" s="96" t="str">
        <f t="shared" si="0"/>
        <v>Over</v>
      </c>
      <c r="M19" s="17" t="s">
        <v>27</v>
      </c>
      <c r="N19" s="75">
        <f>'Data Analysis'!EJ4</f>
        <v>7</v>
      </c>
    </row>
    <row r="20" spans="2:18" ht="15.75" customHeight="1" x14ac:dyDescent="0.25">
      <c r="B20" s="48"/>
      <c r="C20" s="30" t="s">
        <v>28</v>
      </c>
      <c r="D20" s="69"/>
      <c r="E20" s="60"/>
      <c r="F20" s="62"/>
      <c r="H20" s="21" t="str">
        <f>'Data Analysis'!A19</f>
        <v xml:space="preserve"> j.</v>
      </c>
      <c r="I20" s="23"/>
      <c r="J20" s="79"/>
      <c r="K20" s="82"/>
    </row>
    <row r="21" spans="2:18" ht="15.75" customHeight="1" x14ac:dyDescent="0.25">
      <c r="B21" s="48"/>
      <c r="C21" s="30" t="s">
        <v>29</v>
      </c>
      <c r="D21" s="69"/>
      <c r="E21" s="61"/>
      <c r="F21" s="62"/>
      <c r="H21" s="16" t="str">
        <f>'Data Analysis'!A20</f>
        <v>4.     Understanding and application of:</v>
      </c>
      <c r="I21" s="20">
        <f>'Data Analysis'!B20</f>
        <v>107</v>
      </c>
      <c r="J21" s="79">
        <v>32.22</v>
      </c>
      <c r="K21" s="95" t="str">
        <f t="shared" ref="K21:K46" si="1">IF(I21&gt;J21,"Over","Under")</f>
        <v>Over</v>
      </c>
    </row>
    <row r="22" spans="2:18" ht="15.75" customHeight="1" x14ac:dyDescent="0.25">
      <c r="B22" s="48"/>
      <c r="C22" s="30" t="s">
        <v>30</v>
      </c>
      <c r="D22" s="69"/>
      <c r="E22" s="61"/>
      <c r="F22" s="62"/>
      <c r="H22" s="21" t="str">
        <f>'Data Analysis'!A21</f>
        <v>a.  Biology</v>
      </c>
      <c r="I22" s="22">
        <f>'Data Analysis'!B21</f>
        <v>1</v>
      </c>
      <c r="J22" s="80">
        <v>1.8</v>
      </c>
      <c r="K22" s="96" t="str">
        <f t="shared" si="1"/>
        <v>Under</v>
      </c>
      <c r="P22" s="68" t="s">
        <v>31</v>
      </c>
      <c r="R22" s="99">
        <f>I52</f>
        <v>945</v>
      </c>
    </row>
    <row r="23" spans="2:18" ht="15.75" customHeight="1" x14ac:dyDescent="0.25">
      <c r="B23" s="48"/>
      <c r="C23" s="30" t="s">
        <v>32</v>
      </c>
      <c r="D23" s="69"/>
      <c r="E23" s="61"/>
      <c r="F23" s="62"/>
      <c r="H23" s="21" t="str">
        <f>'Data Analysis'!A22</f>
        <v>b.  Chemistry</v>
      </c>
      <c r="I23" s="22">
        <f>'Data Analysis'!B22</f>
        <v>11</v>
      </c>
      <c r="J23" s="80">
        <v>5.4</v>
      </c>
      <c r="K23" s="96" t="str">
        <f t="shared" si="1"/>
        <v>Over</v>
      </c>
    </row>
    <row r="24" spans="2:18" ht="15.75" customHeight="1" x14ac:dyDescent="0.25">
      <c r="B24" s="48"/>
      <c r="C24" s="30" t="s">
        <v>33</v>
      </c>
      <c r="D24" s="69" t="s">
        <v>7</v>
      </c>
      <c r="E24" s="61"/>
      <c r="F24" s="62"/>
      <c r="H24" s="21" t="str">
        <f>'Data Analysis'!A23</f>
        <v>c.  Geology</v>
      </c>
      <c r="I24" s="22">
        <f>'Data Analysis'!B23</f>
        <v>12</v>
      </c>
      <c r="J24" s="80">
        <v>4.5</v>
      </c>
      <c r="K24" s="96" t="str">
        <f t="shared" si="1"/>
        <v>Over</v>
      </c>
    </row>
    <row r="25" spans="2:18" ht="15.75" customHeight="1" x14ac:dyDescent="0.25">
      <c r="B25" s="48"/>
      <c r="C25" s="30" t="s">
        <v>34</v>
      </c>
      <c r="D25" s="69" t="s">
        <v>7</v>
      </c>
      <c r="E25" s="61"/>
      <c r="F25" s="62"/>
      <c r="H25" s="21" t="str">
        <f>'Data Analysis'!A24</f>
        <v>d.  Physics</v>
      </c>
      <c r="I25" s="22">
        <f>'Data Analysis'!B24</f>
        <v>26</v>
      </c>
      <c r="J25" s="80">
        <v>3.6</v>
      </c>
      <c r="K25" s="96" t="str">
        <f t="shared" si="1"/>
        <v>Over</v>
      </c>
    </row>
    <row r="26" spans="2:18" ht="15.75" customHeight="1" x14ac:dyDescent="0.25">
      <c r="B26" s="48"/>
      <c r="C26" s="30" t="s">
        <v>35</v>
      </c>
      <c r="D26" s="69" t="s">
        <v>7</v>
      </c>
      <c r="E26" s="61"/>
      <c r="F26" s="62"/>
      <c r="H26" s="21" t="str">
        <f>'Data Analysis'!A25</f>
        <v>e.  Differential and Integral Calculus</v>
      </c>
      <c r="I26" s="22">
        <f>'Data Analysis'!B25</f>
        <v>22</v>
      </c>
      <c r="J26" s="80">
        <v>5.4</v>
      </c>
      <c r="K26" s="96" t="str">
        <f t="shared" si="1"/>
        <v>Over</v>
      </c>
    </row>
    <row r="27" spans="2:18" ht="15.75" customHeight="1" x14ac:dyDescent="0.25">
      <c r="B27" s="48"/>
      <c r="C27" s="30" t="s">
        <v>36</v>
      </c>
      <c r="D27" s="69" t="s">
        <v>7</v>
      </c>
      <c r="E27" s="60"/>
      <c r="F27" s="62"/>
      <c r="H27" s="21" t="str">
        <f>'Data Analysis'!A26</f>
        <v>f.  Differential Equations</v>
      </c>
      <c r="I27" s="22">
        <f>'Data Analysis'!B26</f>
        <v>4</v>
      </c>
      <c r="J27" s="80">
        <v>1.8</v>
      </c>
      <c r="K27" s="96" t="str">
        <f t="shared" si="1"/>
        <v>Over</v>
      </c>
    </row>
    <row r="28" spans="2:18" ht="15.75" customHeight="1" x14ac:dyDescent="0.25">
      <c r="B28" s="48"/>
      <c r="C28" s="30" t="s">
        <v>37</v>
      </c>
      <c r="D28" s="69" t="s">
        <v>7</v>
      </c>
      <c r="E28" s="60"/>
      <c r="F28" s="62"/>
      <c r="H28" s="21" t="str">
        <f>'Data Analysis'!A27</f>
        <v>g.  Probability and Statistics</v>
      </c>
      <c r="I28" s="22">
        <f>'Data Analysis'!B27</f>
        <v>16</v>
      </c>
      <c r="J28" s="80">
        <v>7.2</v>
      </c>
      <c r="K28" s="96" t="str">
        <f t="shared" si="1"/>
        <v>Over</v>
      </c>
    </row>
    <row r="29" spans="2:18" ht="15.75" customHeight="1" x14ac:dyDescent="0.25">
      <c r="B29" s="48"/>
      <c r="C29" s="30" t="s">
        <v>38</v>
      </c>
      <c r="D29" s="69"/>
      <c r="E29" s="60"/>
      <c r="F29" s="62"/>
      <c r="H29" s="21" t="str">
        <f>'Data Analysis'!A28</f>
        <v>h.  Linear Algebra</v>
      </c>
      <c r="I29" s="22">
        <f>'Data Analysis'!B28</f>
        <v>13</v>
      </c>
      <c r="J29" s="80">
        <v>1.8</v>
      </c>
      <c r="K29" s="96" t="str">
        <f t="shared" si="1"/>
        <v>Over</v>
      </c>
    </row>
    <row r="30" spans="2:18" ht="15.75" customHeight="1" x14ac:dyDescent="0.25">
      <c r="B30" s="48"/>
      <c r="C30" s="30" t="s">
        <v>39</v>
      </c>
      <c r="D30" s="69"/>
      <c r="E30" s="60"/>
      <c r="F30" s="62"/>
      <c r="H30" s="21" t="str">
        <f>'Data Analysis'!A29</f>
        <v>i.  Higher Mathematics</v>
      </c>
      <c r="I30" s="22">
        <f>'Data Analysis'!B29</f>
        <v>2</v>
      </c>
      <c r="J30" s="80">
        <v>0.72</v>
      </c>
      <c r="K30" s="96" t="str">
        <f t="shared" si="1"/>
        <v>Over</v>
      </c>
    </row>
    <row r="31" spans="2:18" ht="15.75" customHeight="1" x14ac:dyDescent="0.25">
      <c r="B31" s="48"/>
      <c r="C31" s="30" t="s">
        <v>40</v>
      </c>
      <c r="D31" s="69"/>
      <c r="E31" s="60"/>
      <c r="F31" s="62"/>
      <c r="H31" s="16" t="str">
        <f>'Data Analysis'!A30</f>
        <v>5.    Understanding of engineering design process, including the following:</v>
      </c>
      <c r="I31" s="20">
        <f>'Data Analysis'!B30</f>
        <v>168</v>
      </c>
      <c r="J31" s="79">
        <v>117.9</v>
      </c>
      <c r="K31" s="95" t="str">
        <f t="shared" si="1"/>
        <v>Over</v>
      </c>
    </row>
    <row r="32" spans="2:18" ht="15.75" customHeight="1" x14ac:dyDescent="0.25">
      <c r="B32" s="48"/>
      <c r="C32" s="30" t="s">
        <v>41</v>
      </c>
      <c r="D32" s="69"/>
      <c r="E32" s="60"/>
      <c r="F32" s="62"/>
      <c r="H32" s="21" t="str">
        <f>'Data Analysis'!A31</f>
        <v>a.  Ability to perform design.</v>
      </c>
      <c r="I32" s="22">
        <f>'Data Analysis'!B31</f>
        <v>47</v>
      </c>
      <c r="J32" s="80">
        <v>50.4</v>
      </c>
      <c r="K32" s="96" t="str">
        <f t="shared" si="1"/>
        <v>Under</v>
      </c>
    </row>
    <row r="33" spans="2:11" ht="15.75" customHeight="1" x14ac:dyDescent="0.25">
      <c r="B33" s="48"/>
      <c r="C33" s="30" t="s">
        <v>42</v>
      </c>
      <c r="D33" s="69"/>
      <c r="E33" s="60"/>
      <c r="F33" s="62"/>
      <c r="H33" s="21" t="str">
        <f>'Data Analysis'!A32</f>
        <v>b.  Multidisciplinary aspects.</v>
      </c>
      <c r="I33" s="22">
        <f>'Data Analysis'!B32</f>
        <v>20</v>
      </c>
      <c r="J33" s="80">
        <v>8.1</v>
      </c>
      <c r="K33" s="96" t="str">
        <f t="shared" si="1"/>
        <v>Over</v>
      </c>
    </row>
    <row r="34" spans="2:11" ht="15.75" customHeight="1" x14ac:dyDescent="0.25">
      <c r="B34" s="48"/>
      <c r="C34" s="30" t="s">
        <v>43</v>
      </c>
      <c r="D34" s="69"/>
      <c r="E34" s="60"/>
      <c r="F34" s="62"/>
      <c r="H34" s="21" t="str">
        <f>'Data Analysis'!A33</f>
        <v>c.  Collaboration skills.</v>
      </c>
      <c r="I34" s="22">
        <f>'Data Analysis'!B33</f>
        <v>27</v>
      </c>
      <c r="J34" s="80">
        <v>21.6</v>
      </c>
      <c r="K34" s="96" t="str">
        <f t="shared" si="1"/>
        <v>Over</v>
      </c>
    </row>
    <row r="35" spans="2:11" ht="15.75" customHeight="1" x14ac:dyDescent="0.25">
      <c r="B35" s="48"/>
      <c r="C35" s="30" t="s">
        <v>44</v>
      </c>
      <c r="D35" s="69"/>
      <c r="E35" s="60"/>
      <c r="F35" s="62"/>
      <c r="H35" s="21" t="str">
        <f>'Data Analysis'!A34</f>
        <v>d.  Communication skills.</v>
      </c>
      <c r="I35" s="22">
        <f>'Data Analysis'!B34</f>
        <v>38</v>
      </c>
      <c r="J35" s="80">
        <v>21.6</v>
      </c>
      <c r="K35" s="96" t="str">
        <f t="shared" si="1"/>
        <v>Over</v>
      </c>
    </row>
    <row r="36" spans="2:11" ht="15.75" customHeight="1" x14ac:dyDescent="0.25">
      <c r="B36" s="48"/>
      <c r="C36" s="30" t="s">
        <v>45</v>
      </c>
      <c r="D36" s="69"/>
      <c r="E36" s="60"/>
      <c r="F36" s="62"/>
      <c r="H36" s="21" t="str">
        <f>'Data Analysis'!A35</f>
        <v>e.  Consideration of cost.</v>
      </c>
      <c r="I36" s="22">
        <f>'Data Analysis'!B35</f>
        <v>26</v>
      </c>
      <c r="J36" s="80">
        <v>8.1</v>
      </c>
      <c r="K36" s="96" t="str">
        <f t="shared" si="1"/>
        <v>Over</v>
      </c>
    </row>
    <row r="37" spans="2:11" ht="15.75" customHeight="1" x14ac:dyDescent="0.25">
      <c r="B37" s="48"/>
      <c r="C37" s="30" t="s">
        <v>46</v>
      </c>
      <c r="D37" s="69"/>
      <c r="E37" s="60"/>
      <c r="F37" s="62"/>
      <c r="H37" s="21" t="str">
        <f>'Data Analysis'!A36</f>
        <v xml:space="preserve">f.   Consideration of time management. </v>
      </c>
      <c r="I37" s="22">
        <f>'Data Analysis'!B36</f>
        <v>10</v>
      </c>
      <c r="J37" s="80">
        <v>8.1</v>
      </c>
      <c r="K37" s="96" t="str">
        <f t="shared" si="1"/>
        <v>Over</v>
      </c>
    </row>
    <row r="38" spans="2:11" ht="15.75" customHeight="1" x14ac:dyDescent="0.25">
      <c r="B38" s="48"/>
      <c r="C38" s="30" t="s">
        <v>47</v>
      </c>
      <c r="D38" s="69"/>
      <c r="E38" s="60"/>
      <c r="F38" s="62"/>
      <c r="H38" s="16" t="str">
        <f>'Data Analysis'!A37</f>
        <v>6.    Demonstration of an ability to:</v>
      </c>
      <c r="I38" s="20">
        <f>'Data Analysis'!B37</f>
        <v>66</v>
      </c>
      <c r="J38" s="79">
        <v>37.799999999999997</v>
      </c>
      <c r="K38" s="95" t="str">
        <f t="shared" si="1"/>
        <v>Over</v>
      </c>
    </row>
    <row r="39" spans="2:11" ht="15.75" customHeight="1" x14ac:dyDescent="0.25">
      <c r="B39" s="48"/>
      <c r="C39" s="30" t="s">
        <v>48</v>
      </c>
      <c r="D39" s="69"/>
      <c r="E39" s="60"/>
      <c r="F39" s="62"/>
      <c r="H39" s="21" t="str">
        <f>'Data Analysis'!A38</f>
        <v>a.  Setup experiments.</v>
      </c>
      <c r="I39" s="22">
        <f>'Data Analysis'!B38</f>
        <v>18</v>
      </c>
      <c r="J39" s="80">
        <v>9</v>
      </c>
      <c r="K39" s="96" t="str">
        <f t="shared" si="1"/>
        <v>Over</v>
      </c>
    </row>
    <row r="40" spans="2:11" ht="15.75" customHeight="1" x14ac:dyDescent="0.25">
      <c r="B40" s="48"/>
      <c r="C40" s="30" t="s">
        <v>49</v>
      </c>
      <c r="D40" s="69" t="s">
        <v>7</v>
      </c>
      <c r="E40" s="60"/>
      <c r="F40" s="62"/>
      <c r="H40" s="21" t="str">
        <f>'Data Analysis'!A39</f>
        <v>b. Gather and analyze data.</v>
      </c>
      <c r="I40" s="22">
        <f>'Data Analysis'!B39</f>
        <v>23</v>
      </c>
      <c r="J40" s="80">
        <v>14.4</v>
      </c>
      <c r="K40" s="96" t="str">
        <f t="shared" si="1"/>
        <v>Over</v>
      </c>
    </row>
    <row r="41" spans="2:11" ht="15.75" customHeight="1" x14ac:dyDescent="0.25">
      <c r="B41" s="48"/>
      <c r="C41" s="30" t="s">
        <v>50</v>
      </c>
      <c r="D41" s="69" t="s">
        <v>7</v>
      </c>
      <c r="E41" s="60"/>
      <c r="F41" s="62"/>
      <c r="H41" s="21" t="str">
        <f>'Data Analysis'!A40</f>
        <v>c. Apply the data to practical engineering problems.</v>
      </c>
      <c r="I41" s="22">
        <f>'Data Analysis'!B40</f>
        <v>25</v>
      </c>
      <c r="J41" s="80">
        <v>14.4</v>
      </c>
      <c r="K41" s="96" t="str">
        <f t="shared" si="1"/>
        <v>Over</v>
      </c>
    </row>
    <row r="42" spans="2:11" ht="15.75" customHeight="1" x14ac:dyDescent="0.25">
      <c r="B42" s="48"/>
      <c r="C42" s="30" t="s">
        <v>51</v>
      </c>
      <c r="D42" s="69"/>
      <c r="E42" s="60"/>
      <c r="F42" s="62"/>
      <c r="H42" s="16" t="str">
        <f>'Data Analysis'!A41</f>
        <v>7.     Demonstration of an in-depth understanding of at least one specialty within civil engineering.</v>
      </c>
      <c r="I42" s="20">
        <f>'Data Analysis'!B41</f>
        <v>52</v>
      </c>
      <c r="J42" s="79">
        <v>13.5</v>
      </c>
      <c r="K42" s="95" t="str">
        <f t="shared" si="1"/>
        <v>Over</v>
      </c>
    </row>
    <row r="43" spans="2:11" ht="15.75" customHeight="1" x14ac:dyDescent="0.25">
      <c r="B43" s="48"/>
      <c r="C43" s="30" t="s">
        <v>52</v>
      </c>
      <c r="D43" s="69"/>
      <c r="E43" s="60"/>
      <c r="F43" s="62"/>
      <c r="H43" s="16" t="str">
        <f>'Data Analysis'!A42</f>
        <v>8.     Understanding of options for careers and further education.</v>
      </c>
      <c r="I43" s="20">
        <f>'Data Analysis'!B42</f>
        <v>29</v>
      </c>
      <c r="J43" s="79">
        <v>13.5</v>
      </c>
      <c r="K43" s="95" t="str">
        <f t="shared" si="1"/>
        <v>Over</v>
      </c>
    </row>
    <row r="44" spans="2:11" ht="15.75" customHeight="1" x14ac:dyDescent="0.25">
      <c r="B44" s="48"/>
      <c r="C44" s="30" t="s">
        <v>53</v>
      </c>
      <c r="D44" s="69"/>
      <c r="E44" s="60"/>
      <c r="F44" s="62"/>
      <c r="H44" s="16" t="str">
        <f>'Data Analysis'!A43</f>
        <v>9.     An ability to learn independently.</v>
      </c>
      <c r="I44" s="20">
        <f>'Data Analysis'!B43</f>
        <v>46</v>
      </c>
      <c r="J44" s="79">
        <v>27</v>
      </c>
      <c r="K44" s="95" t="str">
        <f t="shared" si="1"/>
        <v>Over</v>
      </c>
    </row>
    <row r="45" spans="2:11" ht="15.75" customHeight="1" x14ac:dyDescent="0.25">
      <c r="B45" s="48"/>
      <c r="C45" s="70"/>
      <c r="D45" s="70"/>
      <c r="E45" s="70"/>
      <c r="F45" s="49"/>
      <c r="H45" s="16" t="str">
        <f>'Data Analysis'!A44</f>
        <v>10.  Broad education envisioned by the WPI Plan, and described by the Goal and Mission of WPI.</v>
      </c>
      <c r="I45" s="20">
        <f>'Data Analysis'!B44</f>
        <v>25</v>
      </c>
      <c r="J45" s="79">
        <v>8.1</v>
      </c>
      <c r="K45" s="95" t="str">
        <f t="shared" si="1"/>
        <v>Over</v>
      </c>
    </row>
    <row r="46" spans="2:11" ht="16.5" customHeight="1" thickBot="1" x14ac:dyDescent="0.3">
      <c r="B46" s="48"/>
      <c r="C46" s="76"/>
      <c r="D46" s="70"/>
      <c r="E46" s="70"/>
      <c r="F46" s="49"/>
      <c r="H46" s="17" t="str">
        <f>'Data Analysis'!A45</f>
        <v>11.  Understanding of the civil engineering profession in a societal and global context.</v>
      </c>
      <c r="I46" s="24">
        <f>'Data Analysis'!B45</f>
        <v>26</v>
      </c>
      <c r="J46" s="81">
        <v>5.4</v>
      </c>
      <c r="K46" s="100" t="str">
        <f t="shared" si="1"/>
        <v>Over</v>
      </c>
    </row>
    <row r="47" spans="2:11" ht="15.75" customHeight="1" x14ac:dyDescent="0.25">
      <c r="B47" s="48"/>
      <c r="C47" s="70"/>
      <c r="D47" s="70"/>
      <c r="E47" s="70"/>
      <c r="F47" s="49"/>
      <c r="I47" s="66" t="s">
        <v>54</v>
      </c>
      <c r="J47" s="70"/>
    </row>
    <row r="48" spans="2:11" ht="15.75" customHeight="1" x14ac:dyDescent="0.25">
      <c r="B48" s="48"/>
      <c r="C48" s="70"/>
      <c r="D48" s="70"/>
      <c r="E48" s="70"/>
      <c r="F48" s="49"/>
      <c r="H48" s="64" t="s">
        <v>55</v>
      </c>
      <c r="I48" s="66" t="s">
        <v>56</v>
      </c>
      <c r="K48" s="67"/>
    </row>
    <row r="49" spans="1:15" ht="18.75" customHeight="1" thickBot="1" x14ac:dyDescent="0.3">
      <c r="B49" s="50"/>
      <c r="C49" s="51"/>
      <c r="D49" s="51"/>
      <c r="E49" s="51"/>
      <c r="F49" s="52"/>
      <c r="O49" s="101" t="str">
        <f>IF(I48="Y","INCLUDES ALL EXTENTS","ONLY CONSIDERS 4 AND 5 EXTENTS")</f>
        <v>INCLUDES ALL EXTENTS</v>
      </c>
    </row>
    <row r="52" spans="1:15" x14ac:dyDescent="0.2">
      <c r="I52" s="102">
        <f>SUM(I5+I9+I10+I21+I31+I38+I42+I43+I44+I46+I45)</f>
        <v>945</v>
      </c>
      <c r="J52" s="103">
        <f>SUM(J5+J10+J9+J21+J31+J38+J42+J43+J44+J45+J46)</f>
        <v>507.42</v>
      </c>
    </row>
    <row r="53" spans="1:15" x14ac:dyDescent="0.2">
      <c r="A53" t="s">
        <v>57</v>
      </c>
    </row>
  </sheetData>
  <phoneticPr fontId="14" type="noConversion"/>
  <printOptions horizontalCentered="1" verticalCentered="1"/>
  <pageMargins left="0.75" right="0.75" top="1" bottom="1" header="0.5" footer="0.5"/>
  <pageSetup paperSize="0" scale="57" fitToWidth="2" orientation="landscape" horizontalDpi="300" verticalDpi="300"/>
  <headerFooter alignWithMargins="0">
    <oddFooter>&amp;L&amp;C&amp;R&amp;"Geneva,Regular"Student Outcome - Pg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K88"/>
  <sheetViews>
    <sheetView topLeftCell="E1" zoomScale="75" workbookViewId="0">
      <selection activeCell="AP27" sqref="AP27"/>
    </sheetView>
  </sheetViews>
  <sheetFormatPr defaultColWidth="8.85546875" defaultRowHeight="12.75" x14ac:dyDescent="0.2"/>
  <cols>
    <col min="1" max="1" width="86.140625" style="94" customWidth="1"/>
    <col min="2" max="2" width="9.85546875" style="4" customWidth="1"/>
    <col min="3" max="3" width="9.85546875" style="94" bestFit="1" customWidth="1"/>
    <col min="4" max="4" width="4" style="4" customWidth="1"/>
    <col min="5" max="37" width="3.85546875" style="4" customWidth="1"/>
    <col min="38" max="38" width="3.28515625" style="4" customWidth="1"/>
    <col min="39" max="43" width="3.7109375" style="94" customWidth="1"/>
    <col min="44" max="44" width="5.7109375" style="4" customWidth="1"/>
    <col min="45" max="76" width="3.85546875" style="94" customWidth="1"/>
    <col min="77" max="79" width="6.85546875" style="94" customWidth="1"/>
    <col min="80" max="87" width="3.85546875" style="94" customWidth="1"/>
    <col min="88" max="88" width="4.140625" style="94" customWidth="1"/>
    <col min="89" max="89" width="6.7109375" style="94" customWidth="1"/>
    <col min="90" max="91" width="8.85546875" style="94" customWidth="1"/>
    <col min="92" max="92" width="36.7109375" style="94" customWidth="1"/>
  </cols>
  <sheetData>
    <row r="1" spans="1:141" s="2" customFormat="1" ht="66.95" customHeight="1" thickBot="1" x14ac:dyDescent="0.35">
      <c r="A1" s="12" t="s">
        <v>58</v>
      </c>
      <c r="B1" s="7" t="s">
        <v>59</v>
      </c>
      <c r="C1" s="8" t="s">
        <v>60</v>
      </c>
      <c r="D1" s="6" t="s">
        <v>6</v>
      </c>
      <c r="E1" s="6" t="s">
        <v>9</v>
      </c>
      <c r="F1" s="6" t="s">
        <v>13</v>
      </c>
      <c r="G1" s="6" t="s">
        <v>16</v>
      </c>
      <c r="H1" s="6" t="s">
        <v>18</v>
      </c>
      <c r="I1" s="6" t="s">
        <v>20</v>
      </c>
      <c r="J1" s="6" t="s">
        <v>22</v>
      </c>
      <c r="K1" s="6" t="s">
        <v>23</v>
      </c>
      <c r="L1" s="6" t="s">
        <v>24</v>
      </c>
      <c r="M1" s="6" t="s">
        <v>26</v>
      </c>
      <c r="N1" s="6" t="s">
        <v>28</v>
      </c>
      <c r="O1" s="6" t="s">
        <v>29</v>
      </c>
      <c r="P1" s="6" t="s">
        <v>30</v>
      </c>
      <c r="Q1" s="6" t="s">
        <v>32</v>
      </c>
      <c r="R1" s="6" t="s">
        <v>33</v>
      </c>
      <c r="S1" s="6" t="s">
        <v>34</v>
      </c>
      <c r="T1" s="6" t="s">
        <v>35</v>
      </c>
      <c r="U1" s="6" t="s">
        <v>36</v>
      </c>
      <c r="V1" s="6" t="s">
        <v>37</v>
      </c>
      <c r="W1" s="6" t="s">
        <v>38</v>
      </c>
      <c r="X1" s="6" t="s">
        <v>39</v>
      </c>
      <c r="Y1" s="6" t="s">
        <v>40</v>
      </c>
      <c r="Z1" s="6" t="s">
        <v>41</v>
      </c>
      <c r="AA1" s="6" t="s">
        <v>42</v>
      </c>
      <c r="AB1" s="6" t="s">
        <v>43</v>
      </c>
      <c r="AC1" s="6" t="s">
        <v>44</v>
      </c>
      <c r="AD1" s="6" t="s">
        <v>45</v>
      </c>
      <c r="AE1" s="6" t="s">
        <v>46</v>
      </c>
      <c r="AF1" s="6" t="s">
        <v>47</v>
      </c>
      <c r="AG1" s="6" t="s">
        <v>48</v>
      </c>
      <c r="AH1" s="6" t="s">
        <v>49</v>
      </c>
      <c r="AI1" s="6" t="s">
        <v>50</v>
      </c>
      <c r="AJ1" s="6" t="s">
        <v>51</v>
      </c>
      <c r="AK1" s="6" t="s">
        <v>52</v>
      </c>
      <c r="AL1" s="3" t="s">
        <v>53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19</v>
      </c>
      <c r="AR1" s="1" t="s">
        <v>65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CA1" s="70"/>
      <c r="CB1" s="70"/>
      <c r="CF1" s="10"/>
      <c r="CG1" s="70"/>
      <c r="CH1" s="70"/>
      <c r="CO1" s="70"/>
      <c r="CP1" s="70"/>
      <c r="CX1" s="6" t="s">
        <v>6</v>
      </c>
      <c r="CY1" s="6" t="s">
        <v>9</v>
      </c>
      <c r="CZ1" s="6" t="s">
        <v>13</v>
      </c>
      <c r="DA1" s="6" t="s">
        <v>16</v>
      </c>
      <c r="DB1" s="6" t="s">
        <v>18</v>
      </c>
      <c r="DC1" s="6" t="s">
        <v>20</v>
      </c>
      <c r="DD1" s="6" t="s">
        <v>22</v>
      </c>
      <c r="DE1" s="6" t="s">
        <v>23</v>
      </c>
      <c r="DF1" s="6" t="s">
        <v>24</v>
      </c>
      <c r="DG1" s="6" t="s">
        <v>26</v>
      </c>
      <c r="DH1" s="6" t="s">
        <v>28</v>
      </c>
      <c r="DI1" s="6" t="s">
        <v>29</v>
      </c>
      <c r="DJ1" s="6" t="s">
        <v>30</v>
      </c>
      <c r="DK1" s="6" t="s">
        <v>32</v>
      </c>
      <c r="DL1" s="6" t="s">
        <v>33</v>
      </c>
      <c r="DM1" s="6" t="s">
        <v>34</v>
      </c>
      <c r="DN1" s="6" t="s">
        <v>35</v>
      </c>
      <c r="DO1" s="6" t="s">
        <v>36</v>
      </c>
      <c r="DP1" s="6" t="s">
        <v>37</v>
      </c>
      <c r="DQ1" s="6" t="s">
        <v>38</v>
      </c>
      <c r="DR1" s="6" t="s">
        <v>39</v>
      </c>
      <c r="DS1" s="6" t="s">
        <v>40</v>
      </c>
      <c r="DT1" s="6" t="s">
        <v>41</v>
      </c>
      <c r="DU1" s="6" t="s">
        <v>42</v>
      </c>
      <c r="DV1" s="6" t="s">
        <v>43</v>
      </c>
      <c r="DW1" s="6" t="s">
        <v>44</v>
      </c>
      <c r="DX1" s="6" t="s">
        <v>45</v>
      </c>
      <c r="DY1" s="6" t="s">
        <v>46</v>
      </c>
      <c r="DZ1" s="6" t="s">
        <v>47</v>
      </c>
      <c r="EA1" s="6" t="s">
        <v>48</v>
      </c>
      <c r="EB1" s="6" t="s">
        <v>49</v>
      </c>
      <c r="EC1" s="6" t="s">
        <v>50</v>
      </c>
      <c r="ED1" s="6" t="s">
        <v>51</v>
      </c>
      <c r="EE1" s="6" t="s">
        <v>52</v>
      </c>
      <c r="EF1" s="3" t="s">
        <v>53</v>
      </c>
      <c r="EG1" s="2" t="s">
        <v>61</v>
      </c>
      <c r="EH1" s="2" t="s">
        <v>62</v>
      </c>
      <c r="EI1" s="2" t="s">
        <v>63</v>
      </c>
      <c r="EJ1" s="2" t="s">
        <v>2</v>
      </c>
    </row>
    <row r="2" spans="1:141" ht="18.95" customHeight="1" thickBot="1" x14ac:dyDescent="0.35">
      <c r="A2" s="44" t="str">
        <f>'input-output'!D9</f>
        <v>Geotech</v>
      </c>
      <c r="B2" s="36"/>
      <c r="C2" s="9"/>
      <c r="D2" s="37" t="str">
        <f>'input-output'!D10</f>
        <v>x</v>
      </c>
      <c r="E2" s="37" t="str">
        <f>'input-output'!D11</f>
        <v>x</v>
      </c>
      <c r="F2" s="37" t="str">
        <f>'input-output'!D12</f>
        <v>x</v>
      </c>
      <c r="G2" s="38" t="str">
        <f>'input-output'!D13</f>
        <v>x</v>
      </c>
      <c r="H2" s="38" t="str">
        <f>'input-output'!D14</f>
        <v>x</v>
      </c>
      <c r="I2" s="38" t="str">
        <f>'input-output'!D15</f>
        <v>x</v>
      </c>
      <c r="J2" s="38">
        <f>'input-output'!D16</f>
        <v>0</v>
      </c>
      <c r="K2" s="38" t="str">
        <f>'input-output'!D17</f>
        <v>x</v>
      </c>
      <c r="L2" s="38" t="str">
        <f>'input-output'!D18</f>
        <v>x</v>
      </c>
      <c r="M2" s="38" t="str">
        <f>'input-output'!D19</f>
        <v>x</v>
      </c>
      <c r="N2" s="38">
        <f>'input-output'!D20</f>
        <v>0</v>
      </c>
      <c r="O2" s="38">
        <f>'input-output'!D21</f>
        <v>0</v>
      </c>
      <c r="P2" s="38">
        <f>'input-output'!D22</f>
        <v>0</v>
      </c>
      <c r="Q2" s="38">
        <f>'input-output'!D23</f>
        <v>0</v>
      </c>
      <c r="R2" s="38" t="str">
        <f>'input-output'!D24</f>
        <v>x</v>
      </c>
      <c r="S2" s="38" t="str">
        <f>'input-output'!D25</f>
        <v>x</v>
      </c>
      <c r="T2" s="38" t="str">
        <f>'input-output'!D26</f>
        <v>x</v>
      </c>
      <c r="U2" s="38" t="str">
        <f>'input-output'!D27</f>
        <v>x</v>
      </c>
      <c r="V2" s="38" t="str">
        <f>'input-output'!D28</f>
        <v>x</v>
      </c>
      <c r="W2" s="38">
        <f>'input-output'!D29</f>
        <v>0</v>
      </c>
      <c r="X2" s="38">
        <f>'input-output'!D30</f>
        <v>0</v>
      </c>
      <c r="Y2" s="38">
        <f>'input-output'!D31</f>
        <v>0</v>
      </c>
      <c r="Z2" s="38">
        <f>'input-output'!D32</f>
        <v>0</v>
      </c>
      <c r="AA2" s="38">
        <f>'input-output'!D33</f>
        <v>0</v>
      </c>
      <c r="AB2" s="38">
        <f>'input-output'!D34</f>
        <v>0</v>
      </c>
      <c r="AC2" s="38">
        <f>'input-output'!D35</f>
        <v>0</v>
      </c>
      <c r="AD2" s="38">
        <f>'input-output'!D36</f>
        <v>0</v>
      </c>
      <c r="AE2" s="38">
        <f>'input-output'!D37</f>
        <v>0</v>
      </c>
      <c r="AF2" s="38">
        <f>'input-output'!D38</f>
        <v>0</v>
      </c>
      <c r="AG2" s="38">
        <f>'input-output'!D39</f>
        <v>0</v>
      </c>
      <c r="AH2" s="38" t="str">
        <f>'input-output'!D40</f>
        <v>x</v>
      </c>
      <c r="AI2" s="38" t="str">
        <f>'input-output'!D41</f>
        <v>x</v>
      </c>
      <c r="AJ2" s="38">
        <f>'input-output'!D42</f>
        <v>0</v>
      </c>
      <c r="AK2" s="38">
        <f>'input-output'!D43</f>
        <v>0</v>
      </c>
      <c r="AL2" s="39">
        <f>'input-output'!D44</f>
        <v>0</v>
      </c>
      <c r="AM2" s="39" t="str">
        <f>'input-output'!F10</f>
        <v>x</v>
      </c>
      <c r="AN2" s="39" t="str">
        <f>'input-output'!F11</f>
        <v>x</v>
      </c>
      <c r="AO2" s="39">
        <f>'input-output'!F12</f>
        <v>0</v>
      </c>
      <c r="AP2" s="85" t="str">
        <f>'input-output'!F13</f>
        <v>x</v>
      </c>
      <c r="AQ2" s="85" t="str">
        <f>'input-output'!F14</f>
        <v>x</v>
      </c>
      <c r="AR2" s="86">
        <f>'input-output'!F15</f>
        <v>0</v>
      </c>
      <c r="CR2" s="70" t="s">
        <v>66</v>
      </c>
    </row>
    <row r="3" spans="1:141" ht="15" customHeight="1" thickBot="1" x14ac:dyDescent="0.3">
      <c r="A3" s="43" t="s">
        <v>67</v>
      </c>
      <c r="B3" s="40"/>
      <c r="C3" s="70"/>
      <c r="AL3" s="5"/>
      <c r="CO3" s="11" t="s">
        <v>68</v>
      </c>
      <c r="CP3" s="104" t="str">
        <f>IF(D2="x","CE 1030", "(no CE 1030 )")</f>
        <v>CE 1030</v>
      </c>
      <c r="CQ3" s="105" t="str">
        <f>IF(E2="x"," CE 2000 ","no CE 2000 ")</f>
        <v xml:space="preserve"> CE 2000 </v>
      </c>
      <c r="CR3" s="105" t="str">
        <f>IF(F2="x","CE 2001","no CE 2001")</f>
        <v>CE 2001</v>
      </c>
      <c r="CS3" s="106" t="str">
        <f>IF(H2="x","CE 2020", "no CE 2020")</f>
        <v>CE 2020</v>
      </c>
      <c r="CT3" s="106" t="str">
        <f>IF(I2="x","ES 3004", "no ES 3004")</f>
        <v>ES 3004</v>
      </c>
      <c r="CU3" s="107" t="str">
        <f>IF(T2="x","CE 3041", "no CE 3041")</f>
        <v>CE 3041</v>
      </c>
      <c r="CX3" s="71">
        <f>IF(D$2="x",0.5,0)</f>
        <v>0.5</v>
      </c>
      <c r="CY3" s="71">
        <f>IF(E$2="x",1,0)</f>
        <v>1</v>
      </c>
      <c r="CZ3" s="71">
        <f>IF(F$2="x",1,0)</f>
        <v>1</v>
      </c>
      <c r="DA3" s="71">
        <f>IF(G$2="x",1,0)</f>
        <v>1</v>
      </c>
      <c r="DB3" s="71">
        <f>IF(H$2="x",1,0)</f>
        <v>1</v>
      </c>
      <c r="DC3" s="71">
        <f>IF(I$2="x",1,0)</f>
        <v>1</v>
      </c>
      <c r="DD3" s="71">
        <f>IF(J$2="x",0,0)</f>
        <v>0</v>
      </c>
      <c r="DE3" s="71">
        <f>IF(K$2="x",0,0)</f>
        <v>0</v>
      </c>
      <c r="DF3" s="71">
        <f>IF(L$2="x",0,0)</f>
        <v>0</v>
      </c>
      <c r="DG3" s="71">
        <f>IF(M$2="x",0.25,0)</f>
        <v>0.25</v>
      </c>
      <c r="DH3" s="71">
        <f>IF(N$2="x",0.25,0)</f>
        <v>0</v>
      </c>
      <c r="DI3" s="71">
        <f>IF(O$2="x",0,0)</f>
        <v>0</v>
      </c>
      <c r="DJ3" s="71">
        <f>IF(P$2="x",0,0)</f>
        <v>0</v>
      </c>
      <c r="DK3" s="71">
        <f>IF(Q$2="x",1,0)</f>
        <v>0</v>
      </c>
      <c r="DL3" s="71">
        <f>IF(R$2="x",1,0)</f>
        <v>1</v>
      </c>
      <c r="DM3" s="71">
        <f>IF(S$2="x",0.25,0)</f>
        <v>0.25</v>
      </c>
      <c r="DN3" s="71">
        <f>IF(T$2="x",1,0)</f>
        <v>1</v>
      </c>
      <c r="DO3" s="71">
        <f>IF(U$2="x",0,0)</f>
        <v>0</v>
      </c>
      <c r="DP3" s="71">
        <f>IF(V$2="x",0.25,0)</f>
        <v>0.25</v>
      </c>
      <c r="DQ3" s="71">
        <f>IF(W$2="x",0.5,0)</f>
        <v>0</v>
      </c>
      <c r="DR3" s="71">
        <f>IF(X$2="x",0.5,0)</f>
        <v>0</v>
      </c>
      <c r="DS3" s="71">
        <f>IF(Y$2="x",0.75,0)</f>
        <v>0</v>
      </c>
      <c r="DT3" s="71">
        <f>IF(Z$2="x",0.25,0)</f>
        <v>0</v>
      </c>
      <c r="DU3" s="71">
        <f>IF(AA$2="x",0.25,0)</f>
        <v>0</v>
      </c>
      <c r="DV3" s="71">
        <f>IF(AB$2="x",0.75,0)</f>
        <v>0</v>
      </c>
      <c r="DW3" s="71">
        <f>IF(AC$2="x",0,0)</f>
        <v>0</v>
      </c>
      <c r="DX3" s="71">
        <f>IF(AD$2="x",0.75,0)</f>
        <v>0</v>
      </c>
      <c r="DY3" s="71">
        <f>IF(AE$2="x",1,0)</f>
        <v>0</v>
      </c>
      <c r="DZ3" s="71">
        <f>IF(AF$2="x",0,0)</f>
        <v>0</v>
      </c>
      <c r="EA3" s="71">
        <f>IF(AG$2="x",0.9,0)</f>
        <v>0</v>
      </c>
      <c r="EB3" s="71">
        <f>IF(AH$2="x",0.5,0)</f>
        <v>0.5</v>
      </c>
      <c r="EC3" s="71">
        <f>IF(AI$2="x",0.25,0)</f>
        <v>0.25</v>
      </c>
      <c r="ED3" s="71">
        <f>IF(AJ$2="x",0.75,0)</f>
        <v>0</v>
      </c>
      <c r="EE3" s="71">
        <f>IF(AK$2="x",0.5,0)</f>
        <v>0</v>
      </c>
      <c r="EF3" s="71">
        <f>IF(AL$2="x",0,0)</f>
        <v>0</v>
      </c>
      <c r="EG3" s="71">
        <f>IF(AM$2="x",1,0)</f>
        <v>1</v>
      </c>
      <c r="EH3" s="71">
        <f>IF(AN$2="x",1,0)</f>
        <v>1</v>
      </c>
      <c r="EI3" s="71">
        <f>IF(AO$2="x",1,0)</f>
        <v>0</v>
      </c>
      <c r="EJ3" s="108">
        <f>SUM(CX3:EI3)</f>
        <v>11</v>
      </c>
      <c r="EK3" s="72" t="s">
        <v>69</v>
      </c>
    </row>
    <row r="4" spans="1:141" ht="15" customHeight="1" thickTop="1" x14ac:dyDescent="0.25">
      <c r="A4" s="31" t="s">
        <v>70</v>
      </c>
      <c r="B4" s="109">
        <f>SUM(B5:B7)</f>
        <v>134</v>
      </c>
      <c r="C4" s="110">
        <f t="shared" ref="C4:C18" si="0">B4/$B$46</f>
        <v>0.14179894179894179</v>
      </c>
      <c r="K4" s="4" t="s">
        <v>71</v>
      </c>
      <c r="AL4" s="5"/>
      <c r="AR4" s="70"/>
      <c r="CO4" s="11" t="s">
        <v>72</v>
      </c>
      <c r="CP4" s="111" t="str">
        <f>IF(S2="x","CE 3030", "no CE 3030 ")</f>
        <v>CE 3030</v>
      </c>
      <c r="CQ4" s="112" t="str">
        <f>IF(AM2="x","ES 2503", "no ES 2503 ")</f>
        <v>ES 2503</v>
      </c>
      <c r="CR4" s="112" t="str">
        <f>IF(AN2="x","ES 3001", "no ES 3001")</f>
        <v>ES 3001</v>
      </c>
      <c r="CS4" s="112" t="str">
        <f>IF(AO2="x","EE 3601", "no EE 3601")</f>
        <v>no EE 3601</v>
      </c>
      <c r="CX4" s="71">
        <f>IF(D$2="x",0.5,0)</f>
        <v>0.5</v>
      </c>
      <c r="CY4" s="71">
        <f>IF(E$2="x",0,0)</f>
        <v>0</v>
      </c>
      <c r="CZ4" s="71">
        <f>IF(F$2="x",0,0)</f>
        <v>0</v>
      </c>
      <c r="DA4" s="71">
        <f>IF(G$2="x",0,0)</f>
        <v>0</v>
      </c>
      <c r="DB4" s="71">
        <f>IF(H$2="x",0,0)</f>
        <v>0</v>
      </c>
      <c r="DC4" s="71">
        <f>IF(I$2="x",0,0)</f>
        <v>0</v>
      </c>
      <c r="DD4" s="71">
        <f>IF(J$2="x",1,0)</f>
        <v>0</v>
      </c>
      <c r="DE4" s="71">
        <f>IF(K$2="x",1,0)</f>
        <v>1</v>
      </c>
      <c r="DF4" s="71">
        <f>IF(L$2="x",1,0)</f>
        <v>1</v>
      </c>
      <c r="DG4" s="71">
        <f>IF(M$2="x",0.75,0)</f>
        <v>0.75</v>
      </c>
      <c r="DH4" s="71">
        <f>IF(N$2="x",0.75,0)</f>
        <v>0</v>
      </c>
      <c r="DI4" s="71">
        <f>IF(O$2="x",0.75,0)</f>
        <v>0</v>
      </c>
      <c r="DJ4" s="71">
        <f>IF(P$2="x",1,0)</f>
        <v>0</v>
      </c>
      <c r="DK4" s="71">
        <f>IF(Q$2="x",0,0)</f>
        <v>0</v>
      </c>
      <c r="DL4" s="71">
        <f>IF(R$2="x",0,0)</f>
        <v>0</v>
      </c>
      <c r="DM4" s="71">
        <f>IF(S$2="x",0.75,0)</f>
        <v>0.75</v>
      </c>
      <c r="DN4" s="71">
        <f>IF(T$2="x",0,0)</f>
        <v>0</v>
      </c>
      <c r="DO4" s="71">
        <f>IF(U$2="x",1,0)</f>
        <v>1</v>
      </c>
      <c r="DP4" s="71">
        <f>IF(V$2="x",0.75,0)</f>
        <v>0.75</v>
      </c>
      <c r="DQ4" s="71">
        <f>IF(W$2="x",0.5,0)</f>
        <v>0</v>
      </c>
      <c r="DR4" s="71">
        <f>IF(X$2="x",0.5,0)</f>
        <v>0</v>
      </c>
      <c r="DS4" s="71">
        <f>IF(Y$2="x",0.25,0)</f>
        <v>0</v>
      </c>
      <c r="DT4" s="71">
        <f>IF(Z$2="x",0.75,0)</f>
        <v>0</v>
      </c>
      <c r="DU4" s="71">
        <f>IF(AA$2="x",0.75,0)</f>
        <v>0</v>
      </c>
      <c r="DV4" s="71">
        <f>IF(AB$2="x",0.25,0)</f>
        <v>0</v>
      </c>
      <c r="DW4" s="71">
        <f>IF(AC$2="x",1,0)</f>
        <v>0</v>
      </c>
      <c r="DX4" s="71">
        <f>IF(AD$2="x",0.25,0)</f>
        <v>0</v>
      </c>
      <c r="DY4" s="71">
        <f>IF(AE$2="x",0,0)</f>
        <v>0</v>
      </c>
      <c r="DZ4" s="71">
        <f>IF(AF$2="x",1,0)</f>
        <v>0</v>
      </c>
      <c r="EA4" s="71">
        <f>IF(AG$2="x",0.1,0)</f>
        <v>0</v>
      </c>
      <c r="EB4" s="71">
        <f>IF(AH$2="x",0.5,0)</f>
        <v>0.5</v>
      </c>
      <c r="EC4" s="71">
        <f>IF(AI$2="x",0.75,0)</f>
        <v>0.75</v>
      </c>
      <c r="ED4" s="71">
        <f>IF(AJ$2="x",0.25,0)</f>
        <v>0</v>
      </c>
      <c r="EE4" s="71">
        <f>IF(AK$2="x",0.5,0)</f>
        <v>0</v>
      </c>
      <c r="EF4" s="71">
        <f>IF(AL$2="x",1,0)</f>
        <v>0</v>
      </c>
      <c r="EG4" s="71">
        <f>IF(AM$2="x",0,0)</f>
        <v>0</v>
      </c>
      <c r="EH4" s="71">
        <f>IF(AN$2="x",0,0)</f>
        <v>0</v>
      </c>
      <c r="EI4" s="71">
        <f>IF(AO$2="x",0,0)</f>
        <v>0</v>
      </c>
      <c r="EJ4" s="108">
        <f>SUM(CX4:EI4)</f>
        <v>7</v>
      </c>
      <c r="EK4" s="72" t="s">
        <v>73</v>
      </c>
    </row>
    <row r="5" spans="1:141" ht="15" customHeight="1" x14ac:dyDescent="0.25">
      <c r="A5" s="32" t="s">
        <v>74</v>
      </c>
      <c r="B5" s="41">
        <f>IF('input-output'!$I$48="Y", 'Data Analysis'!CL5,'Data Analysis'!CM5)</f>
        <v>73</v>
      </c>
      <c r="C5" s="113">
        <f t="shared" si="0"/>
        <v>7.7248677248677247E-2</v>
      </c>
      <c r="D5" s="70">
        <v>2</v>
      </c>
      <c r="E5" s="70">
        <v>5</v>
      </c>
      <c r="F5" s="70">
        <v>5</v>
      </c>
      <c r="G5" s="70">
        <v>5</v>
      </c>
      <c r="H5" s="70">
        <v>3</v>
      </c>
      <c r="I5" s="70">
        <v>4</v>
      </c>
      <c r="J5" s="70">
        <v>5</v>
      </c>
      <c r="K5" s="70">
        <v>5</v>
      </c>
      <c r="L5" s="70">
        <v>5</v>
      </c>
      <c r="M5" s="70">
        <v>4</v>
      </c>
      <c r="N5" s="70">
        <v>4</v>
      </c>
      <c r="O5" s="70">
        <v>0</v>
      </c>
      <c r="P5" s="70">
        <v>4</v>
      </c>
      <c r="Q5" s="70">
        <v>3</v>
      </c>
      <c r="R5" s="70">
        <v>5</v>
      </c>
      <c r="S5" s="70">
        <v>5</v>
      </c>
      <c r="T5" s="70">
        <v>5</v>
      </c>
      <c r="U5" s="70">
        <v>5</v>
      </c>
      <c r="V5" s="70">
        <v>5</v>
      </c>
      <c r="W5" s="70">
        <v>5</v>
      </c>
      <c r="X5" s="70">
        <v>5</v>
      </c>
      <c r="Y5" s="70">
        <v>4</v>
      </c>
      <c r="Z5" s="70">
        <v>4</v>
      </c>
      <c r="AA5" s="70">
        <v>4</v>
      </c>
      <c r="AB5" s="70">
        <v>4</v>
      </c>
      <c r="AC5" s="70">
        <v>0</v>
      </c>
      <c r="AD5" s="70">
        <v>5</v>
      </c>
      <c r="AE5" s="70">
        <v>5</v>
      </c>
      <c r="AF5" s="70">
        <v>5</v>
      </c>
      <c r="AG5" s="70">
        <v>5</v>
      </c>
      <c r="AH5" s="70">
        <v>5</v>
      </c>
      <c r="AI5" s="70">
        <v>5</v>
      </c>
      <c r="AJ5" s="70">
        <v>5</v>
      </c>
      <c r="AK5" s="70">
        <v>4</v>
      </c>
      <c r="AL5" s="70">
        <v>0</v>
      </c>
      <c r="AU5" s="114">
        <f t="shared" ref="AU5:BD8" si="1">IF(D$2="x",D5,0)</f>
        <v>2</v>
      </c>
      <c r="AV5" s="114">
        <f t="shared" si="1"/>
        <v>5</v>
      </c>
      <c r="AW5" s="114">
        <f t="shared" si="1"/>
        <v>5</v>
      </c>
      <c r="AX5" s="114">
        <f t="shared" si="1"/>
        <v>5</v>
      </c>
      <c r="AY5" s="114">
        <f t="shared" si="1"/>
        <v>3</v>
      </c>
      <c r="AZ5" s="114">
        <f t="shared" si="1"/>
        <v>4</v>
      </c>
      <c r="BA5" s="114">
        <f t="shared" si="1"/>
        <v>0</v>
      </c>
      <c r="BB5" s="114">
        <f t="shared" si="1"/>
        <v>5</v>
      </c>
      <c r="BC5" s="114">
        <f t="shared" si="1"/>
        <v>5</v>
      </c>
      <c r="BD5" s="114">
        <f t="shared" si="1"/>
        <v>4</v>
      </c>
      <c r="BE5" s="114">
        <f t="shared" ref="BE5:BN8" si="2">IF(N$2="x",N5,0)</f>
        <v>0</v>
      </c>
      <c r="BF5" s="114">
        <f t="shared" si="2"/>
        <v>0</v>
      </c>
      <c r="BG5" s="114">
        <f t="shared" si="2"/>
        <v>0</v>
      </c>
      <c r="BH5" s="114">
        <f t="shared" si="2"/>
        <v>0</v>
      </c>
      <c r="BI5" s="114">
        <f t="shared" si="2"/>
        <v>5</v>
      </c>
      <c r="BJ5" s="114">
        <f t="shared" si="2"/>
        <v>5</v>
      </c>
      <c r="BK5" s="114">
        <f t="shared" si="2"/>
        <v>5</v>
      </c>
      <c r="BL5" s="114">
        <f t="shared" si="2"/>
        <v>5</v>
      </c>
      <c r="BM5" s="114">
        <f t="shared" si="2"/>
        <v>5</v>
      </c>
      <c r="BN5" s="114">
        <f t="shared" si="2"/>
        <v>0</v>
      </c>
      <c r="BO5" s="114">
        <f t="shared" ref="BO5:BX8" si="3">IF(X$2="x",X5,0)</f>
        <v>0</v>
      </c>
      <c r="BP5" s="114">
        <f t="shared" si="3"/>
        <v>0</v>
      </c>
      <c r="BQ5" s="114">
        <f t="shared" si="3"/>
        <v>0</v>
      </c>
      <c r="BR5" s="115">
        <f t="shared" si="3"/>
        <v>0</v>
      </c>
      <c r="BS5" s="116">
        <f t="shared" si="3"/>
        <v>0</v>
      </c>
      <c r="BT5" s="117">
        <f t="shared" si="3"/>
        <v>0</v>
      </c>
      <c r="BU5" s="118">
        <f t="shared" si="3"/>
        <v>0</v>
      </c>
      <c r="BV5" s="119">
        <f t="shared" si="3"/>
        <v>0</v>
      </c>
      <c r="BW5" s="120">
        <f t="shared" si="3"/>
        <v>0</v>
      </c>
      <c r="BX5" s="121">
        <f t="shared" si="3"/>
        <v>0</v>
      </c>
      <c r="BY5" s="122">
        <f t="shared" ref="BY5:CH8" si="4">IF(AH$2="x",AH5,0)</f>
        <v>5</v>
      </c>
      <c r="BZ5" s="123">
        <f t="shared" si="4"/>
        <v>5</v>
      </c>
      <c r="CA5" s="124">
        <f t="shared" si="4"/>
        <v>0</v>
      </c>
      <c r="CB5" s="125">
        <f t="shared" si="4"/>
        <v>0</v>
      </c>
      <c r="CC5" s="126">
        <f t="shared" si="4"/>
        <v>0</v>
      </c>
      <c r="CD5" s="127">
        <f t="shared" si="4"/>
        <v>0</v>
      </c>
      <c r="CE5" s="128">
        <f t="shared" si="4"/>
        <v>0</v>
      </c>
      <c r="CF5" s="129">
        <f t="shared" si="4"/>
        <v>0</v>
      </c>
      <c r="CG5" s="130">
        <f t="shared" si="4"/>
        <v>0</v>
      </c>
      <c r="CH5" s="131">
        <f t="shared" si="4"/>
        <v>0</v>
      </c>
      <c r="CI5" s="132">
        <f t="shared" ref="CI5:CR8" si="5">IF(AR$2="x",AR5,0)</f>
        <v>0</v>
      </c>
      <c r="CL5" s="133">
        <f t="shared" ref="CL5:CL45" si="6">SUM(AU5:CI5)</f>
        <v>73</v>
      </c>
      <c r="CM5" s="134">
        <f t="shared" ref="CM5:CM45" si="7">SUM(IF(AU5&gt;=4,AU5,0)+IF(AV5&gt;=4,AV5,0)+IF(AW5&gt;=4,AW5,0)+IF(AX5&gt;=4,AX5,0)+IF(AY5&gt;=4,AY5,0)+IF(AZ5&gt;=4,AZ5,0)+IF(BA5&gt;=4,BA5,0)+IF(BB5&gt;=4,BB5,0)+IF(BC5&gt;=4,BC5,0)+IF(BD5&gt;=4,BD5,0)+IF(BE5&gt;=4,BE5,0)+IF(BF5&gt;=4,BF5,0)+IF(BG5&gt;=4,BG5,0)+IF(BH5&gt;=4,BH5,0)+IF(BI5&gt;=4,BI5,0)+IF(BJ5&gt;=4,BJ5,0)+IF(BK5&gt;=4,BK5,0)+IF(BL5&gt;=4,BL5,0)+IF(BM5&gt;=4,BM5,0)+IF(BN5&gt;=4,BN5,0)+IF(BO5&gt;=4,BO5,0)+IF(BP5&gt;=4,BP5,0)+IF(BQ5&gt;=4,BQ5,0)+IF(BR5&gt;=4,BR5,0)+IF(BS5&gt;=4,BS5,0)+IF(BT5&gt;=4,BT5,0)+IF(BU5&gt;=4,BU5,0)+IF(BV5&gt;=4,BV5,0)+IF(BW5&gt;=4,BW5,0)+IF(BX5&gt;=4,BX5,0)+IF(BY5&gt;=4,BY5,0)+IF(BZ5&gt;=4,BZ5,0)+IF(CA5&gt;=4,CA5,0)+IF(CB5&gt;=4,CB5,0)+IF(CC5&gt;=4,CC5,0)+IF(CD5&gt;=4,CD5,0)+IF(CE5&gt;=4,CE5,0)+IF(CF5&gt;=4,CF5,0)+IF(CG5&gt;=4,CG5,0)+IF(CH5&gt;=4,CH5,0)+IF(CI5&gt;=4,CI5,0))</f>
        <v>68</v>
      </c>
      <c r="CO5" s="11" t="s">
        <v>75</v>
      </c>
      <c r="CP5" s="135" t="str">
        <f>IF(L2="x","CE 3010", "-")</f>
        <v>CE 3010</v>
      </c>
      <c r="CQ5" s="111" t="str">
        <f>IF(G2="x","CE 2002", "-")</f>
        <v>CE 2002</v>
      </c>
      <c r="CR5" s="112" t="str">
        <f>IF(J2="x","CE 3006", "-")</f>
        <v>-</v>
      </c>
      <c r="CS5" s="112" t="str">
        <f>IF(K2="x","CE 3008", "-")</f>
        <v>CE 3008</v>
      </c>
      <c r="CT5" s="114" t="str">
        <f>IF(R2="x","CE 3026", "-")</f>
        <v>CE 3026</v>
      </c>
      <c r="CU5" s="136" t="str">
        <f>IF(AE2="x","CE 4007", "-")</f>
        <v>-</v>
      </c>
      <c r="CV5" s="136" t="str">
        <f>IF(AF2="x","CE 4017", "-")</f>
        <v>-</v>
      </c>
    </row>
    <row r="6" spans="1:141" ht="15" customHeight="1" x14ac:dyDescent="0.25">
      <c r="A6" s="32" t="s">
        <v>76</v>
      </c>
      <c r="B6" s="65">
        <f>IF('input-output'!$I$48="Y", 'Data Analysis'!CL6,'Data Analysis'!CM6)</f>
        <v>41</v>
      </c>
      <c r="C6" s="113">
        <f t="shared" si="0"/>
        <v>4.3386243386243389E-2</v>
      </c>
      <c r="D6" s="70">
        <v>2</v>
      </c>
      <c r="E6" s="70">
        <v>1</v>
      </c>
      <c r="F6" s="70">
        <v>1</v>
      </c>
      <c r="G6" s="70">
        <v>2</v>
      </c>
      <c r="H6" s="70">
        <v>3</v>
      </c>
      <c r="I6" s="70">
        <v>2</v>
      </c>
      <c r="J6" s="70">
        <v>3</v>
      </c>
      <c r="K6" s="70">
        <v>4</v>
      </c>
      <c r="L6" s="70">
        <v>3</v>
      </c>
      <c r="M6" s="70">
        <v>3</v>
      </c>
      <c r="N6" s="70">
        <v>2</v>
      </c>
      <c r="O6" s="70">
        <v>5</v>
      </c>
      <c r="P6" s="70">
        <v>3</v>
      </c>
      <c r="Q6" s="70">
        <v>3</v>
      </c>
      <c r="R6" s="70">
        <v>3</v>
      </c>
      <c r="S6" s="70">
        <v>3</v>
      </c>
      <c r="T6" s="70">
        <v>3</v>
      </c>
      <c r="U6" s="70">
        <v>3</v>
      </c>
      <c r="V6" s="70">
        <v>2</v>
      </c>
      <c r="W6" s="70">
        <v>2</v>
      </c>
      <c r="X6" s="70">
        <v>3</v>
      </c>
      <c r="Y6" s="70">
        <v>2</v>
      </c>
      <c r="Z6" s="70">
        <v>0</v>
      </c>
      <c r="AA6" s="70">
        <v>3</v>
      </c>
      <c r="AB6" s="70">
        <v>0</v>
      </c>
      <c r="AC6" s="70">
        <v>3</v>
      </c>
      <c r="AD6" s="70">
        <v>0</v>
      </c>
      <c r="AE6" s="70">
        <v>3</v>
      </c>
      <c r="AF6" s="70">
        <v>4</v>
      </c>
      <c r="AG6" s="70"/>
      <c r="AH6" s="70">
        <v>3</v>
      </c>
      <c r="AI6" s="70">
        <v>3</v>
      </c>
      <c r="AJ6" s="70">
        <v>0</v>
      </c>
      <c r="AK6" s="70">
        <v>0</v>
      </c>
      <c r="AL6" s="70">
        <v>3</v>
      </c>
      <c r="AU6" s="137">
        <f t="shared" si="1"/>
        <v>2</v>
      </c>
      <c r="AV6" s="137">
        <f t="shared" si="1"/>
        <v>1</v>
      </c>
      <c r="AW6" s="137">
        <f t="shared" si="1"/>
        <v>1</v>
      </c>
      <c r="AX6" s="137">
        <f t="shared" si="1"/>
        <v>2</v>
      </c>
      <c r="AY6" s="137">
        <f t="shared" si="1"/>
        <v>3</v>
      </c>
      <c r="AZ6" s="137">
        <f t="shared" si="1"/>
        <v>2</v>
      </c>
      <c r="BA6" s="137">
        <f t="shared" si="1"/>
        <v>0</v>
      </c>
      <c r="BB6" s="137">
        <f t="shared" si="1"/>
        <v>4</v>
      </c>
      <c r="BC6" s="137">
        <f t="shared" si="1"/>
        <v>3</v>
      </c>
      <c r="BD6" s="137">
        <f t="shared" si="1"/>
        <v>3</v>
      </c>
      <c r="BE6" s="137">
        <f t="shared" si="2"/>
        <v>0</v>
      </c>
      <c r="BF6" s="137">
        <f t="shared" si="2"/>
        <v>0</v>
      </c>
      <c r="BG6" s="137">
        <f t="shared" si="2"/>
        <v>0</v>
      </c>
      <c r="BH6" s="137">
        <f t="shared" si="2"/>
        <v>0</v>
      </c>
      <c r="BI6" s="137">
        <f t="shared" si="2"/>
        <v>3</v>
      </c>
      <c r="BJ6" s="137">
        <f t="shared" si="2"/>
        <v>3</v>
      </c>
      <c r="BK6" s="137">
        <f t="shared" si="2"/>
        <v>3</v>
      </c>
      <c r="BL6" s="137">
        <f t="shared" si="2"/>
        <v>3</v>
      </c>
      <c r="BM6" s="137">
        <f t="shared" si="2"/>
        <v>2</v>
      </c>
      <c r="BN6" s="137">
        <f t="shared" si="2"/>
        <v>0</v>
      </c>
      <c r="BO6" s="137">
        <f t="shared" si="3"/>
        <v>0</v>
      </c>
      <c r="BP6" s="137">
        <f t="shared" si="3"/>
        <v>0</v>
      </c>
      <c r="BQ6" s="137">
        <f t="shared" si="3"/>
        <v>0</v>
      </c>
      <c r="BR6" s="115">
        <f t="shared" si="3"/>
        <v>0</v>
      </c>
      <c r="BS6" s="138">
        <f t="shared" si="3"/>
        <v>0</v>
      </c>
      <c r="BT6" s="139">
        <f t="shared" si="3"/>
        <v>0</v>
      </c>
      <c r="BU6" s="140">
        <f t="shared" si="3"/>
        <v>0</v>
      </c>
      <c r="BV6" s="141">
        <f t="shared" si="3"/>
        <v>0</v>
      </c>
      <c r="BW6" s="142">
        <f t="shared" si="3"/>
        <v>0</v>
      </c>
      <c r="BX6" s="143">
        <f t="shared" si="3"/>
        <v>0</v>
      </c>
      <c r="BY6" s="144">
        <f t="shared" si="4"/>
        <v>3</v>
      </c>
      <c r="BZ6" s="145">
        <f t="shared" si="4"/>
        <v>3</v>
      </c>
      <c r="CA6" s="146">
        <f t="shared" si="4"/>
        <v>0</v>
      </c>
      <c r="CB6" s="147">
        <f t="shared" si="4"/>
        <v>0</v>
      </c>
      <c r="CC6" s="148">
        <f t="shared" si="4"/>
        <v>0</v>
      </c>
      <c r="CD6" s="149">
        <f t="shared" si="4"/>
        <v>0</v>
      </c>
      <c r="CE6" s="138">
        <f t="shared" si="4"/>
        <v>0</v>
      </c>
      <c r="CF6" s="150">
        <f t="shared" si="4"/>
        <v>0</v>
      </c>
      <c r="CG6" s="146">
        <f t="shared" si="4"/>
        <v>0</v>
      </c>
      <c r="CH6" s="151">
        <f t="shared" si="4"/>
        <v>0</v>
      </c>
      <c r="CI6" s="105">
        <f t="shared" si="5"/>
        <v>0</v>
      </c>
      <c r="CL6" s="133">
        <f t="shared" si="6"/>
        <v>41</v>
      </c>
      <c r="CM6" s="134">
        <f t="shared" si="7"/>
        <v>4</v>
      </c>
      <c r="CO6" s="11" t="s">
        <v>77</v>
      </c>
      <c r="CP6" s="116" t="str">
        <f>IF(T2="x","CE 3041", "-")</f>
        <v>CE 3041</v>
      </c>
      <c r="CQ6" s="116" t="str">
        <f>IF(U2="x","CE 3044", "-")</f>
        <v>CE 3044</v>
      </c>
      <c r="CR6" s="117" t="str">
        <f>IF(AH2="x","CE 4046", "-")</f>
        <v>CE 4046</v>
      </c>
      <c r="CS6" s="117" t="str">
        <f>IF(AI2="x","CE 4048", "-")</f>
        <v>CE 4048</v>
      </c>
    </row>
    <row r="7" spans="1:141" ht="15" customHeight="1" x14ac:dyDescent="0.25">
      <c r="A7" s="32" t="s">
        <v>78</v>
      </c>
      <c r="B7" s="65">
        <f>IF('input-output'!$I$48="Y", 'Data Analysis'!CL7,'Data Analysis'!CM7)</f>
        <v>20</v>
      </c>
      <c r="C7" s="113">
        <f t="shared" si="0"/>
        <v>2.1164021164021163E-2</v>
      </c>
      <c r="D7" s="70">
        <v>4</v>
      </c>
      <c r="E7" s="70">
        <v>0</v>
      </c>
      <c r="F7" s="70">
        <v>0</v>
      </c>
      <c r="G7" s="70">
        <v>0</v>
      </c>
      <c r="H7" s="70">
        <v>3</v>
      </c>
      <c r="I7" s="70">
        <v>1</v>
      </c>
      <c r="J7" s="70">
        <v>0</v>
      </c>
      <c r="K7" s="70">
        <v>2</v>
      </c>
      <c r="L7" s="70">
        <v>0</v>
      </c>
      <c r="M7" s="70">
        <v>1</v>
      </c>
      <c r="N7" s="70">
        <v>1</v>
      </c>
      <c r="O7" s="70">
        <v>4</v>
      </c>
      <c r="P7" s="70">
        <v>0</v>
      </c>
      <c r="Q7" s="70">
        <v>3</v>
      </c>
      <c r="R7" s="70">
        <v>1</v>
      </c>
      <c r="S7" s="70">
        <v>0</v>
      </c>
      <c r="T7" s="70">
        <v>1</v>
      </c>
      <c r="U7" s="70">
        <v>1</v>
      </c>
      <c r="V7" s="70">
        <v>2</v>
      </c>
      <c r="W7" s="70">
        <v>0</v>
      </c>
      <c r="X7" s="70">
        <v>0</v>
      </c>
      <c r="Y7" s="70">
        <v>2</v>
      </c>
      <c r="Z7" s="70">
        <v>4</v>
      </c>
      <c r="AA7" s="70">
        <v>0</v>
      </c>
      <c r="AB7" s="70">
        <v>0</v>
      </c>
      <c r="AC7" s="70">
        <v>3</v>
      </c>
      <c r="AD7" s="70">
        <v>0</v>
      </c>
      <c r="AE7" s="70">
        <v>0</v>
      </c>
      <c r="AF7" s="70">
        <v>3</v>
      </c>
      <c r="AG7" s="70"/>
      <c r="AH7" s="70">
        <v>1</v>
      </c>
      <c r="AI7" s="70">
        <v>3</v>
      </c>
      <c r="AJ7" s="70">
        <v>1</v>
      </c>
      <c r="AK7" s="70">
        <v>0</v>
      </c>
      <c r="AL7" s="70">
        <v>0</v>
      </c>
      <c r="AU7" s="106">
        <f t="shared" si="1"/>
        <v>4</v>
      </c>
      <c r="AV7" s="106">
        <f t="shared" si="1"/>
        <v>0</v>
      </c>
      <c r="AW7" s="106">
        <f t="shared" si="1"/>
        <v>0</v>
      </c>
      <c r="AX7" s="106">
        <f t="shared" si="1"/>
        <v>0</v>
      </c>
      <c r="AY7" s="106">
        <f t="shared" si="1"/>
        <v>3</v>
      </c>
      <c r="AZ7" s="106">
        <f t="shared" si="1"/>
        <v>1</v>
      </c>
      <c r="BA7" s="106">
        <f t="shared" si="1"/>
        <v>0</v>
      </c>
      <c r="BB7" s="106">
        <f t="shared" si="1"/>
        <v>2</v>
      </c>
      <c r="BC7" s="106">
        <f t="shared" si="1"/>
        <v>0</v>
      </c>
      <c r="BD7" s="106">
        <f t="shared" si="1"/>
        <v>1</v>
      </c>
      <c r="BE7" s="106">
        <f t="shared" si="2"/>
        <v>0</v>
      </c>
      <c r="BF7" s="106">
        <f t="shared" si="2"/>
        <v>0</v>
      </c>
      <c r="BG7" s="106">
        <f t="shared" si="2"/>
        <v>0</v>
      </c>
      <c r="BH7" s="106">
        <f t="shared" si="2"/>
        <v>0</v>
      </c>
      <c r="BI7" s="106">
        <f t="shared" si="2"/>
        <v>1</v>
      </c>
      <c r="BJ7" s="106">
        <f t="shared" si="2"/>
        <v>0</v>
      </c>
      <c r="BK7" s="106">
        <f t="shared" si="2"/>
        <v>1</v>
      </c>
      <c r="BL7" s="106">
        <f t="shared" si="2"/>
        <v>1</v>
      </c>
      <c r="BM7" s="106">
        <f t="shared" si="2"/>
        <v>2</v>
      </c>
      <c r="BN7" s="106">
        <f t="shared" si="2"/>
        <v>0</v>
      </c>
      <c r="BO7" s="106">
        <f t="shared" si="3"/>
        <v>0</v>
      </c>
      <c r="BP7" s="106">
        <f t="shared" si="3"/>
        <v>0</v>
      </c>
      <c r="BQ7" s="106">
        <f t="shared" si="3"/>
        <v>0</v>
      </c>
      <c r="BR7" s="115">
        <f t="shared" si="3"/>
        <v>0</v>
      </c>
      <c r="BS7" s="152">
        <f t="shared" si="3"/>
        <v>0</v>
      </c>
      <c r="BT7" s="133">
        <f t="shared" si="3"/>
        <v>0</v>
      </c>
      <c r="BU7" s="134">
        <f t="shared" si="3"/>
        <v>0</v>
      </c>
      <c r="BV7" s="135">
        <f t="shared" si="3"/>
        <v>0</v>
      </c>
      <c r="BW7" s="111">
        <f t="shared" si="3"/>
        <v>0</v>
      </c>
      <c r="BX7" s="112">
        <f t="shared" si="3"/>
        <v>0</v>
      </c>
      <c r="BY7" s="114">
        <f t="shared" si="4"/>
        <v>1</v>
      </c>
      <c r="BZ7" s="136">
        <f t="shared" si="4"/>
        <v>3</v>
      </c>
      <c r="CA7" s="116">
        <f t="shared" si="4"/>
        <v>0</v>
      </c>
      <c r="CB7" s="117">
        <f t="shared" si="4"/>
        <v>0</v>
      </c>
      <c r="CC7" s="118">
        <f t="shared" si="4"/>
        <v>0</v>
      </c>
      <c r="CD7" s="119">
        <f t="shared" si="4"/>
        <v>0</v>
      </c>
      <c r="CE7" s="120">
        <f t="shared" si="4"/>
        <v>0</v>
      </c>
      <c r="CF7" s="121">
        <f t="shared" si="4"/>
        <v>0</v>
      </c>
      <c r="CG7" s="122">
        <f t="shared" si="4"/>
        <v>0</v>
      </c>
      <c r="CH7" s="123">
        <f t="shared" si="4"/>
        <v>0</v>
      </c>
      <c r="CI7" s="124">
        <f t="shared" si="5"/>
        <v>0</v>
      </c>
      <c r="CL7" s="133">
        <f t="shared" si="6"/>
        <v>20</v>
      </c>
      <c r="CM7" s="134">
        <f t="shared" si="7"/>
        <v>4</v>
      </c>
      <c r="CO7" s="11" t="s">
        <v>79</v>
      </c>
      <c r="CP7" s="118" t="str">
        <f>IF(Y2="x","CE 3059", "-")</f>
        <v>-</v>
      </c>
      <c r="CQ7" s="118" t="str">
        <f>IF(Z2="x","CE 3060", "-")</f>
        <v>-</v>
      </c>
      <c r="CR7" s="118" t="str">
        <f>IF(AA2="x","CE 3061", "-")</f>
        <v>-</v>
      </c>
      <c r="CS7" s="118" t="str">
        <f>IF(AB2="x","CE 3062", "-")</f>
        <v>-</v>
      </c>
      <c r="CT7" s="119" t="str">
        <f>IF(AJ2="x","CE 4060", "-")</f>
        <v>-</v>
      </c>
      <c r="CU7" s="119" t="str">
        <f>IF(AK2="x","CE 4061", "-")</f>
        <v>-</v>
      </c>
    </row>
    <row r="8" spans="1:141" ht="15" customHeight="1" x14ac:dyDescent="0.25">
      <c r="A8" s="33" t="s">
        <v>80</v>
      </c>
      <c r="B8" s="42">
        <f>IF('input-output'!$I$48="Y", 'Data Analysis'!CL8,'Data Analysis'!CM8)</f>
        <v>29</v>
      </c>
      <c r="C8" s="110">
        <f t="shared" si="0"/>
        <v>3.0687830687830688E-2</v>
      </c>
      <c r="D8" s="70">
        <v>3</v>
      </c>
      <c r="E8" s="70">
        <v>0</v>
      </c>
      <c r="F8" s="70">
        <v>0</v>
      </c>
      <c r="G8" s="70">
        <v>0</v>
      </c>
      <c r="H8" s="70">
        <v>3</v>
      </c>
      <c r="I8" s="70">
        <v>2</v>
      </c>
      <c r="J8" s="70">
        <v>0</v>
      </c>
      <c r="K8" s="70">
        <v>4</v>
      </c>
      <c r="L8" s="70">
        <v>0</v>
      </c>
      <c r="M8" s="70">
        <v>3</v>
      </c>
      <c r="N8" s="70">
        <v>3</v>
      </c>
      <c r="O8" s="70">
        <v>3</v>
      </c>
      <c r="P8" s="70">
        <v>3</v>
      </c>
      <c r="Q8" s="70">
        <v>3</v>
      </c>
      <c r="R8" s="70">
        <v>2</v>
      </c>
      <c r="S8" s="70">
        <v>3</v>
      </c>
      <c r="T8" s="70">
        <v>3</v>
      </c>
      <c r="U8" s="70">
        <v>3</v>
      </c>
      <c r="V8" s="70">
        <v>0</v>
      </c>
      <c r="W8" s="70">
        <v>0</v>
      </c>
      <c r="X8" s="70">
        <v>5</v>
      </c>
      <c r="Y8" s="70">
        <v>5</v>
      </c>
      <c r="Z8" s="70">
        <v>2</v>
      </c>
      <c r="AA8" s="70">
        <v>4</v>
      </c>
      <c r="AB8" s="70">
        <v>0</v>
      </c>
      <c r="AC8" s="70">
        <v>5</v>
      </c>
      <c r="AD8" s="70">
        <v>3</v>
      </c>
      <c r="AE8" s="70">
        <v>0</v>
      </c>
      <c r="AF8" s="70">
        <v>4</v>
      </c>
      <c r="AG8" s="70"/>
      <c r="AH8" s="70">
        <v>0</v>
      </c>
      <c r="AI8" s="70">
        <v>3</v>
      </c>
      <c r="AJ8" s="70">
        <v>2</v>
      </c>
      <c r="AK8" s="70">
        <v>0</v>
      </c>
      <c r="AL8" s="70">
        <v>3</v>
      </c>
      <c r="AU8" s="125">
        <f t="shared" si="1"/>
        <v>3</v>
      </c>
      <c r="AV8" s="125">
        <f t="shared" si="1"/>
        <v>0</v>
      </c>
      <c r="AW8" s="125">
        <f t="shared" si="1"/>
        <v>0</v>
      </c>
      <c r="AX8" s="125">
        <f t="shared" si="1"/>
        <v>0</v>
      </c>
      <c r="AY8" s="125">
        <f t="shared" si="1"/>
        <v>3</v>
      </c>
      <c r="AZ8" s="125">
        <f t="shared" si="1"/>
        <v>2</v>
      </c>
      <c r="BA8" s="125">
        <f t="shared" si="1"/>
        <v>0</v>
      </c>
      <c r="BB8" s="125">
        <f t="shared" si="1"/>
        <v>4</v>
      </c>
      <c r="BC8" s="125">
        <f t="shared" si="1"/>
        <v>0</v>
      </c>
      <c r="BD8" s="125">
        <f t="shared" si="1"/>
        <v>3</v>
      </c>
      <c r="BE8" s="125">
        <f t="shared" si="2"/>
        <v>0</v>
      </c>
      <c r="BF8" s="125">
        <f t="shared" si="2"/>
        <v>0</v>
      </c>
      <c r="BG8" s="125">
        <f t="shared" si="2"/>
        <v>0</v>
      </c>
      <c r="BH8" s="125">
        <f t="shared" si="2"/>
        <v>0</v>
      </c>
      <c r="BI8" s="125">
        <f t="shared" si="2"/>
        <v>2</v>
      </c>
      <c r="BJ8" s="125">
        <f t="shared" si="2"/>
        <v>3</v>
      </c>
      <c r="BK8" s="125">
        <f t="shared" si="2"/>
        <v>3</v>
      </c>
      <c r="BL8" s="125">
        <f t="shared" si="2"/>
        <v>3</v>
      </c>
      <c r="BM8" s="125">
        <f t="shared" si="2"/>
        <v>0</v>
      </c>
      <c r="BN8" s="125">
        <f t="shared" si="2"/>
        <v>0</v>
      </c>
      <c r="BO8" s="125">
        <f t="shared" si="3"/>
        <v>0</v>
      </c>
      <c r="BP8" s="125">
        <f t="shared" si="3"/>
        <v>0</v>
      </c>
      <c r="BQ8" s="125">
        <f t="shared" si="3"/>
        <v>0</v>
      </c>
      <c r="BR8" s="115">
        <f t="shared" si="3"/>
        <v>0</v>
      </c>
      <c r="BS8" s="127">
        <f t="shared" si="3"/>
        <v>0</v>
      </c>
      <c r="BT8" s="128">
        <f t="shared" si="3"/>
        <v>0</v>
      </c>
      <c r="BU8" s="129">
        <f t="shared" si="3"/>
        <v>0</v>
      </c>
      <c r="BV8" s="130">
        <f t="shared" si="3"/>
        <v>0</v>
      </c>
      <c r="BW8" s="131">
        <f t="shared" si="3"/>
        <v>0</v>
      </c>
      <c r="BX8" s="132">
        <f t="shared" si="3"/>
        <v>0</v>
      </c>
      <c r="BY8" s="137">
        <f t="shared" si="4"/>
        <v>0</v>
      </c>
      <c r="BZ8" s="153">
        <f t="shared" si="4"/>
        <v>3</v>
      </c>
      <c r="CA8" s="138">
        <f t="shared" si="4"/>
        <v>0</v>
      </c>
      <c r="CB8" s="139">
        <f t="shared" si="4"/>
        <v>0</v>
      </c>
      <c r="CC8" s="140">
        <f t="shared" si="4"/>
        <v>0</v>
      </c>
      <c r="CD8" s="141">
        <f t="shared" si="4"/>
        <v>0</v>
      </c>
      <c r="CE8" s="142">
        <f t="shared" si="4"/>
        <v>0</v>
      </c>
      <c r="CF8" s="143">
        <f t="shared" si="4"/>
        <v>0</v>
      </c>
      <c r="CG8" s="144">
        <f t="shared" si="4"/>
        <v>0</v>
      </c>
      <c r="CH8" s="145">
        <f t="shared" si="4"/>
        <v>0</v>
      </c>
      <c r="CI8" s="146">
        <f t="shared" si="5"/>
        <v>0</v>
      </c>
      <c r="CL8" s="133">
        <f t="shared" si="6"/>
        <v>29</v>
      </c>
      <c r="CM8" s="134">
        <f t="shared" si="7"/>
        <v>4</v>
      </c>
      <c r="CO8" s="11" t="s">
        <v>81</v>
      </c>
      <c r="CP8" s="120" t="str">
        <f>IF(AC2="x","CE 3070", "-")</f>
        <v>-</v>
      </c>
      <c r="CQ8" s="120" t="str">
        <f>IF(AD2="x","CE 3074", "-")</f>
        <v>-</v>
      </c>
      <c r="CR8" s="121" t="str">
        <f>IF(AL2="x","CE 4071", "-")</f>
        <v>-</v>
      </c>
    </row>
    <row r="9" spans="1:141" ht="15" customHeight="1" x14ac:dyDescent="0.25">
      <c r="A9" s="33" t="s">
        <v>82</v>
      </c>
      <c r="B9" s="154">
        <f>SUM(B10:B19)</f>
        <v>263</v>
      </c>
      <c r="C9" s="110">
        <f t="shared" si="0"/>
        <v>0.27830687830687828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U9" s="147">
        <f t="shared" ref="AU9:AU18" si="8">IF(D$2="x",D9,0)</f>
        <v>0</v>
      </c>
      <c r="CL9" s="133">
        <f t="shared" si="6"/>
        <v>0</v>
      </c>
      <c r="CM9" s="134">
        <f t="shared" si="7"/>
        <v>0</v>
      </c>
      <c r="CO9" s="11" t="s">
        <v>83</v>
      </c>
      <c r="CP9" s="123" t="str">
        <f>IF(V2="x","CE 3050", "-")</f>
        <v>CE 3050</v>
      </c>
      <c r="CQ9" s="123" t="str">
        <f>IF(W2="x","CE 3051", "-")</f>
        <v>-</v>
      </c>
      <c r="CR9" s="123" t="str">
        <f>IF(X2="x","CE 3054", "-")</f>
        <v>-</v>
      </c>
      <c r="CS9" s="124" t="str">
        <f>IF(AG2="x","CE 355X", "-")</f>
        <v>-</v>
      </c>
    </row>
    <row r="10" spans="1:141" ht="15" customHeight="1" x14ac:dyDescent="0.25">
      <c r="A10" s="32" t="s">
        <v>84</v>
      </c>
      <c r="B10" s="65">
        <f>IF('input-output'!$I$48="Y", 'Data Analysis'!CL10,'Data Analysis'!CM10)</f>
        <v>34</v>
      </c>
      <c r="C10" s="113">
        <f t="shared" si="0"/>
        <v>3.5978835978835978E-2</v>
      </c>
      <c r="D10" s="70">
        <v>0</v>
      </c>
      <c r="E10" s="70">
        <v>2</v>
      </c>
      <c r="F10" s="70">
        <v>2</v>
      </c>
      <c r="G10" s="70">
        <v>4</v>
      </c>
      <c r="H10" s="70">
        <v>0</v>
      </c>
      <c r="I10" s="70">
        <v>2</v>
      </c>
      <c r="J10" s="70">
        <v>5</v>
      </c>
      <c r="K10" s="70">
        <v>2</v>
      </c>
      <c r="L10" s="70">
        <v>0</v>
      </c>
      <c r="M10" s="70">
        <v>4</v>
      </c>
      <c r="N10" s="70">
        <v>4</v>
      </c>
      <c r="O10" s="70">
        <v>0</v>
      </c>
      <c r="P10" s="70">
        <v>0</v>
      </c>
      <c r="Q10" s="70">
        <v>0</v>
      </c>
      <c r="R10" s="70">
        <v>5</v>
      </c>
      <c r="S10" s="70">
        <v>5</v>
      </c>
      <c r="T10" s="70">
        <v>0</v>
      </c>
      <c r="U10" s="70">
        <v>1</v>
      </c>
      <c r="V10" s="70">
        <v>0</v>
      </c>
      <c r="W10" s="70">
        <v>2</v>
      </c>
      <c r="X10" s="70">
        <v>4</v>
      </c>
      <c r="Y10" s="70">
        <v>1</v>
      </c>
      <c r="Z10" s="70">
        <v>0</v>
      </c>
      <c r="AA10" s="70">
        <v>2</v>
      </c>
      <c r="AB10" s="70">
        <v>0</v>
      </c>
      <c r="AC10" s="70">
        <v>0</v>
      </c>
      <c r="AD10" s="70">
        <v>3</v>
      </c>
      <c r="AE10" s="70">
        <v>0</v>
      </c>
      <c r="AF10" s="70">
        <v>0</v>
      </c>
      <c r="AG10" s="70"/>
      <c r="AH10" s="70">
        <v>2</v>
      </c>
      <c r="AI10" s="70">
        <v>5</v>
      </c>
      <c r="AJ10" s="70">
        <v>0</v>
      </c>
      <c r="AK10" s="70">
        <v>0</v>
      </c>
      <c r="AL10" s="70">
        <v>0</v>
      </c>
      <c r="AU10" s="148">
        <f t="shared" si="8"/>
        <v>0</v>
      </c>
      <c r="AV10" s="148">
        <f t="shared" ref="AV10:AV18" si="9">IF(E$2="x",E10,0)</f>
        <v>2</v>
      </c>
      <c r="AW10" s="148">
        <f t="shared" ref="AW10:AW18" si="10">IF(F$2="x",F10,0)</f>
        <v>2</v>
      </c>
      <c r="AX10" s="148">
        <f t="shared" ref="AX10:AX18" si="11">IF(G$2="x",G10,0)</f>
        <v>4</v>
      </c>
      <c r="AY10" s="148">
        <f t="shared" ref="AY10:AY18" si="12">IF(H$2="x",H10,0)</f>
        <v>0</v>
      </c>
      <c r="AZ10" s="148">
        <f t="shared" ref="AZ10:AZ18" si="13">IF(I$2="x",I10,0)</f>
        <v>2</v>
      </c>
      <c r="BA10" s="148">
        <f t="shared" ref="BA10:BA18" si="14">IF(J$2="x",J10,0)</f>
        <v>0</v>
      </c>
      <c r="BB10" s="148">
        <f t="shared" ref="BB10:BB18" si="15">IF(K$2="x",K10,0)</f>
        <v>2</v>
      </c>
      <c r="BC10" s="148">
        <f t="shared" ref="BC10:BC18" si="16">IF(L$2="x",L10,0)</f>
        <v>0</v>
      </c>
      <c r="BD10" s="148">
        <f t="shared" ref="BD10:BD18" si="17">IF(M$2="x",M10,0)</f>
        <v>4</v>
      </c>
      <c r="BE10" s="148">
        <f t="shared" ref="BE10:BE18" si="18">IF(N$2="x",N10,0)</f>
        <v>0</v>
      </c>
      <c r="BF10" s="148">
        <f t="shared" ref="BF10:BF18" si="19">IF(O$2="x",O10,0)</f>
        <v>0</v>
      </c>
      <c r="BG10" s="148">
        <f t="shared" ref="BG10:BG18" si="20">IF(P$2="x",P10,0)</f>
        <v>0</v>
      </c>
      <c r="BH10" s="148">
        <f t="shared" ref="BH10:BH18" si="21">IF(Q$2="x",Q10,0)</f>
        <v>0</v>
      </c>
      <c r="BI10" s="148">
        <f t="shared" ref="BI10:BI18" si="22">IF(R$2="x",R10,0)</f>
        <v>5</v>
      </c>
      <c r="BJ10" s="148">
        <f t="shared" ref="BJ10:BJ18" si="23">IF(S$2="x",S10,0)</f>
        <v>5</v>
      </c>
      <c r="BK10" s="148">
        <f t="shared" ref="BK10:BK18" si="24">IF(T$2="x",T10,0)</f>
        <v>0</v>
      </c>
      <c r="BL10" s="148">
        <f t="shared" ref="BL10:BL18" si="25">IF(U$2="x",U10,0)</f>
        <v>1</v>
      </c>
      <c r="BM10" s="148">
        <f t="shared" ref="BM10:BM18" si="26">IF(V$2="x",V10,0)</f>
        <v>0</v>
      </c>
      <c r="BN10" s="148">
        <f t="shared" ref="BN10:BN18" si="27">IF(W$2="x",W10,0)</f>
        <v>0</v>
      </c>
      <c r="BO10" s="148">
        <f t="shared" ref="BO10:BO18" si="28">IF(X$2="x",X10,0)</f>
        <v>0</v>
      </c>
      <c r="BP10" s="148">
        <f t="shared" ref="BP10:BP18" si="29">IF(Y$2="x",Y10,0)</f>
        <v>0</v>
      </c>
      <c r="BQ10" s="148">
        <f t="shared" ref="BQ10:BQ18" si="30">IF(Z$2="x",Z10,0)</f>
        <v>0</v>
      </c>
      <c r="BR10" s="115">
        <f t="shared" ref="BR10:BR18" si="31">IF(AA$2="x",AA10,0)</f>
        <v>0</v>
      </c>
      <c r="BS10" s="138">
        <f t="shared" ref="BS10:BS18" si="32">IF(AB$2="x",AB10,0)</f>
        <v>0</v>
      </c>
      <c r="BT10" s="150">
        <f t="shared" ref="BT10:BT18" si="33">IF(AC$2="x",AC10,0)</f>
        <v>0</v>
      </c>
      <c r="BU10" s="146">
        <f t="shared" ref="BU10:BU18" si="34">IF(AD$2="x",AD10,0)</f>
        <v>0</v>
      </c>
      <c r="BV10" s="151">
        <f t="shared" ref="BV10:BV18" si="35">IF(AE$2="x",AE10,0)</f>
        <v>0</v>
      </c>
      <c r="BW10" s="105">
        <f t="shared" ref="BW10:BW18" si="36">IF(AF$2="x",AF10,0)</f>
        <v>0</v>
      </c>
      <c r="BX10" s="106">
        <f t="shared" ref="BX10:BX18" si="37">IF(AG$2="x",AG10,0)</f>
        <v>0</v>
      </c>
      <c r="BY10" s="107">
        <f t="shared" ref="BY10:BY18" si="38">IF(AH$2="x",AH10,0)</f>
        <v>2</v>
      </c>
      <c r="BZ10" s="152">
        <f t="shared" ref="BZ10:BZ18" si="39">IF(AI$2="x",AI10,0)</f>
        <v>5</v>
      </c>
      <c r="CA10" s="133">
        <f t="shared" ref="CA10:CA18" si="40">IF(AJ$2="x",AJ10,0)</f>
        <v>0</v>
      </c>
      <c r="CB10" s="134">
        <f t="shared" ref="CB10:CB18" si="41">IF(AK$2="x",AK10,0)</f>
        <v>0</v>
      </c>
      <c r="CC10" s="135">
        <f t="shared" ref="CC10:CC18" si="42">IF(AL$2="x",AL10,0)</f>
        <v>0</v>
      </c>
      <c r="CD10" s="111">
        <f t="shared" ref="CD10:CD18" si="43">IF(AM$2="x",AM10,0)</f>
        <v>0</v>
      </c>
      <c r="CE10" s="112">
        <f t="shared" ref="CE10:CE18" si="44">IF(AN$2="x",AN10,0)</f>
        <v>0</v>
      </c>
      <c r="CF10" s="114">
        <f t="shared" ref="CF10:CF18" si="45">IF(AO$2="x",AO10,0)</f>
        <v>0</v>
      </c>
      <c r="CG10" s="136">
        <f t="shared" ref="CG10:CG18" si="46">IF(AP$2="x",AP10,0)</f>
        <v>0</v>
      </c>
      <c r="CH10" s="116">
        <f t="shared" ref="CH10:CH18" si="47">IF(AQ$2="x",AQ10,0)</f>
        <v>0</v>
      </c>
      <c r="CI10" s="117">
        <f t="shared" ref="CI10:CI18" si="48">IF(AR$2="x",AR10,0)</f>
        <v>0</v>
      </c>
      <c r="CL10" s="133">
        <f t="shared" si="6"/>
        <v>34</v>
      </c>
      <c r="CM10" s="134">
        <f t="shared" si="7"/>
        <v>23</v>
      </c>
      <c r="CO10" s="11" t="s">
        <v>85</v>
      </c>
      <c r="CP10" s="125" t="str">
        <f>IF(M2="x","CE 3020", "-")</f>
        <v>CE 3020</v>
      </c>
      <c r="CQ10" s="125" t="str">
        <f>IF(N2="x","CE 3021", "-")</f>
        <v>-</v>
      </c>
      <c r="CR10" s="125" t="str">
        <f>IF(O2="x","CE 3022", "-")</f>
        <v>-</v>
      </c>
      <c r="CS10" s="125" t="str">
        <f>IF(P2="x","CE 3023", "-")</f>
        <v>-</v>
      </c>
      <c r="CT10" s="125" t="str">
        <f>IF(Q2="x","CE 3024", "-")</f>
        <v>-</v>
      </c>
      <c r="CU10" s="4"/>
    </row>
    <row r="11" spans="1:141" ht="15" customHeight="1" x14ac:dyDescent="0.25">
      <c r="A11" s="32" t="s">
        <v>86</v>
      </c>
      <c r="B11" s="65">
        <f>IF('input-output'!$I$48="Y", 'Data Analysis'!CL11,'Data Analysis'!CM11)</f>
        <v>23</v>
      </c>
      <c r="C11" s="113">
        <f t="shared" si="0"/>
        <v>2.433862433862434E-2</v>
      </c>
      <c r="D11" s="70">
        <v>0</v>
      </c>
      <c r="E11" s="70">
        <v>0</v>
      </c>
      <c r="F11" s="70">
        <v>0</v>
      </c>
      <c r="G11" s="70">
        <v>0</v>
      </c>
      <c r="H11" s="70">
        <v>5</v>
      </c>
      <c r="I11" s="70">
        <v>1</v>
      </c>
      <c r="J11" s="70">
        <v>0</v>
      </c>
      <c r="K11" s="70">
        <v>0</v>
      </c>
      <c r="L11" s="70">
        <v>0</v>
      </c>
      <c r="M11" s="70">
        <v>2</v>
      </c>
      <c r="N11" s="70">
        <v>3</v>
      </c>
      <c r="O11" s="70">
        <v>0</v>
      </c>
      <c r="P11" s="70">
        <v>5</v>
      </c>
      <c r="Q11" s="70">
        <v>5</v>
      </c>
      <c r="R11" s="70">
        <v>0</v>
      </c>
      <c r="S11" s="70">
        <v>4</v>
      </c>
      <c r="T11" s="70">
        <v>0</v>
      </c>
      <c r="U11" s="70">
        <v>0</v>
      </c>
      <c r="V11" s="70">
        <v>5</v>
      </c>
      <c r="W11" s="70">
        <v>2</v>
      </c>
      <c r="X11" s="70">
        <v>0</v>
      </c>
      <c r="Y11" s="70">
        <v>1</v>
      </c>
      <c r="Z11" s="70">
        <v>0</v>
      </c>
      <c r="AA11" s="70">
        <v>0</v>
      </c>
      <c r="AB11" s="70">
        <v>0</v>
      </c>
      <c r="AC11" s="70">
        <v>0</v>
      </c>
      <c r="AD11" s="70">
        <v>3</v>
      </c>
      <c r="AE11" s="70">
        <v>0</v>
      </c>
      <c r="AF11" s="70">
        <v>0</v>
      </c>
      <c r="AG11" s="70"/>
      <c r="AH11" s="70">
        <v>5</v>
      </c>
      <c r="AI11" s="70">
        <v>1</v>
      </c>
      <c r="AJ11" s="70">
        <v>0</v>
      </c>
      <c r="AK11" s="70">
        <v>0</v>
      </c>
      <c r="AL11" s="70">
        <v>0</v>
      </c>
      <c r="AU11" s="118">
        <f t="shared" si="8"/>
        <v>0</v>
      </c>
      <c r="AV11" s="118">
        <f t="shared" si="9"/>
        <v>0</v>
      </c>
      <c r="AW11" s="118">
        <f t="shared" si="10"/>
        <v>0</v>
      </c>
      <c r="AX11" s="118">
        <f t="shared" si="11"/>
        <v>0</v>
      </c>
      <c r="AY11" s="118">
        <f t="shared" si="12"/>
        <v>5</v>
      </c>
      <c r="AZ11" s="118">
        <f t="shared" si="13"/>
        <v>1</v>
      </c>
      <c r="BA11" s="118">
        <f t="shared" si="14"/>
        <v>0</v>
      </c>
      <c r="BB11" s="118">
        <f t="shared" si="15"/>
        <v>0</v>
      </c>
      <c r="BC11" s="118">
        <f t="shared" si="16"/>
        <v>0</v>
      </c>
      <c r="BD11" s="118">
        <f t="shared" si="17"/>
        <v>2</v>
      </c>
      <c r="BE11" s="118">
        <f t="shared" si="18"/>
        <v>0</v>
      </c>
      <c r="BF11" s="118">
        <f t="shared" si="19"/>
        <v>0</v>
      </c>
      <c r="BG11" s="118">
        <f t="shared" si="20"/>
        <v>0</v>
      </c>
      <c r="BH11" s="118">
        <f t="shared" si="21"/>
        <v>0</v>
      </c>
      <c r="BI11" s="118">
        <f t="shared" si="22"/>
        <v>0</v>
      </c>
      <c r="BJ11" s="118">
        <f t="shared" si="23"/>
        <v>4</v>
      </c>
      <c r="BK11" s="118">
        <f t="shared" si="24"/>
        <v>0</v>
      </c>
      <c r="BL11" s="118">
        <f t="shared" si="25"/>
        <v>0</v>
      </c>
      <c r="BM11" s="118">
        <f t="shared" si="26"/>
        <v>5</v>
      </c>
      <c r="BN11" s="118">
        <f t="shared" si="27"/>
        <v>0</v>
      </c>
      <c r="BO11" s="118">
        <f t="shared" si="28"/>
        <v>0</v>
      </c>
      <c r="BP11" s="118">
        <f t="shared" si="29"/>
        <v>0</v>
      </c>
      <c r="BQ11" s="118">
        <f t="shared" si="30"/>
        <v>0</v>
      </c>
      <c r="BR11" s="115">
        <f t="shared" si="31"/>
        <v>0</v>
      </c>
      <c r="BS11" s="120">
        <f t="shared" si="32"/>
        <v>0</v>
      </c>
      <c r="BT11" s="121">
        <f t="shared" si="33"/>
        <v>0</v>
      </c>
      <c r="BU11" s="122">
        <f t="shared" si="34"/>
        <v>0</v>
      </c>
      <c r="BV11" s="123">
        <f t="shared" si="35"/>
        <v>0</v>
      </c>
      <c r="BW11" s="124">
        <f t="shared" si="36"/>
        <v>0</v>
      </c>
      <c r="BX11" s="125">
        <f t="shared" si="37"/>
        <v>0</v>
      </c>
      <c r="BY11" s="126">
        <f t="shared" si="38"/>
        <v>5</v>
      </c>
      <c r="BZ11" s="127">
        <f t="shared" si="39"/>
        <v>1</v>
      </c>
      <c r="CA11" s="128">
        <f t="shared" si="40"/>
        <v>0</v>
      </c>
      <c r="CB11" s="129">
        <f t="shared" si="41"/>
        <v>0</v>
      </c>
      <c r="CC11" s="130">
        <f t="shared" si="42"/>
        <v>0</v>
      </c>
      <c r="CD11" s="131">
        <f t="shared" si="43"/>
        <v>0</v>
      </c>
      <c r="CE11" s="132">
        <f t="shared" si="44"/>
        <v>0</v>
      </c>
      <c r="CF11" s="137">
        <f t="shared" si="45"/>
        <v>0</v>
      </c>
      <c r="CG11" s="153">
        <f t="shared" si="46"/>
        <v>0</v>
      </c>
      <c r="CH11" s="138">
        <f t="shared" si="47"/>
        <v>0</v>
      </c>
      <c r="CI11" s="139">
        <f t="shared" si="48"/>
        <v>0</v>
      </c>
      <c r="CL11" s="133">
        <f t="shared" si="6"/>
        <v>23</v>
      </c>
      <c r="CM11" s="134">
        <f t="shared" si="7"/>
        <v>19</v>
      </c>
      <c r="CO11" s="11" t="s">
        <v>11</v>
      </c>
      <c r="CP11" s="126" t="str">
        <f>IF(AQ2="x","CH 1010", "-")</f>
        <v>CH 1010</v>
      </c>
      <c r="CQ11" s="126" t="str">
        <f>IF(AR2="x","CH 1020", "-")</f>
        <v>-</v>
      </c>
    </row>
    <row r="12" spans="1:141" ht="15" customHeight="1" x14ac:dyDescent="0.25">
      <c r="A12" s="32" t="s">
        <v>87</v>
      </c>
      <c r="B12" s="65">
        <f>IF('input-output'!$I$48="Y", 'Data Analysis'!CL12,'Data Analysis'!CM12)</f>
        <v>49</v>
      </c>
      <c r="C12" s="113">
        <f t="shared" si="0"/>
        <v>5.185185185185185E-2</v>
      </c>
      <c r="D12" s="70">
        <v>0</v>
      </c>
      <c r="E12" s="70">
        <v>5</v>
      </c>
      <c r="F12" s="70">
        <v>5</v>
      </c>
      <c r="G12" s="70">
        <v>5</v>
      </c>
      <c r="H12" s="70">
        <v>0</v>
      </c>
      <c r="I12" s="70">
        <v>1</v>
      </c>
      <c r="J12" s="70">
        <v>5</v>
      </c>
      <c r="K12" s="70">
        <v>4</v>
      </c>
      <c r="L12" s="70">
        <v>5</v>
      </c>
      <c r="M12" s="70">
        <v>1</v>
      </c>
      <c r="N12" s="70">
        <v>0</v>
      </c>
      <c r="O12" s="70">
        <v>0</v>
      </c>
      <c r="P12" s="70">
        <v>0</v>
      </c>
      <c r="Q12" s="70">
        <v>0</v>
      </c>
      <c r="R12" s="70">
        <v>4</v>
      </c>
      <c r="S12" s="70">
        <v>3</v>
      </c>
      <c r="T12" s="70">
        <v>4</v>
      </c>
      <c r="U12" s="70">
        <v>5</v>
      </c>
      <c r="V12" s="70">
        <v>0</v>
      </c>
      <c r="W12" s="70">
        <v>4</v>
      </c>
      <c r="X12" s="70">
        <v>5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4</v>
      </c>
      <c r="AG12" s="70"/>
      <c r="AH12" s="70">
        <v>3</v>
      </c>
      <c r="AI12" s="70">
        <v>4</v>
      </c>
      <c r="AJ12" s="70">
        <v>0</v>
      </c>
      <c r="AK12" s="70">
        <v>0</v>
      </c>
      <c r="AL12" s="70">
        <v>0</v>
      </c>
      <c r="AU12" s="140">
        <f t="shared" si="8"/>
        <v>0</v>
      </c>
      <c r="AV12" s="140">
        <f t="shared" si="9"/>
        <v>5</v>
      </c>
      <c r="AW12" s="140">
        <f t="shared" si="10"/>
        <v>5</v>
      </c>
      <c r="AX12" s="140">
        <f t="shared" si="11"/>
        <v>5</v>
      </c>
      <c r="AY12" s="140">
        <f t="shared" si="12"/>
        <v>0</v>
      </c>
      <c r="AZ12" s="140">
        <f t="shared" si="13"/>
        <v>1</v>
      </c>
      <c r="BA12" s="140">
        <f t="shared" si="14"/>
        <v>0</v>
      </c>
      <c r="BB12" s="140">
        <f t="shared" si="15"/>
        <v>4</v>
      </c>
      <c r="BC12" s="140">
        <f t="shared" si="16"/>
        <v>5</v>
      </c>
      <c r="BD12" s="140">
        <f t="shared" si="17"/>
        <v>1</v>
      </c>
      <c r="BE12" s="140">
        <f t="shared" si="18"/>
        <v>0</v>
      </c>
      <c r="BF12" s="140">
        <f t="shared" si="19"/>
        <v>0</v>
      </c>
      <c r="BG12" s="140">
        <f t="shared" si="20"/>
        <v>0</v>
      </c>
      <c r="BH12" s="140">
        <f t="shared" si="21"/>
        <v>0</v>
      </c>
      <c r="BI12" s="140">
        <f t="shared" si="22"/>
        <v>4</v>
      </c>
      <c r="BJ12" s="140">
        <f t="shared" si="23"/>
        <v>3</v>
      </c>
      <c r="BK12" s="140">
        <f t="shared" si="24"/>
        <v>4</v>
      </c>
      <c r="BL12" s="140">
        <f t="shared" si="25"/>
        <v>5</v>
      </c>
      <c r="BM12" s="140">
        <f t="shared" si="26"/>
        <v>0</v>
      </c>
      <c r="BN12" s="140">
        <f t="shared" si="27"/>
        <v>0</v>
      </c>
      <c r="BO12" s="140">
        <f t="shared" si="28"/>
        <v>0</v>
      </c>
      <c r="BP12" s="140">
        <f t="shared" si="29"/>
        <v>0</v>
      </c>
      <c r="BQ12" s="140">
        <f t="shared" si="30"/>
        <v>0</v>
      </c>
      <c r="BR12" s="115">
        <f t="shared" si="31"/>
        <v>0</v>
      </c>
      <c r="BS12" s="142">
        <f t="shared" si="32"/>
        <v>0</v>
      </c>
      <c r="BT12" s="143">
        <f t="shared" si="33"/>
        <v>0</v>
      </c>
      <c r="BU12" s="144">
        <f t="shared" si="34"/>
        <v>0</v>
      </c>
      <c r="BV12" s="145">
        <f t="shared" si="35"/>
        <v>0</v>
      </c>
      <c r="BW12" s="146">
        <f t="shared" si="36"/>
        <v>0</v>
      </c>
      <c r="BX12" s="147">
        <f t="shared" si="37"/>
        <v>0</v>
      </c>
      <c r="BY12" s="148">
        <f t="shared" si="38"/>
        <v>3</v>
      </c>
      <c r="BZ12" s="149">
        <f t="shared" si="39"/>
        <v>4</v>
      </c>
      <c r="CA12" s="138">
        <f t="shared" si="40"/>
        <v>0</v>
      </c>
      <c r="CB12" s="150">
        <f t="shared" si="41"/>
        <v>0</v>
      </c>
      <c r="CC12" s="146">
        <f t="shared" si="42"/>
        <v>0</v>
      </c>
      <c r="CD12" s="151">
        <f t="shared" si="43"/>
        <v>0</v>
      </c>
      <c r="CE12" s="105">
        <f t="shared" si="44"/>
        <v>0</v>
      </c>
      <c r="CF12" s="106">
        <f t="shared" si="45"/>
        <v>0</v>
      </c>
      <c r="CG12" s="107">
        <f t="shared" si="46"/>
        <v>0</v>
      </c>
      <c r="CH12" s="152">
        <f t="shared" si="47"/>
        <v>0</v>
      </c>
      <c r="CI12" s="133">
        <f t="shared" si="48"/>
        <v>0</v>
      </c>
      <c r="CL12" s="133">
        <f t="shared" si="6"/>
        <v>49</v>
      </c>
      <c r="CM12" s="134">
        <f t="shared" si="7"/>
        <v>41</v>
      </c>
      <c r="CO12" s="11" t="s">
        <v>15</v>
      </c>
      <c r="CP12" s="127" t="str">
        <f>IF(AP2="x","MA 2011", "-")</f>
        <v>MA 2011</v>
      </c>
    </row>
    <row r="13" spans="1:141" ht="15" customHeight="1" x14ac:dyDescent="0.2">
      <c r="A13" s="34" t="s">
        <v>88</v>
      </c>
      <c r="B13" s="65">
        <f>IF('input-output'!$I$48="Y", 'Data Analysis'!CL13,'Data Analysis'!CM13)</f>
        <v>22</v>
      </c>
      <c r="C13" s="113">
        <f t="shared" si="0"/>
        <v>2.328042328042328E-2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1</v>
      </c>
      <c r="J13" s="70">
        <v>0</v>
      </c>
      <c r="K13" s="70">
        <v>0</v>
      </c>
      <c r="L13" s="70">
        <v>0</v>
      </c>
      <c r="M13" s="70">
        <v>1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0">
        <v>5</v>
      </c>
      <c r="U13" s="70">
        <v>5</v>
      </c>
      <c r="V13" s="70">
        <v>0</v>
      </c>
      <c r="W13" s="70">
        <v>5</v>
      </c>
      <c r="X13" s="70">
        <v>0</v>
      </c>
      <c r="Y13" s="70">
        <v>0</v>
      </c>
      <c r="Z13" s="70">
        <v>0</v>
      </c>
      <c r="AA13" s="70">
        <v>0</v>
      </c>
      <c r="AB13" s="70">
        <v>0</v>
      </c>
      <c r="AC13" s="70">
        <v>0</v>
      </c>
      <c r="AD13" s="70">
        <v>0</v>
      </c>
      <c r="AE13" s="70">
        <v>0</v>
      </c>
      <c r="AF13" s="70">
        <v>3</v>
      </c>
      <c r="AG13" s="70"/>
      <c r="AH13" s="70">
        <v>5</v>
      </c>
      <c r="AI13" s="70">
        <v>5</v>
      </c>
      <c r="AJ13" s="70">
        <v>0</v>
      </c>
      <c r="AK13" s="70">
        <v>0</v>
      </c>
      <c r="AL13" s="70">
        <v>0</v>
      </c>
      <c r="AU13" s="134">
        <f t="shared" si="8"/>
        <v>0</v>
      </c>
      <c r="AV13" s="134">
        <f t="shared" si="9"/>
        <v>0</v>
      </c>
      <c r="AW13" s="134">
        <f t="shared" si="10"/>
        <v>0</v>
      </c>
      <c r="AX13" s="134">
        <f t="shared" si="11"/>
        <v>0</v>
      </c>
      <c r="AY13" s="134">
        <f t="shared" si="12"/>
        <v>0</v>
      </c>
      <c r="AZ13" s="134">
        <f t="shared" si="13"/>
        <v>1</v>
      </c>
      <c r="BA13" s="134">
        <f t="shared" si="14"/>
        <v>0</v>
      </c>
      <c r="BB13" s="134">
        <f t="shared" si="15"/>
        <v>0</v>
      </c>
      <c r="BC13" s="134">
        <f t="shared" si="16"/>
        <v>0</v>
      </c>
      <c r="BD13" s="134">
        <f t="shared" si="17"/>
        <v>1</v>
      </c>
      <c r="BE13" s="134">
        <f t="shared" si="18"/>
        <v>0</v>
      </c>
      <c r="BF13" s="134">
        <f t="shared" si="19"/>
        <v>0</v>
      </c>
      <c r="BG13" s="134">
        <f t="shared" si="20"/>
        <v>0</v>
      </c>
      <c r="BH13" s="134">
        <f t="shared" si="21"/>
        <v>0</v>
      </c>
      <c r="BI13" s="134">
        <f t="shared" si="22"/>
        <v>0</v>
      </c>
      <c r="BJ13" s="134">
        <f t="shared" si="23"/>
        <v>0</v>
      </c>
      <c r="BK13" s="134">
        <f t="shared" si="24"/>
        <v>5</v>
      </c>
      <c r="BL13" s="134">
        <f t="shared" si="25"/>
        <v>5</v>
      </c>
      <c r="BM13" s="134">
        <f t="shared" si="26"/>
        <v>0</v>
      </c>
      <c r="BN13" s="134">
        <f t="shared" si="27"/>
        <v>0</v>
      </c>
      <c r="BO13" s="134">
        <f t="shared" si="28"/>
        <v>0</v>
      </c>
      <c r="BP13" s="134">
        <f t="shared" si="29"/>
        <v>0</v>
      </c>
      <c r="BQ13" s="134">
        <f t="shared" si="30"/>
        <v>0</v>
      </c>
      <c r="BR13" s="115">
        <f t="shared" si="31"/>
        <v>0</v>
      </c>
      <c r="BS13" s="111">
        <f t="shared" si="32"/>
        <v>0</v>
      </c>
      <c r="BT13" s="112">
        <f t="shared" si="33"/>
        <v>0</v>
      </c>
      <c r="BU13" s="114">
        <f t="shared" si="34"/>
        <v>0</v>
      </c>
      <c r="BV13" s="136">
        <f t="shared" si="35"/>
        <v>0</v>
      </c>
      <c r="BW13" s="116">
        <f t="shared" si="36"/>
        <v>0</v>
      </c>
      <c r="BX13" s="117">
        <f t="shared" si="37"/>
        <v>0</v>
      </c>
      <c r="BY13" s="118">
        <f t="shared" si="38"/>
        <v>5</v>
      </c>
      <c r="BZ13" s="119">
        <f t="shared" si="39"/>
        <v>5</v>
      </c>
      <c r="CA13" s="120">
        <f t="shared" si="40"/>
        <v>0</v>
      </c>
      <c r="CB13" s="121">
        <f t="shared" si="41"/>
        <v>0</v>
      </c>
      <c r="CC13" s="122">
        <f t="shared" si="42"/>
        <v>0</v>
      </c>
      <c r="CD13" s="123">
        <f t="shared" si="43"/>
        <v>0</v>
      </c>
      <c r="CE13" s="124">
        <f t="shared" si="44"/>
        <v>0</v>
      </c>
      <c r="CF13" s="125">
        <f t="shared" si="45"/>
        <v>0</v>
      </c>
      <c r="CG13" s="126">
        <f t="shared" si="46"/>
        <v>0</v>
      </c>
      <c r="CH13" s="127">
        <f t="shared" si="47"/>
        <v>0</v>
      </c>
      <c r="CI13" s="128">
        <f t="shared" si="48"/>
        <v>0</v>
      </c>
      <c r="CL13" s="133">
        <f t="shared" si="6"/>
        <v>22</v>
      </c>
      <c r="CM13" s="134">
        <f t="shared" si="7"/>
        <v>20</v>
      </c>
    </row>
    <row r="14" spans="1:141" ht="15" customHeight="1" x14ac:dyDescent="0.2">
      <c r="A14" s="32" t="s">
        <v>89</v>
      </c>
      <c r="B14" s="65">
        <f>IF('input-output'!$I$48="Y", 'Data Analysis'!CL14,'Data Analysis'!CM14)</f>
        <v>16</v>
      </c>
      <c r="C14" s="113">
        <f t="shared" si="0"/>
        <v>1.6931216931216932E-2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5</v>
      </c>
      <c r="J14" s="70">
        <v>0</v>
      </c>
      <c r="K14" s="70">
        <v>1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3</v>
      </c>
      <c r="U14" s="70">
        <v>1</v>
      </c>
      <c r="V14" s="70">
        <v>0</v>
      </c>
      <c r="W14" s="70">
        <v>5</v>
      </c>
      <c r="X14" s="70">
        <v>0</v>
      </c>
      <c r="Y14" s="70">
        <v>4</v>
      </c>
      <c r="Z14" s="70">
        <v>3</v>
      </c>
      <c r="AA14" s="70">
        <v>3</v>
      </c>
      <c r="AB14" s="70">
        <v>5</v>
      </c>
      <c r="AC14" s="70">
        <v>0</v>
      </c>
      <c r="AD14" s="70">
        <v>0</v>
      </c>
      <c r="AE14" s="70">
        <v>0</v>
      </c>
      <c r="AF14" s="70">
        <v>4</v>
      </c>
      <c r="AG14" s="70"/>
      <c r="AH14" s="70">
        <v>3</v>
      </c>
      <c r="AI14" s="70">
        <v>3</v>
      </c>
      <c r="AJ14" s="70">
        <v>3</v>
      </c>
      <c r="AK14" s="70">
        <v>4</v>
      </c>
      <c r="AL14" s="70">
        <v>0</v>
      </c>
      <c r="AU14" s="129">
        <f t="shared" si="8"/>
        <v>0</v>
      </c>
      <c r="AV14" s="129">
        <f t="shared" si="9"/>
        <v>0</v>
      </c>
      <c r="AW14" s="129">
        <f t="shared" si="10"/>
        <v>0</v>
      </c>
      <c r="AX14" s="129">
        <f t="shared" si="11"/>
        <v>0</v>
      </c>
      <c r="AY14" s="129">
        <f t="shared" si="12"/>
        <v>0</v>
      </c>
      <c r="AZ14" s="129">
        <f t="shared" si="13"/>
        <v>5</v>
      </c>
      <c r="BA14" s="129">
        <f t="shared" si="14"/>
        <v>0</v>
      </c>
      <c r="BB14" s="129">
        <f t="shared" si="15"/>
        <v>1</v>
      </c>
      <c r="BC14" s="129">
        <f t="shared" si="16"/>
        <v>0</v>
      </c>
      <c r="BD14" s="129">
        <f t="shared" si="17"/>
        <v>0</v>
      </c>
      <c r="BE14" s="129">
        <f t="shared" si="18"/>
        <v>0</v>
      </c>
      <c r="BF14" s="129">
        <f t="shared" si="19"/>
        <v>0</v>
      </c>
      <c r="BG14" s="129">
        <f t="shared" si="20"/>
        <v>0</v>
      </c>
      <c r="BH14" s="129">
        <f t="shared" si="21"/>
        <v>0</v>
      </c>
      <c r="BI14" s="129">
        <f t="shared" si="22"/>
        <v>0</v>
      </c>
      <c r="BJ14" s="129">
        <f t="shared" si="23"/>
        <v>0</v>
      </c>
      <c r="BK14" s="129">
        <f t="shared" si="24"/>
        <v>3</v>
      </c>
      <c r="BL14" s="129">
        <f t="shared" si="25"/>
        <v>1</v>
      </c>
      <c r="BM14" s="129">
        <f t="shared" si="26"/>
        <v>0</v>
      </c>
      <c r="BN14" s="129">
        <f t="shared" si="27"/>
        <v>0</v>
      </c>
      <c r="BO14" s="129">
        <f t="shared" si="28"/>
        <v>0</v>
      </c>
      <c r="BP14" s="129">
        <f t="shared" si="29"/>
        <v>0</v>
      </c>
      <c r="BQ14" s="129">
        <f t="shared" si="30"/>
        <v>0</v>
      </c>
      <c r="BR14" s="115">
        <f t="shared" si="31"/>
        <v>0</v>
      </c>
      <c r="BS14" s="131">
        <f t="shared" si="32"/>
        <v>0</v>
      </c>
      <c r="BT14" s="132">
        <f t="shared" si="33"/>
        <v>0</v>
      </c>
      <c r="BU14" s="137">
        <f t="shared" si="34"/>
        <v>0</v>
      </c>
      <c r="BV14" s="153">
        <f t="shared" si="35"/>
        <v>0</v>
      </c>
      <c r="BW14" s="138">
        <f t="shared" si="36"/>
        <v>0</v>
      </c>
      <c r="BX14" s="139">
        <f t="shared" si="37"/>
        <v>0</v>
      </c>
      <c r="BY14" s="140">
        <f t="shared" si="38"/>
        <v>3</v>
      </c>
      <c r="BZ14" s="141">
        <f t="shared" si="39"/>
        <v>3</v>
      </c>
      <c r="CA14" s="142">
        <f t="shared" si="40"/>
        <v>0</v>
      </c>
      <c r="CB14" s="143">
        <f t="shared" si="41"/>
        <v>0</v>
      </c>
      <c r="CC14" s="144">
        <f t="shared" si="42"/>
        <v>0</v>
      </c>
      <c r="CD14" s="145">
        <f t="shared" si="43"/>
        <v>0</v>
      </c>
      <c r="CE14" s="146">
        <f t="shared" si="44"/>
        <v>0</v>
      </c>
      <c r="CF14" s="147">
        <f t="shared" si="45"/>
        <v>0</v>
      </c>
      <c r="CG14" s="148">
        <f t="shared" si="46"/>
        <v>0</v>
      </c>
      <c r="CH14" s="149">
        <f t="shared" si="47"/>
        <v>0</v>
      </c>
      <c r="CI14" s="138">
        <f t="shared" si="48"/>
        <v>0</v>
      </c>
      <c r="CL14" s="133">
        <f t="shared" si="6"/>
        <v>16</v>
      </c>
      <c r="CM14" s="134">
        <f t="shared" si="7"/>
        <v>5</v>
      </c>
    </row>
    <row r="15" spans="1:141" ht="15" customHeight="1" x14ac:dyDescent="0.2">
      <c r="A15" s="32" t="s">
        <v>90</v>
      </c>
      <c r="B15" s="65">
        <f>IF('input-output'!$I$48="Y", 'Data Analysis'!CL15,'Data Analysis'!CM15)</f>
        <v>55</v>
      </c>
      <c r="C15" s="113">
        <f t="shared" si="0"/>
        <v>5.8201058201058198E-2</v>
      </c>
      <c r="D15" s="70">
        <v>0</v>
      </c>
      <c r="E15" s="70">
        <v>4</v>
      </c>
      <c r="F15" s="70">
        <v>4</v>
      </c>
      <c r="G15" s="70">
        <v>4</v>
      </c>
      <c r="H15" s="70">
        <v>0</v>
      </c>
      <c r="I15" s="70">
        <v>3</v>
      </c>
      <c r="J15" s="70">
        <v>5</v>
      </c>
      <c r="K15" s="70">
        <v>5</v>
      </c>
      <c r="L15" s="70">
        <v>5</v>
      </c>
      <c r="M15" s="70">
        <v>1</v>
      </c>
      <c r="N15" s="70">
        <v>1</v>
      </c>
      <c r="O15" s="70">
        <v>2</v>
      </c>
      <c r="P15" s="70">
        <v>4</v>
      </c>
      <c r="Q15" s="70">
        <v>0</v>
      </c>
      <c r="R15" s="70">
        <v>4</v>
      </c>
      <c r="S15" s="70">
        <v>4</v>
      </c>
      <c r="T15" s="70">
        <v>2</v>
      </c>
      <c r="U15" s="70">
        <v>5</v>
      </c>
      <c r="V15" s="70">
        <v>5</v>
      </c>
      <c r="W15" s="70">
        <v>5</v>
      </c>
      <c r="X15" s="70">
        <v>5</v>
      </c>
      <c r="Y15" s="70">
        <v>3</v>
      </c>
      <c r="Z15" s="70">
        <v>0</v>
      </c>
      <c r="AA15" s="70">
        <v>5</v>
      </c>
      <c r="AB15" s="70">
        <v>0</v>
      </c>
      <c r="AC15" s="70">
        <v>5</v>
      </c>
      <c r="AD15" s="70">
        <v>4</v>
      </c>
      <c r="AE15" s="70">
        <v>0</v>
      </c>
      <c r="AF15" s="70">
        <v>5</v>
      </c>
      <c r="AG15" s="70"/>
      <c r="AH15" s="70">
        <v>4</v>
      </c>
      <c r="AI15" s="70">
        <v>5</v>
      </c>
      <c r="AJ15" s="70">
        <v>0</v>
      </c>
      <c r="AK15" s="70">
        <v>0</v>
      </c>
      <c r="AL15" s="70">
        <v>0</v>
      </c>
      <c r="AU15" s="150">
        <f t="shared" si="8"/>
        <v>0</v>
      </c>
      <c r="AV15" s="150">
        <f t="shared" si="9"/>
        <v>4</v>
      </c>
      <c r="AW15" s="150">
        <f t="shared" si="10"/>
        <v>4</v>
      </c>
      <c r="AX15" s="150">
        <f t="shared" si="11"/>
        <v>4</v>
      </c>
      <c r="AY15" s="150">
        <f t="shared" si="12"/>
        <v>0</v>
      </c>
      <c r="AZ15" s="150">
        <f t="shared" si="13"/>
        <v>3</v>
      </c>
      <c r="BA15" s="150">
        <f t="shared" si="14"/>
        <v>0</v>
      </c>
      <c r="BB15" s="150">
        <f t="shared" si="15"/>
        <v>5</v>
      </c>
      <c r="BC15" s="150">
        <f t="shared" si="16"/>
        <v>5</v>
      </c>
      <c r="BD15" s="150">
        <f t="shared" si="17"/>
        <v>1</v>
      </c>
      <c r="BE15" s="150">
        <f t="shared" si="18"/>
        <v>0</v>
      </c>
      <c r="BF15" s="150">
        <f t="shared" si="19"/>
        <v>0</v>
      </c>
      <c r="BG15" s="150">
        <f t="shared" si="20"/>
        <v>0</v>
      </c>
      <c r="BH15" s="150">
        <f t="shared" si="21"/>
        <v>0</v>
      </c>
      <c r="BI15" s="150">
        <f t="shared" si="22"/>
        <v>4</v>
      </c>
      <c r="BJ15" s="150">
        <f t="shared" si="23"/>
        <v>4</v>
      </c>
      <c r="BK15" s="150">
        <f t="shared" si="24"/>
        <v>2</v>
      </c>
      <c r="BL15" s="150">
        <f t="shared" si="25"/>
        <v>5</v>
      </c>
      <c r="BM15" s="150">
        <f t="shared" si="26"/>
        <v>5</v>
      </c>
      <c r="BN15" s="150">
        <f t="shared" si="27"/>
        <v>0</v>
      </c>
      <c r="BO15" s="150">
        <f t="shared" si="28"/>
        <v>0</v>
      </c>
      <c r="BP15" s="150">
        <f t="shared" si="29"/>
        <v>0</v>
      </c>
      <c r="BQ15" s="150">
        <f t="shared" si="30"/>
        <v>0</v>
      </c>
      <c r="BR15" s="115">
        <f t="shared" si="31"/>
        <v>0</v>
      </c>
      <c r="BS15" s="151">
        <f t="shared" si="32"/>
        <v>0</v>
      </c>
      <c r="BT15" s="105">
        <f t="shared" si="33"/>
        <v>0</v>
      </c>
      <c r="BU15" s="106">
        <f t="shared" si="34"/>
        <v>0</v>
      </c>
      <c r="BV15" s="107">
        <f t="shared" si="35"/>
        <v>0</v>
      </c>
      <c r="BW15" s="152">
        <f t="shared" si="36"/>
        <v>0</v>
      </c>
      <c r="BX15" s="133">
        <f t="shared" si="37"/>
        <v>0</v>
      </c>
      <c r="BY15" s="134">
        <f t="shared" si="38"/>
        <v>4</v>
      </c>
      <c r="BZ15" s="135">
        <f t="shared" si="39"/>
        <v>5</v>
      </c>
      <c r="CA15" s="111">
        <f t="shared" si="40"/>
        <v>0</v>
      </c>
      <c r="CB15" s="112">
        <f t="shared" si="41"/>
        <v>0</v>
      </c>
      <c r="CC15" s="114">
        <f t="shared" si="42"/>
        <v>0</v>
      </c>
      <c r="CD15" s="136">
        <f t="shared" si="43"/>
        <v>0</v>
      </c>
      <c r="CE15" s="116">
        <f t="shared" si="44"/>
        <v>0</v>
      </c>
      <c r="CF15" s="117">
        <f t="shared" si="45"/>
        <v>0</v>
      </c>
      <c r="CG15" s="118">
        <f t="shared" si="46"/>
        <v>0</v>
      </c>
      <c r="CH15" s="119">
        <f t="shared" si="47"/>
        <v>0</v>
      </c>
      <c r="CI15" s="120">
        <f t="shared" si="48"/>
        <v>0</v>
      </c>
      <c r="CL15" s="133">
        <f t="shared" si="6"/>
        <v>55</v>
      </c>
      <c r="CM15" s="134">
        <f t="shared" si="7"/>
        <v>49</v>
      </c>
    </row>
    <row r="16" spans="1:141" ht="15" customHeight="1" x14ac:dyDescent="0.2">
      <c r="A16" s="32" t="s">
        <v>91</v>
      </c>
      <c r="B16" s="65">
        <f>IF('input-output'!$I$48="Y", 'Data Analysis'!CL16,'Data Analysis'!CM16)</f>
        <v>28</v>
      </c>
      <c r="C16" s="113">
        <f t="shared" si="0"/>
        <v>2.9629629629629631E-2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1</v>
      </c>
      <c r="J16" s="70">
        <v>0</v>
      </c>
      <c r="K16" s="70">
        <v>3</v>
      </c>
      <c r="L16" s="70">
        <v>0</v>
      </c>
      <c r="M16" s="70">
        <v>1</v>
      </c>
      <c r="N16" s="70">
        <v>2</v>
      </c>
      <c r="O16" s="70">
        <v>0</v>
      </c>
      <c r="P16" s="70">
        <v>2</v>
      </c>
      <c r="Q16" s="70">
        <v>0</v>
      </c>
      <c r="R16" s="70">
        <v>5</v>
      </c>
      <c r="S16" s="70">
        <v>3</v>
      </c>
      <c r="T16" s="70">
        <v>4</v>
      </c>
      <c r="U16" s="70">
        <v>3</v>
      </c>
      <c r="V16" s="70">
        <v>1</v>
      </c>
      <c r="W16" s="70">
        <v>5</v>
      </c>
      <c r="X16" s="70">
        <v>5</v>
      </c>
      <c r="Y16" s="70"/>
      <c r="Z16" s="70">
        <v>0</v>
      </c>
      <c r="AA16" s="70">
        <v>0</v>
      </c>
      <c r="AB16" s="70">
        <v>0</v>
      </c>
      <c r="AC16" s="70">
        <v>0</v>
      </c>
      <c r="AD16" s="70">
        <v>0</v>
      </c>
      <c r="AE16" s="70">
        <v>0</v>
      </c>
      <c r="AF16" s="70">
        <v>5</v>
      </c>
      <c r="AG16" s="70"/>
      <c r="AH16" s="70">
        <v>3</v>
      </c>
      <c r="AI16" s="70">
        <v>4</v>
      </c>
      <c r="AJ16" s="70">
        <v>0</v>
      </c>
      <c r="AK16" s="70">
        <v>0</v>
      </c>
      <c r="AL16" s="70">
        <v>0</v>
      </c>
      <c r="AU16" s="121">
        <f t="shared" si="8"/>
        <v>0</v>
      </c>
      <c r="AV16" s="121">
        <f t="shared" si="9"/>
        <v>0</v>
      </c>
      <c r="AW16" s="121">
        <f t="shared" si="10"/>
        <v>0</v>
      </c>
      <c r="AX16" s="121">
        <f t="shared" si="11"/>
        <v>0</v>
      </c>
      <c r="AY16" s="121">
        <f t="shared" si="12"/>
        <v>0</v>
      </c>
      <c r="AZ16" s="121">
        <f t="shared" si="13"/>
        <v>1</v>
      </c>
      <c r="BA16" s="121">
        <f t="shared" si="14"/>
        <v>0</v>
      </c>
      <c r="BB16" s="121">
        <f t="shared" si="15"/>
        <v>3</v>
      </c>
      <c r="BC16" s="121">
        <f t="shared" si="16"/>
        <v>0</v>
      </c>
      <c r="BD16" s="121">
        <f t="shared" si="17"/>
        <v>1</v>
      </c>
      <c r="BE16" s="121">
        <f t="shared" si="18"/>
        <v>0</v>
      </c>
      <c r="BF16" s="121">
        <f t="shared" si="19"/>
        <v>0</v>
      </c>
      <c r="BG16" s="121">
        <f t="shared" si="20"/>
        <v>0</v>
      </c>
      <c r="BH16" s="121">
        <f t="shared" si="21"/>
        <v>0</v>
      </c>
      <c r="BI16" s="121">
        <f t="shared" si="22"/>
        <v>5</v>
      </c>
      <c r="BJ16" s="121">
        <f t="shared" si="23"/>
        <v>3</v>
      </c>
      <c r="BK16" s="121">
        <f t="shared" si="24"/>
        <v>4</v>
      </c>
      <c r="BL16" s="121">
        <f t="shared" si="25"/>
        <v>3</v>
      </c>
      <c r="BM16" s="121">
        <f t="shared" si="26"/>
        <v>1</v>
      </c>
      <c r="BN16" s="121">
        <f t="shared" si="27"/>
        <v>0</v>
      </c>
      <c r="BO16" s="121">
        <f t="shared" si="28"/>
        <v>0</v>
      </c>
      <c r="BP16" s="121">
        <f t="shared" si="29"/>
        <v>0</v>
      </c>
      <c r="BQ16" s="121">
        <f t="shared" si="30"/>
        <v>0</v>
      </c>
      <c r="BR16" s="115">
        <f t="shared" si="31"/>
        <v>0</v>
      </c>
      <c r="BS16" s="123">
        <f t="shared" si="32"/>
        <v>0</v>
      </c>
      <c r="BT16" s="124">
        <f t="shared" si="33"/>
        <v>0</v>
      </c>
      <c r="BU16" s="125">
        <f t="shared" si="34"/>
        <v>0</v>
      </c>
      <c r="BV16" s="126">
        <f t="shared" si="35"/>
        <v>0</v>
      </c>
      <c r="BW16" s="127">
        <f t="shared" si="36"/>
        <v>0</v>
      </c>
      <c r="BX16" s="128">
        <f t="shared" si="37"/>
        <v>0</v>
      </c>
      <c r="BY16" s="129">
        <f t="shared" si="38"/>
        <v>3</v>
      </c>
      <c r="BZ16" s="130">
        <f t="shared" si="39"/>
        <v>4</v>
      </c>
      <c r="CA16" s="131">
        <f t="shared" si="40"/>
        <v>0</v>
      </c>
      <c r="CB16" s="132">
        <f t="shared" si="41"/>
        <v>0</v>
      </c>
      <c r="CC16" s="137">
        <f t="shared" si="42"/>
        <v>0</v>
      </c>
      <c r="CD16" s="153">
        <f t="shared" si="43"/>
        <v>0</v>
      </c>
      <c r="CE16" s="138">
        <f t="shared" si="44"/>
        <v>0</v>
      </c>
      <c r="CF16" s="139">
        <f t="shared" si="45"/>
        <v>0</v>
      </c>
      <c r="CG16" s="140">
        <f t="shared" si="46"/>
        <v>0</v>
      </c>
      <c r="CH16" s="141">
        <f t="shared" si="47"/>
        <v>0</v>
      </c>
      <c r="CI16" s="142">
        <f t="shared" si="48"/>
        <v>0</v>
      </c>
      <c r="CL16" s="133">
        <f t="shared" si="6"/>
        <v>28</v>
      </c>
      <c r="CM16" s="134">
        <f t="shared" si="7"/>
        <v>13</v>
      </c>
    </row>
    <row r="17" spans="1:100" ht="15" customHeight="1" x14ac:dyDescent="0.2">
      <c r="A17" s="32" t="s">
        <v>92</v>
      </c>
      <c r="B17" s="65">
        <f>IF('input-output'!$I$48="Y", 'Data Analysis'!CL17,'Data Analysis'!CM17)</f>
        <v>11</v>
      </c>
      <c r="C17" s="113">
        <f t="shared" si="0"/>
        <v>1.164021164021164E-2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3</v>
      </c>
      <c r="J17" s="70">
        <v>0</v>
      </c>
      <c r="K17" s="70">
        <v>0</v>
      </c>
      <c r="L17" s="70">
        <v>0</v>
      </c>
      <c r="M17" s="70">
        <v>3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5</v>
      </c>
      <c r="W17" s="70">
        <v>0</v>
      </c>
      <c r="X17" s="70">
        <v>0</v>
      </c>
      <c r="Y17" s="70">
        <v>3</v>
      </c>
      <c r="Z17" s="70">
        <v>0</v>
      </c>
      <c r="AA17" s="70">
        <v>5</v>
      </c>
      <c r="AB17" s="70">
        <v>0</v>
      </c>
      <c r="AC17" s="70">
        <v>4</v>
      </c>
      <c r="AD17" s="70">
        <v>0</v>
      </c>
      <c r="AE17" s="70">
        <v>5</v>
      </c>
      <c r="AF17" s="70">
        <v>3</v>
      </c>
      <c r="AG17" s="70"/>
      <c r="AH17" s="70">
        <v>0</v>
      </c>
      <c r="AI17" s="70">
        <v>0</v>
      </c>
      <c r="AJ17" s="70">
        <v>0</v>
      </c>
      <c r="AK17" s="70">
        <v>4</v>
      </c>
      <c r="AL17" s="70">
        <v>0</v>
      </c>
      <c r="AU17" s="143">
        <f t="shared" si="8"/>
        <v>0</v>
      </c>
      <c r="AV17" s="143">
        <f t="shared" si="9"/>
        <v>0</v>
      </c>
      <c r="AW17" s="143">
        <f t="shared" si="10"/>
        <v>0</v>
      </c>
      <c r="AX17" s="143">
        <f t="shared" si="11"/>
        <v>0</v>
      </c>
      <c r="AY17" s="143">
        <f t="shared" si="12"/>
        <v>0</v>
      </c>
      <c r="AZ17" s="143">
        <f t="shared" si="13"/>
        <v>3</v>
      </c>
      <c r="BA17" s="143">
        <f t="shared" si="14"/>
        <v>0</v>
      </c>
      <c r="BB17" s="143">
        <f t="shared" si="15"/>
        <v>0</v>
      </c>
      <c r="BC17" s="143">
        <f t="shared" si="16"/>
        <v>0</v>
      </c>
      <c r="BD17" s="143">
        <f t="shared" si="17"/>
        <v>3</v>
      </c>
      <c r="BE17" s="143">
        <f t="shared" si="18"/>
        <v>0</v>
      </c>
      <c r="BF17" s="143">
        <f t="shared" si="19"/>
        <v>0</v>
      </c>
      <c r="BG17" s="143">
        <f t="shared" si="20"/>
        <v>0</v>
      </c>
      <c r="BH17" s="143">
        <f t="shared" si="21"/>
        <v>0</v>
      </c>
      <c r="BI17" s="143">
        <f t="shared" si="22"/>
        <v>0</v>
      </c>
      <c r="BJ17" s="143">
        <f t="shared" si="23"/>
        <v>0</v>
      </c>
      <c r="BK17" s="143">
        <f t="shared" si="24"/>
        <v>0</v>
      </c>
      <c r="BL17" s="143">
        <f t="shared" si="25"/>
        <v>0</v>
      </c>
      <c r="BM17" s="143">
        <f t="shared" si="26"/>
        <v>5</v>
      </c>
      <c r="BN17" s="143">
        <f t="shared" si="27"/>
        <v>0</v>
      </c>
      <c r="BO17" s="143">
        <f t="shared" si="28"/>
        <v>0</v>
      </c>
      <c r="BP17" s="143">
        <f t="shared" si="29"/>
        <v>0</v>
      </c>
      <c r="BQ17" s="143">
        <f t="shared" si="30"/>
        <v>0</v>
      </c>
      <c r="BR17" s="115">
        <f t="shared" si="31"/>
        <v>0</v>
      </c>
      <c r="BS17" s="145">
        <f t="shared" si="32"/>
        <v>0</v>
      </c>
      <c r="BT17" s="146">
        <f t="shared" si="33"/>
        <v>0</v>
      </c>
      <c r="BU17" s="147">
        <f t="shared" si="34"/>
        <v>0</v>
      </c>
      <c r="BV17" s="148">
        <f t="shared" si="35"/>
        <v>0</v>
      </c>
      <c r="BW17" s="149">
        <f t="shared" si="36"/>
        <v>0</v>
      </c>
      <c r="BX17" s="138">
        <f t="shared" si="37"/>
        <v>0</v>
      </c>
      <c r="BY17" s="150">
        <f t="shared" si="38"/>
        <v>0</v>
      </c>
      <c r="BZ17" s="146">
        <f t="shared" si="39"/>
        <v>0</v>
      </c>
      <c r="CA17" s="151">
        <f t="shared" si="40"/>
        <v>0</v>
      </c>
      <c r="CB17" s="105">
        <f t="shared" si="41"/>
        <v>0</v>
      </c>
      <c r="CC17" s="106">
        <f t="shared" si="42"/>
        <v>0</v>
      </c>
      <c r="CD17" s="107">
        <f t="shared" si="43"/>
        <v>0</v>
      </c>
      <c r="CE17" s="152">
        <f t="shared" si="44"/>
        <v>0</v>
      </c>
      <c r="CF17" s="133">
        <f t="shared" si="45"/>
        <v>0</v>
      </c>
      <c r="CG17" s="134">
        <f t="shared" si="46"/>
        <v>0</v>
      </c>
      <c r="CH17" s="135">
        <f t="shared" si="47"/>
        <v>0</v>
      </c>
      <c r="CI17" s="111">
        <f t="shared" si="48"/>
        <v>0</v>
      </c>
      <c r="CL17" s="133">
        <f t="shared" si="6"/>
        <v>11</v>
      </c>
      <c r="CM17" s="134">
        <f t="shared" si="7"/>
        <v>5</v>
      </c>
    </row>
    <row r="18" spans="1:100" ht="15" customHeight="1" x14ac:dyDescent="0.2">
      <c r="A18" s="32" t="s">
        <v>93</v>
      </c>
      <c r="B18" s="65">
        <f>IF('input-output'!$I$48="Y", 'Data Analysis'!CL18,'Data Analysis'!CM18)</f>
        <v>25</v>
      </c>
      <c r="C18" s="113">
        <f t="shared" si="0"/>
        <v>2.6455026455026454E-2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1</v>
      </c>
      <c r="J18" s="70">
        <v>0</v>
      </c>
      <c r="K18" s="70">
        <v>2</v>
      </c>
      <c r="L18" s="70">
        <v>0</v>
      </c>
      <c r="M18" s="70">
        <v>4</v>
      </c>
      <c r="N18" s="70">
        <v>4</v>
      </c>
      <c r="O18" s="70">
        <v>2</v>
      </c>
      <c r="P18" s="70">
        <v>0</v>
      </c>
      <c r="Q18" s="70">
        <v>0</v>
      </c>
      <c r="R18" s="70">
        <v>1</v>
      </c>
      <c r="S18" s="70">
        <v>0</v>
      </c>
      <c r="T18" s="70">
        <v>0</v>
      </c>
      <c r="U18" s="70">
        <v>4</v>
      </c>
      <c r="V18" s="70">
        <v>5</v>
      </c>
      <c r="W18" s="70">
        <v>3</v>
      </c>
      <c r="X18" s="70">
        <v>4</v>
      </c>
      <c r="Y18" s="70">
        <v>3</v>
      </c>
      <c r="Z18" s="70">
        <v>0</v>
      </c>
      <c r="AA18" s="70">
        <v>0</v>
      </c>
      <c r="AB18" s="70">
        <v>0</v>
      </c>
      <c r="AC18" s="70">
        <v>0</v>
      </c>
      <c r="AD18" s="70">
        <v>4</v>
      </c>
      <c r="AE18" s="70">
        <v>0</v>
      </c>
      <c r="AF18" s="70">
        <v>0</v>
      </c>
      <c r="AG18" s="70"/>
      <c r="AH18" s="70">
        <v>4</v>
      </c>
      <c r="AI18" s="70">
        <v>4</v>
      </c>
      <c r="AJ18" s="70">
        <v>0</v>
      </c>
      <c r="AK18" s="70">
        <v>0</v>
      </c>
      <c r="AL18" s="70">
        <v>0</v>
      </c>
      <c r="AU18" s="112">
        <f t="shared" si="8"/>
        <v>0</v>
      </c>
      <c r="AV18" s="112">
        <f t="shared" si="9"/>
        <v>0</v>
      </c>
      <c r="AW18" s="112">
        <f t="shared" si="10"/>
        <v>0</v>
      </c>
      <c r="AX18" s="112">
        <f t="shared" si="11"/>
        <v>0</v>
      </c>
      <c r="AY18" s="112">
        <f t="shared" si="12"/>
        <v>0</v>
      </c>
      <c r="AZ18" s="112">
        <f t="shared" si="13"/>
        <v>1</v>
      </c>
      <c r="BA18" s="112">
        <f t="shared" si="14"/>
        <v>0</v>
      </c>
      <c r="BB18" s="112">
        <f t="shared" si="15"/>
        <v>2</v>
      </c>
      <c r="BC18" s="112">
        <f t="shared" si="16"/>
        <v>0</v>
      </c>
      <c r="BD18" s="112">
        <f t="shared" si="17"/>
        <v>4</v>
      </c>
      <c r="BE18" s="112">
        <f t="shared" si="18"/>
        <v>0</v>
      </c>
      <c r="BF18" s="112">
        <f t="shared" si="19"/>
        <v>0</v>
      </c>
      <c r="BG18" s="112">
        <f t="shared" si="20"/>
        <v>0</v>
      </c>
      <c r="BH18" s="112">
        <f t="shared" si="21"/>
        <v>0</v>
      </c>
      <c r="BI18" s="112">
        <f t="shared" si="22"/>
        <v>1</v>
      </c>
      <c r="BJ18" s="112">
        <f t="shared" si="23"/>
        <v>0</v>
      </c>
      <c r="BK18" s="112">
        <f t="shared" si="24"/>
        <v>0</v>
      </c>
      <c r="BL18" s="112">
        <f t="shared" si="25"/>
        <v>4</v>
      </c>
      <c r="BM18" s="112">
        <f t="shared" si="26"/>
        <v>5</v>
      </c>
      <c r="BN18" s="112">
        <f t="shared" si="27"/>
        <v>0</v>
      </c>
      <c r="BO18" s="112">
        <f t="shared" si="28"/>
        <v>0</v>
      </c>
      <c r="BP18" s="112">
        <f t="shared" si="29"/>
        <v>0</v>
      </c>
      <c r="BQ18" s="112">
        <f t="shared" si="30"/>
        <v>0</v>
      </c>
      <c r="BR18" s="115">
        <f t="shared" si="31"/>
        <v>0</v>
      </c>
      <c r="BS18" s="136">
        <f t="shared" si="32"/>
        <v>0</v>
      </c>
      <c r="BT18" s="116">
        <f t="shared" si="33"/>
        <v>0</v>
      </c>
      <c r="BU18" s="117">
        <f t="shared" si="34"/>
        <v>0</v>
      </c>
      <c r="BV18" s="118">
        <f t="shared" si="35"/>
        <v>0</v>
      </c>
      <c r="BW18" s="119">
        <f t="shared" si="36"/>
        <v>0</v>
      </c>
      <c r="BX18" s="120">
        <f t="shared" si="37"/>
        <v>0</v>
      </c>
      <c r="BY18" s="121">
        <f t="shared" si="38"/>
        <v>4</v>
      </c>
      <c r="BZ18" s="122">
        <f t="shared" si="39"/>
        <v>4</v>
      </c>
      <c r="CA18" s="123">
        <f t="shared" si="40"/>
        <v>0</v>
      </c>
      <c r="CB18" s="124">
        <f t="shared" si="41"/>
        <v>0</v>
      </c>
      <c r="CC18" s="125">
        <f t="shared" si="42"/>
        <v>0</v>
      </c>
      <c r="CD18" s="126">
        <f t="shared" si="43"/>
        <v>0</v>
      </c>
      <c r="CE18" s="127">
        <f t="shared" si="44"/>
        <v>0</v>
      </c>
      <c r="CF18" s="128">
        <f t="shared" si="45"/>
        <v>0</v>
      </c>
      <c r="CG18" s="129">
        <f t="shared" si="46"/>
        <v>0</v>
      </c>
      <c r="CH18" s="130">
        <f t="shared" si="47"/>
        <v>0</v>
      </c>
      <c r="CI18" s="131">
        <f t="shared" si="48"/>
        <v>0</v>
      </c>
      <c r="CL18" s="133">
        <f t="shared" si="6"/>
        <v>25</v>
      </c>
      <c r="CM18" s="134">
        <f t="shared" si="7"/>
        <v>21</v>
      </c>
    </row>
    <row r="19" spans="1:100" ht="15" customHeight="1" x14ac:dyDescent="0.2">
      <c r="A19" s="32" t="s">
        <v>94</v>
      </c>
      <c r="B19" s="65">
        <f>IF('input-output'!$I$48="Y", 'Data Analysis'!CL19,'Data Analysis'!CM19)</f>
        <v>0</v>
      </c>
      <c r="C19" s="155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CL19" s="133">
        <f t="shared" si="6"/>
        <v>0</v>
      </c>
      <c r="CM19" s="134">
        <f t="shared" si="7"/>
        <v>0</v>
      </c>
    </row>
    <row r="20" spans="1:100" ht="15" customHeight="1" x14ac:dyDescent="0.25">
      <c r="A20" s="33" t="s">
        <v>95</v>
      </c>
      <c r="B20" s="156">
        <f>SUM(B21:B29)</f>
        <v>107</v>
      </c>
      <c r="C20" s="110">
        <f t="shared" ref="C20:C45" si="49">B20/$B$46</f>
        <v>0.11322751322751323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CL20" s="133">
        <f t="shared" si="6"/>
        <v>0</v>
      </c>
      <c r="CM20" s="134">
        <f t="shared" si="7"/>
        <v>0</v>
      </c>
    </row>
    <row r="21" spans="1:100" ht="15" customHeight="1" x14ac:dyDescent="0.2">
      <c r="A21" s="32" t="s">
        <v>96</v>
      </c>
      <c r="B21" s="65">
        <f>IF('input-output'!$I$48="Y", 'Data Analysis'!CL21,'Data Analysis'!CM21)</f>
        <v>1</v>
      </c>
      <c r="C21" s="113">
        <f t="shared" si="49"/>
        <v>1.0582010582010583E-3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1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0</v>
      </c>
      <c r="X21" s="70">
        <v>0</v>
      </c>
      <c r="Y21" s="70">
        <v>5</v>
      </c>
      <c r="Z21" s="70">
        <v>0</v>
      </c>
      <c r="AA21" s="70">
        <v>2</v>
      </c>
      <c r="AB21" s="70">
        <v>0</v>
      </c>
      <c r="AC21" s="70">
        <v>4</v>
      </c>
      <c r="AD21" s="70">
        <v>5</v>
      </c>
      <c r="AE21" s="70">
        <v>0</v>
      </c>
      <c r="AF21" s="70">
        <v>0</v>
      </c>
      <c r="AG21" s="70"/>
      <c r="AH21" s="70">
        <v>0</v>
      </c>
      <c r="AI21" s="70">
        <v>0</v>
      </c>
      <c r="AJ21" s="70">
        <v>2</v>
      </c>
      <c r="AK21" s="70">
        <v>0</v>
      </c>
      <c r="AL21" s="70">
        <v>1</v>
      </c>
      <c r="AU21" s="132">
        <f t="shared" ref="AU21:AU29" si="50">IF(D$2="x",D21,0)</f>
        <v>0</v>
      </c>
      <c r="AV21" s="132">
        <f t="shared" ref="AV21:AV29" si="51">IF(E$2="x",E21,0)</f>
        <v>0</v>
      </c>
      <c r="AW21" s="132">
        <f t="shared" ref="AW21:AW29" si="52">IF(F$2="x",F21,0)</f>
        <v>0</v>
      </c>
      <c r="AX21" s="132">
        <f t="shared" ref="AX21:AX29" si="53">IF(G$2="x",G21,0)</f>
        <v>0</v>
      </c>
      <c r="AY21" s="132">
        <f t="shared" ref="AY21:AY29" si="54">IF(H$2="x",H21,0)</f>
        <v>0</v>
      </c>
      <c r="AZ21" s="132">
        <f t="shared" ref="AZ21:AZ29" si="55">IF(I$2="x",I21,0)</f>
        <v>1</v>
      </c>
      <c r="BA21" s="132">
        <f t="shared" ref="BA21:BA29" si="56">IF(J$2="x",J21,0)</f>
        <v>0</v>
      </c>
      <c r="BB21" s="132">
        <f t="shared" ref="BB21:BB29" si="57">IF(K$2="x",K21,0)</f>
        <v>0</v>
      </c>
      <c r="BC21" s="132">
        <f t="shared" ref="BC21:BC29" si="58">IF(L$2="x",L21,0)</f>
        <v>0</v>
      </c>
      <c r="BD21" s="132">
        <f t="shared" ref="BD21:BD29" si="59">IF(M$2="x",M21,0)</f>
        <v>0</v>
      </c>
      <c r="BE21" s="132">
        <f t="shared" ref="BE21:BE29" si="60">IF(N$2="x",N21,0)</f>
        <v>0</v>
      </c>
      <c r="BF21" s="132">
        <f t="shared" ref="BF21:BF29" si="61">IF(O$2="x",O21,0)</f>
        <v>0</v>
      </c>
      <c r="BG21" s="132">
        <f t="shared" ref="BG21:BG29" si="62">IF(P$2="x",P21,0)</f>
        <v>0</v>
      </c>
      <c r="BH21" s="132">
        <f t="shared" ref="BH21:BH29" si="63">IF(Q$2="x",Q21,0)</f>
        <v>0</v>
      </c>
      <c r="BI21" s="132">
        <f t="shared" ref="BI21:BI29" si="64">IF(R$2="x",R21,0)</f>
        <v>0</v>
      </c>
      <c r="BJ21" s="132">
        <f t="shared" ref="BJ21:BJ29" si="65">IF(S$2="x",S21,0)</f>
        <v>0</v>
      </c>
      <c r="BK21" s="132">
        <f t="shared" ref="BK21:BK29" si="66">IF(T$2="x",T21,0)</f>
        <v>0</v>
      </c>
      <c r="BL21" s="132">
        <f t="shared" ref="BL21:BL29" si="67">IF(U$2="x",U21,0)</f>
        <v>0</v>
      </c>
      <c r="BM21" s="132">
        <f t="shared" ref="BM21:BM29" si="68">IF(V$2="x",V21,0)</f>
        <v>0</v>
      </c>
      <c r="BN21" s="132">
        <f t="shared" ref="BN21:BN29" si="69">IF(W$2="x",W21,0)</f>
        <v>0</v>
      </c>
      <c r="BO21" s="132">
        <f t="shared" ref="BO21:BO29" si="70">IF(X$2="x",X21,0)</f>
        <v>0</v>
      </c>
      <c r="BP21" s="132">
        <f t="shared" ref="BP21:BP29" si="71">IF(Y$2="x",Y21,0)</f>
        <v>0</v>
      </c>
      <c r="BQ21" s="132">
        <f t="shared" ref="BQ21:BQ29" si="72">IF(Z$2="x",Z21,0)</f>
        <v>0</v>
      </c>
      <c r="BR21" s="115">
        <f t="shared" ref="BR21:BR29" si="73">IF(AA$2="x",AA21,0)</f>
        <v>0</v>
      </c>
      <c r="BS21" s="153">
        <f t="shared" ref="BS21:BS29" si="74">IF(AB$2="x",AB21,0)</f>
        <v>0</v>
      </c>
      <c r="BT21" s="138">
        <f t="shared" ref="BT21:BT29" si="75">IF(AC$2="x",AC21,0)</f>
        <v>0</v>
      </c>
      <c r="BU21" s="139">
        <f t="shared" ref="BU21:BU29" si="76">IF(AD$2="x",AD21,0)</f>
        <v>0</v>
      </c>
      <c r="BV21" s="140">
        <f t="shared" ref="BV21:BV29" si="77">IF(AE$2="x",AE21,0)</f>
        <v>0</v>
      </c>
      <c r="BW21" s="141">
        <f t="shared" ref="BW21:BW29" si="78">IF(AF$2="x",AF21,0)</f>
        <v>0</v>
      </c>
      <c r="BX21" s="142">
        <f t="shared" ref="BX21:BX29" si="79">IF(AG$2="x",AG21,0)</f>
        <v>0</v>
      </c>
      <c r="BY21" s="143">
        <f t="shared" ref="BY21:BY29" si="80">IF(AH$2="x",AH21,0)</f>
        <v>0</v>
      </c>
      <c r="BZ21" s="144">
        <f t="shared" ref="BZ21:BZ29" si="81">IF(AI$2="x",AI21,0)</f>
        <v>0</v>
      </c>
      <c r="CA21" s="145">
        <f t="shared" ref="CA21:CA29" si="82">IF(AJ$2="x",AJ21,0)</f>
        <v>0</v>
      </c>
      <c r="CB21" s="146">
        <f t="shared" ref="CB21:CB29" si="83">IF(AK$2="x",AK21,0)</f>
        <v>0</v>
      </c>
      <c r="CC21" s="147">
        <f t="shared" ref="CC21:CC29" si="84">IF(AL$2="x",AL21,0)</f>
        <v>0</v>
      </c>
      <c r="CD21" s="148">
        <f t="shared" ref="CD21:CD29" si="85">IF(AM$2="x",AM21,0)</f>
        <v>0</v>
      </c>
      <c r="CE21" s="149">
        <f t="shared" ref="CE21:CE29" si="86">IF(AN$2="x",AN21,0)</f>
        <v>0</v>
      </c>
      <c r="CF21" s="138">
        <f t="shared" ref="CF21:CF29" si="87">IF(AO$2="x",AO21,0)</f>
        <v>0</v>
      </c>
      <c r="CG21" s="150">
        <f t="shared" ref="CG21:CG29" si="88">IF(AP$2="x",AP21,0)</f>
        <v>0</v>
      </c>
      <c r="CH21" s="146">
        <f t="shared" ref="CH21:CH29" si="89">IF(AQ$2="x",AQ21,0)</f>
        <v>0</v>
      </c>
      <c r="CI21" s="151">
        <f t="shared" ref="CI21:CI29" si="90">IF(AR$2="x",AR21,0)</f>
        <v>0</v>
      </c>
      <c r="CL21" s="133">
        <f t="shared" si="6"/>
        <v>1</v>
      </c>
      <c r="CM21" s="134">
        <f t="shared" si="7"/>
        <v>0</v>
      </c>
    </row>
    <row r="22" spans="1:100" ht="15" customHeight="1" x14ac:dyDescent="0.2">
      <c r="A22" s="32" t="s">
        <v>97</v>
      </c>
      <c r="B22" s="65">
        <f>IF('input-output'!$I$48="Y", 'Data Analysis'!CL22,'Data Analysis'!CM22)</f>
        <v>11</v>
      </c>
      <c r="C22" s="113">
        <f t="shared" si="49"/>
        <v>1.164021164021164E-2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1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3</v>
      </c>
      <c r="S22" s="70">
        <v>0</v>
      </c>
      <c r="T22" s="70">
        <v>2</v>
      </c>
      <c r="U22" s="70">
        <v>0</v>
      </c>
      <c r="V22" s="70">
        <v>0</v>
      </c>
      <c r="W22" s="70">
        <v>2</v>
      </c>
      <c r="X22" s="70">
        <v>3</v>
      </c>
      <c r="Y22" s="70">
        <v>5</v>
      </c>
      <c r="Z22" s="70">
        <v>3</v>
      </c>
      <c r="AA22" s="70">
        <v>4</v>
      </c>
      <c r="AB22" s="70">
        <v>0</v>
      </c>
      <c r="AC22" s="70">
        <v>0</v>
      </c>
      <c r="AD22" s="70">
        <v>0</v>
      </c>
      <c r="AE22" s="70">
        <v>0</v>
      </c>
      <c r="AF22" s="70">
        <v>3</v>
      </c>
      <c r="AG22" s="70"/>
      <c r="AH22" s="70">
        <v>2</v>
      </c>
      <c r="AI22" s="70">
        <v>3</v>
      </c>
      <c r="AJ22" s="70">
        <v>4</v>
      </c>
      <c r="AK22" s="70">
        <v>0</v>
      </c>
      <c r="AL22" s="70">
        <v>0</v>
      </c>
      <c r="AQ22" s="70">
        <v>0</v>
      </c>
      <c r="AR22" s="4">
        <v>0</v>
      </c>
      <c r="AU22" s="105">
        <f t="shared" si="50"/>
        <v>0</v>
      </c>
      <c r="AV22" s="105">
        <f t="shared" si="51"/>
        <v>0</v>
      </c>
      <c r="AW22" s="105">
        <f t="shared" si="52"/>
        <v>0</v>
      </c>
      <c r="AX22" s="105">
        <f t="shared" si="53"/>
        <v>0</v>
      </c>
      <c r="AY22" s="105">
        <f t="shared" si="54"/>
        <v>0</v>
      </c>
      <c r="AZ22" s="105">
        <f t="shared" si="55"/>
        <v>1</v>
      </c>
      <c r="BA22" s="105">
        <f t="shared" si="56"/>
        <v>0</v>
      </c>
      <c r="BB22" s="105">
        <f t="shared" si="57"/>
        <v>0</v>
      </c>
      <c r="BC22" s="105">
        <f t="shared" si="58"/>
        <v>0</v>
      </c>
      <c r="BD22" s="105">
        <f t="shared" si="59"/>
        <v>0</v>
      </c>
      <c r="BE22" s="105">
        <f t="shared" si="60"/>
        <v>0</v>
      </c>
      <c r="BF22" s="105">
        <f t="shared" si="61"/>
        <v>0</v>
      </c>
      <c r="BG22" s="105">
        <f t="shared" si="62"/>
        <v>0</v>
      </c>
      <c r="BH22" s="105">
        <f t="shared" si="63"/>
        <v>0</v>
      </c>
      <c r="BI22" s="105">
        <f t="shared" si="64"/>
        <v>3</v>
      </c>
      <c r="BJ22" s="105">
        <f t="shared" si="65"/>
        <v>0</v>
      </c>
      <c r="BK22" s="105">
        <f t="shared" si="66"/>
        <v>2</v>
      </c>
      <c r="BL22" s="105">
        <f t="shared" si="67"/>
        <v>0</v>
      </c>
      <c r="BM22" s="105">
        <f t="shared" si="68"/>
        <v>0</v>
      </c>
      <c r="BN22" s="105">
        <f t="shared" si="69"/>
        <v>0</v>
      </c>
      <c r="BO22" s="105">
        <f t="shared" si="70"/>
        <v>0</v>
      </c>
      <c r="BP22" s="105">
        <f t="shared" si="71"/>
        <v>0</v>
      </c>
      <c r="BQ22" s="105">
        <f t="shared" si="72"/>
        <v>0</v>
      </c>
      <c r="BR22" s="115">
        <f t="shared" si="73"/>
        <v>0</v>
      </c>
      <c r="BS22" s="107">
        <f t="shared" si="74"/>
        <v>0</v>
      </c>
      <c r="BT22" s="152">
        <f t="shared" si="75"/>
        <v>0</v>
      </c>
      <c r="BU22" s="133">
        <f t="shared" si="76"/>
        <v>0</v>
      </c>
      <c r="BV22" s="134">
        <f t="shared" si="77"/>
        <v>0</v>
      </c>
      <c r="BW22" s="135">
        <f t="shared" si="78"/>
        <v>0</v>
      </c>
      <c r="BX22" s="111">
        <f t="shared" si="79"/>
        <v>0</v>
      </c>
      <c r="BY22" s="112">
        <f t="shared" si="80"/>
        <v>2</v>
      </c>
      <c r="BZ22" s="114">
        <f t="shared" si="81"/>
        <v>3</v>
      </c>
      <c r="CA22" s="136">
        <f t="shared" si="82"/>
        <v>0</v>
      </c>
      <c r="CB22" s="116">
        <f t="shared" si="83"/>
        <v>0</v>
      </c>
      <c r="CC22" s="117">
        <f t="shared" si="84"/>
        <v>0</v>
      </c>
      <c r="CD22" s="118">
        <f t="shared" si="85"/>
        <v>0</v>
      </c>
      <c r="CE22" s="119">
        <f t="shared" si="86"/>
        <v>0</v>
      </c>
      <c r="CF22" s="120">
        <f t="shared" si="87"/>
        <v>0</v>
      </c>
      <c r="CG22" s="121">
        <f t="shared" si="88"/>
        <v>0</v>
      </c>
      <c r="CH22" s="122">
        <f t="shared" si="89"/>
        <v>0</v>
      </c>
      <c r="CI22" s="123">
        <f t="shared" si="90"/>
        <v>0</v>
      </c>
      <c r="CL22" s="133">
        <f t="shared" si="6"/>
        <v>11</v>
      </c>
      <c r="CM22" s="134">
        <f t="shared" si="7"/>
        <v>0</v>
      </c>
    </row>
    <row r="23" spans="1:100" ht="15" customHeight="1" x14ac:dyDescent="0.25">
      <c r="A23" s="32" t="s">
        <v>98</v>
      </c>
      <c r="B23" s="65">
        <f>IF('input-output'!$I$48="Y", 'Data Analysis'!CL23,'Data Analysis'!CM23)</f>
        <v>12</v>
      </c>
      <c r="C23" s="113">
        <f t="shared" si="49"/>
        <v>1.2698412698412698E-2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1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3</v>
      </c>
      <c r="U23" s="70">
        <v>3</v>
      </c>
      <c r="V23" s="70">
        <v>0</v>
      </c>
      <c r="W23" s="70">
        <v>0</v>
      </c>
      <c r="X23" s="70">
        <v>3</v>
      </c>
      <c r="Y23" s="70">
        <v>3</v>
      </c>
      <c r="Z23" s="70">
        <v>0</v>
      </c>
      <c r="AA23" s="70">
        <v>0</v>
      </c>
      <c r="AB23" s="70">
        <v>0</v>
      </c>
      <c r="AC23" s="70">
        <v>0</v>
      </c>
      <c r="AD23" s="70">
        <v>3</v>
      </c>
      <c r="AE23" s="70">
        <v>0</v>
      </c>
      <c r="AF23" s="70">
        <v>3</v>
      </c>
      <c r="AG23" s="70"/>
      <c r="AH23" s="70">
        <v>2</v>
      </c>
      <c r="AI23" s="70">
        <v>3</v>
      </c>
      <c r="AJ23" s="70">
        <v>0</v>
      </c>
      <c r="AK23" s="70">
        <v>0</v>
      </c>
      <c r="AL23" s="70">
        <v>0</v>
      </c>
      <c r="AU23" s="124">
        <f t="shared" si="50"/>
        <v>0</v>
      </c>
      <c r="AV23" s="124">
        <f t="shared" si="51"/>
        <v>0</v>
      </c>
      <c r="AW23" s="124">
        <f t="shared" si="52"/>
        <v>0</v>
      </c>
      <c r="AX23" s="124">
        <f t="shared" si="53"/>
        <v>0</v>
      </c>
      <c r="AY23" s="124">
        <f t="shared" si="54"/>
        <v>0</v>
      </c>
      <c r="AZ23" s="124">
        <f t="shared" si="55"/>
        <v>1</v>
      </c>
      <c r="BA23" s="124">
        <f t="shared" si="56"/>
        <v>0</v>
      </c>
      <c r="BB23" s="124">
        <f t="shared" si="57"/>
        <v>0</v>
      </c>
      <c r="BC23" s="124">
        <f t="shared" si="58"/>
        <v>0</v>
      </c>
      <c r="BD23" s="124">
        <f t="shared" si="59"/>
        <v>0</v>
      </c>
      <c r="BE23" s="124">
        <f t="shared" si="60"/>
        <v>0</v>
      </c>
      <c r="BF23" s="124">
        <f t="shared" si="61"/>
        <v>0</v>
      </c>
      <c r="BG23" s="124">
        <f t="shared" si="62"/>
        <v>0</v>
      </c>
      <c r="BH23" s="124">
        <f t="shared" si="63"/>
        <v>0</v>
      </c>
      <c r="BI23" s="124">
        <f t="shared" si="64"/>
        <v>0</v>
      </c>
      <c r="BJ23" s="124">
        <f t="shared" si="65"/>
        <v>0</v>
      </c>
      <c r="BK23" s="124">
        <f t="shared" si="66"/>
        <v>3</v>
      </c>
      <c r="BL23" s="124">
        <f t="shared" si="67"/>
        <v>3</v>
      </c>
      <c r="BM23" s="124">
        <f t="shared" si="68"/>
        <v>0</v>
      </c>
      <c r="BN23" s="124">
        <f t="shared" si="69"/>
        <v>0</v>
      </c>
      <c r="BO23" s="124">
        <f t="shared" si="70"/>
        <v>0</v>
      </c>
      <c r="BP23" s="124">
        <f t="shared" si="71"/>
        <v>0</v>
      </c>
      <c r="BQ23" s="124">
        <f t="shared" si="72"/>
        <v>0</v>
      </c>
      <c r="BR23" s="115">
        <f t="shared" si="73"/>
        <v>0</v>
      </c>
      <c r="BS23" s="126">
        <f t="shared" si="74"/>
        <v>0</v>
      </c>
      <c r="BT23" s="127">
        <f t="shared" si="75"/>
        <v>0</v>
      </c>
      <c r="BU23" s="128">
        <f t="shared" si="76"/>
        <v>0</v>
      </c>
      <c r="BV23" s="129">
        <f t="shared" si="77"/>
        <v>0</v>
      </c>
      <c r="BW23" s="130">
        <f t="shared" si="78"/>
        <v>0</v>
      </c>
      <c r="BX23" s="131">
        <f t="shared" si="79"/>
        <v>0</v>
      </c>
      <c r="BY23" s="132">
        <f t="shared" si="80"/>
        <v>2</v>
      </c>
      <c r="BZ23" s="137">
        <f t="shared" si="81"/>
        <v>3</v>
      </c>
      <c r="CA23" s="153">
        <f t="shared" si="82"/>
        <v>0</v>
      </c>
      <c r="CB23" s="138">
        <f t="shared" si="83"/>
        <v>0</v>
      </c>
      <c r="CC23" s="139">
        <f t="shared" si="84"/>
        <v>0</v>
      </c>
      <c r="CD23" s="140">
        <f t="shared" si="85"/>
        <v>0</v>
      </c>
      <c r="CE23" s="141">
        <f t="shared" si="86"/>
        <v>0</v>
      </c>
      <c r="CF23" s="142">
        <f t="shared" si="87"/>
        <v>0</v>
      </c>
      <c r="CG23" s="143">
        <f t="shared" si="88"/>
        <v>0</v>
      </c>
      <c r="CH23" s="144">
        <f t="shared" si="89"/>
        <v>0</v>
      </c>
      <c r="CI23" s="145">
        <f t="shared" si="90"/>
        <v>0</v>
      </c>
      <c r="CL23" s="133">
        <f t="shared" si="6"/>
        <v>12</v>
      </c>
      <c r="CM23" s="134">
        <f t="shared" si="7"/>
        <v>0</v>
      </c>
      <c r="CP23" s="64" t="str">
        <f>'input-output'!D9</f>
        <v>Geotech</v>
      </c>
      <c r="CQ23" s="70">
        <v>1</v>
      </c>
    </row>
    <row r="24" spans="1:100" ht="15" customHeight="1" x14ac:dyDescent="0.25">
      <c r="A24" s="32" t="s">
        <v>99</v>
      </c>
      <c r="B24" s="65">
        <f>IF('input-output'!$I$48="Y", 'Data Analysis'!CL24,'Data Analysis'!CM24)</f>
        <v>26</v>
      </c>
      <c r="C24" s="113">
        <f t="shared" si="49"/>
        <v>2.7513227513227514E-2</v>
      </c>
      <c r="D24" s="70">
        <v>0</v>
      </c>
      <c r="E24" s="70">
        <v>1</v>
      </c>
      <c r="F24" s="70">
        <v>1</v>
      </c>
      <c r="G24" s="70">
        <v>1</v>
      </c>
      <c r="H24" s="70">
        <v>3</v>
      </c>
      <c r="I24" s="70">
        <v>5</v>
      </c>
      <c r="J24" s="70">
        <v>1</v>
      </c>
      <c r="K24" s="70">
        <v>2</v>
      </c>
      <c r="L24" s="70">
        <v>1</v>
      </c>
      <c r="M24" s="70">
        <v>0</v>
      </c>
      <c r="N24" s="70">
        <v>0</v>
      </c>
      <c r="O24" s="70">
        <v>0</v>
      </c>
      <c r="P24" s="70">
        <v>0</v>
      </c>
      <c r="Q24" s="70">
        <v>3</v>
      </c>
      <c r="R24" s="70">
        <v>3</v>
      </c>
      <c r="S24" s="70">
        <v>0</v>
      </c>
      <c r="T24" s="70">
        <v>2</v>
      </c>
      <c r="U24" s="70">
        <v>2</v>
      </c>
      <c r="V24" s="70">
        <v>2</v>
      </c>
      <c r="W24" s="70">
        <v>2</v>
      </c>
      <c r="X24" s="70">
        <v>2</v>
      </c>
      <c r="Y24" s="70">
        <v>0</v>
      </c>
      <c r="Z24" s="70">
        <v>0</v>
      </c>
      <c r="AA24" s="70">
        <v>0</v>
      </c>
      <c r="AB24" s="70">
        <v>0</v>
      </c>
      <c r="AC24" s="70">
        <v>0</v>
      </c>
      <c r="AD24" s="70">
        <v>0</v>
      </c>
      <c r="AE24" s="70">
        <v>0</v>
      </c>
      <c r="AF24" s="70">
        <v>3</v>
      </c>
      <c r="AG24" s="70"/>
      <c r="AH24" s="70">
        <v>1</v>
      </c>
      <c r="AI24" s="70">
        <v>2</v>
      </c>
      <c r="AJ24" s="70">
        <v>0</v>
      </c>
      <c r="AK24" s="70">
        <v>0</v>
      </c>
      <c r="AL24" s="70">
        <v>0</v>
      </c>
      <c r="AU24" s="146">
        <f t="shared" si="50"/>
        <v>0</v>
      </c>
      <c r="AV24" s="146">
        <f t="shared" si="51"/>
        <v>1</v>
      </c>
      <c r="AW24" s="146">
        <f t="shared" si="52"/>
        <v>1</v>
      </c>
      <c r="AX24" s="146">
        <f t="shared" si="53"/>
        <v>1</v>
      </c>
      <c r="AY24" s="146">
        <f t="shared" si="54"/>
        <v>3</v>
      </c>
      <c r="AZ24" s="146">
        <f t="shared" si="55"/>
        <v>5</v>
      </c>
      <c r="BA24" s="146">
        <f t="shared" si="56"/>
        <v>0</v>
      </c>
      <c r="BB24" s="146">
        <f t="shared" si="57"/>
        <v>2</v>
      </c>
      <c r="BC24" s="146">
        <f t="shared" si="58"/>
        <v>1</v>
      </c>
      <c r="BD24" s="146">
        <f t="shared" si="59"/>
        <v>0</v>
      </c>
      <c r="BE24" s="146">
        <f t="shared" si="60"/>
        <v>0</v>
      </c>
      <c r="BF24" s="146">
        <f t="shared" si="61"/>
        <v>0</v>
      </c>
      <c r="BG24" s="146">
        <f t="shared" si="62"/>
        <v>0</v>
      </c>
      <c r="BH24" s="146">
        <f t="shared" si="63"/>
        <v>0</v>
      </c>
      <c r="BI24" s="146">
        <f t="shared" si="64"/>
        <v>3</v>
      </c>
      <c r="BJ24" s="146">
        <f t="shared" si="65"/>
        <v>0</v>
      </c>
      <c r="BK24" s="146">
        <f t="shared" si="66"/>
        <v>2</v>
      </c>
      <c r="BL24" s="146">
        <f t="shared" si="67"/>
        <v>2</v>
      </c>
      <c r="BM24" s="146">
        <f t="shared" si="68"/>
        <v>2</v>
      </c>
      <c r="BN24" s="146">
        <f t="shared" si="69"/>
        <v>0</v>
      </c>
      <c r="BO24" s="146">
        <f t="shared" si="70"/>
        <v>0</v>
      </c>
      <c r="BP24" s="146">
        <f t="shared" si="71"/>
        <v>0</v>
      </c>
      <c r="BQ24" s="146">
        <f t="shared" si="72"/>
        <v>0</v>
      </c>
      <c r="BR24" s="115">
        <f t="shared" si="73"/>
        <v>0</v>
      </c>
      <c r="BS24" s="148">
        <f t="shared" si="74"/>
        <v>0</v>
      </c>
      <c r="BT24" s="149">
        <f t="shared" si="75"/>
        <v>0</v>
      </c>
      <c r="BU24" s="138">
        <f t="shared" si="76"/>
        <v>0</v>
      </c>
      <c r="BV24" s="150">
        <f t="shared" si="77"/>
        <v>0</v>
      </c>
      <c r="BW24" s="146">
        <f t="shared" si="78"/>
        <v>0</v>
      </c>
      <c r="BX24" s="151">
        <f t="shared" si="79"/>
        <v>0</v>
      </c>
      <c r="BY24" s="105">
        <f t="shared" si="80"/>
        <v>1</v>
      </c>
      <c r="BZ24" s="106">
        <f t="shared" si="81"/>
        <v>2</v>
      </c>
      <c r="CA24" s="107">
        <f t="shared" si="82"/>
        <v>0</v>
      </c>
      <c r="CB24" s="152">
        <f t="shared" si="83"/>
        <v>0</v>
      </c>
      <c r="CC24" s="133">
        <f t="shared" si="84"/>
        <v>0</v>
      </c>
      <c r="CD24" s="134">
        <f t="shared" si="85"/>
        <v>0</v>
      </c>
      <c r="CE24" s="135">
        <f t="shared" si="86"/>
        <v>0</v>
      </c>
      <c r="CF24" s="111">
        <f t="shared" si="87"/>
        <v>0</v>
      </c>
      <c r="CG24" s="112">
        <f t="shared" si="88"/>
        <v>0</v>
      </c>
      <c r="CH24" s="114">
        <f t="shared" si="89"/>
        <v>0</v>
      </c>
      <c r="CI24" s="136">
        <f t="shared" si="90"/>
        <v>0</v>
      </c>
      <c r="CL24" s="133">
        <f t="shared" si="6"/>
        <v>26</v>
      </c>
      <c r="CM24" s="134">
        <f t="shared" si="7"/>
        <v>5</v>
      </c>
      <c r="CO24" s="11" t="s">
        <v>68</v>
      </c>
      <c r="CP24" s="157">
        <f>IF(D2="x",1, 0)</f>
        <v>1</v>
      </c>
      <c r="CQ24" s="129">
        <f>IF(E2="x",1, 0)</f>
        <v>1</v>
      </c>
      <c r="CR24" s="129">
        <f>IF(F2="x",1, 0)</f>
        <v>1</v>
      </c>
      <c r="CS24" s="130">
        <f>IF(H2="x",1, 0)</f>
        <v>1</v>
      </c>
      <c r="CT24" s="130">
        <f>IF(I2="x",1, 0)</f>
        <v>1</v>
      </c>
      <c r="CU24" s="115">
        <f>IF(T2="x",1, 0)</f>
        <v>1</v>
      </c>
    </row>
    <row r="25" spans="1:100" ht="15" customHeight="1" x14ac:dyDescent="0.25">
      <c r="A25" s="32" t="s">
        <v>100</v>
      </c>
      <c r="B25" s="65">
        <f>IF('input-output'!$I$48="Y", 'Data Analysis'!CL25,'Data Analysis'!CM25)</f>
        <v>22</v>
      </c>
      <c r="C25" s="113">
        <f t="shared" si="49"/>
        <v>2.328042328042328E-2</v>
      </c>
      <c r="D25" s="70">
        <v>0</v>
      </c>
      <c r="E25" s="70">
        <v>2</v>
      </c>
      <c r="F25" s="70">
        <v>4</v>
      </c>
      <c r="G25" s="70">
        <v>4</v>
      </c>
      <c r="H25" s="70">
        <v>0</v>
      </c>
      <c r="I25" s="70">
        <v>4</v>
      </c>
      <c r="J25" s="70">
        <v>0</v>
      </c>
      <c r="K25" s="70">
        <v>1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2</v>
      </c>
      <c r="S25" s="70">
        <v>0</v>
      </c>
      <c r="T25" s="70">
        <v>1</v>
      </c>
      <c r="U25" s="70">
        <v>1</v>
      </c>
      <c r="V25" s="70">
        <v>2</v>
      </c>
      <c r="W25" s="70">
        <v>2</v>
      </c>
      <c r="X25" s="70">
        <v>0</v>
      </c>
      <c r="Y25" s="70">
        <v>0</v>
      </c>
      <c r="Z25" s="70">
        <v>0</v>
      </c>
      <c r="AA25" s="70">
        <v>4</v>
      </c>
      <c r="AB25" s="70">
        <v>4</v>
      </c>
      <c r="AC25" s="70">
        <v>0</v>
      </c>
      <c r="AD25" s="70">
        <v>0</v>
      </c>
      <c r="AE25" s="70">
        <v>0</v>
      </c>
      <c r="AF25" s="70">
        <v>3</v>
      </c>
      <c r="AG25" s="70"/>
      <c r="AH25" s="70">
        <v>0</v>
      </c>
      <c r="AI25" s="70">
        <v>1</v>
      </c>
      <c r="AJ25" s="70">
        <v>0</v>
      </c>
      <c r="AK25" s="70">
        <v>0</v>
      </c>
      <c r="AL25" s="70">
        <v>0</v>
      </c>
      <c r="AU25" s="116">
        <f t="shared" si="50"/>
        <v>0</v>
      </c>
      <c r="AV25" s="116">
        <f t="shared" si="51"/>
        <v>2</v>
      </c>
      <c r="AW25" s="116">
        <f t="shared" si="52"/>
        <v>4</v>
      </c>
      <c r="AX25" s="116">
        <f t="shared" si="53"/>
        <v>4</v>
      </c>
      <c r="AY25" s="116">
        <f t="shared" si="54"/>
        <v>0</v>
      </c>
      <c r="AZ25" s="116">
        <f t="shared" si="55"/>
        <v>4</v>
      </c>
      <c r="BA25" s="116">
        <f t="shared" si="56"/>
        <v>0</v>
      </c>
      <c r="BB25" s="116">
        <f t="shared" si="57"/>
        <v>1</v>
      </c>
      <c r="BC25" s="116">
        <f t="shared" si="58"/>
        <v>0</v>
      </c>
      <c r="BD25" s="116">
        <f t="shared" si="59"/>
        <v>0</v>
      </c>
      <c r="BE25" s="116">
        <f t="shared" si="60"/>
        <v>0</v>
      </c>
      <c r="BF25" s="116">
        <f t="shared" si="61"/>
        <v>0</v>
      </c>
      <c r="BG25" s="116">
        <f t="shared" si="62"/>
        <v>0</v>
      </c>
      <c r="BH25" s="116">
        <f t="shared" si="63"/>
        <v>0</v>
      </c>
      <c r="BI25" s="116">
        <f t="shared" si="64"/>
        <v>2</v>
      </c>
      <c r="BJ25" s="116">
        <f t="shared" si="65"/>
        <v>0</v>
      </c>
      <c r="BK25" s="116">
        <f t="shared" si="66"/>
        <v>1</v>
      </c>
      <c r="BL25" s="116">
        <f t="shared" si="67"/>
        <v>1</v>
      </c>
      <c r="BM25" s="116">
        <f t="shared" si="68"/>
        <v>2</v>
      </c>
      <c r="BN25" s="116">
        <f t="shared" si="69"/>
        <v>0</v>
      </c>
      <c r="BO25" s="116">
        <f t="shared" si="70"/>
        <v>0</v>
      </c>
      <c r="BP25" s="116">
        <f t="shared" si="71"/>
        <v>0</v>
      </c>
      <c r="BQ25" s="116">
        <f t="shared" si="72"/>
        <v>0</v>
      </c>
      <c r="BR25" s="115">
        <f t="shared" si="73"/>
        <v>0</v>
      </c>
      <c r="BS25" s="118">
        <f t="shared" si="74"/>
        <v>0</v>
      </c>
      <c r="BT25" s="119">
        <f t="shared" si="75"/>
        <v>0</v>
      </c>
      <c r="BU25" s="120">
        <f t="shared" si="76"/>
        <v>0</v>
      </c>
      <c r="BV25" s="121">
        <f t="shared" si="77"/>
        <v>0</v>
      </c>
      <c r="BW25" s="122">
        <f t="shared" si="78"/>
        <v>0</v>
      </c>
      <c r="BX25" s="123">
        <f t="shared" si="79"/>
        <v>0</v>
      </c>
      <c r="BY25" s="124">
        <f t="shared" si="80"/>
        <v>0</v>
      </c>
      <c r="BZ25" s="125">
        <f t="shared" si="81"/>
        <v>1</v>
      </c>
      <c r="CA25" s="126">
        <f t="shared" si="82"/>
        <v>0</v>
      </c>
      <c r="CB25" s="127">
        <f t="shared" si="83"/>
        <v>0</v>
      </c>
      <c r="CC25" s="128">
        <f t="shared" si="84"/>
        <v>0</v>
      </c>
      <c r="CD25" s="129">
        <f t="shared" si="85"/>
        <v>0</v>
      </c>
      <c r="CE25" s="130">
        <f t="shared" si="86"/>
        <v>0</v>
      </c>
      <c r="CF25" s="131">
        <f t="shared" si="87"/>
        <v>0</v>
      </c>
      <c r="CG25" s="132">
        <f t="shared" si="88"/>
        <v>0</v>
      </c>
      <c r="CH25" s="137">
        <f t="shared" si="89"/>
        <v>0</v>
      </c>
      <c r="CI25" s="153">
        <f t="shared" si="90"/>
        <v>0</v>
      </c>
      <c r="CL25" s="133">
        <f t="shared" si="6"/>
        <v>22</v>
      </c>
      <c r="CM25" s="134">
        <f t="shared" si="7"/>
        <v>12</v>
      </c>
      <c r="CO25" s="11" t="s">
        <v>72</v>
      </c>
      <c r="CP25" s="115">
        <f>IF(S2="x",1, 0)</f>
        <v>1</v>
      </c>
      <c r="CQ25" s="137">
        <f>IF(AM2="x",1, 0)</f>
        <v>1</v>
      </c>
      <c r="CR25" s="137">
        <f>IF(AN2="x",1, 0)</f>
        <v>1</v>
      </c>
      <c r="CS25" s="137">
        <f>IF(AO2="x",1, 0)</f>
        <v>0</v>
      </c>
    </row>
    <row r="26" spans="1:100" ht="15" customHeight="1" x14ac:dyDescent="0.25">
      <c r="A26" s="32" t="s">
        <v>101</v>
      </c>
      <c r="B26" s="65">
        <f>4</f>
        <v>4</v>
      </c>
      <c r="C26" s="113">
        <f t="shared" si="49"/>
        <v>4.2328042328042331E-3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4</v>
      </c>
      <c r="J26" s="70">
        <v>0</v>
      </c>
      <c r="K26" s="70">
        <v>2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2</v>
      </c>
      <c r="S26" s="70">
        <v>0</v>
      </c>
      <c r="T26" s="70">
        <v>1</v>
      </c>
      <c r="U26" s="70">
        <v>1</v>
      </c>
      <c r="V26" s="70">
        <v>2</v>
      </c>
      <c r="W26" s="70">
        <v>2</v>
      </c>
      <c r="X26" s="70">
        <v>0</v>
      </c>
      <c r="Y26" s="70">
        <v>0</v>
      </c>
      <c r="Z26" s="70">
        <v>0</v>
      </c>
      <c r="AA26" s="70">
        <v>0</v>
      </c>
      <c r="AB26" s="70">
        <v>4</v>
      </c>
      <c r="AC26" s="70">
        <v>0</v>
      </c>
      <c r="AD26" s="70">
        <v>0</v>
      </c>
      <c r="AE26" s="70">
        <v>5</v>
      </c>
      <c r="AF26" s="70">
        <v>4</v>
      </c>
      <c r="AG26" s="70"/>
      <c r="AH26" s="70">
        <v>0</v>
      </c>
      <c r="AI26" s="70">
        <v>3</v>
      </c>
      <c r="AJ26" s="70">
        <v>0</v>
      </c>
      <c r="AK26" s="70">
        <v>0</v>
      </c>
      <c r="AL26" s="70">
        <v>0</v>
      </c>
      <c r="AU26" s="138">
        <f t="shared" si="50"/>
        <v>0</v>
      </c>
      <c r="AV26" s="138">
        <f t="shared" si="51"/>
        <v>0</v>
      </c>
      <c r="AW26" s="138">
        <f t="shared" si="52"/>
        <v>0</v>
      </c>
      <c r="AX26" s="138">
        <f t="shared" si="53"/>
        <v>0</v>
      </c>
      <c r="AY26" s="138">
        <f t="shared" si="54"/>
        <v>0</v>
      </c>
      <c r="AZ26" s="138">
        <f t="shared" si="55"/>
        <v>4</v>
      </c>
      <c r="BA26" s="138">
        <f t="shared" si="56"/>
        <v>0</v>
      </c>
      <c r="BB26" s="138">
        <f t="shared" si="57"/>
        <v>2</v>
      </c>
      <c r="BC26" s="138">
        <f t="shared" si="58"/>
        <v>0</v>
      </c>
      <c r="BD26" s="138">
        <f t="shared" si="59"/>
        <v>0</v>
      </c>
      <c r="BE26" s="138">
        <f t="shared" si="60"/>
        <v>0</v>
      </c>
      <c r="BF26" s="138">
        <f t="shared" si="61"/>
        <v>0</v>
      </c>
      <c r="BG26" s="138">
        <f t="shared" si="62"/>
        <v>0</v>
      </c>
      <c r="BH26" s="138">
        <f t="shared" si="63"/>
        <v>0</v>
      </c>
      <c r="BI26" s="138">
        <f t="shared" si="64"/>
        <v>2</v>
      </c>
      <c r="BJ26" s="138">
        <f t="shared" si="65"/>
        <v>0</v>
      </c>
      <c r="BK26" s="138">
        <f t="shared" si="66"/>
        <v>1</v>
      </c>
      <c r="BL26" s="138">
        <f t="shared" si="67"/>
        <v>1</v>
      </c>
      <c r="BM26" s="138">
        <f t="shared" si="68"/>
        <v>2</v>
      </c>
      <c r="BN26" s="138">
        <f t="shared" si="69"/>
        <v>0</v>
      </c>
      <c r="BO26" s="138">
        <f t="shared" si="70"/>
        <v>0</v>
      </c>
      <c r="BP26" s="138">
        <f t="shared" si="71"/>
        <v>0</v>
      </c>
      <c r="BQ26" s="138">
        <f t="shared" si="72"/>
        <v>0</v>
      </c>
      <c r="BR26" s="115">
        <f t="shared" si="73"/>
        <v>0</v>
      </c>
      <c r="BS26" s="140">
        <f t="shared" si="74"/>
        <v>0</v>
      </c>
      <c r="BT26" s="141">
        <f t="shared" si="75"/>
        <v>0</v>
      </c>
      <c r="BU26" s="142">
        <f t="shared" si="76"/>
        <v>0</v>
      </c>
      <c r="BV26" s="143">
        <f t="shared" si="77"/>
        <v>0</v>
      </c>
      <c r="BW26" s="144">
        <f t="shared" si="78"/>
        <v>0</v>
      </c>
      <c r="BX26" s="145">
        <f t="shared" si="79"/>
        <v>0</v>
      </c>
      <c r="BY26" s="146">
        <f t="shared" si="80"/>
        <v>0</v>
      </c>
      <c r="BZ26" s="147">
        <f t="shared" si="81"/>
        <v>3</v>
      </c>
      <c r="CA26" s="148">
        <f t="shared" si="82"/>
        <v>0</v>
      </c>
      <c r="CB26" s="149">
        <f t="shared" si="83"/>
        <v>0</v>
      </c>
      <c r="CC26" s="138">
        <f t="shared" si="84"/>
        <v>0</v>
      </c>
      <c r="CD26" s="150">
        <f t="shared" si="85"/>
        <v>0</v>
      </c>
      <c r="CE26" s="146">
        <f t="shared" si="86"/>
        <v>0</v>
      </c>
      <c r="CF26" s="151">
        <f t="shared" si="87"/>
        <v>0</v>
      </c>
      <c r="CG26" s="105">
        <f t="shared" si="88"/>
        <v>0</v>
      </c>
      <c r="CH26" s="106">
        <f t="shared" si="89"/>
        <v>0</v>
      </c>
      <c r="CI26" s="107">
        <f t="shared" si="90"/>
        <v>0</v>
      </c>
      <c r="CL26" s="133">
        <f t="shared" si="6"/>
        <v>15</v>
      </c>
      <c r="CM26" s="134">
        <f t="shared" si="7"/>
        <v>4</v>
      </c>
      <c r="CO26" s="11" t="s">
        <v>75</v>
      </c>
      <c r="CP26" s="153">
        <f>IF(L2="x",1, 0)</f>
        <v>1</v>
      </c>
      <c r="CQ26" s="115">
        <f>IF(G2="x",1, 0)</f>
        <v>1</v>
      </c>
      <c r="CR26" s="139">
        <f>IF(J2="x",1, 0)</f>
        <v>0</v>
      </c>
      <c r="CS26" s="139">
        <f>IF(K2="x",1, 0)</f>
        <v>1</v>
      </c>
      <c r="CT26" s="115">
        <f>IF(R2="x",1, 0)</f>
        <v>1</v>
      </c>
      <c r="CU26" s="141">
        <f>IF(AE2="x",1, 0)</f>
        <v>0</v>
      </c>
      <c r="CV26" s="141">
        <f>IF(AF2="x",1, 0)</f>
        <v>0</v>
      </c>
    </row>
    <row r="27" spans="1:100" ht="15" customHeight="1" x14ac:dyDescent="0.25">
      <c r="A27" s="32" t="s">
        <v>102</v>
      </c>
      <c r="B27" s="65">
        <f>IF('input-output'!$I$48="Y", 'Data Analysis'!CL27,'Data Analysis'!CM27)</f>
        <v>16</v>
      </c>
      <c r="C27" s="113">
        <f t="shared" si="49"/>
        <v>1.6931216931216932E-2</v>
      </c>
      <c r="D27" s="70">
        <v>0</v>
      </c>
      <c r="E27" s="70">
        <v>0</v>
      </c>
      <c r="F27" s="70">
        <v>0</v>
      </c>
      <c r="G27" s="70">
        <v>0</v>
      </c>
      <c r="H27" s="70">
        <v>3</v>
      </c>
      <c r="I27" s="70">
        <v>2</v>
      </c>
      <c r="J27" s="70">
        <v>1</v>
      </c>
      <c r="K27" s="70">
        <v>1</v>
      </c>
      <c r="L27" s="70">
        <v>1</v>
      </c>
      <c r="M27" s="70">
        <v>2</v>
      </c>
      <c r="N27" s="70">
        <v>0</v>
      </c>
      <c r="O27" s="70">
        <v>0</v>
      </c>
      <c r="P27" s="70">
        <v>0</v>
      </c>
      <c r="Q27" s="70">
        <v>3</v>
      </c>
      <c r="R27" s="70">
        <v>3</v>
      </c>
      <c r="S27" s="70">
        <v>0</v>
      </c>
      <c r="T27" s="70">
        <v>0</v>
      </c>
      <c r="U27" s="70">
        <v>0</v>
      </c>
      <c r="V27" s="70">
        <v>3</v>
      </c>
      <c r="W27" s="70">
        <v>3</v>
      </c>
      <c r="X27" s="70">
        <v>5</v>
      </c>
      <c r="Y27" s="70">
        <v>2</v>
      </c>
      <c r="Z27" s="70">
        <v>0</v>
      </c>
      <c r="AA27" s="70">
        <v>0</v>
      </c>
      <c r="AB27" s="70">
        <v>0</v>
      </c>
      <c r="AC27" s="70">
        <v>0</v>
      </c>
      <c r="AD27" s="70">
        <v>0</v>
      </c>
      <c r="AE27" s="70">
        <v>0</v>
      </c>
      <c r="AF27" s="70">
        <v>3</v>
      </c>
      <c r="AG27" s="70"/>
      <c r="AH27" s="70">
        <v>1</v>
      </c>
      <c r="AI27" s="70">
        <v>0</v>
      </c>
      <c r="AJ27" s="70">
        <v>1</v>
      </c>
      <c r="AK27" s="70">
        <v>4</v>
      </c>
      <c r="AL27" s="70">
        <v>0</v>
      </c>
      <c r="AP27" s="70">
        <v>0</v>
      </c>
      <c r="AU27" s="152">
        <f t="shared" si="50"/>
        <v>0</v>
      </c>
      <c r="AV27" s="152">
        <f t="shared" si="51"/>
        <v>0</v>
      </c>
      <c r="AW27" s="152">
        <f t="shared" si="52"/>
        <v>0</v>
      </c>
      <c r="AX27" s="152">
        <f t="shared" si="53"/>
        <v>0</v>
      </c>
      <c r="AY27" s="152">
        <f t="shared" si="54"/>
        <v>3</v>
      </c>
      <c r="AZ27" s="152">
        <f t="shared" si="55"/>
        <v>2</v>
      </c>
      <c r="BA27" s="152">
        <f t="shared" si="56"/>
        <v>0</v>
      </c>
      <c r="BB27" s="152">
        <f t="shared" si="57"/>
        <v>1</v>
      </c>
      <c r="BC27" s="152">
        <f t="shared" si="58"/>
        <v>1</v>
      </c>
      <c r="BD27" s="152">
        <f t="shared" si="59"/>
        <v>2</v>
      </c>
      <c r="BE27" s="152">
        <f t="shared" si="60"/>
        <v>0</v>
      </c>
      <c r="BF27" s="152">
        <f t="shared" si="61"/>
        <v>0</v>
      </c>
      <c r="BG27" s="152">
        <f t="shared" si="62"/>
        <v>0</v>
      </c>
      <c r="BH27" s="152">
        <f t="shared" si="63"/>
        <v>0</v>
      </c>
      <c r="BI27" s="152">
        <f t="shared" si="64"/>
        <v>3</v>
      </c>
      <c r="BJ27" s="152">
        <f t="shared" si="65"/>
        <v>0</v>
      </c>
      <c r="BK27" s="152">
        <f t="shared" si="66"/>
        <v>0</v>
      </c>
      <c r="BL27" s="152">
        <f t="shared" si="67"/>
        <v>0</v>
      </c>
      <c r="BM27" s="152">
        <f t="shared" si="68"/>
        <v>3</v>
      </c>
      <c r="BN27" s="152">
        <f t="shared" si="69"/>
        <v>0</v>
      </c>
      <c r="BO27" s="152">
        <f t="shared" si="70"/>
        <v>0</v>
      </c>
      <c r="BP27" s="152">
        <f t="shared" si="71"/>
        <v>0</v>
      </c>
      <c r="BQ27" s="152">
        <f t="shared" si="72"/>
        <v>0</v>
      </c>
      <c r="BR27" s="115">
        <f t="shared" si="73"/>
        <v>0</v>
      </c>
      <c r="BS27" s="134">
        <f t="shared" si="74"/>
        <v>0</v>
      </c>
      <c r="BT27" s="135">
        <f t="shared" si="75"/>
        <v>0</v>
      </c>
      <c r="BU27" s="111">
        <f t="shared" si="76"/>
        <v>0</v>
      </c>
      <c r="BV27" s="112">
        <f t="shared" si="77"/>
        <v>0</v>
      </c>
      <c r="BW27" s="114">
        <f t="shared" si="78"/>
        <v>0</v>
      </c>
      <c r="BX27" s="136">
        <f t="shared" si="79"/>
        <v>0</v>
      </c>
      <c r="BY27" s="116">
        <f t="shared" si="80"/>
        <v>1</v>
      </c>
      <c r="BZ27" s="117">
        <f t="shared" si="81"/>
        <v>0</v>
      </c>
      <c r="CA27" s="118">
        <f t="shared" si="82"/>
        <v>0</v>
      </c>
      <c r="CB27" s="119">
        <f t="shared" si="83"/>
        <v>0</v>
      </c>
      <c r="CC27" s="120">
        <f t="shared" si="84"/>
        <v>0</v>
      </c>
      <c r="CD27" s="121">
        <f t="shared" si="85"/>
        <v>0</v>
      </c>
      <c r="CE27" s="122">
        <f t="shared" si="86"/>
        <v>0</v>
      </c>
      <c r="CF27" s="123">
        <f t="shared" si="87"/>
        <v>0</v>
      </c>
      <c r="CG27" s="124">
        <f t="shared" si="88"/>
        <v>0</v>
      </c>
      <c r="CH27" s="125">
        <f t="shared" si="89"/>
        <v>0</v>
      </c>
      <c r="CI27" s="126">
        <f t="shared" si="90"/>
        <v>0</v>
      </c>
      <c r="CL27" s="133">
        <f t="shared" si="6"/>
        <v>16</v>
      </c>
      <c r="CM27" s="134">
        <f t="shared" si="7"/>
        <v>0</v>
      </c>
      <c r="CO27" s="11" t="s">
        <v>77</v>
      </c>
      <c r="CP27" s="142">
        <f>IF(T2="x",1, 0)</f>
        <v>1</v>
      </c>
      <c r="CQ27" s="142">
        <f>IF(U2="x",1, 0)</f>
        <v>1</v>
      </c>
      <c r="CR27" s="143">
        <f>IF(AH2="x",1, 0)</f>
        <v>1</v>
      </c>
      <c r="CS27" s="143">
        <f>IF(AI2="x",1, 0)</f>
        <v>1</v>
      </c>
    </row>
    <row r="28" spans="1:100" ht="15" customHeight="1" x14ac:dyDescent="0.25">
      <c r="A28" s="32" t="s">
        <v>103</v>
      </c>
      <c r="B28" s="65">
        <f>IF('input-output'!$I$48="Y", 'Data Analysis'!CL28,'Data Analysis'!CM28)</f>
        <v>13</v>
      </c>
      <c r="C28" s="113">
        <f t="shared" si="49"/>
        <v>1.3756613756613757E-2</v>
      </c>
      <c r="D28" s="70">
        <v>0</v>
      </c>
      <c r="E28" s="70">
        <v>0</v>
      </c>
      <c r="F28" s="70">
        <v>0</v>
      </c>
      <c r="G28" s="70">
        <v>0</v>
      </c>
      <c r="H28" s="70">
        <v>3</v>
      </c>
      <c r="I28" s="70">
        <v>2</v>
      </c>
      <c r="J28" s="70">
        <v>0</v>
      </c>
      <c r="K28" s="70">
        <v>2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3</v>
      </c>
      <c r="R28" s="70">
        <v>3</v>
      </c>
      <c r="S28" s="70">
        <v>0</v>
      </c>
      <c r="T28" s="70">
        <v>0</v>
      </c>
      <c r="U28" s="70">
        <v>0</v>
      </c>
      <c r="V28" s="70">
        <v>0</v>
      </c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0">
        <v>0</v>
      </c>
      <c r="AD28" s="70">
        <v>0</v>
      </c>
      <c r="AE28" s="70">
        <v>5</v>
      </c>
      <c r="AF28" s="70">
        <v>4</v>
      </c>
      <c r="AG28" s="70"/>
      <c r="AH28" s="70">
        <v>0</v>
      </c>
      <c r="AI28" s="70">
        <v>3</v>
      </c>
      <c r="AJ28" s="70">
        <v>0</v>
      </c>
      <c r="AK28" s="70">
        <v>0</v>
      </c>
      <c r="AL28" s="70">
        <v>0</v>
      </c>
      <c r="AU28" s="127">
        <f t="shared" si="50"/>
        <v>0</v>
      </c>
      <c r="AV28" s="127">
        <f t="shared" si="51"/>
        <v>0</v>
      </c>
      <c r="AW28" s="127">
        <f t="shared" si="52"/>
        <v>0</v>
      </c>
      <c r="AX28" s="127">
        <f t="shared" si="53"/>
        <v>0</v>
      </c>
      <c r="AY28" s="127">
        <f t="shared" si="54"/>
        <v>3</v>
      </c>
      <c r="AZ28" s="127">
        <f t="shared" si="55"/>
        <v>2</v>
      </c>
      <c r="BA28" s="127">
        <f t="shared" si="56"/>
        <v>0</v>
      </c>
      <c r="BB28" s="127">
        <f t="shared" si="57"/>
        <v>2</v>
      </c>
      <c r="BC28" s="127">
        <f t="shared" si="58"/>
        <v>0</v>
      </c>
      <c r="BD28" s="127">
        <f t="shared" si="59"/>
        <v>0</v>
      </c>
      <c r="BE28" s="127">
        <f t="shared" si="60"/>
        <v>0</v>
      </c>
      <c r="BF28" s="127">
        <f t="shared" si="61"/>
        <v>0</v>
      </c>
      <c r="BG28" s="127">
        <f t="shared" si="62"/>
        <v>0</v>
      </c>
      <c r="BH28" s="127">
        <f t="shared" si="63"/>
        <v>0</v>
      </c>
      <c r="BI28" s="127">
        <f t="shared" si="64"/>
        <v>3</v>
      </c>
      <c r="BJ28" s="127">
        <f t="shared" si="65"/>
        <v>0</v>
      </c>
      <c r="BK28" s="127">
        <f t="shared" si="66"/>
        <v>0</v>
      </c>
      <c r="BL28" s="127">
        <f t="shared" si="67"/>
        <v>0</v>
      </c>
      <c r="BM28" s="127">
        <f t="shared" si="68"/>
        <v>0</v>
      </c>
      <c r="BN28" s="127">
        <f t="shared" si="69"/>
        <v>0</v>
      </c>
      <c r="BO28" s="127">
        <f t="shared" si="70"/>
        <v>0</v>
      </c>
      <c r="BP28" s="127">
        <f t="shared" si="71"/>
        <v>0</v>
      </c>
      <c r="BQ28" s="127">
        <f t="shared" si="72"/>
        <v>0</v>
      </c>
      <c r="BR28" s="115">
        <f t="shared" si="73"/>
        <v>0</v>
      </c>
      <c r="BS28" s="129">
        <f t="shared" si="74"/>
        <v>0</v>
      </c>
      <c r="BT28" s="130">
        <f t="shared" si="75"/>
        <v>0</v>
      </c>
      <c r="BU28" s="131">
        <f t="shared" si="76"/>
        <v>0</v>
      </c>
      <c r="BV28" s="132">
        <f t="shared" si="77"/>
        <v>0</v>
      </c>
      <c r="BW28" s="137">
        <f t="shared" si="78"/>
        <v>0</v>
      </c>
      <c r="BX28" s="153">
        <f t="shared" si="79"/>
        <v>0</v>
      </c>
      <c r="BY28" s="138">
        <f t="shared" si="80"/>
        <v>0</v>
      </c>
      <c r="BZ28" s="139">
        <f t="shared" si="81"/>
        <v>3</v>
      </c>
      <c r="CA28" s="140">
        <f t="shared" si="82"/>
        <v>0</v>
      </c>
      <c r="CB28" s="141">
        <f t="shared" si="83"/>
        <v>0</v>
      </c>
      <c r="CC28" s="142">
        <f t="shared" si="84"/>
        <v>0</v>
      </c>
      <c r="CD28" s="143">
        <f t="shared" si="85"/>
        <v>0</v>
      </c>
      <c r="CE28" s="144">
        <f t="shared" si="86"/>
        <v>0</v>
      </c>
      <c r="CF28" s="145">
        <f t="shared" si="87"/>
        <v>0</v>
      </c>
      <c r="CG28" s="146">
        <f t="shared" si="88"/>
        <v>0</v>
      </c>
      <c r="CH28" s="147">
        <f t="shared" si="89"/>
        <v>0</v>
      </c>
      <c r="CI28" s="148">
        <f t="shared" si="90"/>
        <v>0</v>
      </c>
      <c r="CL28" s="133">
        <f t="shared" si="6"/>
        <v>13</v>
      </c>
      <c r="CM28" s="134">
        <f t="shared" si="7"/>
        <v>0</v>
      </c>
      <c r="CO28" s="11" t="s">
        <v>79</v>
      </c>
      <c r="CP28" s="144">
        <f>IF(Y2="x",1, 0)</f>
        <v>0</v>
      </c>
      <c r="CQ28" s="144">
        <f>IF(Z2="x",1, 0)</f>
        <v>0</v>
      </c>
      <c r="CR28" s="144">
        <f>IF(AA2="x",1, 0)</f>
        <v>0</v>
      </c>
      <c r="CS28" s="144">
        <f>IF(AB2="x",1, 0)</f>
        <v>0</v>
      </c>
      <c r="CT28" s="145">
        <f>IF(AJ2="x",1, 0)</f>
        <v>0</v>
      </c>
      <c r="CU28" s="145">
        <f>IF(AK2="x",1, 0)</f>
        <v>0</v>
      </c>
    </row>
    <row r="29" spans="1:100" ht="15" customHeight="1" x14ac:dyDescent="0.25">
      <c r="A29" s="32" t="s">
        <v>104</v>
      </c>
      <c r="B29" s="65">
        <f>IF('input-output'!$I$48="Y", 'Data Analysis'!CL29,'Data Analysis'!CM29)</f>
        <v>2</v>
      </c>
      <c r="C29" s="113">
        <f t="shared" si="49"/>
        <v>2.1164021164021165E-3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2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  <c r="T29" s="70">
        <v>0</v>
      </c>
      <c r="U29" s="70">
        <v>0</v>
      </c>
      <c r="V29" s="70">
        <v>0</v>
      </c>
      <c r="W29" s="70">
        <v>0</v>
      </c>
      <c r="X29" s="70">
        <v>0</v>
      </c>
      <c r="Y29" s="70">
        <v>0</v>
      </c>
      <c r="Z29" s="70">
        <v>0</v>
      </c>
      <c r="AA29" s="70">
        <v>0</v>
      </c>
      <c r="AB29" s="70">
        <v>0</v>
      </c>
      <c r="AC29" s="70">
        <v>0</v>
      </c>
      <c r="AD29" s="70">
        <v>0</v>
      </c>
      <c r="AE29" s="70">
        <v>0</v>
      </c>
      <c r="AF29" s="70">
        <v>3</v>
      </c>
      <c r="AG29" s="70"/>
      <c r="AH29" s="70">
        <v>0</v>
      </c>
      <c r="AI29" s="70">
        <v>0</v>
      </c>
      <c r="AJ29" s="70">
        <v>0</v>
      </c>
      <c r="AK29" s="70">
        <v>0</v>
      </c>
      <c r="AL29" s="70">
        <v>0</v>
      </c>
      <c r="AU29" s="149">
        <f t="shared" si="50"/>
        <v>0</v>
      </c>
      <c r="AV29" s="149">
        <f t="shared" si="51"/>
        <v>0</v>
      </c>
      <c r="AW29" s="149">
        <f t="shared" si="52"/>
        <v>0</v>
      </c>
      <c r="AX29" s="149">
        <f t="shared" si="53"/>
        <v>0</v>
      </c>
      <c r="AY29" s="149">
        <f t="shared" si="54"/>
        <v>0</v>
      </c>
      <c r="AZ29" s="149">
        <f t="shared" si="55"/>
        <v>2</v>
      </c>
      <c r="BA29" s="149">
        <f t="shared" si="56"/>
        <v>0</v>
      </c>
      <c r="BB29" s="149">
        <f t="shared" si="57"/>
        <v>0</v>
      </c>
      <c r="BC29" s="149">
        <f t="shared" si="58"/>
        <v>0</v>
      </c>
      <c r="BD29" s="149">
        <f t="shared" si="59"/>
        <v>0</v>
      </c>
      <c r="BE29" s="149">
        <f t="shared" si="60"/>
        <v>0</v>
      </c>
      <c r="BF29" s="149">
        <f t="shared" si="61"/>
        <v>0</v>
      </c>
      <c r="BG29" s="149">
        <f t="shared" si="62"/>
        <v>0</v>
      </c>
      <c r="BH29" s="149">
        <f t="shared" si="63"/>
        <v>0</v>
      </c>
      <c r="BI29" s="149">
        <f t="shared" si="64"/>
        <v>0</v>
      </c>
      <c r="BJ29" s="149">
        <f t="shared" si="65"/>
        <v>0</v>
      </c>
      <c r="BK29" s="149">
        <f t="shared" si="66"/>
        <v>0</v>
      </c>
      <c r="BL29" s="149">
        <f t="shared" si="67"/>
        <v>0</v>
      </c>
      <c r="BM29" s="149">
        <f t="shared" si="68"/>
        <v>0</v>
      </c>
      <c r="BN29" s="149">
        <f t="shared" si="69"/>
        <v>0</v>
      </c>
      <c r="BO29" s="149">
        <f t="shared" si="70"/>
        <v>0</v>
      </c>
      <c r="BP29" s="149">
        <f t="shared" si="71"/>
        <v>0</v>
      </c>
      <c r="BQ29" s="149">
        <f t="shared" si="72"/>
        <v>0</v>
      </c>
      <c r="BR29" s="115">
        <f t="shared" si="73"/>
        <v>0</v>
      </c>
      <c r="BS29" s="150">
        <f t="shared" si="74"/>
        <v>0</v>
      </c>
      <c r="BT29" s="146">
        <f t="shared" si="75"/>
        <v>0</v>
      </c>
      <c r="BU29" s="151">
        <f t="shared" si="76"/>
        <v>0</v>
      </c>
      <c r="BV29" s="105">
        <f t="shared" si="77"/>
        <v>0</v>
      </c>
      <c r="BW29" s="106">
        <f t="shared" si="78"/>
        <v>0</v>
      </c>
      <c r="BX29" s="107">
        <f t="shared" si="79"/>
        <v>0</v>
      </c>
      <c r="BY29" s="152">
        <f t="shared" si="80"/>
        <v>0</v>
      </c>
      <c r="BZ29" s="133">
        <f t="shared" si="81"/>
        <v>0</v>
      </c>
      <c r="CA29" s="134">
        <f t="shared" si="82"/>
        <v>0</v>
      </c>
      <c r="CB29" s="135">
        <f t="shared" si="83"/>
        <v>0</v>
      </c>
      <c r="CC29" s="111">
        <f t="shared" si="84"/>
        <v>0</v>
      </c>
      <c r="CD29" s="112">
        <f t="shared" si="85"/>
        <v>0</v>
      </c>
      <c r="CE29" s="114">
        <f t="shared" si="86"/>
        <v>0</v>
      </c>
      <c r="CF29" s="136">
        <f t="shared" si="87"/>
        <v>0</v>
      </c>
      <c r="CG29" s="116">
        <f t="shared" si="88"/>
        <v>0</v>
      </c>
      <c r="CH29" s="117">
        <f t="shared" si="89"/>
        <v>0</v>
      </c>
      <c r="CI29" s="118">
        <f t="shared" si="90"/>
        <v>0</v>
      </c>
      <c r="CL29" s="133">
        <f t="shared" si="6"/>
        <v>2</v>
      </c>
      <c r="CM29" s="134">
        <f t="shared" si="7"/>
        <v>0</v>
      </c>
      <c r="CO29" s="11" t="s">
        <v>81</v>
      </c>
      <c r="CP29" s="146">
        <f>IF(AC2="x",1, 0)</f>
        <v>0</v>
      </c>
      <c r="CQ29" s="146">
        <f>IF(AD2="x",1, 0)</f>
        <v>0</v>
      </c>
      <c r="CR29" s="115">
        <f>IF(AL2="x",1, 0)</f>
        <v>0</v>
      </c>
    </row>
    <row r="30" spans="1:100" ht="15" customHeight="1" x14ac:dyDescent="0.25">
      <c r="A30" s="33" t="s">
        <v>105</v>
      </c>
      <c r="B30" s="158">
        <f>SUM(B31:B36)</f>
        <v>168</v>
      </c>
      <c r="C30" s="110">
        <f t="shared" si="49"/>
        <v>0.17777777777777778</v>
      </c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CL30" s="133">
        <f t="shared" si="6"/>
        <v>0</v>
      </c>
      <c r="CM30" s="134">
        <f t="shared" si="7"/>
        <v>0</v>
      </c>
      <c r="CO30" s="11" t="s">
        <v>83</v>
      </c>
      <c r="CP30" s="149">
        <f>IF(V2="x",1, 0)</f>
        <v>1</v>
      </c>
      <c r="CQ30" s="149">
        <f>IF(W2="x",1, 0)</f>
        <v>0</v>
      </c>
      <c r="CR30" s="149">
        <f>IF(X2="x",1, 0)</f>
        <v>0</v>
      </c>
      <c r="CS30" s="115">
        <f>IF(AG2="x",1, 0)</f>
        <v>0</v>
      </c>
    </row>
    <row r="31" spans="1:100" ht="15" customHeight="1" x14ac:dyDescent="0.25">
      <c r="A31" s="32" t="s">
        <v>106</v>
      </c>
      <c r="B31" s="65">
        <f>IF('input-output'!$I$48="Y", 'Data Analysis'!CL31,'Data Analysis'!CM31)</f>
        <v>47</v>
      </c>
      <c r="C31" s="113">
        <f t="shared" si="49"/>
        <v>4.9735449735449737E-2</v>
      </c>
      <c r="D31" s="70">
        <v>0</v>
      </c>
      <c r="E31" s="70">
        <v>4</v>
      </c>
      <c r="F31" s="70">
        <v>4</v>
      </c>
      <c r="G31" s="70">
        <v>5</v>
      </c>
      <c r="H31" s="70">
        <v>0</v>
      </c>
      <c r="I31" s="70">
        <v>2</v>
      </c>
      <c r="J31" s="70">
        <v>5</v>
      </c>
      <c r="K31" s="70">
        <v>5</v>
      </c>
      <c r="L31" s="70">
        <v>5</v>
      </c>
      <c r="M31" s="70">
        <v>1</v>
      </c>
      <c r="N31" s="70">
        <v>1</v>
      </c>
      <c r="O31" s="70">
        <v>0</v>
      </c>
      <c r="P31" s="70">
        <v>3</v>
      </c>
      <c r="Q31" s="70">
        <v>0</v>
      </c>
      <c r="R31" s="70">
        <v>3</v>
      </c>
      <c r="S31" s="70">
        <v>3</v>
      </c>
      <c r="T31" s="70">
        <v>1</v>
      </c>
      <c r="U31" s="70">
        <v>3</v>
      </c>
      <c r="V31" s="70">
        <v>5</v>
      </c>
      <c r="W31" s="70">
        <v>5</v>
      </c>
      <c r="X31" s="70">
        <v>5</v>
      </c>
      <c r="Y31" s="70">
        <v>3</v>
      </c>
      <c r="Z31" s="70">
        <v>4</v>
      </c>
      <c r="AA31" s="70">
        <v>5</v>
      </c>
      <c r="AB31" s="70">
        <v>4</v>
      </c>
      <c r="AC31" s="70">
        <v>0</v>
      </c>
      <c r="AD31" s="70">
        <v>4</v>
      </c>
      <c r="AE31" s="70">
        <v>0</v>
      </c>
      <c r="AF31" s="70">
        <v>5</v>
      </c>
      <c r="AG31" s="70"/>
      <c r="AH31" s="70">
        <v>4</v>
      </c>
      <c r="AI31" s="70">
        <v>2</v>
      </c>
      <c r="AJ31" s="70">
        <v>0</v>
      </c>
      <c r="AK31" s="70">
        <v>0</v>
      </c>
      <c r="AL31" s="70">
        <v>0</v>
      </c>
      <c r="AU31" s="119">
        <f t="shared" ref="AU31:BD36" si="91">IF(D$2="x",D31,0)</f>
        <v>0</v>
      </c>
      <c r="AV31" s="119">
        <f t="shared" si="91"/>
        <v>4</v>
      </c>
      <c r="AW31" s="119">
        <f t="shared" si="91"/>
        <v>4</v>
      </c>
      <c r="AX31" s="119">
        <f t="shared" si="91"/>
        <v>5</v>
      </c>
      <c r="AY31" s="119">
        <f t="shared" si="91"/>
        <v>0</v>
      </c>
      <c r="AZ31" s="119">
        <f t="shared" si="91"/>
        <v>2</v>
      </c>
      <c r="BA31" s="119">
        <f t="shared" si="91"/>
        <v>0</v>
      </c>
      <c r="BB31" s="119">
        <f t="shared" si="91"/>
        <v>5</v>
      </c>
      <c r="BC31" s="119">
        <f t="shared" si="91"/>
        <v>5</v>
      </c>
      <c r="BD31" s="119">
        <f t="shared" si="91"/>
        <v>1</v>
      </c>
      <c r="BE31" s="119">
        <f t="shared" ref="BE31:BN36" si="92">IF(N$2="x",N31,0)</f>
        <v>0</v>
      </c>
      <c r="BF31" s="119">
        <f t="shared" si="92"/>
        <v>0</v>
      </c>
      <c r="BG31" s="119">
        <f t="shared" si="92"/>
        <v>0</v>
      </c>
      <c r="BH31" s="119">
        <f t="shared" si="92"/>
        <v>0</v>
      </c>
      <c r="BI31" s="119">
        <f t="shared" si="92"/>
        <v>3</v>
      </c>
      <c r="BJ31" s="119">
        <f t="shared" si="92"/>
        <v>3</v>
      </c>
      <c r="BK31" s="119">
        <f t="shared" si="92"/>
        <v>1</v>
      </c>
      <c r="BL31" s="119">
        <f t="shared" si="92"/>
        <v>3</v>
      </c>
      <c r="BM31" s="119">
        <f t="shared" si="92"/>
        <v>5</v>
      </c>
      <c r="BN31" s="119">
        <f t="shared" si="92"/>
        <v>0</v>
      </c>
      <c r="BO31" s="119">
        <f t="shared" ref="BO31:BX36" si="93">IF(X$2="x",X31,0)</f>
        <v>0</v>
      </c>
      <c r="BP31" s="119">
        <f t="shared" si="93"/>
        <v>0</v>
      </c>
      <c r="BQ31" s="119">
        <f t="shared" si="93"/>
        <v>0</v>
      </c>
      <c r="BR31" s="115">
        <f t="shared" si="93"/>
        <v>0</v>
      </c>
      <c r="BS31" s="121">
        <f t="shared" si="93"/>
        <v>0</v>
      </c>
      <c r="BT31" s="122">
        <f t="shared" si="93"/>
        <v>0</v>
      </c>
      <c r="BU31" s="123">
        <f t="shared" si="93"/>
        <v>0</v>
      </c>
      <c r="BV31" s="124">
        <f t="shared" si="93"/>
        <v>0</v>
      </c>
      <c r="BW31" s="125">
        <f t="shared" si="93"/>
        <v>0</v>
      </c>
      <c r="BX31" s="126">
        <f t="shared" si="93"/>
        <v>0</v>
      </c>
      <c r="BY31" s="127">
        <f t="shared" ref="BY31:CH36" si="94">IF(AH$2="x",AH31,0)</f>
        <v>4</v>
      </c>
      <c r="BZ31" s="128">
        <f t="shared" si="94"/>
        <v>2</v>
      </c>
      <c r="CA31" s="129">
        <f t="shared" si="94"/>
        <v>0</v>
      </c>
      <c r="CB31" s="130">
        <f t="shared" si="94"/>
        <v>0</v>
      </c>
      <c r="CC31" s="131">
        <f t="shared" si="94"/>
        <v>0</v>
      </c>
      <c r="CD31" s="132">
        <f t="shared" si="94"/>
        <v>0</v>
      </c>
      <c r="CE31" s="137">
        <f t="shared" si="94"/>
        <v>0</v>
      </c>
      <c r="CF31" s="153">
        <f t="shared" si="94"/>
        <v>0</v>
      </c>
      <c r="CG31" s="138">
        <f t="shared" si="94"/>
        <v>0</v>
      </c>
      <c r="CH31" s="139">
        <f t="shared" si="94"/>
        <v>0</v>
      </c>
      <c r="CI31" s="140">
        <f t="shared" ref="CI31:CR36" si="95">IF(AR$2="x",AR31,0)</f>
        <v>0</v>
      </c>
      <c r="CL31" s="133">
        <f t="shared" si="6"/>
        <v>47</v>
      </c>
      <c r="CM31" s="134">
        <f t="shared" si="7"/>
        <v>32</v>
      </c>
      <c r="CO31" s="11" t="s">
        <v>85</v>
      </c>
      <c r="CP31" s="150">
        <f>IF(M2="x",1, 0)</f>
        <v>1</v>
      </c>
      <c r="CQ31" s="150">
        <f>IF(N2="x",1, 0)</f>
        <v>0</v>
      </c>
      <c r="CR31" s="115">
        <f>IF(X2="x",1, 0)</f>
        <v>0</v>
      </c>
      <c r="CS31" s="150">
        <f>IF(P2="x",1, 0)</f>
        <v>0</v>
      </c>
      <c r="CT31" s="150">
        <f>IF(Q2="x",1, 0)</f>
        <v>0</v>
      </c>
      <c r="CU31" s="4"/>
    </row>
    <row r="32" spans="1:100" ht="15" customHeight="1" x14ac:dyDescent="0.2">
      <c r="A32" s="32" t="s">
        <v>107</v>
      </c>
      <c r="B32" s="65">
        <f>IF('input-output'!$I$48="Y", 'Data Analysis'!CL32,'Data Analysis'!CM32)</f>
        <v>20</v>
      </c>
      <c r="C32" s="113">
        <f t="shared" si="49"/>
        <v>2.1164021164021163E-2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2</v>
      </c>
      <c r="K32" s="70">
        <v>3</v>
      </c>
      <c r="L32" s="70">
        <v>2</v>
      </c>
      <c r="M32" s="70">
        <v>5</v>
      </c>
      <c r="N32" s="70">
        <v>2</v>
      </c>
      <c r="O32" s="70">
        <v>2</v>
      </c>
      <c r="P32" s="70">
        <v>4</v>
      </c>
      <c r="Q32" s="70">
        <v>0</v>
      </c>
      <c r="R32" s="70">
        <v>0</v>
      </c>
      <c r="S32" s="70">
        <v>3</v>
      </c>
      <c r="T32" s="70">
        <v>1</v>
      </c>
      <c r="U32" s="70">
        <v>3</v>
      </c>
      <c r="V32" s="70">
        <v>0</v>
      </c>
      <c r="W32" s="70">
        <v>0</v>
      </c>
      <c r="X32" s="70">
        <v>0</v>
      </c>
      <c r="Y32" s="70">
        <v>5</v>
      </c>
      <c r="Z32" s="70">
        <v>0</v>
      </c>
      <c r="AA32" s="70">
        <v>0</v>
      </c>
      <c r="AB32" s="70">
        <v>0</v>
      </c>
      <c r="AC32" s="70">
        <v>4</v>
      </c>
      <c r="AD32" s="70">
        <v>5</v>
      </c>
      <c r="AE32" s="70">
        <v>0</v>
      </c>
      <c r="AF32" s="70">
        <v>4</v>
      </c>
      <c r="AG32" s="70"/>
      <c r="AH32" s="70">
        <v>1</v>
      </c>
      <c r="AI32" s="70">
        <v>2</v>
      </c>
      <c r="AJ32" s="70">
        <v>0</v>
      </c>
      <c r="AK32" s="70">
        <v>0</v>
      </c>
      <c r="AL32" s="70">
        <v>5</v>
      </c>
      <c r="AU32" s="141">
        <f t="shared" si="91"/>
        <v>0</v>
      </c>
      <c r="AV32" s="141">
        <f t="shared" si="91"/>
        <v>0</v>
      </c>
      <c r="AW32" s="141">
        <f t="shared" si="91"/>
        <v>0</v>
      </c>
      <c r="AX32" s="141">
        <f t="shared" si="91"/>
        <v>0</v>
      </c>
      <c r="AY32" s="141">
        <f t="shared" si="91"/>
        <v>0</v>
      </c>
      <c r="AZ32" s="141">
        <f t="shared" si="91"/>
        <v>0</v>
      </c>
      <c r="BA32" s="141">
        <f t="shared" si="91"/>
        <v>0</v>
      </c>
      <c r="BB32" s="141">
        <f t="shared" si="91"/>
        <v>3</v>
      </c>
      <c r="BC32" s="141">
        <f t="shared" si="91"/>
        <v>2</v>
      </c>
      <c r="BD32" s="141">
        <f t="shared" si="91"/>
        <v>5</v>
      </c>
      <c r="BE32" s="141">
        <f t="shared" si="92"/>
        <v>0</v>
      </c>
      <c r="BF32" s="141">
        <f t="shared" si="92"/>
        <v>0</v>
      </c>
      <c r="BG32" s="141">
        <f t="shared" si="92"/>
        <v>0</v>
      </c>
      <c r="BH32" s="141">
        <f t="shared" si="92"/>
        <v>0</v>
      </c>
      <c r="BI32" s="141">
        <f t="shared" si="92"/>
        <v>0</v>
      </c>
      <c r="BJ32" s="141">
        <f t="shared" si="92"/>
        <v>3</v>
      </c>
      <c r="BK32" s="141">
        <f t="shared" si="92"/>
        <v>1</v>
      </c>
      <c r="BL32" s="141">
        <f t="shared" si="92"/>
        <v>3</v>
      </c>
      <c r="BM32" s="141">
        <f t="shared" si="92"/>
        <v>0</v>
      </c>
      <c r="BN32" s="141">
        <f t="shared" si="92"/>
        <v>0</v>
      </c>
      <c r="BO32" s="141">
        <f t="shared" si="93"/>
        <v>0</v>
      </c>
      <c r="BP32" s="141">
        <f t="shared" si="93"/>
        <v>0</v>
      </c>
      <c r="BQ32" s="141">
        <f t="shared" si="93"/>
        <v>0</v>
      </c>
      <c r="BR32" s="115">
        <f t="shared" si="93"/>
        <v>0</v>
      </c>
      <c r="BS32" s="143">
        <f t="shared" si="93"/>
        <v>0</v>
      </c>
      <c r="BT32" s="144">
        <f t="shared" si="93"/>
        <v>0</v>
      </c>
      <c r="BU32" s="145">
        <f t="shared" si="93"/>
        <v>0</v>
      </c>
      <c r="BV32" s="146">
        <f t="shared" si="93"/>
        <v>0</v>
      </c>
      <c r="BW32" s="147">
        <f t="shared" si="93"/>
        <v>0</v>
      </c>
      <c r="BX32" s="148">
        <f t="shared" si="93"/>
        <v>0</v>
      </c>
      <c r="BY32" s="149">
        <f t="shared" si="94"/>
        <v>1</v>
      </c>
      <c r="BZ32" s="138">
        <f t="shared" si="94"/>
        <v>2</v>
      </c>
      <c r="CA32" s="150">
        <f t="shared" si="94"/>
        <v>0</v>
      </c>
      <c r="CB32" s="146">
        <f t="shared" si="94"/>
        <v>0</v>
      </c>
      <c r="CC32" s="151">
        <f t="shared" si="94"/>
        <v>0</v>
      </c>
      <c r="CD32" s="105">
        <f t="shared" si="94"/>
        <v>0</v>
      </c>
      <c r="CE32" s="106">
        <f t="shared" si="94"/>
        <v>0</v>
      </c>
      <c r="CF32" s="107">
        <f t="shared" si="94"/>
        <v>0</v>
      </c>
      <c r="CG32" s="152">
        <f t="shared" si="94"/>
        <v>0</v>
      </c>
      <c r="CH32" s="133">
        <f t="shared" si="94"/>
        <v>0</v>
      </c>
      <c r="CI32" s="134">
        <f t="shared" si="95"/>
        <v>0</v>
      </c>
      <c r="CL32" s="133">
        <f t="shared" si="6"/>
        <v>20</v>
      </c>
      <c r="CM32" s="134">
        <f t="shared" si="7"/>
        <v>5</v>
      </c>
    </row>
    <row r="33" spans="1:91" ht="15" customHeight="1" x14ac:dyDescent="0.2">
      <c r="A33" s="32" t="s">
        <v>108</v>
      </c>
      <c r="B33" s="65">
        <f>IF('input-output'!$I$48="Y", 'Data Analysis'!CL33,'Data Analysis'!CM33)</f>
        <v>27</v>
      </c>
      <c r="C33" s="113">
        <f t="shared" si="49"/>
        <v>2.8571428571428571E-2</v>
      </c>
      <c r="D33" s="70">
        <v>4</v>
      </c>
      <c r="E33" s="70">
        <v>0</v>
      </c>
      <c r="F33" s="70">
        <v>0</v>
      </c>
      <c r="G33" s="70">
        <v>0</v>
      </c>
      <c r="H33" s="70">
        <v>3</v>
      </c>
      <c r="I33" s="70">
        <v>2</v>
      </c>
      <c r="J33" s="70">
        <v>3</v>
      </c>
      <c r="K33" s="70">
        <v>3</v>
      </c>
      <c r="L33" s="70">
        <v>0</v>
      </c>
      <c r="M33" s="70">
        <v>4</v>
      </c>
      <c r="N33" s="70">
        <v>4</v>
      </c>
      <c r="O33" s="70">
        <v>2</v>
      </c>
      <c r="P33" s="70">
        <v>0</v>
      </c>
      <c r="Q33" s="70">
        <v>3</v>
      </c>
      <c r="R33" s="70">
        <v>5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70">
        <v>5</v>
      </c>
      <c r="Y33" s="70">
        <v>2</v>
      </c>
      <c r="Z33" s="70">
        <v>0</v>
      </c>
      <c r="AA33" s="70">
        <v>2</v>
      </c>
      <c r="AB33" s="70">
        <v>4</v>
      </c>
      <c r="AC33" s="70">
        <v>0</v>
      </c>
      <c r="AD33" s="70">
        <v>0</v>
      </c>
      <c r="AE33" s="70">
        <v>0</v>
      </c>
      <c r="AF33" s="70">
        <v>3</v>
      </c>
      <c r="AG33" s="70"/>
      <c r="AH33" s="70">
        <v>3</v>
      </c>
      <c r="AI33" s="70">
        <v>3</v>
      </c>
      <c r="AJ33" s="70">
        <v>5</v>
      </c>
      <c r="AK33" s="70">
        <v>4</v>
      </c>
      <c r="AL33" s="70">
        <v>3</v>
      </c>
      <c r="AU33" s="135">
        <f t="shared" si="91"/>
        <v>4</v>
      </c>
      <c r="AV33" s="135">
        <f t="shared" si="91"/>
        <v>0</v>
      </c>
      <c r="AW33" s="135">
        <f t="shared" si="91"/>
        <v>0</v>
      </c>
      <c r="AX33" s="135">
        <f t="shared" si="91"/>
        <v>0</v>
      </c>
      <c r="AY33" s="135">
        <f t="shared" si="91"/>
        <v>3</v>
      </c>
      <c r="AZ33" s="135">
        <f t="shared" si="91"/>
        <v>2</v>
      </c>
      <c r="BA33" s="135">
        <f t="shared" si="91"/>
        <v>0</v>
      </c>
      <c r="BB33" s="135">
        <f t="shared" si="91"/>
        <v>3</v>
      </c>
      <c r="BC33" s="135">
        <f t="shared" si="91"/>
        <v>0</v>
      </c>
      <c r="BD33" s="135">
        <f t="shared" si="91"/>
        <v>4</v>
      </c>
      <c r="BE33" s="135">
        <f t="shared" si="92"/>
        <v>0</v>
      </c>
      <c r="BF33" s="135">
        <f t="shared" si="92"/>
        <v>0</v>
      </c>
      <c r="BG33" s="135">
        <f t="shared" si="92"/>
        <v>0</v>
      </c>
      <c r="BH33" s="135">
        <f t="shared" si="92"/>
        <v>0</v>
      </c>
      <c r="BI33" s="135">
        <f t="shared" si="92"/>
        <v>5</v>
      </c>
      <c r="BJ33" s="135">
        <f t="shared" si="92"/>
        <v>0</v>
      </c>
      <c r="BK33" s="135">
        <f t="shared" si="92"/>
        <v>0</v>
      </c>
      <c r="BL33" s="135">
        <f t="shared" si="92"/>
        <v>0</v>
      </c>
      <c r="BM33" s="135">
        <f t="shared" si="92"/>
        <v>0</v>
      </c>
      <c r="BN33" s="135">
        <f t="shared" si="92"/>
        <v>0</v>
      </c>
      <c r="BO33" s="135">
        <f t="shared" si="93"/>
        <v>0</v>
      </c>
      <c r="BP33" s="135">
        <f t="shared" si="93"/>
        <v>0</v>
      </c>
      <c r="BQ33" s="135">
        <f t="shared" si="93"/>
        <v>0</v>
      </c>
      <c r="BR33" s="115">
        <f t="shared" si="93"/>
        <v>0</v>
      </c>
      <c r="BS33" s="112">
        <f t="shared" si="93"/>
        <v>0</v>
      </c>
      <c r="BT33" s="114">
        <f t="shared" si="93"/>
        <v>0</v>
      </c>
      <c r="BU33" s="136">
        <f t="shared" si="93"/>
        <v>0</v>
      </c>
      <c r="BV33" s="116">
        <f t="shared" si="93"/>
        <v>0</v>
      </c>
      <c r="BW33" s="117">
        <f t="shared" si="93"/>
        <v>0</v>
      </c>
      <c r="BX33" s="118">
        <f t="shared" si="93"/>
        <v>0</v>
      </c>
      <c r="BY33" s="119">
        <f t="shared" si="94"/>
        <v>3</v>
      </c>
      <c r="BZ33" s="120">
        <f t="shared" si="94"/>
        <v>3</v>
      </c>
      <c r="CA33" s="121">
        <f t="shared" si="94"/>
        <v>0</v>
      </c>
      <c r="CB33" s="122">
        <f t="shared" si="94"/>
        <v>0</v>
      </c>
      <c r="CC33" s="123">
        <f t="shared" si="94"/>
        <v>0</v>
      </c>
      <c r="CD33" s="124">
        <f t="shared" si="94"/>
        <v>0</v>
      </c>
      <c r="CE33" s="125">
        <f t="shared" si="94"/>
        <v>0</v>
      </c>
      <c r="CF33" s="126">
        <f t="shared" si="94"/>
        <v>0</v>
      </c>
      <c r="CG33" s="127">
        <f t="shared" si="94"/>
        <v>0</v>
      </c>
      <c r="CH33" s="128">
        <f t="shared" si="94"/>
        <v>0</v>
      </c>
      <c r="CI33" s="129">
        <f t="shared" si="95"/>
        <v>0</v>
      </c>
      <c r="CL33" s="133">
        <f t="shared" si="6"/>
        <v>27</v>
      </c>
      <c r="CM33" s="134">
        <f t="shared" si="7"/>
        <v>13</v>
      </c>
    </row>
    <row r="34" spans="1:91" ht="15" customHeight="1" x14ac:dyDescent="0.2">
      <c r="A34" s="32" t="s">
        <v>109</v>
      </c>
      <c r="B34" s="65">
        <f>IF('input-output'!$I$48="Y", 'Data Analysis'!CL34,'Data Analysis'!CM34)</f>
        <v>38</v>
      </c>
      <c r="C34" s="113">
        <f t="shared" si="49"/>
        <v>4.0211640211640212E-2</v>
      </c>
      <c r="D34" s="70">
        <v>4</v>
      </c>
      <c r="E34" s="70">
        <v>0</v>
      </c>
      <c r="F34" s="70">
        <v>0</v>
      </c>
      <c r="G34" s="70">
        <v>0</v>
      </c>
      <c r="H34" s="70">
        <v>3</v>
      </c>
      <c r="I34" s="70">
        <v>2</v>
      </c>
      <c r="J34" s="70">
        <v>3</v>
      </c>
      <c r="K34" s="70">
        <v>2</v>
      </c>
      <c r="L34" s="70">
        <v>0</v>
      </c>
      <c r="M34" s="70">
        <v>4</v>
      </c>
      <c r="N34" s="70">
        <v>2</v>
      </c>
      <c r="O34" s="70">
        <v>2</v>
      </c>
      <c r="P34" s="70">
        <v>2</v>
      </c>
      <c r="Q34" s="70">
        <v>3</v>
      </c>
      <c r="R34" s="70">
        <v>5</v>
      </c>
      <c r="S34" s="70">
        <v>3</v>
      </c>
      <c r="T34" s="70">
        <v>2</v>
      </c>
      <c r="U34" s="70">
        <v>2</v>
      </c>
      <c r="V34" s="70">
        <v>2</v>
      </c>
      <c r="W34" s="70">
        <v>2</v>
      </c>
      <c r="X34" s="70">
        <v>5</v>
      </c>
      <c r="Y34" s="70">
        <v>2</v>
      </c>
      <c r="Z34" s="70">
        <v>4</v>
      </c>
      <c r="AA34" s="70">
        <v>2</v>
      </c>
      <c r="AB34" s="70">
        <v>4</v>
      </c>
      <c r="AC34" s="70">
        <v>3</v>
      </c>
      <c r="AD34" s="70">
        <v>0</v>
      </c>
      <c r="AE34" s="70">
        <v>0</v>
      </c>
      <c r="AF34" s="70">
        <v>3</v>
      </c>
      <c r="AG34" s="70"/>
      <c r="AH34" s="70">
        <v>4</v>
      </c>
      <c r="AI34" s="70">
        <v>5</v>
      </c>
      <c r="AJ34" s="70">
        <v>5</v>
      </c>
      <c r="AK34" s="70">
        <v>4</v>
      </c>
      <c r="AL34" s="70">
        <v>5</v>
      </c>
      <c r="AU34" s="130">
        <f t="shared" si="91"/>
        <v>4</v>
      </c>
      <c r="AV34" s="130">
        <f t="shared" si="91"/>
        <v>0</v>
      </c>
      <c r="AW34" s="130">
        <f t="shared" si="91"/>
        <v>0</v>
      </c>
      <c r="AX34" s="130">
        <f t="shared" si="91"/>
        <v>0</v>
      </c>
      <c r="AY34" s="130">
        <f t="shared" si="91"/>
        <v>3</v>
      </c>
      <c r="AZ34" s="130">
        <f t="shared" si="91"/>
        <v>2</v>
      </c>
      <c r="BA34" s="130">
        <f t="shared" si="91"/>
        <v>0</v>
      </c>
      <c r="BB34" s="130">
        <f t="shared" si="91"/>
        <v>2</v>
      </c>
      <c r="BC34" s="130">
        <f t="shared" si="91"/>
        <v>0</v>
      </c>
      <c r="BD34" s="130">
        <f t="shared" si="91"/>
        <v>4</v>
      </c>
      <c r="BE34" s="130">
        <f t="shared" si="92"/>
        <v>0</v>
      </c>
      <c r="BF34" s="130">
        <f t="shared" si="92"/>
        <v>0</v>
      </c>
      <c r="BG34" s="130">
        <f t="shared" si="92"/>
        <v>0</v>
      </c>
      <c r="BH34" s="130">
        <f t="shared" si="92"/>
        <v>0</v>
      </c>
      <c r="BI34" s="130">
        <f t="shared" si="92"/>
        <v>5</v>
      </c>
      <c r="BJ34" s="130">
        <f t="shared" si="92"/>
        <v>3</v>
      </c>
      <c r="BK34" s="130">
        <f t="shared" si="92"/>
        <v>2</v>
      </c>
      <c r="BL34" s="130">
        <f t="shared" si="92"/>
        <v>2</v>
      </c>
      <c r="BM34" s="130">
        <f t="shared" si="92"/>
        <v>2</v>
      </c>
      <c r="BN34" s="130">
        <f t="shared" si="92"/>
        <v>0</v>
      </c>
      <c r="BO34" s="130">
        <f t="shared" si="93"/>
        <v>0</v>
      </c>
      <c r="BP34" s="130">
        <f t="shared" si="93"/>
        <v>0</v>
      </c>
      <c r="BQ34" s="130">
        <f t="shared" si="93"/>
        <v>0</v>
      </c>
      <c r="BR34" s="115">
        <f t="shared" si="93"/>
        <v>0</v>
      </c>
      <c r="BS34" s="132">
        <f t="shared" si="93"/>
        <v>0</v>
      </c>
      <c r="BT34" s="137">
        <f t="shared" si="93"/>
        <v>0</v>
      </c>
      <c r="BU34" s="153">
        <f t="shared" si="93"/>
        <v>0</v>
      </c>
      <c r="BV34" s="138">
        <f t="shared" si="93"/>
        <v>0</v>
      </c>
      <c r="BW34" s="139">
        <f t="shared" si="93"/>
        <v>0</v>
      </c>
      <c r="BX34" s="140">
        <f t="shared" si="93"/>
        <v>0</v>
      </c>
      <c r="BY34" s="141">
        <f t="shared" si="94"/>
        <v>4</v>
      </c>
      <c r="BZ34" s="142">
        <f t="shared" si="94"/>
        <v>5</v>
      </c>
      <c r="CA34" s="143">
        <f t="shared" si="94"/>
        <v>0</v>
      </c>
      <c r="CB34" s="144">
        <f t="shared" si="94"/>
        <v>0</v>
      </c>
      <c r="CC34" s="145">
        <f t="shared" si="94"/>
        <v>0</v>
      </c>
      <c r="CD34" s="146">
        <f t="shared" si="94"/>
        <v>0</v>
      </c>
      <c r="CE34" s="147">
        <f t="shared" si="94"/>
        <v>0</v>
      </c>
      <c r="CF34" s="148">
        <f t="shared" si="94"/>
        <v>0</v>
      </c>
      <c r="CG34" s="149">
        <f t="shared" si="94"/>
        <v>0</v>
      </c>
      <c r="CH34" s="138">
        <f t="shared" si="94"/>
        <v>0</v>
      </c>
      <c r="CI34" s="150">
        <f t="shared" si="95"/>
        <v>0</v>
      </c>
      <c r="CL34" s="133">
        <f t="shared" si="6"/>
        <v>38</v>
      </c>
      <c r="CM34" s="134">
        <f t="shared" si="7"/>
        <v>22</v>
      </c>
    </row>
    <row r="35" spans="1:91" ht="15" customHeight="1" x14ac:dyDescent="0.2">
      <c r="A35" s="32" t="s">
        <v>110</v>
      </c>
      <c r="B35" s="65">
        <f>IF('input-output'!$I$48="Y", 'Data Analysis'!CL35,'Data Analysis'!CM35)</f>
        <v>26</v>
      </c>
      <c r="C35" s="113">
        <f t="shared" si="49"/>
        <v>2.7513227513227514E-2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2</v>
      </c>
      <c r="J35" s="70">
        <v>2</v>
      </c>
      <c r="K35" s="70">
        <v>2</v>
      </c>
      <c r="L35" s="70">
        <v>2</v>
      </c>
      <c r="M35" s="70">
        <v>5</v>
      </c>
      <c r="N35" s="70">
        <v>5</v>
      </c>
      <c r="O35" s="70">
        <v>2</v>
      </c>
      <c r="P35" s="70">
        <v>0</v>
      </c>
      <c r="Q35" s="70">
        <v>0</v>
      </c>
      <c r="R35" s="70">
        <v>2</v>
      </c>
      <c r="S35" s="70">
        <v>0</v>
      </c>
      <c r="T35" s="70">
        <v>0</v>
      </c>
      <c r="U35" s="70">
        <v>3</v>
      </c>
      <c r="V35" s="70">
        <v>5</v>
      </c>
      <c r="W35" s="70">
        <v>4</v>
      </c>
      <c r="X35" s="70">
        <v>5</v>
      </c>
      <c r="Y35" s="70">
        <v>0</v>
      </c>
      <c r="Z35" s="70">
        <v>0</v>
      </c>
      <c r="AA35" s="70">
        <v>1</v>
      </c>
      <c r="AB35" s="70">
        <v>0</v>
      </c>
      <c r="AC35" s="70">
        <v>0</v>
      </c>
      <c r="AD35" s="70">
        <v>0</v>
      </c>
      <c r="AE35" s="70">
        <v>0</v>
      </c>
      <c r="AF35" s="70">
        <v>4</v>
      </c>
      <c r="AG35" s="70"/>
      <c r="AH35" s="70">
        <v>3</v>
      </c>
      <c r="AI35" s="70">
        <v>2</v>
      </c>
      <c r="AJ35" s="70">
        <v>0</v>
      </c>
      <c r="AK35" s="70">
        <v>0</v>
      </c>
      <c r="AL35" s="70">
        <v>0</v>
      </c>
      <c r="AU35" s="146">
        <f t="shared" si="91"/>
        <v>0</v>
      </c>
      <c r="AV35" s="146">
        <f t="shared" si="91"/>
        <v>0</v>
      </c>
      <c r="AW35" s="146">
        <f t="shared" si="91"/>
        <v>0</v>
      </c>
      <c r="AX35" s="146">
        <f t="shared" si="91"/>
        <v>0</v>
      </c>
      <c r="AY35" s="146">
        <f t="shared" si="91"/>
        <v>0</v>
      </c>
      <c r="AZ35" s="146">
        <f t="shared" si="91"/>
        <v>2</v>
      </c>
      <c r="BA35" s="146">
        <f t="shared" si="91"/>
        <v>0</v>
      </c>
      <c r="BB35" s="146">
        <f t="shared" si="91"/>
        <v>2</v>
      </c>
      <c r="BC35" s="146">
        <f t="shared" si="91"/>
        <v>2</v>
      </c>
      <c r="BD35" s="146">
        <f t="shared" si="91"/>
        <v>5</v>
      </c>
      <c r="BE35" s="146">
        <f t="shared" si="92"/>
        <v>0</v>
      </c>
      <c r="BF35" s="146">
        <f t="shared" si="92"/>
        <v>0</v>
      </c>
      <c r="BG35" s="146">
        <f t="shared" si="92"/>
        <v>0</v>
      </c>
      <c r="BH35" s="146">
        <f t="shared" si="92"/>
        <v>0</v>
      </c>
      <c r="BI35" s="146">
        <f t="shared" si="92"/>
        <v>2</v>
      </c>
      <c r="BJ35" s="146">
        <f t="shared" si="92"/>
        <v>0</v>
      </c>
      <c r="BK35" s="146">
        <f t="shared" si="92"/>
        <v>0</v>
      </c>
      <c r="BL35" s="146">
        <f t="shared" si="92"/>
        <v>3</v>
      </c>
      <c r="BM35" s="146">
        <f t="shared" si="92"/>
        <v>5</v>
      </c>
      <c r="BN35" s="146">
        <f t="shared" si="92"/>
        <v>0</v>
      </c>
      <c r="BO35" s="146">
        <f t="shared" si="93"/>
        <v>0</v>
      </c>
      <c r="BP35" s="146">
        <f t="shared" si="93"/>
        <v>0</v>
      </c>
      <c r="BQ35" s="146">
        <f t="shared" si="93"/>
        <v>0</v>
      </c>
      <c r="BR35" s="115">
        <f t="shared" si="93"/>
        <v>0</v>
      </c>
      <c r="BS35" s="105">
        <f t="shared" si="93"/>
        <v>0</v>
      </c>
      <c r="BT35" s="106">
        <f t="shared" si="93"/>
        <v>0</v>
      </c>
      <c r="BU35" s="107">
        <f t="shared" si="93"/>
        <v>0</v>
      </c>
      <c r="BV35" s="152">
        <f t="shared" si="93"/>
        <v>0</v>
      </c>
      <c r="BW35" s="133">
        <f t="shared" si="93"/>
        <v>0</v>
      </c>
      <c r="BX35" s="134">
        <f t="shared" si="93"/>
        <v>0</v>
      </c>
      <c r="BY35" s="135">
        <f t="shared" si="94"/>
        <v>3</v>
      </c>
      <c r="BZ35" s="111">
        <f t="shared" si="94"/>
        <v>2</v>
      </c>
      <c r="CA35" s="112">
        <f t="shared" si="94"/>
        <v>0</v>
      </c>
      <c r="CB35" s="114">
        <f t="shared" si="94"/>
        <v>0</v>
      </c>
      <c r="CC35" s="136">
        <f t="shared" si="94"/>
        <v>0</v>
      </c>
      <c r="CD35" s="116">
        <f t="shared" si="94"/>
        <v>0</v>
      </c>
      <c r="CE35" s="117">
        <f t="shared" si="94"/>
        <v>0</v>
      </c>
      <c r="CF35" s="118">
        <f t="shared" si="94"/>
        <v>0</v>
      </c>
      <c r="CG35" s="119">
        <f t="shared" si="94"/>
        <v>0</v>
      </c>
      <c r="CH35" s="120">
        <f t="shared" si="94"/>
        <v>0</v>
      </c>
      <c r="CI35" s="121">
        <f t="shared" si="95"/>
        <v>0</v>
      </c>
      <c r="CL35" s="133">
        <f t="shared" si="6"/>
        <v>26</v>
      </c>
      <c r="CM35" s="134">
        <f t="shared" si="7"/>
        <v>10</v>
      </c>
    </row>
    <row r="36" spans="1:91" ht="15" customHeight="1" x14ac:dyDescent="0.2">
      <c r="A36" s="32" t="s">
        <v>111</v>
      </c>
      <c r="B36" s="65">
        <f>IF('input-output'!$I$48="Y", 'Data Analysis'!CL36,'Data Analysis'!CM36)</f>
        <v>10</v>
      </c>
      <c r="C36" s="113">
        <f t="shared" si="49"/>
        <v>1.0582010582010581E-2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2</v>
      </c>
      <c r="J36" s="70">
        <v>2</v>
      </c>
      <c r="K36" s="70">
        <v>0</v>
      </c>
      <c r="L36" s="70">
        <v>2</v>
      </c>
      <c r="M36" s="70">
        <v>5</v>
      </c>
      <c r="N36" s="70">
        <v>3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5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3</v>
      </c>
      <c r="AG36" s="70"/>
      <c r="AH36" s="70">
        <v>1</v>
      </c>
      <c r="AI36" s="70">
        <v>0</v>
      </c>
      <c r="AJ36" s="70">
        <v>0</v>
      </c>
      <c r="AK36" s="70">
        <v>0</v>
      </c>
      <c r="AL36" s="70">
        <v>0</v>
      </c>
      <c r="AU36" s="122">
        <f t="shared" si="91"/>
        <v>0</v>
      </c>
      <c r="AV36" s="122">
        <f t="shared" si="91"/>
        <v>0</v>
      </c>
      <c r="AW36" s="122">
        <f t="shared" si="91"/>
        <v>0</v>
      </c>
      <c r="AX36" s="122">
        <f t="shared" si="91"/>
        <v>0</v>
      </c>
      <c r="AY36" s="122">
        <f t="shared" si="91"/>
        <v>0</v>
      </c>
      <c r="AZ36" s="122">
        <f t="shared" si="91"/>
        <v>2</v>
      </c>
      <c r="BA36" s="122">
        <f t="shared" si="91"/>
        <v>0</v>
      </c>
      <c r="BB36" s="122">
        <f t="shared" si="91"/>
        <v>0</v>
      </c>
      <c r="BC36" s="122">
        <f t="shared" si="91"/>
        <v>2</v>
      </c>
      <c r="BD36" s="122">
        <f t="shared" si="91"/>
        <v>5</v>
      </c>
      <c r="BE36" s="122">
        <f t="shared" si="92"/>
        <v>0</v>
      </c>
      <c r="BF36" s="122">
        <f t="shared" si="92"/>
        <v>0</v>
      </c>
      <c r="BG36" s="122">
        <f t="shared" si="92"/>
        <v>0</v>
      </c>
      <c r="BH36" s="122">
        <f t="shared" si="92"/>
        <v>0</v>
      </c>
      <c r="BI36" s="122">
        <f t="shared" si="92"/>
        <v>0</v>
      </c>
      <c r="BJ36" s="122">
        <f t="shared" si="92"/>
        <v>0</v>
      </c>
      <c r="BK36" s="122">
        <f t="shared" si="92"/>
        <v>0</v>
      </c>
      <c r="BL36" s="122">
        <f t="shared" si="92"/>
        <v>0</v>
      </c>
      <c r="BM36" s="122">
        <f t="shared" si="92"/>
        <v>0</v>
      </c>
      <c r="BN36" s="122">
        <f t="shared" si="92"/>
        <v>0</v>
      </c>
      <c r="BO36" s="122">
        <f t="shared" si="93"/>
        <v>0</v>
      </c>
      <c r="BP36" s="122">
        <f t="shared" si="93"/>
        <v>0</v>
      </c>
      <c r="BQ36" s="122">
        <f t="shared" si="93"/>
        <v>0</v>
      </c>
      <c r="BR36" s="115">
        <f t="shared" si="93"/>
        <v>0</v>
      </c>
      <c r="BS36" s="124">
        <f t="shared" si="93"/>
        <v>0</v>
      </c>
      <c r="BT36" s="125">
        <f t="shared" si="93"/>
        <v>0</v>
      </c>
      <c r="BU36" s="126">
        <f t="shared" si="93"/>
        <v>0</v>
      </c>
      <c r="BV36" s="127">
        <f t="shared" si="93"/>
        <v>0</v>
      </c>
      <c r="BW36" s="128">
        <f t="shared" si="93"/>
        <v>0</v>
      </c>
      <c r="BX36" s="129">
        <f t="shared" si="93"/>
        <v>0</v>
      </c>
      <c r="BY36" s="130">
        <f t="shared" si="94"/>
        <v>1</v>
      </c>
      <c r="BZ36" s="131">
        <f t="shared" si="94"/>
        <v>0</v>
      </c>
      <c r="CA36" s="132">
        <f t="shared" si="94"/>
        <v>0</v>
      </c>
      <c r="CB36" s="137">
        <f t="shared" si="94"/>
        <v>0</v>
      </c>
      <c r="CC36" s="153">
        <f t="shared" si="94"/>
        <v>0</v>
      </c>
      <c r="CD36" s="138">
        <f t="shared" si="94"/>
        <v>0</v>
      </c>
      <c r="CE36" s="139">
        <f t="shared" si="94"/>
        <v>0</v>
      </c>
      <c r="CF36" s="140">
        <f t="shared" si="94"/>
        <v>0</v>
      </c>
      <c r="CG36" s="141">
        <f t="shared" si="94"/>
        <v>0</v>
      </c>
      <c r="CH36" s="142">
        <f t="shared" si="94"/>
        <v>0</v>
      </c>
      <c r="CI36" s="143">
        <f t="shared" si="95"/>
        <v>0</v>
      </c>
      <c r="CL36" s="133">
        <f t="shared" si="6"/>
        <v>10</v>
      </c>
      <c r="CM36" s="134">
        <f t="shared" si="7"/>
        <v>5</v>
      </c>
    </row>
    <row r="37" spans="1:91" ht="15" customHeight="1" x14ac:dyDescent="0.25">
      <c r="A37" s="33" t="s">
        <v>112</v>
      </c>
      <c r="B37" s="159">
        <f>SUM(B38:B40)</f>
        <v>66</v>
      </c>
      <c r="C37" s="110">
        <f t="shared" si="49"/>
        <v>6.9841269841269843E-2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CL37" s="133">
        <f t="shared" si="6"/>
        <v>0</v>
      </c>
      <c r="CM37" s="134">
        <f t="shared" si="7"/>
        <v>0</v>
      </c>
    </row>
    <row r="38" spans="1:91" ht="15" customHeight="1" x14ac:dyDescent="0.2">
      <c r="A38" s="32" t="s">
        <v>113</v>
      </c>
      <c r="B38" s="65">
        <f>IF('input-output'!$I$48="Y", 'Data Analysis'!CL38,'Data Analysis'!CM38)</f>
        <v>18</v>
      </c>
      <c r="C38" s="113">
        <f t="shared" si="49"/>
        <v>1.9047619047619049E-2</v>
      </c>
      <c r="D38" s="70">
        <v>3</v>
      </c>
      <c r="E38" s="70">
        <v>0</v>
      </c>
      <c r="F38" s="70">
        <v>0</v>
      </c>
      <c r="G38" s="70">
        <v>0</v>
      </c>
      <c r="H38" s="70">
        <v>0</v>
      </c>
      <c r="I38" s="70">
        <v>2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5</v>
      </c>
      <c r="S38" s="70">
        <v>0</v>
      </c>
      <c r="T38" s="70">
        <v>0</v>
      </c>
      <c r="U38" s="70">
        <v>0</v>
      </c>
      <c r="V38" s="70">
        <v>3</v>
      </c>
      <c r="W38" s="70">
        <v>0</v>
      </c>
      <c r="X38" s="70">
        <v>5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3</v>
      </c>
      <c r="AG38" s="70"/>
      <c r="AH38" s="70">
        <v>5</v>
      </c>
      <c r="AI38" s="70">
        <v>0</v>
      </c>
      <c r="AJ38" s="70">
        <v>5</v>
      </c>
      <c r="AK38" s="70">
        <v>0</v>
      </c>
      <c r="AL38" s="70">
        <v>0</v>
      </c>
      <c r="AU38" s="144">
        <f t="shared" ref="AU38:BD45" si="96">IF(D$2="x",D38,0)</f>
        <v>3</v>
      </c>
      <c r="AV38" s="144">
        <f t="shared" si="96"/>
        <v>0</v>
      </c>
      <c r="AW38" s="144">
        <f t="shared" si="96"/>
        <v>0</v>
      </c>
      <c r="AX38" s="144">
        <f t="shared" si="96"/>
        <v>0</v>
      </c>
      <c r="AY38" s="144">
        <f t="shared" si="96"/>
        <v>0</v>
      </c>
      <c r="AZ38" s="144">
        <f t="shared" si="96"/>
        <v>2</v>
      </c>
      <c r="BA38" s="144">
        <f t="shared" si="96"/>
        <v>0</v>
      </c>
      <c r="BB38" s="144">
        <f t="shared" si="96"/>
        <v>0</v>
      </c>
      <c r="BC38" s="144">
        <f t="shared" si="96"/>
        <v>0</v>
      </c>
      <c r="BD38" s="144">
        <f t="shared" si="96"/>
        <v>0</v>
      </c>
      <c r="BE38" s="144">
        <f t="shared" ref="BE38:BN45" si="97">IF(N$2="x",N38,0)</f>
        <v>0</v>
      </c>
      <c r="BF38" s="144">
        <f t="shared" si="97"/>
        <v>0</v>
      </c>
      <c r="BG38" s="144">
        <f t="shared" si="97"/>
        <v>0</v>
      </c>
      <c r="BH38" s="144">
        <f t="shared" si="97"/>
        <v>0</v>
      </c>
      <c r="BI38" s="144">
        <f t="shared" si="97"/>
        <v>5</v>
      </c>
      <c r="BJ38" s="144">
        <f t="shared" si="97"/>
        <v>0</v>
      </c>
      <c r="BK38" s="144">
        <f t="shared" si="97"/>
        <v>0</v>
      </c>
      <c r="BL38" s="144">
        <f t="shared" si="97"/>
        <v>0</v>
      </c>
      <c r="BM38" s="144">
        <f t="shared" si="97"/>
        <v>3</v>
      </c>
      <c r="BN38" s="144">
        <f t="shared" si="97"/>
        <v>0</v>
      </c>
      <c r="BO38" s="144">
        <f t="shared" ref="BO38:BX45" si="98">IF(X$2="x",X38,0)</f>
        <v>0</v>
      </c>
      <c r="BP38" s="144">
        <f t="shared" si="98"/>
        <v>0</v>
      </c>
      <c r="BQ38" s="144">
        <f t="shared" si="98"/>
        <v>0</v>
      </c>
      <c r="BR38" s="115">
        <f t="shared" si="98"/>
        <v>0</v>
      </c>
      <c r="BS38" s="146">
        <f t="shared" si="98"/>
        <v>0</v>
      </c>
      <c r="BT38" s="147">
        <f t="shared" si="98"/>
        <v>0</v>
      </c>
      <c r="BU38" s="148">
        <f t="shared" si="98"/>
        <v>0</v>
      </c>
      <c r="BV38" s="149">
        <f t="shared" si="98"/>
        <v>0</v>
      </c>
      <c r="BW38" s="138">
        <f t="shared" si="98"/>
        <v>0</v>
      </c>
      <c r="BX38" s="150">
        <f t="shared" si="98"/>
        <v>0</v>
      </c>
      <c r="BY38" s="146">
        <f t="shared" ref="BY38:CH45" si="99">IF(AH$2="x",AH38,0)</f>
        <v>5</v>
      </c>
      <c r="BZ38" s="151">
        <f t="shared" si="99"/>
        <v>0</v>
      </c>
      <c r="CA38" s="105">
        <f t="shared" si="99"/>
        <v>0</v>
      </c>
      <c r="CB38" s="106">
        <f t="shared" si="99"/>
        <v>0</v>
      </c>
      <c r="CC38" s="107">
        <f t="shared" si="99"/>
        <v>0</v>
      </c>
      <c r="CD38" s="152">
        <f t="shared" si="99"/>
        <v>0</v>
      </c>
      <c r="CE38" s="133">
        <f t="shared" si="99"/>
        <v>0</v>
      </c>
      <c r="CF38" s="134">
        <f t="shared" si="99"/>
        <v>0</v>
      </c>
      <c r="CG38" s="135">
        <f t="shared" si="99"/>
        <v>0</v>
      </c>
      <c r="CH38" s="111">
        <f t="shared" si="99"/>
        <v>0</v>
      </c>
      <c r="CI38" s="112">
        <f t="shared" ref="CI38:CR45" si="100">IF(AR$2="x",AR38,0)</f>
        <v>0</v>
      </c>
      <c r="CL38" s="133">
        <f t="shared" si="6"/>
        <v>18</v>
      </c>
      <c r="CM38" s="134">
        <f t="shared" si="7"/>
        <v>10</v>
      </c>
    </row>
    <row r="39" spans="1:91" ht="15" customHeight="1" x14ac:dyDescent="0.2">
      <c r="A39" s="32" t="s">
        <v>114</v>
      </c>
      <c r="B39" s="65">
        <f>IF('input-output'!$I$48="Y", 'Data Analysis'!CL39,'Data Analysis'!CM39)</f>
        <v>23</v>
      </c>
      <c r="C39" s="113">
        <f t="shared" si="49"/>
        <v>2.433862433862434E-2</v>
      </c>
      <c r="D39" s="70">
        <v>3</v>
      </c>
      <c r="E39" s="70">
        <v>0</v>
      </c>
      <c r="F39" s="70">
        <v>0</v>
      </c>
      <c r="G39" s="70">
        <v>0</v>
      </c>
      <c r="H39" s="70">
        <v>3</v>
      </c>
      <c r="I39" s="70">
        <v>2</v>
      </c>
      <c r="J39" s="70">
        <v>0</v>
      </c>
      <c r="K39" s="70">
        <v>0</v>
      </c>
      <c r="L39" s="70">
        <v>0</v>
      </c>
      <c r="M39" s="70">
        <v>2</v>
      </c>
      <c r="N39" s="70">
        <v>3</v>
      </c>
      <c r="O39" s="70">
        <v>3</v>
      </c>
      <c r="P39" s="70">
        <v>0</v>
      </c>
      <c r="Q39" s="70">
        <v>3</v>
      </c>
      <c r="R39" s="70">
        <v>5</v>
      </c>
      <c r="S39" s="70">
        <v>0</v>
      </c>
      <c r="T39" s="70">
        <v>0</v>
      </c>
      <c r="U39" s="70">
        <v>0</v>
      </c>
      <c r="V39" s="70">
        <v>3</v>
      </c>
      <c r="W39" s="70">
        <v>0</v>
      </c>
      <c r="X39" s="70">
        <v>5</v>
      </c>
      <c r="Y39" s="70">
        <v>0</v>
      </c>
      <c r="Z39" s="70">
        <v>0</v>
      </c>
      <c r="AA39" s="70">
        <v>0</v>
      </c>
      <c r="AB39" s="70">
        <v>0</v>
      </c>
      <c r="AC39" s="70">
        <v>0</v>
      </c>
      <c r="AD39" s="70">
        <v>5</v>
      </c>
      <c r="AE39" s="70">
        <v>0</v>
      </c>
      <c r="AF39" s="70">
        <v>3</v>
      </c>
      <c r="AG39" s="70"/>
      <c r="AH39" s="70">
        <v>5</v>
      </c>
      <c r="AI39" s="70">
        <v>0</v>
      </c>
      <c r="AJ39" s="70">
        <v>5</v>
      </c>
      <c r="AK39" s="70">
        <v>4</v>
      </c>
      <c r="AL39" s="70">
        <v>0</v>
      </c>
      <c r="AU39" s="114">
        <f t="shared" si="96"/>
        <v>3</v>
      </c>
      <c r="AV39" s="114">
        <f t="shared" si="96"/>
        <v>0</v>
      </c>
      <c r="AW39" s="114">
        <f t="shared" si="96"/>
        <v>0</v>
      </c>
      <c r="AX39" s="114">
        <f t="shared" si="96"/>
        <v>0</v>
      </c>
      <c r="AY39" s="114">
        <f t="shared" si="96"/>
        <v>3</v>
      </c>
      <c r="AZ39" s="114">
        <f t="shared" si="96"/>
        <v>2</v>
      </c>
      <c r="BA39" s="114">
        <f t="shared" si="96"/>
        <v>0</v>
      </c>
      <c r="BB39" s="114">
        <f t="shared" si="96"/>
        <v>0</v>
      </c>
      <c r="BC39" s="114">
        <f t="shared" si="96"/>
        <v>0</v>
      </c>
      <c r="BD39" s="114">
        <f t="shared" si="96"/>
        <v>2</v>
      </c>
      <c r="BE39" s="114">
        <f t="shared" si="97"/>
        <v>0</v>
      </c>
      <c r="BF39" s="114">
        <f t="shared" si="97"/>
        <v>0</v>
      </c>
      <c r="BG39" s="114">
        <f t="shared" si="97"/>
        <v>0</v>
      </c>
      <c r="BH39" s="114">
        <f t="shared" si="97"/>
        <v>0</v>
      </c>
      <c r="BI39" s="114">
        <f t="shared" si="97"/>
        <v>5</v>
      </c>
      <c r="BJ39" s="114">
        <f t="shared" si="97"/>
        <v>0</v>
      </c>
      <c r="BK39" s="114">
        <f t="shared" si="97"/>
        <v>0</v>
      </c>
      <c r="BL39" s="114">
        <f t="shared" si="97"/>
        <v>0</v>
      </c>
      <c r="BM39" s="114">
        <f t="shared" si="97"/>
        <v>3</v>
      </c>
      <c r="BN39" s="114">
        <f t="shared" si="97"/>
        <v>0</v>
      </c>
      <c r="BO39" s="114">
        <f t="shared" si="98"/>
        <v>0</v>
      </c>
      <c r="BP39" s="114">
        <f t="shared" si="98"/>
        <v>0</v>
      </c>
      <c r="BQ39" s="114">
        <f t="shared" si="98"/>
        <v>0</v>
      </c>
      <c r="BR39" s="115">
        <f t="shared" si="98"/>
        <v>0</v>
      </c>
      <c r="BS39" s="116">
        <f t="shared" si="98"/>
        <v>0</v>
      </c>
      <c r="BT39" s="117">
        <f t="shared" si="98"/>
        <v>0</v>
      </c>
      <c r="BU39" s="118">
        <f t="shared" si="98"/>
        <v>0</v>
      </c>
      <c r="BV39" s="119">
        <f t="shared" si="98"/>
        <v>0</v>
      </c>
      <c r="BW39" s="120">
        <f t="shared" si="98"/>
        <v>0</v>
      </c>
      <c r="BX39" s="121">
        <f t="shared" si="98"/>
        <v>0</v>
      </c>
      <c r="BY39" s="122">
        <f t="shared" si="99"/>
        <v>5</v>
      </c>
      <c r="BZ39" s="123">
        <f t="shared" si="99"/>
        <v>0</v>
      </c>
      <c r="CA39" s="124">
        <f t="shared" si="99"/>
        <v>0</v>
      </c>
      <c r="CB39" s="125">
        <f t="shared" si="99"/>
        <v>0</v>
      </c>
      <c r="CC39" s="126">
        <f t="shared" si="99"/>
        <v>0</v>
      </c>
      <c r="CD39" s="127">
        <f t="shared" si="99"/>
        <v>0</v>
      </c>
      <c r="CE39" s="128">
        <f t="shared" si="99"/>
        <v>0</v>
      </c>
      <c r="CF39" s="129">
        <f t="shared" si="99"/>
        <v>0</v>
      </c>
      <c r="CG39" s="130">
        <f t="shared" si="99"/>
        <v>0</v>
      </c>
      <c r="CH39" s="131">
        <f t="shared" si="99"/>
        <v>0</v>
      </c>
      <c r="CI39" s="132">
        <f t="shared" si="100"/>
        <v>0</v>
      </c>
      <c r="CL39" s="133">
        <f t="shared" si="6"/>
        <v>23</v>
      </c>
      <c r="CM39" s="134">
        <f t="shared" si="7"/>
        <v>10</v>
      </c>
    </row>
    <row r="40" spans="1:91" ht="15" customHeight="1" x14ac:dyDescent="0.2">
      <c r="A40" s="32" t="s">
        <v>115</v>
      </c>
      <c r="B40" s="65">
        <f>IF('input-output'!$I$48="Y", 'Data Analysis'!CL40,'Data Analysis'!CM40)</f>
        <v>25</v>
      </c>
      <c r="C40" s="113">
        <f t="shared" si="49"/>
        <v>2.6455026455026454E-2</v>
      </c>
      <c r="D40" s="70">
        <v>3</v>
      </c>
      <c r="E40" s="70">
        <v>0</v>
      </c>
      <c r="F40" s="70">
        <v>0</v>
      </c>
      <c r="G40" s="70">
        <v>0</v>
      </c>
      <c r="H40" s="70">
        <v>3</v>
      </c>
      <c r="I40" s="70">
        <v>2</v>
      </c>
      <c r="J40" s="70">
        <v>0</v>
      </c>
      <c r="K40" s="70">
        <v>0</v>
      </c>
      <c r="L40" s="70">
        <v>0</v>
      </c>
      <c r="M40" s="70">
        <v>2</v>
      </c>
      <c r="N40" s="70">
        <v>3</v>
      </c>
      <c r="O40" s="70">
        <v>0</v>
      </c>
      <c r="P40" s="70">
        <v>3</v>
      </c>
      <c r="Q40" s="70">
        <v>3</v>
      </c>
      <c r="R40" s="70">
        <v>4</v>
      </c>
      <c r="S40" s="70">
        <v>3</v>
      </c>
      <c r="T40" s="70">
        <v>0</v>
      </c>
      <c r="U40" s="70">
        <v>0</v>
      </c>
      <c r="V40" s="70">
        <v>3</v>
      </c>
      <c r="W40" s="70">
        <v>0</v>
      </c>
      <c r="X40" s="70">
        <v>5</v>
      </c>
      <c r="Y40" s="70">
        <v>1</v>
      </c>
      <c r="Z40" s="70">
        <v>0</v>
      </c>
      <c r="AA40" s="70">
        <v>2</v>
      </c>
      <c r="AB40" s="70">
        <v>0</v>
      </c>
      <c r="AC40" s="70">
        <v>4</v>
      </c>
      <c r="AD40" s="70">
        <v>5</v>
      </c>
      <c r="AE40" s="70">
        <v>0</v>
      </c>
      <c r="AF40" s="70">
        <v>3</v>
      </c>
      <c r="AG40" s="70"/>
      <c r="AH40" s="70">
        <v>5</v>
      </c>
      <c r="AI40" s="70">
        <v>0</v>
      </c>
      <c r="AJ40" s="70">
        <v>5</v>
      </c>
      <c r="AK40" s="70">
        <v>4</v>
      </c>
      <c r="AL40" s="70">
        <v>0</v>
      </c>
      <c r="AU40" s="137">
        <f t="shared" si="96"/>
        <v>3</v>
      </c>
      <c r="AV40" s="137">
        <f t="shared" si="96"/>
        <v>0</v>
      </c>
      <c r="AW40" s="137">
        <f t="shared" si="96"/>
        <v>0</v>
      </c>
      <c r="AX40" s="137">
        <f t="shared" si="96"/>
        <v>0</v>
      </c>
      <c r="AY40" s="137">
        <f t="shared" si="96"/>
        <v>3</v>
      </c>
      <c r="AZ40" s="137">
        <f t="shared" si="96"/>
        <v>2</v>
      </c>
      <c r="BA40" s="137">
        <f t="shared" si="96"/>
        <v>0</v>
      </c>
      <c r="BB40" s="137">
        <f t="shared" si="96"/>
        <v>0</v>
      </c>
      <c r="BC40" s="137">
        <f t="shared" si="96"/>
        <v>0</v>
      </c>
      <c r="BD40" s="137">
        <f t="shared" si="96"/>
        <v>2</v>
      </c>
      <c r="BE40" s="137">
        <f t="shared" si="97"/>
        <v>0</v>
      </c>
      <c r="BF40" s="137">
        <f t="shared" si="97"/>
        <v>0</v>
      </c>
      <c r="BG40" s="137">
        <f t="shared" si="97"/>
        <v>0</v>
      </c>
      <c r="BH40" s="137">
        <f t="shared" si="97"/>
        <v>0</v>
      </c>
      <c r="BI40" s="137">
        <f t="shared" si="97"/>
        <v>4</v>
      </c>
      <c r="BJ40" s="137">
        <f t="shared" si="97"/>
        <v>3</v>
      </c>
      <c r="BK40" s="137">
        <f t="shared" si="97"/>
        <v>0</v>
      </c>
      <c r="BL40" s="137">
        <f t="shared" si="97"/>
        <v>0</v>
      </c>
      <c r="BM40" s="137">
        <f t="shared" si="97"/>
        <v>3</v>
      </c>
      <c r="BN40" s="137">
        <f t="shared" si="97"/>
        <v>0</v>
      </c>
      <c r="BO40" s="137">
        <f t="shared" si="98"/>
        <v>0</v>
      </c>
      <c r="BP40" s="137">
        <f t="shared" si="98"/>
        <v>0</v>
      </c>
      <c r="BQ40" s="137">
        <f t="shared" si="98"/>
        <v>0</v>
      </c>
      <c r="BR40" s="115">
        <f t="shared" si="98"/>
        <v>0</v>
      </c>
      <c r="BS40" s="138">
        <f t="shared" si="98"/>
        <v>0</v>
      </c>
      <c r="BT40" s="139">
        <f t="shared" si="98"/>
        <v>0</v>
      </c>
      <c r="BU40" s="140">
        <f t="shared" si="98"/>
        <v>0</v>
      </c>
      <c r="BV40" s="141">
        <f t="shared" si="98"/>
        <v>0</v>
      </c>
      <c r="BW40" s="142">
        <f t="shared" si="98"/>
        <v>0</v>
      </c>
      <c r="BX40" s="143">
        <f t="shared" si="98"/>
        <v>0</v>
      </c>
      <c r="BY40" s="144">
        <f t="shared" si="99"/>
        <v>5</v>
      </c>
      <c r="BZ40" s="145">
        <f t="shared" si="99"/>
        <v>0</v>
      </c>
      <c r="CA40" s="146">
        <f t="shared" si="99"/>
        <v>0</v>
      </c>
      <c r="CB40" s="147">
        <f t="shared" si="99"/>
        <v>0</v>
      </c>
      <c r="CC40" s="148">
        <f t="shared" si="99"/>
        <v>0</v>
      </c>
      <c r="CD40" s="149">
        <f t="shared" si="99"/>
        <v>0</v>
      </c>
      <c r="CE40" s="138">
        <f t="shared" si="99"/>
        <v>0</v>
      </c>
      <c r="CF40" s="150">
        <f t="shared" si="99"/>
        <v>0</v>
      </c>
      <c r="CG40" s="146">
        <f t="shared" si="99"/>
        <v>0</v>
      </c>
      <c r="CH40" s="151">
        <f t="shared" si="99"/>
        <v>0</v>
      </c>
      <c r="CI40" s="105">
        <f t="shared" si="100"/>
        <v>0</v>
      </c>
      <c r="CL40" s="133">
        <f t="shared" si="6"/>
        <v>25</v>
      </c>
      <c r="CM40" s="134">
        <f t="shared" si="7"/>
        <v>9</v>
      </c>
    </row>
    <row r="41" spans="1:91" ht="15" customHeight="1" x14ac:dyDescent="0.25">
      <c r="A41" s="33" t="s">
        <v>116</v>
      </c>
      <c r="B41" s="42">
        <f>IF('input-output'!$I$48="Y", 'Data Analysis'!CL41,'Data Analysis'!CM41)</f>
        <v>52</v>
      </c>
      <c r="C41" s="110">
        <f t="shared" si="49"/>
        <v>5.5026455026455028E-2</v>
      </c>
      <c r="D41" s="70">
        <v>0</v>
      </c>
      <c r="E41" s="70">
        <v>0</v>
      </c>
      <c r="F41" s="70">
        <v>0</v>
      </c>
      <c r="G41" s="70">
        <v>0</v>
      </c>
      <c r="H41" s="70">
        <v>3</v>
      </c>
      <c r="I41" s="70">
        <v>4</v>
      </c>
      <c r="J41" s="70">
        <v>5</v>
      </c>
      <c r="K41" s="70">
        <v>4</v>
      </c>
      <c r="L41" s="70">
        <v>5</v>
      </c>
      <c r="M41" s="70">
        <v>3</v>
      </c>
      <c r="N41" s="70">
        <v>3</v>
      </c>
      <c r="O41" s="70">
        <v>4</v>
      </c>
      <c r="P41" s="70">
        <v>3</v>
      </c>
      <c r="Q41" s="70">
        <v>3</v>
      </c>
      <c r="R41" s="70">
        <v>5</v>
      </c>
      <c r="S41" s="70">
        <v>3</v>
      </c>
      <c r="T41" s="70">
        <v>5</v>
      </c>
      <c r="U41" s="70">
        <v>5</v>
      </c>
      <c r="V41" s="70">
        <v>5</v>
      </c>
      <c r="W41" s="70">
        <v>5</v>
      </c>
      <c r="X41" s="70">
        <v>5</v>
      </c>
      <c r="Y41" s="70">
        <v>5</v>
      </c>
      <c r="Z41" s="70">
        <v>4</v>
      </c>
      <c r="AA41" s="70">
        <v>5</v>
      </c>
      <c r="AB41" s="70">
        <v>5</v>
      </c>
      <c r="AC41" s="70">
        <v>5</v>
      </c>
      <c r="AD41" s="70">
        <v>5</v>
      </c>
      <c r="AE41" s="70">
        <v>0</v>
      </c>
      <c r="AF41" s="70">
        <v>5</v>
      </c>
      <c r="AG41" s="70"/>
      <c r="AH41" s="70">
        <v>5</v>
      </c>
      <c r="AI41" s="70">
        <v>5</v>
      </c>
      <c r="AJ41" s="70">
        <v>4</v>
      </c>
      <c r="AK41" s="70">
        <v>5</v>
      </c>
      <c r="AL41" s="70">
        <v>5</v>
      </c>
      <c r="AU41" s="106">
        <f t="shared" si="96"/>
        <v>0</v>
      </c>
      <c r="AV41" s="106">
        <f t="shared" si="96"/>
        <v>0</v>
      </c>
      <c r="AW41" s="106">
        <f t="shared" si="96"/>
        <v>0</v>
      </c>
      <c r="AX41" s="106">
        <f t="shared" si="96"/>
        <v>0</v>
      </c>
      <c r="AY41" s="106">
        <f t="shared" si="96"/>
        <v>3</v>
      </c>
      <c r="AZ41" s="106">
        <f t="shared" si="96"/>
        <v>4</v>
      </c>
      <c r="BA41" s="106">
        <f t="shared" si="96"/>
        <v>0</v>
      </c>
      <c r="BB41" s="106">
        <f t="shared" si="96"/>
        <v>4</v>
      </c>
      <c r="BC41" s="106">
        <f t="shared" si="96"/>
        <v>5</v>
      </c>
      <c r="BD41" s="106">
        <f t="shared" si="96"/>
        <v>3</v>
      </c>
      <c r="BE41" s="106">
        <f t="shared" si="97"/>
        <v>0</v>
      </c>
      <c r="BF41" s="106">
        <f t="shared" si="97"/>
        <v>0</v>
      </c>
      <c r="BG41" s="106">
        <f t="shared" si="97"/>
        <v>0</v>
      </c>
      <c r="BH41" s="106">
        <f t="shared" si="97"/>
        <v>0</v>
      </c>
      <c r="BI41" s="106">
        <f t="shared" si="97"/>
        <v>5</v>
      </c>
      <c r="BJ41" s="106">
        <f t="shared" si="97"/>
        <v>3</v>
      </c>
      <c r="BK41" s="106">
        <f t="shared" si="97"/>
        <v>5</v>
      </c>
      <c r="BL41" s="106">
        <f t="shared" si="97"/>
        <v>5</v>
      </c>
      <c r="BM41" s="106">
        <f t="shared" si="97"/>
        <v>5</v>
      </c>
      <c r="BN41" s="106">
        <f t="shared" si="97"/>
        <v>0</v>
      </c>
      <c r="BO41" s="106">
        <f t="shared" si="98"/>
        <v>0</v>
      </c>
      <c r="BP41" s="106">
        <f t="shared" si="98"/>
        <v>0</v>
      </c>
      <c r="BQ41" s="106">
        <f t="shared" si="98"/>
        <v>0</v>
      </c>
      <c r="BR41" s="115">
        <f t="shared" si="98"/>
        <v>0</v>
      </c>
      <c r="BS41" s="152">
        <f t="shared" si="98"/>
        <v>0</v>
      </c>
      <c r="BT41" s="133">
        <f t="shared" si="98"/>
        <v>0</v>
      </c>
      <c r="BU41" s="134">
        <f t="shared" si="98"/>
        <v>0</v>
      </c>
      <c r="BV41" s="135">
        <f t="shared" si="98"/>
        <v>0</v>
      </c>
      <c r="BW41" s="111">
        <f t="shared" si="98"/>
        <v>0</v>
      </c>
      <c r="BX41" s="112">
        <f t="shared" si="98"/>
        <v>0</v>
      </c>
      <c r="BY41" s="114">
        <f t="shared" si="99"/>
        <v>5</v>
      </c>
      <c r="BZ41" s="136">
        <f t="shared" si="99"/>
        <v>5</v>
      </c>
      <c r="CA41" s="116">
        <f t="shared" si="99"/>
        <v>0</v>
      </c>
      <c r="CB41" s="117">
        <f t="shared" si="99"/>
        <v>0</v>
      </c>
      <c r="CC41" s="118">
        <f t="shared" si="99"/>
        <v>0</v>
      </c>
      <c r="CD41" s="119">
        <f t="shared" si="99"/>
        <v>0</v>
      </c>
      <c r="CE41" s="120">
        <f t="shared" si="99"/>
        <v>0</v>
      </c>
      <c r="CF41" s="121">
        <f t="shared" si="99"/>
        <v>0</v>
      </c>
      <c r="CG41" s="122">
        <f t="shared" si="99"/>
        <v>0</v>
      </c>
      <c r="CH41" s="123">
        <f t="shared" si="99"/>
        <v>0</v>
      </c>
      <c r="CI41" s="124">
        <f t="shared" si="100"/>
        <v>0</v>
      </c>
      <c r="CL41" s="133">
        <f t="shared" si="6"/>
        <v>52</v>
      </c>
      <c r="CM41" s="134">
        <f t="shared" si="7"/>
        <v>43</v>
      </c>
    </row>
    <row r="42" spans="1:91" ht="15" customHeight="1" x14ac:dyDescent="0.25">
      <c r="A42" s="33" t="s">
        <v>117</v>
      </c>
      <c r="B42" s="42">
        <f>IF('input-output'!$I$48="Y", 'Data Analysis'!CL42,'Data Analysis'!CM42)</f>
        <v>29</v>
      </c>
      <c r="C42" s="110">
        <f t="shared" si="49"/>
        <v>3.0687830687830688E-2</v>
      </c>
      <c r="D42" s="70">
        <v>3</v>
      </c>
      <c r="E42" s="70">
        <v>0</v>
      </c>
      <c r="F42" s="70">
        <v>0</v>
      </c>
      <c r="G42" s="70">
        <v>0</v>
      </c>
      <c r="H42" s="70">
        <v>0</v>
      </c>
      <c r="I42" s="70">
        <v>2</v>
      </c>
      <c r="J42" s="70">
        <v>0</v>
      </c>
      <c r="K42" s="70">
        <v>3</v>
      </c>
      <c r="L42" s="70">
        <v>0</v>
      </c>
      <c r="M42" s="70">
        <v>4</v>
      </c>
      <c r="N42" s="70">
        <v>3</v>
      </c>
      <c r="O42" s="70">
        <v>3</v>
      </c>
      <c r="P42" s="70">
        <v>3</v>
      </c>
      <c r="Q42" s="70">
        <v>0</v>
      </c>
      <c r="R42" s="70">
        <v>3</v>
      </c>
      <c r="S42" s="70">
        <v>0</v>
      </c>
      <c r="T42" s="70">
        <v>3</v>
      </c>
      <c r="U42" s="70">
        <v>3</v>
      </c>
      <c r="V42" s="70">
        <v>2</v>
      </c>
      <c r="W42" s="70">
        <v>2</v>
      </c>
      <c r="X42" s="70">
        <v>5</v>
      </c>
      <c r="Y42" s="70">
        <v>3</v>
      </c>
      <c r="Z42" s="70">
        <v>0</v>
      </c>
      <c r="AA42" s="70">
        <v>2</v>
      </c>
      <c r="AB42" s="70">
        <v>0</v>
      </c>
      <c r="AC42" s="70">
        <v>4</v>
      </c>
      <c r="AD42" s="70">
        <v>4</v>
      </c>
      <c r="AE42" s="70">
        <v>0</v>
      </c>
      <c r="AF42" s="70">
        <v>5</v>
      </c>
      <c r="AG42" s="70"/>
      <c r="AH42" s="70">
        <v>3</v>
      </c>
      <c r="AI42" s="70">
        <v>3</v>
      </c>
      <c r="AJ42" s="70">
        <v>1</v>
      </c>
      <c r="AK42" s="70">
        <v>0</v>
      </c>
      <c r="AL42" s="70">
        <v>4</v>
      </c>
      <c r="AU42" s="125">
        <f t="shared" si="96"/>
        <v>3</v>
      </c>
      <c r="AV42" s="125">
        <f t="shared" si="96"/>
        <v>0</v>
      </c>
      <c r="AW42" s="125">
        <f t="shared" si="96"/>
        <v>0</v>
      </c>
      <c r="AX42" s="125">
        <f t="shared" si="96"/>
        <v>0</v>
      </c>
      <c r="AY42" s="125">
        <f t="shared" si="96"/>
        <v>0</v>
      </c>
      <c r="AZ42" s="125">
        <f t="shared" si="96"/>
        <v>2</v>
      </c>
      <c r="BA42" s="125">
        <f t="shared" si="96"/>
        <v>0</v>
      </c>
      <c r="BB42" s="125">
        <f t="shared" si="96"/>
        <v>3</v>
      </c>
      <c r="BC42" s="125">
        <f t="shared" si="96"/>
        <v>0</v>
      </c>
      <c r="BD42" s="125">
        <f t="shared" si="96"/>
        <v>4</v>
      </c>
      <c r="BE42" s="125">
        <f t="shared" si="97"/>
        <v>0</v>
      </c>
      <c r="BF42" s="125">
        <f t="shared" si="97"/>
        <v>0</v>
      </c>
      <c r="BG42" s="125">
        <f t="shared" si="97"/>
        <v>0</v>
      </c>
      <c r="BH42" s="125">
        <f t="shared" si="97"/>
        <v>0</v>
      </c>
      <c r="BI42" s="125">
        <f t="shared" si="97"/>
        <v>3</v>
      </c>
      <c r="BJ42" s="125">
        <f t="shared" si="97"/>
        <v>0</v>
      </c>
      <c r="BK42" s="125">
        <f t="shared" si="97"/>
        <v>3</v>
      </c>
      <c r="BL42" s="125">
        <f t="shared" si="97"/>
        <v>3</v>
      </c>
      <c r="BM42" s="125">
        <f t="shared" si="97"/>
        <v>2</v>
      </c>
      <c r="BN42" s="125">
        <f t="shared" si="97"/>
        <v>0</v>
      </c>
      <c r="BO42" s="125">
        <f t="shared" si="98"/>
        <v>0</v>
      </c>
      <c r="BP42" s="125">
        <f t="shared" si="98"/>
        <v>0</v>
      </c>
      <c r="BQ42" s="125">
        <f t="shared" si="98"/>
        <v>0</v>
      </c>
      <c r="BR42" s="115">
        <f t="shared" si="98"/>
        <v>0</v>
      </c>
      <c r="BS42" s="127">
        <f t="shared" si="98"/>
        <v>0</v>
      </c>
      <c r="BT42" s="128">
        <f t="shared" si="98"/>
        <v>0</v>
      </c>
      <c r="BU42" s="129">
        <f t="shared" si="98"/>
        <v>0</v>
      </c>
      <c r="BV42" s="130">
        <f t="shared" si="98"/>
        <v>0</v>
      </c>
      <c r="BW42" s="131">
        <f t="shared" si="98"/>
        <v>0</v>
      </c>
      <c r="BX42" s="132">
        <f t="shared" si="98"/>
        <v>0</v>
      </c>
      <c r="BY42" s="137">
        <f t="shared" si="99"/>
        <v>3</v>
      </c>
      <c r="BZ42" s="153">
        <f t="shared" si="99"/>
        <v>3</v>
      </c>
      <c r="CA42" s="138">
        <f t="shared" si="99"/>
        <v>0</v>
      </c>
      <c r="CB42" s="139">
        <f t="shared" si="99"/>
        <v>0</v>
      </c>
      <c r="CC42" s="140">
        <f t="shared" si="99"/>
        <v>0</v>
      </c>
      <c r="CD42" s="141">
        <f t="shared" si="99"/>
        <v>0</v>
      </c>
      <c r="CE42" s="142">
        <f t="shared" si="99"/>
        <v>0</v>
      </c>
      <c r="CF42" s="143">
        <f t="shared" si="99"/>
        <v>0</v>
      </c>
      <c r="CG42" s="144">
        <f t="shared" si="99"/>
        <v>0</v>
      </c>
      <c r="CH42" s="145">
        <f t="shared" si="99"/>
        <v>0</v>
      </c>
      <c r="CI42" s="146">
        <f t="shared" si="100"/>
        <v>0</v>
      </c>
      <c r="CL42" s="133">
        <f t="shared" si="6"/>
        <v>29</v>
      </c>
      <c r="CM42" s="134">
        <f t="shared" si="7"/>
        <v>4</v>
      </c>
    </row>
    <row r="43" spans="1:91" ht="15" customHeight="1" x14ac:dyDescent="0.25">
      <c r="A43" s="33" t="s">
        <v>118</v>
      </c>
      <c r="B43" s="42">
        <f>IF('input-output'!$I$48="Y", 'Data Analysis'!CL43,'Data Analysis'!CM43)</f>
        <v>46</v>
      </c>
      <c r="C43" s="110">
        <f t="shared" si="49"/>
        <v>4.867724867724868E-2</v>
      </c>
      <c r="D43" s="70">
        <v>3</v>
      </c>
      <c r="E43" s="70">
        <v>4</v>
      </c>
      <c r="F43" s="70">
        <v>4</v>
      </c>
      <c r="G43" s="70">
        <v>4</v>
      </c>
      <c r="H43" s="70">
        <v>3</v>
      </c>
      <c r="I43" s="70">
        <v>2</v>
      </c>
      <c r="J43" s="70">
        <v>3</v>
      </c>
      <c r="K43" s="70">
        <v>3</v>
      </c>
      <c r="L43" s="70">
        <v>3</v>
      </c>
      <c r="M43" s="70">
        <v>4</v>
      </c>
      <c r="N43" s="70">
        <v>4</v>
      </c>
      <c r="O43" s="70">
        <v>3</v>
      </c>
      <c r="P43" s="70">
        <v>3</v>
      </c>
      <c r="Q43" s="70">
        <v>3</v>
      </c>
      <c r="R43" s="70">
        <v>5</v>
      </c>
      <c r="S43" s="70">
        <v>3</v>
      </c>
      <c r="T43" s="70">
        <v>1</v>
      </c>
      <c r="U43" s="70">
        <v>1</v>
      </c>
      <c r="V43" s="70">
        <v>0</v>
      </c>
      <c r="W43" s="70">
        <v>1</v>
      </c>
      <c r="X43" s="70">
        <v>5</v>
      </c>
      <c r="Y43" s="70">
        <v>5</v>
      </c>
      <c r="Z43" s="70">
        <v>0</v>
      </c>
      <c r="AA43" s="70">
        <v>3</v>
      </c>
      <c r="AB43" s="70">
        <v>0</v>
      </c>
      <c r="AC43" s="70">
        <v>4</v>
      </c>
      <c r="AD43" s="70">
        <v>3</v>
      </c>
      <c r="AE43" s="70">
        <v>0</v>
      </c>
      <c r="AF43" s="70">
        <v>4</v>
      </c>
      <c r="AG43" s="70"/>
      <c r="AH43" s="70">
        <v>3</v>
      </c>
      <c r="AI43" s="70">
        <v>3</v>
      </c>
      <c r="AJ43" s="70">
        <v>0</v>
      </c>
      <c r="AK43" s="70">
        <v>0</v>
      </c>
      <c r="AL43" s="70">
        <v>5</v>
      </c>
      <c r="AU43" s="147">
        <f t="shared" si="96"/>
        <v>3</v>
      </c>
      <c r="AV43" s="147">
        <f t="shared" si="96"/>
        <v>4</v>
      </c>
      <c r="AW43" s="147">
        <f t="shared" si="96"/>
        <v>4</v>
      </c>
      <c r="AX43" s="147">
        <f t="shared" si="96"/>
        <v>4</v>
      </c>
      <c r="AY43" s="147">
        <f t="shared" si="96"/>
        <v>3</v>
      </c>
      <c r="AZ43" s="147">
        <f t="shared" si="96"/>
        <v>2</v>
      </c>
      <c r="BA43" s="147">
        <f t="shared" si="96"/>
        <v>0</v>
      </c>
      <c r="BB43" s="147">
        <f t="shared" si="96"/>
        <v>3</v>
      </c>
      <c r="BC43" s="147">
        <f t="shared" si="96"/>
        <v>3</v>
      </c>
      <c r="BD43" s="147">
        <f t="shared" si="96"/>
        <v>4</v>
      </c>
      <c r="BE43" s="147">
        <f t="shared" si="97"/>
        <v>0</v>
      </c>
      <c r="BF43" s="147">
        <f t="shared" si="97"/>
        <v>0</v>
      </c>
      <c r="BG43" s="147">
        <f t="shared" si="97"/>
        <v>0</v>
      </c>
      <c r="BH43" s="147">
        <f t="shared" si="97"/>
        <v>0</v>
      </c>
      <c r="BI43" s="147">
        <f t="shared" si="97"/>
        <v>5</v>
      </c>
      <c r="BJ43" s="147">
        <f t="shared" si="97"/>
        <v>3</v>
      </c>
      <c r="BK43" s="147">
        <f t="shared" si="97"/>
        <v>1</v>
      </c>
      <c r="BL43" s="147">
        <f t="shared" si="97"/>
        <v>1</v>
      </c>
      <c r="BM43" s="147">
        <f t="shared" si="97"/>
        <v>0</v>
      </c>
      <c r="BN43" s="147">
        <f t="shared" si="97"/>
        <v>0</v>
      </c>
      <c r="BO43" s="147">
        <f t="shared" si="98"/>
        <v>0</v>
      </c>
      <c r="BP43" s="147">
        <f t="shared" si="98"/>
        <v>0</v>
      </c>
      <c r="BQ43" s="147">
        <f t="shared" si="98"/>
        <v>0</v>
      </c>
      <c r="BR43" s="115">
        <f t="shared" si="98"/>
        <v>0</v>
      </c>
      <c r="BS43" s="149">
        <f t="shared" si="98"/>
        <v>0</v>
      </c>
      <c r="BT43" s="138">
        <f t="shared" si="98"/>
        <v>0</v>
      </c>
      <c r="BU43" s="150">
        <f t="shared" si="98"/>
        <v>0</v>
      </c>
      <c r="BV43" s="146">
        <f t="shared" si="98"/>
        <v>0</v>
      </c>
      <c r="BW43" s="151">
        <f t="shared" si="98"/>
        <v>0</v>
      </c>
      <c r="BX43" s="105">
        <f t="shared" si="98"/>
        <v>0</v>
      </c>
      <c r="BY43" s="106">
        <f t="shared" si="99"/>
        <v>3</v>
      </c>
      <c r="BZ43" s="107">
        <f t="shared" si="99"/>
        <v>3</v>
      </c>
      <c r="CA43" s="152">
        <f t="shared" si="99"/>
        <v>0</v>
      </c>
      <c r="CB43" s="133">
        <f t="shared" si="99"/>
        <v>0</v>
      </c>
      <c r="CC43" s="134">
        <f t="shared" si="99"/>
        <v>0</v>
      </c>
      <c r="CD43" s="135">
        <f t="shared" si="99"/>
        <v>0</v>
      </c>
      <c r="CE43" s="111">
        <f t="shared" si="99"/>
        <v>0</v>
      </c>
      <c r="CF43" s="112">
        <f t="shared" si="99"/>
        <v>0</v>
      </c>
      <c r="CG43" s="114">
        <f t="shared" si="99"/>
        <v>0</v>
      </c>
      <c r="CH43" s="136">
        <f t="shared" si="99"/>
        <v>0</v>
      </c>
      <c r="CI43" s="116">
        <f t="shared" si="100"/>
        <v>0</v>
      </c>
      <c r="CL43" s="133">
        <f t="shared" si="6"/>
        <v>46</v>
      </c>
      <c r="CM43" s="134">
        <f t="shared" si="7"/>
        <v>21</v>
      </c>
    </row>
    <row r="44" spans="1:91" ht="15" customHeight="1" x14ac:dyDescent="0.25">
      <c r="A44" s="33" t="s">
        <v>119</v>
      </c>
      <c r="B44" s="42">
        <f>IF('input-output'!$I$48="Y", 'Data Analysis'!CL44,'Data Analysis'!CM44)</f>
        <v>25</v>
      </c>
      <c r="C44" s="110">
        <f t="shared" si="49"/>
        <v>2.6455026455026454E-2</v>
      </c>
      <c r="D44" s="70">
        <v>0</v>
      </c>
      <c r="E44" s="70">
        <v>0</v>
      </c>
      <c r="F44" s="70">
        <v>0</v>
      </c>
      <c r="G44" s="70">
        <v>0</v>
      </c>
      <c r="H44" s="70">
        <v>3</v>
      </c>
      <c r="I44" s="70">
        <v>2</v>
      </c>
      <c r="J44" s="70">
        <v>0</v>
      </c>
      <c r="K44" s="70">
        <v>3</v>
      </c>
      <c r="L44" s="70">
        <v>0</v>
      </c>
      <c r="M44" s="70">
        <v>3</v>
      </c>
      <c r="N44" s="70">
        <v>3</v>
      </c>
      <c r="O44" s="70">
        <v>3</v>
      </c>
      <c r="P44" s="70">
        <v>3</v>
      </c>
      <c r="Q44" s="70">
        <v>3</v>
      </c>
      <c r="R44" s="70">
        <v>2</v>
      </c>
      <c r="S44" s="70">
        <v>0</v>
      </c>
      <c r="T44" s="70">
        <v>3</v>
      </c>
      <c r="U44" s="70">
        <v>3</v>
      </c>
      <c r="V44" s="70">
        <v>0</v>
      </c>
      <c r="W44" s="70">
        <v>2</v>
      </c>
      <c r="X44" s="70">
        <v>2</v>
      </c>
      <c r="Y44" s="70"/>
      <c r="Z44" s="70">
        <v>0</v>
      </c>
      <c r="AA44" s="70">
        <v>0</v>
      </c>
      <c r="AB44" s="70">
        <v>0</v>
      </c>
      <c r="AC44" s="70">
        <v>5</v>
      </c>
      <c r="AD44" s="70">
        <v>5</v>
      </c>
      <c r="AE44" s="70">
        <v>0</v>
      </c>
      <c r="AF44" s="70">
        <v>5</v>
      </c>
      <c r="AG44" s="70"/>
      <c r="AH44" s="70">
        <v>3</v>
      </c>
      <c r="AI44" s="70">
        <v>3</v>
      </c>
      <c r="AJ44" s="70">
        <v>0</v>
      </c>
      <c r="AK44" s="70">
        <v>0</v>
      </c>
      <c r="AL44" s="70">
        <v>5</v>
      </c>
      <c r="AU44" s="117">
        <f t="shared" si="96"/>
        <v>0</v>
      </c>
      <c r="AV44" s="117">
        <f t="shared" si="96"/>
        <v>0</v>
      </c>
      <c r="AW44" s="117">
        <f t="shared" si="96"/>
        <v>0</v>
      </c>
      <c r="AX44" s="117">
        <f t="shared" si="96"/>
        <v>0</v>
      </c>
      <c r="AY44" s="117">
        <f t="shared" si="96"/>
        <v>3</v>
      </c>
      <c r="AZ44" s="117">
        <f t="shared" si="96"/>
        <v>2</v>
      </c>
      <c r="BA44" s="117">
        <f t="shared" si="96"/>
        <v>0</v>
      </c>
      <c r="BB44" s="117">
        <f t="shared" si="96"/>
        <v>3</v>
      </c>
      <c r="BC44" s="117">
        <f t="shared" si="96"/>
        <v>0</v>
      </c>
      <c r="BD44" s="117">
        <f t="shared" si="96"/>
        <v>3</v>
      </c>
      <c r="BE44" s="117">
        <f t="shared" si="97"/>
        <v>0</v>
      </c>
      <c r="BF44" s="117">
        <f t="shared" si="97"/>
        <v>0</v>
      </c>
      <c r="BG44" s="117">
        <f t="shared" si="97"/>
        <v>0</v>
      </c>
      <c r="BH44" s="117">
        <f t="shared" si="97"/>
        <v>0</v>
      </c>
      <c r="BI44" s="117">
        <f t="shared" si="97"/>
        <v>2</v>
      </c>
      <c r="BJ44" s="117">
        <f t="shared" si="97"/>
        <v>0</v>
      </c>
      <c r="BK44" s="117">
        <f t="shared" si="97"/>
        <v>3</v>
      </c>
      <c r="BL44" s="117">
        <f t="shared" si="97"/>
        <v>3</v>
      </c>
      <c r="BM44" s="117">
        <f t="shared" si="97"/>
        <v>0</v>
      </c>
      <c r="BN44" s="117">
        <f t="shared" si="97"/>
        <v>0</v>
      </c>
      <c r="BO44" s="117">
        <f t="shared" si="98"/>
        <v>0</v>
      </c>
      <c r="BP44" s="117">
        <f t="shared" si="98"/>
        <v>0</v>
      </c>
      <c r="BQ44" s="117">
        <f t="shared" si="98"/>
        <v>0</v>
      </c>
      <c r="BR44" s="115">
        <f t="shared" si="98"/>
        <v>0</v>
      </c>
      <c r="BS44" s="119">
        <f t="shared" si="98"/>
        <v>0</v>
      </c>
      <c r="BT44" s="120">
        <f t="shared" si="98"/>
        <v>0</v>
      </c>
      <c r="BU44" s="121">
        <f t="shared" si="98"/>
        <v>0</v>
      </c>
      <c r="BV44" s="122">
        <f t="shared" si="98"/>
        <v>0</v>
      </c>
      <c r="BW44" s="123">
        <f t="shared" si="98"/>
        <v>0</v>
      </c>
      <c r="BX44" s="124">
        <f t="shared" si="98"/>
        <v>0</v>
      </c>
      <c r="BY44" s="125">
        <f t="shared" si="99"/>
        <v>3</v>
      </c>
      <c r="BZ44" s="126">
        <f t="shared" si="99"/>
        <v>3</v>
      </c>
      <c r="CA44" s="127">
        <f t="shared" si="99"/>
        <v>0</v>
      </c>
      <c r="CB44" s="128">
        <f t="shared" si="99"/>
        <v>0</v>
      </c>
      <c r="CC44" s="129">
        <f t="shared" si="99"/>
        <v>0</v>
      </c>
      <c r="CD44" s="130">
        <f t="shared" si="99"/>
        <v>0</v>
      </c>
      <c r="CE44" s="131">
        <f t="shared" si="99"/>
        <v>0</v>
      </c>
      <c r="CF44" s="132">
        <f t="shared" si="99"/>
        <v>0</v>
      </c>
      <c r="CG44" s="137">
        <f t="shared" si="99"/>
        <v>0</v>
      </c>
      <c r="CH44" s="153">
        <f t="shared" si="99"/>
        <v>0</v>
      </c>
      <c r="CI44" s="138">
        <f t="shared" si="100"/>
        <v>0</v>
      </c>
      <c r="CL44" s="133">
        <f t="shared" si="6"/>
        <v>25</v>
      </c>
      <c r="CM44" s="134">
        <f t="shared" si="7"/>
        <v>0</v>
      </c>
    </row>
    <row r="45" spans="1:91" ht="15" customHeight="1" thickBot="1" x14ac:dyDescent="0.3">
      <c r="A45" s="35" t="s">
        <v>120</v>
      </c>
      <c r="B45" s="42">
        <f>IF('input-output'!$I$48="Y", 'Data Analysis'!CL45,'Data Analysis'!CM45)</f>
        <v>26</v>
      </c>
      <c r="C45" s="160">
        <f t="shared" si="49"/>
        <v>2.7513227513227514E-2</v>
      </c>
      <c r="D45" s="70">
        <v>0</v>
      </c>
      <c r="E45" s="70">
        <v>0</v>
      </c>
      <c r="F45" s="70">
        <v>0</v>
      </c>
      <c r="G45" s="70">
        <v>0</v>
      </c>
      <c r="H45" s="70">
        <v>3</v>
      </c>
      <c r="I45" s="51">
        <v>2</v>
      </c>
      <c r="J45" s="70">
        <v>0</v>
      </c>
      <c r="K45" s="70">
        <v>3</v>
      </c>
      <c r="L45" s="70">
        <v>0</v>
      </c>
      <c r="M45" s="70">
        <v>5</v>
      </c>
      <c r="N45" s="70">
        <v>3</v>
      </c>
      <c r="O45" s="70">
        <v>5</v>
      </c>
      <c r="P45" s="70">
        <v>0</v>
      </c>
      <c r="Q45" s="51">
        <v>3</v>
      </c>
      <c r="R45" s="70">
        <v>3</v>
      </c>
      <c r="S45" s="70">
        <v>0</v>
      </c>
      <c r="T45" s="70">
        <v>2</v>
      </c>
      <c r="U45" s="70">
        <v>2</v>
      </c>
      <c r="V45" s="70">
        <v>2</v>
      </c>
      <c r="W45" s="70">
        <v>3</v>
      </c>
      <c r="X45" s="70">
        <v>2</v>
      </c>
      <c r="Y45" s="51">
        <v>3</v>
      </c>
      <c r="Z45" s="70">
        <v>2</v>
      </c>
      <c r="AA45" s="70">
        <v>3</v>
      </c>
      <c r="AB45" s="70">
        <v>0</v>
      </c>
      <c r="AC45" s="70">
        <v>5</v>
      </c>
      <c r="AD45" s="70">
        <v>5</v>
      </c>
      <c r="AE45" s="51">
        <v>0</v>
      </c>
      <c r="AF45" s="70">
        <v>5</v>
      </c>
      <c r="AG45" s="70"/>
      <c r="AH45" s="70">
        <v>1</v>
      </c>
      <c r="AI45" s="70">
        <v>3</v>
      </c>
      <c r="AJ45" s="70">
        <v>0</v>
      </c>
      <c r="AK45" s="70">
        <v>0</v>
      </c>
      <c r="AL45" s="70">
        <v>4</v>
      </c>
      <c r="AU45" s="139">
        <f t="shared" si="96"/>
        <v>0</v>
      </c>
      <c r="AV45" s="139">
        <f t="shared" si="96"/>
        <v>0</v>
      </c>
      <c r="AW45" s="139">
        <f t="shared" si="96"/>
        <v>0</v>
      </c>
      <c r="AX45" s="139">
        <f t="shared" si="96"/>
        <v>0</v>
      </c>
      <c r="AY45" s="139">
        <f t="shared" si="96"/>
        <v>3</v>
      </c>
      <c r="AZ45" s="139">
        <f t="shared" si="96"/>
        <v>2</v>
      </c>
      <c r="BA45" s="139">
        <f t="shared" si="96"/>
        <v>0</v>
      </c>
      <c r="BB45" s="139">
        <f t="shared" si="96"/>
        <v>3</v>
      </c>
      <c r="BC45" s="139">
        <f t="shared" si="96"/>
        <v>0</v>
      </c>
      <c r="BD45" s="139">
        <f t="shared" si="96"/>
        <v>5</v>
      </c>
      <c r="BE45" s="139">
        <f t="shared" si="97"/>
        <v>0</v>
      </c>
      <c r="BF45" s="139">
        <f t="shared" si="97"/>
        <v>0</v>
      </c>
      <c r="BG45" s="139">
        <f t="shared" si="97"/>
        <v>0</v>
      </c>
      <c r="BH45" s="139">
        <f t="shared" si="97"/>
        <v>0</v>
      </c>
      <c r="BI45" s="139">
        <f t="shared" si="97"/>
        <v>3</v>
      </c>
      <c r="BJ45" s="139">
        <f t="shared" si="97"/>
        <v>0</v>
      </c>
      <c r="BK45" s="139">
        <f t="shared" si="97"/>
        <v>2</v>
      </c>
      <c r="BL45" s="139">
        <f t="shared" si="97"/>
        <v>2</v>
      </c>
      <c r="BM45" s="139">
        <f t="shared" si="97"/>
        <v>2</v>
      </c>
      <c r="BN45" s="139">
        <f t="shared" si="97"/>
        <v>0</v>
      </c>
      <c r="BO45" s="139">
        <f t="shared" si="98"/>
        <v>0</v>
      </c>
      <c r="BP45" s="139">
        <f t="shared" si="98"/>
        <v>0</v>
      </c>
      <c r="BQ45" s="139">
        <f t="shared" si="98"/>
        <v>0</v>
      </c>
      <c r="BR45" s="115">
        <f t="shared" si="98"/>
        <v>0</v>
      </c>
      <c r="BS45" s="141">
        <f t="shared" si="98"/>
        <v>0</v>
      </c>
      <c r="BT45" s="142">
        <f t="shared" si="98"/>
        <v>0</v>
      </c>
      <c r="BU45" s="143">
        <f t="shared" si="98"/>
        <v>0</v>
      </c>
      <c r="BV45" s="144">
        <f t="shared" si="98"/>
        <v>0</v>
      </c>
      <c r="BW45" s="145">
        <f t="shared" si="98"/>
        <v>0</v>
      </c>
      <c r="BX45" s="146">
        <f t="shared" si="98"/>
        <v>0</v>
      </c>
      <c r="BY45" s="147">
        <f t="shared" si="99"/>
        <v>1</v>
      </c>
      <c r="BZ45" s="148">
        <f t="shared" si="99"/>
        <v>3</v>
      </c>
      <c r="CA45" s="149">
        <f t="shared" si="99"/>
        <v>0</v>
      </c>
      <c r="CB45" s="138">
        <f t="shared" si="99"/>
        <v>0</v>
      </c>
      <c r="CC45" s="150">
        <f t="shared" si="99"/>
        <v>0</v>
      </c>
      <c r="CD45" s="146">
        <f t="shared" si="99"/>
        <v>0</v>
      </c>
      <c r="CE45" s="151">
        <f t="shared" si="99"/>
        <v>0</v>
      </c>
      <c r="CF45" s="105">
        <f t="shared" si="99"/>
        <v>0</v>
      </c>
      <c r="CG45" s="106">
        <f t="shared" si="99"/>
        <v>0</v>
      </c>
      <c r="CH45" s="107">
        <f t="shared" si="99"/>
        <v>0</v>
      </c>
      <c r="CI45" s="152">
        <f t="shared" si="100"/>
        <v>0</v>
      </c>
      <c r="CL45" s="133">
        <f t="shared" si="6"/>
        <v>26</v>
      </c>
      <c r="CM45" s="134">
        <f t="shared" si="7"/>
        <v>5</v>
      </c>
    </row>
    <row r="46" spans="1:91" ht="27.95" customHeight="1" x14ac:dyDescent="0.3">
      <c r="A46" s="13"/>
      <c r="B46" s="161">
        <f>SUM(B4+B8+B9+B20+B30+B37+B41+B42+B43+B44+B45)</f>
        <v>945</v>
      </c>
      <c r="D46" s="70"/>
    </row>
    <row r="64" spans="1:2" x14ac:dyDescent="0.2">
      <c r="A64" s="45" t="s">
        <v>121</v>
      </c>
      <c r="B64" s="162">
        <f>C45</f>
        <v>2.7513227513227514E-2</v>
      </c>
    </row>
    <row r="65" spans="1:3" x14ac:dyDescent="0.2">
      <c r="A65" s="70" t="s">
        <v>122</v>
      </c>
      <c r="B65" s="163">
        <f>C44</f>
        <v>2.6455026455026454E-2</v>
      </c>
    </row>
    <row r="66" spans="1:3" x14ac:dyDescent="0.2">
      <c r="A66" s="70" t="s">
        <v>123</v>
      </c>
      <c r="B66" s="164">
        <f>C43</f>
        <v>4.867724867724868E-2</v>
      </c>
    </row>
    <row r="67" spans="1:3" x14ac:dyDescent="0.2">
      <c r="A67" s="70" t="s">
        <v>124</v>
      </c>
      <c r="B67" s="165">
        <f>C42</f>
        <v>3.0687830687830688E-2</v>
      </c>
    </row>
    <row r="68" spans="1:3" x14ac:dyDescent="0.2">
      <c r="A68" s="70" t="s">
        <v>125</v>
      </c>
      <c r="B68" s="166">
        <f>C41</f>
        <v>5.5026455026455028E-2</v>
      </c>
    </row>
    <row r="69" spans="1:3" x14ac:dyDescent="0.2">
      <c r="A69" s="70" t="s">
        <v>126</v>
      </c>
      <c r="B69" s="167">
        <f>C37</f>
        <v>6.9841269841269843E-2</v>
      </c>
    </row>
    <row r="70" spans="1:3" x14ac:dyDescent="0.2">
      <c r="A70" s="70" t="s">
        <v>127</v>
      </c>
      <c r="B70" s="168">
        <f>C30</f>
        <v>0.17777777777777778</v>
      </c>
    </row>
    <row r="71" spans="1:3" x14ac:dyDescent="0.2">
      <c r="A71" s="70" t="s">
        <v>128</v>
      </c>
      <c r="B71" s="169">
        <f>C20</f>
        <v>0.11322751322751323</v>
      </c>
    </row>
    <row r="72" spans="1:3" x14ac:dyDescent="0.2">
      <c r="A72" s="70" t="s">
        <v>129</v>
      </c>
      <c r="B72" s="170">
        <f>C9</f>
        <v>0.27830687830687828</v>
      </c>
    </row>
    <row r="73" spans="1:3" x14ac:dyDescent="0.2">
      <c r="A73" s="70" t="s">
        <v>130</v>
      </c>
      <c r="B73" s="171">
        <f>C8</f>
        <v>3.0687830687830688E-2</v>
      </c>
    </row>
    <row r="74" spans="1:3" x14ac:dyDescent="0.2">
      <c r="A74" s="70" t="s">
        <v>131</v>
      </c>
      <c r="B74" s="172">
        <f>C4</f>
        <v>0.14179894179894179</v>
      </c>
    </row>
    <row r="77" spans="1:3" x14ac:dyDescent="0.2">
      <c r="A77" s="45" t="s">
        <v>121</v>
      </c>
      <c r="B77" s="173">
        <f>B45</f>
        <v>26</v>
      </c>
      <c r="C77" s="70">
        <v>5</v>
      </c>
    </row>
    <row r="78" spans="1:3" x14ac:dyDescent="0.2">
      <c r="A78" s="70" t="s">
        <v>122</v>
      </c>
      <c r="B78" s="174">
        <f>B44</f>
        <v>25</v>
      </c>
      <c r="C78" s="70">
        <v>8</v>
      </c>
    </row>
    <row r="79" spans="1:3" x14ac:dyDescent="0.2">
      <c r="A79" s="70" t="s">
        <v>123</v>
      </c>
      <c r="B79" s="175">
        <f>B43</f>
        <v>46</v>
      </c>
      <c r="C79" s="70">
        <v>27</v>
      </c>
    </row>
    <row r="80" spans="1:3" x14ac:dyDescent="0.2">
      <c r="A80" s="70" t="s">
        <v>124</v>
      </c>
      <c r="B80" s="176">
        <f>B42</f>
        <v>29</v>
      </c>
      <c r="C80" s="70">
        <v>14</v>
      </c>
    </row>
    <row r="81" spans="1:3" x14ac:dyDescent="0.2">
      <c r="A81" s="70" t="s">
        <v>125</v>
      </c>
      <c r="B81" s="177">
        <f>B41</f>
        <v>52</v>
      </c>
      <c r="C81" s="70">
        <v>14</v>
      </c>
    </row>
    <row r="82" spans="1:3" x14ac:dyDescent="0.2">
      <c r="A82" s="70" t="s">
        <v>126</v>
      </c>
      <c r="B82" s="178">
        <f>B37</f>
        <v>66</v>
      </c>
      <c r="C82" s="70">
        <v>38</v>
      </c>
    </row>
    <row r="83" spans="1:3" x14ac:dyDescent="0.2">
      <c r="A83" s="70" t="s">
        <v>127</v>
      </c>
      <c r="B83" s="179">
        <f>B30</f>
        <v>168</v>
      </c>
      <c r="C83" s="70">
        <v>118</v>
      </c>
    </row>
    <row r="84" spans="1:3" x14ac:dyDescent="0.2">
      <c r="A84" s="70" t="s">
        <v>128</v>
      </c>
      <c r="B84" s="180">
        <f>B20</f>
        <v>107</v>
      </c>
      <c r="C84" s="70">
        <v>32</v>
      </c>
    </row>
    <row r="85" spans="1:3" x14ac:dyDescent="0.2">
      <c r="A85" s="70" t="s">
        <v>129</v>
      </c>
      <c r="B85" s="181">
        <f>B9</f>
        <v>263</v>
      </c>
      <c r="C85" s="70">
        <v>124</v>
      </c>
    </row>
    <row r="86" spans="1:3" x14ac:dyDescent="0.2">
      <c r="A86" s="70" t="s">
        <v>130</v>
      </c>
      <c r="B86" s="182">
        <f>B8</f>
        <v>29</v>
      </c>
      <c r="C86" s="70">
        <v>22</v>
      </c>
    </row>
    <row r="87" spans="1:3" x14ac:dyDescent="0.2">
      <c r="A87" s="70" t="s">
        <v>131</v>
      </c>
      <c r="B87" s="183">
        <f>B4</f>
        <v>134</v>
      </c>
      <c r="C87" s="70">
        <v>106</v>
      </c>
    </row>
    <row r="88" spans="1:3" x14ac:dyDescent="0.2">
      <c r="A88" t="s">
        <v>132</v>
      </c>
    </row>
  </sheetData>
  <phoneticPr fontId="14" type="noConversion"/>
  <printOptions gridLines="1"/>
  <pageMargins left="0.75" right="0.75" top="1" bottom="0" header="0.5" footer="0"/>
  <pageSetup scale="66" fitToWidth="2" orientation="landscape" horizontalDpi="300" verticalDpi="300"/>
  <headerFooter alignWithMargins="0">
    <oddHeader>&amp;C&amp;"Arial,Bold"&amp;11 CEE Specific Program Outcomes (Extent greater or equal than 4)
Courses Submitted To Date (3/20/01)</oddHeader>
    <oddFooter>&amp;L&amp;D&amp;CPage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input-output</vt:lpstr>
      <vt:lpstr>Data Analysis</vt:lpstr>
      <vt:lpstr>'Data Analysis'!Print_Area</vt:lpstr>
      <vt:lpstr>'input-output'!Print_Area</vt:lpstr>
      <vt:lpstr>'Data Analysis'!Print_Titles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WPI</dc:creator>
  <cp:lastModifiedBy>xbany</cp:lastModifiedBy>
  <cp:lastPrinted>2003-01-16T19:27:10Z</cp:lastPrinted>
  <dcterms:created xsi:type="dcterms:W3CDTF">2001-01-15T18:18:19Z</dcterms:created>
  <dcterms:modified xsi:type="dcterms:W3CDTF">2021-01-12T06:06:45Z</dcterms:modified>
</cp:coreProperties>
</file>