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codeName="ThisWorkbook" defaultThemeVersion="166925"/>
  <mc:AlternateContent xmlns:mc="http://schemas.openxmlformats.org/markup-compatibility/2006">
    <mc:Choice Requires="x15">
      <x15ac:absPath xmlns:x15ac="http://schemas.microsoft.com/office/spreadsheetml/2010/11/ac" url="E:\pydate\EXCEL\EUSES_modified\EUSES\spreadsheets\financial\SEEDED\xlsx\"/>
    </mc:Choice>
  </mc:AlternateContent>
  <xr:revisionPtr revIDLastSave="0" documentId="13_ncr:1_{646CF078-C95A-4F91-98B4-6A737F0A06A8}" xr6:coauthVersionLast="46" xr6:coauthVersionMax="46" xr10:uidLastSave="{00000000-0000-0000-0000-000000000000}"/>
  <bookViews>
    <workbookView xWindow="2340" yWindow="0" windowWidth="21750" windowHeight="15750" xr2:uid="{00000000-000D-0000-FFFF-FFFF00000000}"/>
  </bookViews>
  <sheets>
    <sheet name="Financial summary" sheetId="1" r:id="rId1"/>
    <sheet name="Balance Sheet" sheetId="2" r:id="rId2"/>
    <sheet name="Stork - 2002 Expenditures" sheetId="3" r:id="rId3"/>
    <sheet name="Stork - 2002 Receipts" sheetId="4" r:id="rId4"/>
  </sheets>
  <definedNames>
    <definedName name="_xlnm.Print_Area" localSheetId="0">'Financial summary'!$A$1:$K$51</definedName>
    <definedName name="_xlnm.Print_Titles" localSheetId="1">'Balance Sheet'!$1:$1,'Balance Sheet'!$A:$D</definedName>
    <definedName name="_xlnm.Print_Titles" localSheetId="0">'Financial summary'!$2:$2,'Financial summary'!$A:$B</definedName>
  </definedNames>
  <calcPr calcId="181029"/>
</workbook>
</file>

<file path=xl/calcChain.xml><?xml version="1.0" encoding="utf-8"?>
<calcChain xmlns="http://schemas.openxmlformats.org/spreadsheetml/2006/main">
  <c r="N43" i="4" l="1"/>
  <c r="L43" i="4"/>
  <c r="J43" i="4"/>
  <c r="H43" i="4"/>
  <c r="F43" i="4"/>
  <c r="D43" i="4"/>
  <c r="C43" i="4"/>
  <c r="D60" i="3" s="1"/>
  <c r="D59" i="3"/>
  <c r="D61" i="3" s="1"/>
  <c r="H58" i="3"/>
  <c r="T55" i="3"/>
  <c r="R55" i="3"/>
  <c r="P55" i="3"/>
  <c r="N55" i="3"/>
  <c r="L55" i="3"/>
  <c r="J55" i="3"/>
  <c r="H55" i="3"/>
  <c r="F55" i="3"/>
  <c r="D55" i="3"/>
  <c r="C55" i="3"/>
  <c r="F15" i="2"/>
  <c r="E15" i="2"/>
  <c r="F14" i="2"/>
  <c r="E14" i="2"/>
  <c r="G7" i="2"/>
  <c r="F7" i="2"/>
  <c r="G6" i="2"/>
  <c r="F6" i="2"/>
  <c r="E6" i="2"/>
  <c r="E7" i="2" s="1"/>
  <c r="H5" i="2"/>
  <c r="H4" i="2"/>
  <c r="H6" i="2" s="1"/>
  <c r="H7" i="2" s="1"/>
  <c r="M30" i="1"/>
  <c r="K30" i="1"/>
  <c r="H13" i="2" s="1"/>
  <c r="I30" i="1"/>
  <c r="G13" i="2" s="1"/>
  <c r="G30" i="1"/>
  <c r="M27" i="1"/>
  <c r="K27" i="1"/>
  <c r="I27" i="1"/>
  <c r="G27" i="1"/>
  <c r="E27" i="1"/>
  <c r="C27" i="1"/>
  <c r="K21" i="1"/>
  <c r="I19" i="1"/>
  <c r="M15" i="1"/>
  <c r="K15" i="1"/>
  <c r="I15" i="1"/>
  <c r="G15" i="1"/>
  <c r="E15" i="1"/>
  <c r="E30" i="1" s="1"/>
  <c r="C15" i="1"/>
  <c r="C30" i="1" s="1"/>
  <c r="C33" i="1" s="1"/>
  <c r="G14" i="2" l="1"/>
  <c r="G15" i="2" s="1"/>
  <c r="H12" i="2"/>
  <c r="H14" i="2" s="1"/>
  <c r="H15" i="2" s="1"/>
  <c r="E4" i="1"/>
  <c r="E33" i="1" s="1"/>
  <c r="C35" i="1"/>
  <c r="C39" i="1"/>
  <c r="E39" i="1" l="1"/>
  <c r="G4" i="1"/>
  <c r="G33" i="1" s="1"/>
  <c r="G39" i="1" l="1"/>
  <c r="I4" i="1"/>
  <c r="I33" i="1" s="1"/>
  <c r="I39" i="1" l="1"/>
  <c r="K4" i="1"/>
  <c r="K33" i="1" s="1"/>
  <c r="K39" i="1" l="1"/>
  <c r="M4" i="1"/>
  <c r="M33" i="1" s="1"/>
  <c r="M39"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E4" authorId="0" shapeId="0" xr:uid="{00000000-0006-0000-0000-000001000000}">
      <text>
        <r>
          <rPr>
            <sz val="10"/>
            <rFont val="Arial"/>
          </rPr>
          <t>reference:C33
mrs:(C33,+,10.0000)  
Rotate:True</t>
        </r>
      </text>
    </comment>
    <comment ref="G4" authorId="0" shapeId="0" xr:uid="{00000000-0006-0000-0000-000002000000}">
      <text>
        <r>
          <rPr>
            <sz val="10"/>
            <rFont val="Arial"/>
          </rPr>
          <t>reference:E33
mrs:(E33,+,10.0000)  
Rotate:True</t>
        </r>
      </text>
    </comment>
    <comment ref="I4" authorId="0" shapeId="0" xr:uid="{00000000-0006-0000-0000-000003000000}">
      <text>
        <r>
          <rPr>
            <sz val="10"/>
            <rFont val="Arial"/>
          </rPr>
          <t>reference:G33
mrs:(G33,+,10.0000)  
Rotate:True</t>
        </r>
      </text>
    </comment>
    <comment ref="K4" authorId="0" shapeId="0" xr:uid="{00000000-0006-0000-0000-000004000000}">
      <text>
        <r>
          <rPr>
            <sz val="10"/>
            <rFont val="Arial"/>
          </rPr>
          <t>reference:I33
mrs:(I33,+,10.0000)  
Rotate:True</t>
        </r>
      </text>
    </comment>
    <comment ref="M4" authorId="0" shapeId="0" xr:uid="{00000000-0006-0000-0000-000005000000}">
      <text>
        <r>
          <rPr>
            <sz val="10"/>
            <rFont val="Arial"/>
          </rPr>
          <t>reference:K33
mrs:(K33,+,10.0000)  
Rotate:True</t>
        </r>
      </text>
    </comment>
    <comment ref="C15" authorId="0" shapeId="0" xr:uid="{00000000-0006-0000-0000-000006000000}">
      <text>
        <r>
          <rPr>
            <sz val="10"/>
            <rFont val="Arial"/>
          </rPr>
          <t>reference:C6,C7,C8,C9,C10,C11,C12,C13
mrs:(C6,+,10.0000)  (C7,+,10.0000)  (C8,+,10.0000)  (C9,+,10.0000)  (C10,+,10.0000)  (C11,+,10.0000)  (C12,+,10.0000)  (C13,+,10.0000)  
Rotate:True</t>
        </r>
      </text>
    </comment>
    <comment ref="E15" authorId="0" shapeId="0" xr:uid="{00000000-0006-0000-0000-000007000000}">
      <text>
        <r>
          <rPr>
            <sz val="10"/>
            <rFont val="Arial"/>
          </rPr>
          <t>reference:E6,E7,E8,E9,E10,E11,E12,E13
mrs:(E6,+,10.0000)  (E7,+,10.0000)  (E8,+,10.0000)  (E9,+,10.0000)  (E10,+,10.0000)  (E11,+,10.0000)  (E12,+,10.0000)  (E13,+,10.0000)  
Rotate:True</t>
        </r>
      </text>
    </comment>
    <comment ref="G15" authorId="0" shapeId="0" xr:uid="{00000000-0006-0000-0000-000008000000}">
      <text>
        <r>
          <rPr>
            <sz val="10"/>
            <rFont val="Arial"/>
          </rPr>
          <t>reference:G6,G7,G8,G9,G10,G11,G12,G13
mrs:(G6,+,10.0000)  (G7,+,10.0000)  (G8,+,10.0000)  (G9,+,10.0000)  (G10,+,10.0000)  (G11,+,10.0000)  (G12,+,10.0000)  (G13,+,10.0000)  
Rotate:True</t>
        </r>
      </text>
    </comment>
    <comment ref="I15" authorId="0" shapeId="0" xr:uid="{00000000-0006-0000-0000-000009000000}">
      <text>
        <r>
          <rPr>
            <sz val="10"/>
            <rFont val="Arial"/>
          </rPr>
          <t>reference:I6,I7,I8,I9,I10,I11,I12,I13
mrs:(I6,+,10.0000)  (I7,+,10.0000)  (I8,+,10.0000)  (I9,+,10.0000)  (I10,+,10.0000)  (I11,+,10.0000)  (I12,+,10.0000)  (I13,+,10.0000)  
Rotate:True</t>
        </r>
      </text>
    </comment>
    <comment ref="K15" authorId="0" shapeId="0" xr:uid="{00000000-0006-0000-0000-00000A000000}">
      <text>
        <r>
          <rPr>
            <sz val="10"/>
            <rFont val="Arial"/>
          </rPr>
          <t>reference:K6,K7,K8,K9,K10,K11,K12,K13
mrs:(K6,+,10.0000)  (K7,+,10.0000)  (K8,+,10.0000)  (K9,+,10.0000)  (K10,+,10.0000)  (K11,+,10.0000)  (K12,+,10.0000)  (K13,+,10.0000)  
Rotate:True</t>
        </r>
      </text>
    </comment>
    <comment ref="M15" authorId="0" shapeId="0" xr:uid="{00000000-0006-0000-0000-00000B000000}">
      <text>
        <r>
          <rPr>
            <sz val="10"/>
            <rFont val="Arial"/>
          </rPr>
          <t>reference:M6,M7,M8,M9,M10,M11,M12,M13
mrs:(M6,+,10.0000)  (M7,+,10.0000)  (M8,+,10.0000)  (M9,+,10.0000)  (M10,+,10.0000)  (M11,+,10.0000)  (M12,+,10.0000)  (M13,+,10.0000)  
Rotate:True</t>
        </r>
      </text>
    </comment>
    <comment ref="C27" authorId="0" shapeId="0" xr:uid="{00000000-0006-0000-0000-00000C000000}">
      <text>
        <r>
          <rPr>
            <sz val="10"/>
            <rFont val="Arial"/>
          </rPr>
          <t>reference:C19,C20,C21,C22,C23,C24,C25
mrs:(C19,+,10.0000)  (C20,+,10.0000)  (C21,+,10.0000)  (C22,+,10.0000)  (C23,+,10.0000)  (C24,+,10.0000)  (C25,+,10.0000)  
Rotate:True</t>
        </r>
      </text>
    </comment>
    <comment ref="E27" authorId="0" shapeId="0" xr:uid="{00000000-0006-0000-0000-00000D000000}">
      <text>
        <r>
          <rPr>
            <sz val="10"/>
            <rFont val="Arial"/>
          </rPr>
          <t>reference:E19,E20,E21,E22,E23,E24,E25
mrs:(E19,+,10.0000)  (E20,+,10.0000)  (E21,+,10.0000)  (E22,+,10.0000)  (E23,+,10.0000)  (E24,+,10.0000)  (E25,+,10.0000)  
Rotate:True</t>
        </r>
      </text>
    </comment>
    <comment ref="G27" authorId="0" shapeId="0" xr:uid="{00000000-0006-0000-0000-00000E000000}">
      <text>
        <r>
          <rPr>
            <sz val="10"/>
            <rFont val="Arial"/>
          </rPr>
          <t>reference:G19,G20,G21,G22,G23,G24,G25
mrs:(G19,+,10.0000)  (G20,+,10.0000)  (G21,+,10.0000)  (G22,+,10.0000)  (G23,+,10.0000)  (G24,+,10.0000)  (G25,+,10.0000)  
Rotate:True</t>
        </r>
      </text>
    </comment>
    <comment ref="I27" authorId="0" shapeId="0" xr:uid="{00000000-0006-0000-0000-00000F000000}">
      <text>
        <r>
          <rPr>
            <sz val="10"/>
            <rFont val="Arial"/>
          </rPr>
          <t>reference:I19,I20,I21,I22,I23,I24,I25
mrs:(I19,+,10.0000)  (I20,+,10.0000)  (I21,+,10.0000)  (I22,+,10.0000)  (I23,+,10.0000)  (I24,+,10.0000)  (I25,+,10.0000)  
Rotate:True</t>
        </r>
      </text>
    </comment>
    <comment ref="K27" authorId="0" shapeId="0" xr:uid="{00000000-0006-0000-0000-000010000000}">
      <text>
        <r>
          <rPr>
            <sz val="10"/>
            <rFont val="Arial"/>
          </rPr>
          <t>reference:K19,K20,K21,K22,K23,K24,K25
mrs:(K19,+,10.0000)  (K20,+,10.0000)  (K21,+,10.0000)  (K22,+,10.0000)  (K23,+,10.0000)  (K24,+,10.0000)  (K25,+,10.0000)  
Rotate:True</t>
        </r>
      </text>
    </comment>
    <comment ref="M27" authorId="0" shapeId="0" xr:uid="{00000000-0006-0000-0000-000011000000}">
      <text>
        <r>
          <rPr>
            <sz val="10"/>
            <rFont val="Arial"/>
          </rPr>
          <t>reference:M19,M20,M21,M22,M23,M24,M25
mrs:(M19,+,10.0000)  (M20,+,10.0000)  (M21,+,10.0000)  (M22,+,10.0000)  (M23,+,10.0000)  (M24,+,10.0000)  (M25,+,10.0000)  
Rotate:True</t>
        </r>
      </text>
    </comment>
    <comment ref="C30" authorId="0" shapeId="0" xr:uid="{00000000-0006-0000-0000-000012000000}">
      <text>
        <r>
          <rPr>
            <sz val="10"/>
            <rFont val="Arial"/>
          </rPr>
          <t>reference:C15,C27
mrs:(C15,+,10.0000)  (C27,+,-10.0000)  
Rotate:True</t>
        </r>
      </text>
    </comment>
    <comment ref="E30" authorId="0" shapeId="0" xr:uid="{00000000-0006-0000-0000-000013000000}">
      <text>
        <r>
          <rPr>
            <sz val="10"/>
            <rFont val="Arial"/>
          </rPr>
          <t>reference:E15,E27
mrs:(E15,+,10.0000)  (E27,+,-10.0000)  
Rotate:True</t>
        </r>
      </text>
    </comment>
    <comment ref="G30" authorId="0" shapeId="0" xr:uid="{00000000-0006-0000-0000-000014000000}">
      <text>
        <r>
          <rPr>
            <sz val="10"/>
            <rFont val="Arial"/>
          </rPr>
          <t>reference:G15,G27
mrs:(G15,+,10.0000)  (G27,+,-10.0000)  
Rotate:True</t>
        </r>
      </text>
    </comment>
    <comment ref="I30" authorId="0" shapeId="0" xr:uid="{00000000-0006-0000-0000-000015000000}">
      <text>
        <r>
          <rPr>
            <sz val="10"/>
            <rFont val="Arial"/>
          </rPr>
          <t>reference:I15,I27
mrs:(I15,+,10.0000)  (I27,+,-10.0000)  
Rotate:True</t>
        </r>
      </text>
    </comment>
    <comment ref="K30" authorId="0" shapeId="0" xr:uid="{00000000-0006-0000-0000-000016000000}">
      <text>
        <r>
          <rPr>
            <sz val="10"/>
            <rFont val="Arial"/>
          </rPr>
          <t>reference:K15,K27
mrs:(K15,+,10.0000)  (K27,+,-10.0000)  
Rotate:True</t>
        </r>
      </text>
    </comment>
    <comment ref="M30" authorId="0" shapeId="0" xr:uid="{00000000-0006-0000-0000-000017000000}">
      <text>
        <r>
          <rPr>
            <sz val="10"/>
            <rFont val="Arial"/>
          </rPr>
          <t>reference:M15,M27
mrs:(M15,+,10.0000)  (M27,+,-10.0000)  
Rotate:True</t>
        </r>
      </text>
    </comment>
    <comment ref="C33" authorId="0" shapeId="0" xr:uid="{00000000-0006-0000-0000-000018000000}">
      <text>
        <r>
          <rPr>
            <sz val="10"/>
            <rFont val="Arial"/>
          </rPr>
          <t>reference:C4,C30
mrs:(C4,+,10.0000)  (C30,+,10.0000)  
Rotate:True</t>
        </r>
      </text>
    </comment>
    <comment ref="E33" authorId="0" shapeId="0" xr:uid="{00000000-0006-0000-0000-000019000000}">
      <text>
        <r>
          <rPr>
            <sz val="10"/>
            <rFont val="Arial"/>
          </rPr>
          <t>reference:E4,E30
mrs:(E4,+,10.0000)  (E30,+,10.0000)  
Rotate:True</t>
        </r>
      </text>
    </comment>
    <comment ref="G33" authorId="0" shapeId="0" xr:uid="{00000000-0006-0000-0000-00001A000000}">
      <text>
        <r>
          <rPr>
            <sz val="10"/>
            <rFont val="Arial"/>
          </rPr>
          <t>reference:G4,G30
mrs:(G4,+,10.0000)  (G30,+,10.0000)  
Rotate:True</t>
        </r>
      </text>
    </comment>
    <comment ref="I33" authorId="0" shapeId="0" xr:uid="{00000000-0006-0000-0000-00001B000000}">
      <text>
        <r>
          <rPr>
            <sz val="10"/>
            <rFont val="Arial"/>
          </rPr>
          <t>reference:I4,I30
mrs:(I4,+,10.0000)  (I30,+,10.0000)  
Rotate:True</t>
        </r>
      </text>
    </comment>
    <comment ref="K33" authorId="0" shapeId="0" xr:uid="{00000000-0006-0000-0000-00001C000000}">
      <text>
        <r>
          <rPr>
            <sz val="10"/>
            <rFont val="Arial"/>
          </rPr>
          <t>reference:K4,K30
mrs:(K4,+,10.0000)  (K30,+,10.0000)  
Rotate:True</t>
        </r>
      </text>
    </comment>
    <comment ref="M33" authorId="0" shapeId="0" xr:uid="{00000000-0006-0000-0000-00001D000000}">
      <text>
        <r>
          <rPr>
            <sz val="10"/>
            <rFont val="Arial"/>
          </rPr>
          <t>reference:M4,M30
mrs:(M4,+,10.0000)  (M30,+,10.0000)  
Rotate:True</t>
        </r>
      </text>
    </comment>
    <comment ref="C35" authorId="0" shapeId="0" xr:uid="{00000000-0006-0000-0000-00001E000000}">
      <text>
        <r>
          <rPr>
            <sz val="10"/>
            <rFont val="Arial"/>
          </rPr>
          <t>reference:C33
mrs:(C33,+,10.0000)  
Rotate:True</t>
        </r>
      </text>
    </comment>
    <comment ref="C39" authorId="0" shapeId="0" xr:uid="{00000000-0006-0000-0000-00001F000000}">
      <text>
        <r>
          <rPr>
            <sz val="10"/>
            <rFont val="Arial"/>
          </rPr>
          <t>reference:C33,C35,C36,C37
mrs:(C33,+,10.0000)  (C35,+,-10.0000)  (C36,+,-10.0000)  (C37,+,-10.0000)  
Rotate:True</t>
        </r>
      </text>
    </comment>
    <comment ref="E39" authorId="0" shapeId="0" xr:uid="{00000000-0006-0000-0000-000020000000}">
      <text>
        <r>
          <rPr>
            <sz val="10"/>
            <rFont val="Arial"/>
          </rPr>
          <t>reference:E33,E35,E36,E37
mrs:(E33,+,10.0000)  (E35,+,-10.0000)  (E36,+,-10.0000)  (E37,+,-10.0000)  
Rotate:True</t>
        </r>
      </text>
    </comment>
    <comment ref="G39" authorId="0" shapeId="0" xr:uid="{00000000-0006-0000-0000-000021000000}">
      <text>
        <r>
          <rPr>
            <sz val="10"/>
            <rFont val="Arial"/>
          </rPr>
          <t>reference:G33,G35,G36,G37
mrs:(G33,+,10.0000)  (G35,+,-10.0000)  (G36,+,-10.0000)  (G37,+,-10.0000)  
Rotate:True</t>
        </r>
      </text>
    </comment>
    <comment ref="I39" authorId="0" shapeId="0" xr:uid="{00000000-0006-0000-0000-000022000000}">
      <text>
        <r>
          <rPr>
            <sz val="10"/>
            <rFont val="Arial"/>
          </rPr>
          <t>reference:I33,I35,I36,I37
mrs:(I33,+,10.0000)  (I35,+,-10.0000)  (I36,+,-10.0000)  (I37,+,-10.0000)  
Rotate:True</t>
        </r>
      </text>
    </comment>
    <comment ref="K39" authorId="0" shapeId="0" xr:uid="{00000000-0006-0000-0000-000023000000}">
      <text>
        <r>
          <rPr>
            <sz val="10"/>
            <rFont val="Arial"/>
          </rPr>
          <t>reference:K33,K35,K36,K37
mrs:(K33,+,10.0000)  (K35,+,-10.0000)  (K36,+,-10.0000)  (K37,+,-10.0000)  
Rotate:True</t>
        </r>
      </text>
    </comment>
    <comment ref="M39" authorId="0" shapeId="0" xr:uid="{00000000-0006-0000-0000-000024000000}">
      <text>
        <r>
          <rPr>
            <sz val="10"/>
            <rFont val="Arial"/>
          </rPr>
          <t>reference:M33,M35,M36,M37
mrs:(M33,+,10.0000)  (M35,+,-10.0000)  (M36,+,-10.0000)  (M37,+,-10.0000)  
Rotate:True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E6" authorId="0" shapeId="0" xr:uid="{00000000-0006-0000-0100-000001000000}">
      <text>
        <r>
          <rPr>
            <sz val="10"/>
            <rFont val="Arial"/>
          </rPr>
          <t>reference:E4,E5
mrs:(E4,+,10.0000)  (E5,+,10.0000)  
Rotate:True</t>
        </r>
      </text>
    </comment>
    <comment ref="F6" authorId="0" shapeId="0" xr:uid="{00000000-0006-0000-0100-000002000000}">
      <text>
        <r>
          <rPr>
            <sz val="10"/>
            <rFont val="Arial"/>
          </rPr>
          <t>reference:F4,F5
mrs:(F4,+,10.0000)  (F5,+,10.0000)  
Rotate:True</t>
        </r>
      </text>
    </comment>
    <comment ref="G6" authorId="0" shapeId="0" xr:uid="{00000000-0006-0000-0100-000003000000}">
      <text>
        <r>
          <rPr>
            <sz val="10"/>
            <rFont val="Arial"/>
          </rPr>
          <t>reference:G4,G5
mrs:(G4,+,10.0000)  (G5,+,10.0000)  
Rotate:True</t>
        </r>
      </text>
    </comment>
    <comment ref="H6" authorId="0" shapeId="0" xr:uid="{00000000-0006-0000-0100-000004000000}">
      <text>
        <r>
          <rPr>
            <sz val="10"/>
            <rFont val="Arial"/>
          </rPr>
          <t>reference:H4,H5
mrs:(H4,+,10.0000)  (H5,+,10.0000)  
Rotate:True</t>
        </r>
      </text>
    </comment>
    <comment ref="E7" authorId="0" shapeId="0" xr:uid="{00000000-0006-0000-0100-000005000000}">
      <text>
        <r>
          <rPr>
            <sz val="10"/>
            <rFont val="Arial"/>
          </rPr>
          <t>reference:E2,E6
mrs:(E2,+,10.0000)  (E6,+,10.0000)  
Rotate:True</t>
        </r>
      </text>
    </comment>
    <comment ref="F7" authorId="0" shapeId="0" xr:uid="{00000000-0006-0000-0100-000006000000}">
      <text>
        <r>
          <rPr>
            <sz val="10"/>
            <rFont val="Arial"/>
          </rPr>
          <t>reference:F2,F6
mrs:(F2,+,10.0000)  (F6,+,10.0000)  
Rotate:True</t>
        </r>
      </text>
    </comment>
    <comment ref="G7" authorId="0" shapeId="0" xr:uid="{00000000-0006-0000-0100-000007000000}">
      <text>
        <r>
          <rPr>
            <sz val="10"/>
            <rFont val="Arial"/>
          </rPr>
          <t>reference:G2,G6
mrs:(G2,+,10.0000)  (G6,+,10.0000)  
Rotate:True</t>
        </r>
      </text>
    </comment>
    <comment ref="H7" authorId="0" shapeId="0" xr:uid="{00000000-0006-0000-0100-000008000000}">
      <text>
        <r>
          <rPr>
            <sz val="10"/>
            <rFont val="Arial"/>
          </rPr>
          <t>reference:H2,H6
mrs:(H2,+,10.0000)  (H6,+,10.0000)  
Rotate:True</t>
        </r>
      </text>
    </comment>
    <comment ref="H12" authorId="0" shapeId="0" xr:uid="{00000000-0006-0000-0100-000009000000}">
      <text>
        <r>
          <rPr>
            <sz val="10"/>
            <rFont val="Arial"/>
          </rPr>
          <t>reference:G12,G13
mrs:(G12,+,10.0000)  (G13,+,-10.0000)  
Rotate:True</t>
        </r>
      </text>
    </comment>
    <comment ref="E14" authorId="0" shapeId="0" xr:uid="{00000000-0006-0000-0100-00000A000000}">
      <text>
        <r>
          <rPr>
            <sz val="10"/>
            <rFont val="Arial"/>
          </rPr>
          <t>reference:E10,E11,E12,E13
mrs:(E10,+,10.0000)  (E11,+,10.0000)  (E12,+,10.0000)  (E13,+,10.0000)  
Rotate:True</t>
        </r>
      </text>
    </comment>
    <comment ref="F14" authorId="0" shapeId="0" xr:uid="{00000000-0006-0000-0100-00000B000000}">
      <text>
        <r>
          <rPr>
            <sz val="10"/>
            <rFont val="Arial"/>
          </rPr>
          <t>reference:F10,F11,F12,F13
mrs:(F10,+,10.0000)  (F11,+,10.0000)  (F12,+,10.0000)  (F13,+,10.0000)  
Rotate:True</t>
        </r>
      </text>
    </comment>
    <comment ref="G14" authorId="0" shapeId="0" xr:uid="{00000000-0006-0000-0100-00000C000000}">
      <text>
        <r>
          <rPr>
            <sz val="10"/>
            <rFont val="Arial"/>
          </rPr>
          <t>reference:G10,G11,G12,G13
mrs:(G10,+,10.0000)  (G11,+,10.0000)  (G12,+,10.0000)  (G13,+,10.0000)  
Rotate:True</t>
        </r>
      </text>
    </comment>
    <comment ref="H14" authorId="0" shapeId="0" xr:uid="{00000000-0006-0000-0100-00000D000000}">
      <text>
        <r>
          <rPr>
            <sz val="10"/>
            <rFont val="Arial"/>
          </rPr>
          <t>reference:H10,H11,H12,H13
mrs:(H10,+,10.0000)  (H11,+,10.0000)  (H12,+,10.0000)  (H13,+,10.0000)  
Rotate:True</t>
        </r>
      </text>
    </comment>
    <comment ref="E15" authorId="0" shapeId="0" xr:uid="{00000000-0006-0000-0100-00000E000000}">
      <text>
        <r>
          <rPr>
            <sz val="10"/>
            <rFont val="Arial"/>
          </rPr>
          <t>reference:E9,E14
mrs:(E9,+,10.0000)  (E14,+,10.0000)  
Rotate:True</t>
        </r>
      </text>
    </comment>
    <comment ref="F15" authorId="0" shapeId="0" xr:uid="{00000000-0006-0000-0100-00000F000000}">
      <text>
        <r>
          <rPr>
            <sz val="10"/>
            <rFont val="Arial"/>
          </rPr>
          <t>reference:F9,F14
mrs:(F9,+,10.0000)  (F14,+,10.0000)  
Rotate:True</t>
        </r>
      </text>
    </comment>
    <comment ref="G15" authorId="0" shapeId="0" xr:uid="{00000000-0006-0000-0100-000010000000}">
      <text>
        <r>
          <rPr>
            <sz val="10"/>
            <rFont val="Arial"/>
          </rPr>
          <t>reference:G9,G14
mrs:(G9,+,10.0000)  (G14,+,10.0000)  
Rotate:True</t>
        </r>
      </text>
    </comment>
    <comment ref="H15" authorId="0" shapeId="0" xr:uid="{00000000-0006-0000-0100-000011000000}">
      <text>
        <r>
          <rPr>
            <sz val="10"/>
            <rFont val="Arial"/>
          </rPr>
          <t>reference:H9,H14
mrs:(H9,+,10.0000)  (H14,+,10.0000)  
Rotate:True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C55" authorId="0" shapeId="0" xr:uid="{00000000-0006-0000-0200-000001000000}">
      <text>
        <r>
          <rPr>
            <sz val="10"/>
            <rFont val="Arial"/>
          </rPr>
          <t>reference:C6,C7,C8,C9,C10,C11,C12,C13,C14,C15,C16,C17,C18,C19,C20,C21,C22,C23,C24,C25,C26,C27,C28,C29,C30,C31,C32,C33,C34,C35,C36,C37,C38,C39,C40,C41,C42,C43,C44,C45,C46,C47,C48,C49,C50,C51,C52,C53,C54
mrs:(C6,+,10.0000)  (C7,+,10.0000)  (C8,+,10.0000)  (C9,+,10.0000)  (C10,+,10.0000)  (C11,+,10.0000)  (C12,+,10.0000)  (C13,+,10.0000)  (C14,+,10.0000)  (C15,+,10.0000)  (C16,+,10.0000)  (C17,+,10.0000)  (C18,+,10.0000)  (C19,+,10.0000)  (C20,+,10.0000)  (C21,+,10.0000)  (C22,+,10.0000)  (C23,+,10.0000)  (C24,+,10.0000)  (C25,+,10.0000)  (C26,+,10.0000)  (C27,+,10.0000)  (C28,+,10.0000)  (C29,+,10.0000)  (C30,+,10.0000)  (C31,+,10.0000)  (C32,+,10.0000)  (C33,+,10.0000)  (C34,+,10.0000)  (C35,+,10.0000)  (C36,+,10.0000)  (C37,+,10.0000)  (C38,+,10.0000)  (C39,+,10.0000)  (C40,+,10.0000)  (C41,+,10.0000)  (C42,+,10.0000)  (C43,+,10.0000)  (C44,+,10.0000)  (C45,+,10.0000)  (C46,+,10.0000)  (C47,+,10.0000)  (C48,+,10.0000)  (C49,+,10.0000)  (C50,+,10.0000)  (C51,+,10.0000)  (C52,+,10.0000)  (C53,+,10.0000)  (C54,+,10.0000)  
Rotate:True</t>
        </r>
      </text>
    </comment>
    <comment ref="D55" authorId="0" shapeId="0" xr:uid="{00000000-0006-0000-0200-000002000000}">
      <text>
        <r>
          <rPr>
            <sz val="10"/>
            <rFont val="Arial"/>
          </rPr>
          <t>reference:D8,D9,D10,D11,D12,D13,D14,D15,D16,D17,D18,D19,D20,D21,D22,D23,D24,D25,D26,D27,D28,D29,D30,D31,D32,D33,D34,D35,D36,D37,D38,D39,D40,D41,D42,D43,D44,D45,D46,D47,D48,D49,D50,D51,D52,D53,D54
mrs:(D8,+,10.0000)  (D9,+,10.0000)  (D10,+,10.0000)  (D11,+,10.0000)  (D12,+,10.0000)  (D13,+,10.0000)  (D14,+,10.0000)  (D15,+,10.0000)  (D16,+,10.0000)  (D17,+,10.0000)  (D18,+,10.0000)  (D19,+,10.0000)  (D20,+,10.0000)  (D21,+,10.0000)  (D22,+,10.0000)  (D23,+,10.0000)  (D24,+,10.0000)  (D25,+,10.0000)  (D26,+,10.0000)  (D27,+,10.0000)  (D28,+,10.0000)  (D29,+,10.0000)  (D30,+,10.0000)  (D31,+,10.0000)  (D32,+,10.0000)  (D33,+,10.0000)  (D34,+,10.0000)  (D35,+,10.0000)  (D36,+,10.0000)  (D37,+,10.0000)  (D38,+,10.0000)  (D39,+,10.0000)  (D40,+,10.0000)  (D41,+,10.0000)  (D42,+,10.0000)  (D43,+,10.0000)  (D44,+,10.0000)  (D45,+,10.0000)  (D46,+,10.0000)  (D47,+,10.0000)  (D48,+,10.0000)  (D49,+,10.0000)  (D50,+,10.0000)  (D51,+,10.0000)  (D52,+,10.0000)  (D53,+,10.0000)  (D54,+,10.0000)  
Rotate:True</t>
        </r>
      </text>
    </comment>
    <comment ref="F55" authorId="0" shapeId="0" xr:uid="{00000000-0006-0000-0200-000003000000}">
      <text>
        <r>
          <rPr>
            <sz val="10"/>
            <rFont val="Arial"/>
          </rPr>
          <t>reference:F8,F9,F10,F11,F12,F13,F14,F15,F16,F17,F18,F19,F20,F21,F22,F23,F24,F25,F26,F27,F28,F29,F30,F31,F32,F33,F34,F35,F36,F37,F38,F39,F40,F41,F42,F43,F44,F45,F46,F47,F48,F49,F50,F51,F52,F53,F54
mrs:(F8,+,10.0000)  (F9,+,10.0000)  (F10,+,10.0000)  (F11,+,10.0000)  (F12,+,10.0000)  (F13,+,10.0000)  (F14,+,10.0000)  (F15,+,10.0000)  (F16,+,10.0000)  (F17,+,10.0000)  (F18,+,10.0000)  (F19,+,10.0000)  (F20,+,10.0000)  (F21,+,10.0000)  (F22,+,10.0000)  (F23,+,10.0000)  (F24,+,10.0000)  (F25,+,10.0000)  (F26,+,10.0000)  (F27,+,10.0000)  (F28,+,10.0000)  (F29,+,10.0000)  (F30,+,10.0000)  (F31,+,10.0000)  (F32,+,10.0000)  (F33,+,10.0000)  (F34,+,10.0000)  (F35,+,10.0000)  (F36,+,10.0000)  (F37,+,10.0000)  (F38,+,10.0000)  (F39,+,10.0000)  (F40,+,10.0000)  (F41,+,10.0000)  (F42,+,10.0000)  (F43,+,10.0000)  (F44,+,10.0000)  (F45,+,10.0000)  (F46,+,10.0000)  (F47,+,10.0000)  (F48,+,10.0000)  (F49,+,10.0000)  (F50,+,10.0000)  (F51,+,10.0000)  (F52,+,10.0000)  (F53,+,10.0000)  (F54,+,10.0000)  
Rotate:True</t>
        </r>
      </text>
    </comment>
    <comment ref="H55" authorId="0" shapeId="0" xr:uid="{00000000-0006-0000-0200-000004000000}">
      <text>
        <r>
          <rPr>
            <sz val="10"/>
            <rFont val="Arial"/>
          </rPr>
          <t>reference:H6,H7,H8,H9,H10,H11,H12,H13,H14,H15,H16,H17,H18,H19,H20,H21,H22,H23,H24,H25,H26,H27,H28,H29,H30,H31,H32,H33,H34,H35,H36,H37,H38,H39,H40,H41,H42,H43,H44,H45,H46,H47,H48,H49,H50,H51,H52,H53,H54
mrs:(H6,+,10.0000)  (H7,+,10.0000)  (H8,+,10.0000)  (H9,+,10.0000)  (H10,+,10.0000)  (H11,+,10.0000)  (H12,+,10.0000)  (H13,+,10.0000)  (H14,+,10.0000)  (H15,+,10.0000)  (H16,+,10.0000)  (H17,+,10.0000)  (H18,+,10.0000)  (H19,+,10.0000)  (H20,+,10.0000)  (H21,+,10.0000)  (H22,+,10.0000)  (H23,+,10.0000)  (H24,+,10.0000)  (H25,+,10.0000)  (H26,+,10.0000)  (H27,+,10.0000)  (H28,+,10.0000)  (H29,+,10.0000)  (H30,+,10.0000)  (H31,+,10.0000)  (H32,+,10.0000)  (H33,+,10.0000)  (H34,+,10.0000)  (H35,+,10.0000)  (H36,+,10.0000)  (H37,+,10.0000)  (H38,+,10.0000)  (H39,+,10.0000)  (H40,+,10.0000)  (H41,+,10.0000)  (H42,+,10.0000)  (H43,+,10.0000)  (H44,+,10.0000)  (H45,+,10.0000)  (H46,+,10.0000)  (H47,+,10.0000)  (H48,+,10.0000)  (H49,+,10.0000)  (H50,+,10.0000)  (H51,+,10.0000)  (H52,+,10.0000)  (H53,+,10.0000)  (H54,+,10.0000)  
Rotate:True</t>
        </r>
      </text>
    </comment>
    <comment ref="J55" authorId="0" shapeId="0" xr:uid="{00000000-0006-0000-0200-000005000000}">
      <text>
        <r>
          <rPr>
            <sz val="10"/>
            <rFont val="Arial"/>
          </rPr>
          <t>reference:J8,J9,J10,J11,J12,J13,J14,J15,J16,J17,J18,J19,J20,J21,J22,J23,J24,J25,J26,J27,J28,J29,J30,J31,J32,J33,J34,J35,J36,J37,J38,J39,J40,J41,J42,J43,J44,J45,J46,J47,J48,J49,J50,J51,J52,J53,J54
mrs:(J8,+,10.0000)  (J9,+,10.0000)  (J10,+,10.0000)  (J11,+,10.0000)  (J12,+,10.0000)  (J13,+,10.0000)  (J14,+,10.0000)  (J15,+,10.0000)  (J16,+,10.0000)  (J17,+,10.0000)  (J18,+,10.0000)  (J19,+,10.0000)  (J20,+,10.0000)  (J21,+,10.0000)  (J22,+,10.0000)  (J23,+,10.0000)  (J24,+,10.0000)  (J25,+,10.0000)  (J26,+,10.0000)  (J27,+,10.0000)  (J28,+,10.0000)  (J29,+,10.0000)  (J30,+,10.0000)  (J31,+,10.0000)  (J32,+,10.0000)  (J33,+,10.0000)  (J34,+,10.0000)  (J35,+,10.0000)  (J36,+,10.0000)  (J37,+,10.0000)  (J38,+,10.0000)  (J39,+,10.0000)  (J40,+,10.0000)  (J41,+,10.0000)  (J42,+,10.0000)  (J43,+,10.0000)  (J44,+,10.0000)  (J45,+,10.0000)  (J46,+,10.0000)  (J47,+,10.0000)  (J48,+,10.0000)  (J49,+,10.0000)  (J50,+,10.0000)  (J51,+,10.0000)  (J52,+,10.0000)  (J53,+,10.0000)  (J54,+,10.0000)  
Rotate:True</t>
        </r>
      </text>
    </comment>
    <comment ref="L55" authorId="0" shapeId="0" xr:uid="{00000000-0006-0000-0200-000006000000}">
      <text>
        <r>
          <rPr>
            <sz val="10"/>
            <rFont val="Arial"/>
          </rPr>
          <t>reference:L8,L9,L10,L11,L12,L13,L14,L15,L16,L17,L18,L19,L20,L21,L22,L23,L24,L25,L26,L27,L28,L29,L30,L31,L32,L33,L34,L35,L36,L37,L38,L39,L40,L41,L42,L43,L44,L45,L46,L47,L48,L49,L50,L51,L52,L53,L54
mrs:(L8,+,10.0000)  (L9,+,10.0000)  (L10,+,10.0000)  (L11,+,10.0000)  (L12,+,10.0000)  (L13,+,10.0000)  (L14,+,10.0000)  (L15,+,10.0000)  (L16,+,10.0000)  (L17,+,10.0000)  (L18,+,10.0000)  (L19,+,10.0000)  (L20,+,10.0000)  (L21,+,10.0000)  (L22,+,10.0000)  (L23,+,10.0000)  (L24,+,10.0000)  (L25,+,10.0000)  (L26,+,10.0000)  (L27,+,10.0000)  (L28,+,10.0000)  (L29,+,10.0000)  (L30,+,10.0000)  (L31,+,10.0000)  (L32,+,10.0000)  (L33,+,10.0000)  (L34,+,10.0000)  (L35,+,10.0000)  (L36,+,10.0000)  (L37,+,10.0000)  (L38,+,10.0000)  (L39,+,10.0000)  (L40,+,10.0000)  (L41,+,10.0000)  (L42,+,10.0000)  (L43,+,10.0000)  (L44,+,10.0000)  (L45,+,10.0000)  (L46,+,10.0000)  (L47,+,10.0000)  (L48,+,10.0000)  (L49,+,10.0000)  (L50,+,10.0000)  (L51,+,10.0000)  (L52,+,10.0000)  (L53,+,10.0000)  (L54,+,10.0000)  
Rotate:True</t>
        </r>
      </text>
    </comment>
    <comment ref="N55" authorId="0" shapeId="0" xr:uid="{00000000-0006-0000-0200-000007000000}">
      <text>
        <r>
          <rPr>
            <sz val="10"/>
            <rFont val="Arial"/>
          </rPr>
          <t>reference:N8,N9,N10,N11,N12,N13,N14,N15,N16,N17,N18,N19,N20,N21,N22,N23,N24,N25,N26,N27,N28,N29,N30,N31,N32,N33,N34,N35,N36,N37,N38,N39,N40,N41,N42,N43,N44,N45,N46,N47,N48,N49,N50,N51,N52,N53,N54
mrs:(N8,+,10.0000)  (N9,+,10.0000)  (N10,+,10.0000)  (N11,+,10.0000)  (N12,+,10.0000)  (N13,+,10.0000)  (N14,+,10.0000)  (N15,+,10.0000)  (N16,+,10.0000)  (N17,+,10.0000)  (N18,+,10.0000)  (N19,+,10.0000)  (N20,+,10.0000)  (N21,+,10.0000)  (N22,+,10.0000)  (N23,+,10.0000)  (N24,+,10.0000)  (N25,+,10.0000)  (N26,+,10.0000)  (N27,+,10.0000)  (N28,+,10.0000)  (N29,+,10.0000)  (N30,+,10.0000)  (N31,+,10.0000)  (N32,+,10.0000)  (N33,+,10.0000)  (N34,+,10.0000)  (N35,+,10.0000)  (N36,+,10.0000)  (N37,+,10.0000)  (N38,+,10.0000)  (N39,+,10.0000)  (N40,+,10.0000)  (N41,+,10.0000)  (N42,+,10.0000)  (N43,+,10.0000)  (N44,+,10.0000)  (N45,+,10.0000)  (N46,+,10.0000)  (N47,+,10.0000)  (N48,+,10.0000)  (N49,+,10.0000)  (N50,+,10.0000)  (N51,+,10.0000)  (N52,+,10.0000)  (N53,+,10.0000)  (N54,+,10.0000)  
Rotate:True</t>
        </r>
      </text>
    </comment>
    <comment ref="P55" authorId="0" shapeId="0" xr:uid="{00000000-0006-0000-0200-000008000000}">
      <text>
        <r>
          <rPr>
            <sz val="10"/>
            <rFont val="Arial"/>
          </rPr>
          <t>reference:P8,P9,P10,P11,P12,P13,P14,P15,P16,P17,P18,P19,P20,P21,P22,P23,P24,P25,P26,P27,P28,P29,P30,P31,P32,P33,P34,P35,P36,P37,P38,P39,P40,P41,P42,P43,P44,P45,P46,P47,P48,P49,P50,P51,P52,P53,P54
mrs:(P8,+,10.0000)  (P9,+,10.0000)  (P10,+,10.0000)  (P11,+,10.0000)  (P12,+,10.0000)  (P13,+,10.0000)  (P14,+,10.0000)  (P15,+,10.0000)  (P16,+,10.0000)  (P17,+,10.0000)  (P18,+,10.0000)  (P19,+,10.0000)  (P20,+,10.0000)  (P21,+,10.0000)  (P22,+,10.0000)  (P23,+,10.0000)  (P24,+,10.0000)  (P25,+,10.0000)  (P26,+,10.0000)  (P27,+,10.0000)  (P28,+,10.0000)  (P29,+,10.0000)  (P30,+,10.0000)  (P31,+,10.0000)  (P32,+,10.0000)  (P33,+,10.0000)  (P34,+,10.0000)  (P35,+,10.0000)  (P36,+,10.0000)  (P37,+,10.0000)  (P38,+,10.0000)  (P39,+,10.0000)  (P40,+,10.0000)  (P41,+,10.0000)  (P42,+,10.0000)  (P43,+,10.0000)  (P44,+,10.0000)  (P45,+,10.0000)  (P46,+,10.0000)  (P47,+,10.0000)  (P48,+,10.0000)  (P49,+,10.0000)  (P50,+,10.0000)  (P51,+,10.0000)  (P52,+,10.0000)  (P53,+,10.0000)  (P54,+,10.0000)  
Rotate:True</t>
        </r>
      </text>
    </comment>
    <comment ref="R55" authorId="0" shapeId="0" xr:uid="{00000000-0006-0000-0200-000009000000}">
      <text>
        <r>
          <rPr>
            <sz val="10"/>
            <rFont val="Arial"/>
          </rPr>
          <t>reference:R8,R9,R10,R11,R12,R13,R14,R15,R16,R17,R18,R19,R20,R21,R22,R23,R24,R25,R26,R27,R28,R29,R30,R31,R32,R33,R34,R35,R36,R37,R38,R39,R40,R41,R42,R43,R44,R45,R46,R47,R48,R49,R50,R51,R52,R53,R54
mrs:(R8,+,10.0000)  (R9,+,10.0000)  (R10,+,10.0000)  (R11,+,10.0000)  (R12,+,10.0000)  (R13,+,10.0000)  (R14,+,10.0000)  (R15,+,10.0000)  (R16,+,10.0000)  (R17,+,10.0000)  (R18,+,10.0000)  (R19,+,10.0000)  (R20,+,10.0000)  (R21,+,10.0000)  (R22,+,10.0000)  (R23,+,10.0000)  (R24,+,10.0000)  (R25,+,10.0000)  (R26,+,10.0000)  (R27,+,10.0000)  (R28,+,10.0000)  (R29,+,10.0000)  (R30,+,10.0000)  (R31,+,10.0000)  (R32,+,10.0000)  (R33,+,10.0000)  (R34,+,10.0000)  (R35,+,10.0000)  (R36,+,10.0000)  (R37,+,10.0000)  (R38,+,10.0000)  (R39,+,10.0000)  (R40,+,10.0000)  (R41,+,10.0000)  (R42,+,10.0000)  (R43,+,10.0000)  (R44,+,10.0000)  (R45,+,10.0000)  (R46,+,10.0000)  (R47,+,10.0000)  (R48,+,10.0000)  (R49,+,10.0000)  (R50,+,10.0000)  (R51,+,10.0000)  (R52,+,10.0000)  (R53,+,10.0000)  (R54,+,10.0000)  
Rotate:True</t>
        </r>
      </text>
    </comment>
    <comment ref="T55" authorId="0" shapeId="0" xr:uid="{00000000-0006-0000-0200-00000A000000}">
      <text>
        <r>
          <rPr>
            <sz val="10"/>
            <rFont val="Arial"/>
          </rPr>
          <t>reference:T6,T7,T8,T9,T10,T11,T12,T13,T14,T15,T16,T17,T18,T19,T20,T21,T22,T23,T24,T25,T26,T27,T28,T29,T30,T31,T32,T33,T34,T35,T36,T37,T38,T39,T40,T41,T42,T43,T44,T45,T46,T47,T48,T49,T50,T51,T52,T53,T54
mrs:(T6,+,10.0000)  (T7,+,10.0000)  (T8,+,10.0000)  (T9,+,10.0000)  (T10,+,10.0000)  (T11,+,10.0000)  (T12,+,10.0000)  (T13,+,10.0000)  (T14,+,10.0000)  (T15,+,10.0000)  (T16,+,10.0000)  (T17,+,10.0000)  (T18,+,10.0000)  (T19,+,10.0000)  (T20,+,10.0000)  (T21,+,10.0000)  (T22,+,10.0000)  (T23,+,10.0000)  (T24,+,10.0000)  (T25,+,10.0000)  (T26,+,10.0000)  (T27,+,10.0000)  (T28,+,10.0000)  (T29,+,10.0000)  (T30,+,10.0000)  (T31,+,10.0000)  (T32,+,10.0000)  (T33,+,10.0000)  (T34,+,10.0000)  (T35,+,10.0000)  (T36,+,10.0000)  (T37,+,10.0000)  (T38,+,10.0000)  (T39,+,10.0000)  (T40,+,10.0000)  (T41,+,10.0000)  (T42,+,10.0000)  (T43,+,10.0000)  (T44,+,10.0000)  (T45,+,10.0000)  (T46,+,10.0000)  (T47,+,10.0000)  (T48,+,10.0000)  (T49,+,10.0000)  (T50,+,10.0000)  (T51,+,10.0000)  (T52,+,10.0000)  (T53,+,10.0000)  (T54,+,10.0000)  
Rotate:True</t>
        </r>
      </text>
    </comment>
    <comment ref="H58" authorId="0" shapeId="0" xr:uid="{00000000-0006-0000-0200-00000B000000}">
      <text>
        <r>
          <rPr>
            <sz val="10"/>
            <rFont val="Arial"/>
          </rPr>
          <t>reference:H33,H44,H45
mrs:(H33,+,10.0000)  (H44,+,10.0000)  (H45,+,10.0000)  
Rotate:True</t>
        </r>
      </text>
    </comment>
    <comment ref="D59" authorId="0" shapeId="0" xr:uid="{00000000-0006-0000-0200-00000C000000}">
      <text>
        <r>
          <rPr>
            <sz val="10"/>
            <rFont val="Arial"/>
          </rPr>
          <t>reference:C55
mrs:(C55,+,10.0000)  
Rotate:True</t>
        </r>
      </text>
    </comment>
    <comment ref="D61" authorId="0" shapeId="0" xr:uid="{00000000-0006-0000-0200-00000D000000}">
      <text>
        <r>
          <rPr>
            <sz val="10"/>
            <rFont val="Arial"/>
          </rPr>
          <t>reference:D59,D60
mrs:(D59,+,10.0000)  (D60,+,-10.0000)  
Rotate:True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C43" authorId="0" shapeId="0" xr:uid="{00000000-0006-0000-0300-000001000000}">
      <text>
        <r>
          <rPr>
            <sz val="10"/>
            <rFont val="Arial"/>
          </rPr>
          <t>reference:C6,C7,C8,C9,C10,C11,C12,C13,C14,C15,C16,C17,C18,C19,C20,C21,C22,C23,C24,C25,C26,C27,C28,C29,C30,C31,C32,C33,C34,C35,C36,C37,C38,C39,C40,C41,C42
mrs:(C6,+,10.0000)  (C7,+,10.0000)  (C8,+,10.0000)  (C9,+,10.0000)  (C10,+,10.0000)  (C11,+,10.0000)  (C12,+,10.0000)  (C13,+,10.0000)  (C14,+,10.0000)  (C15,+,10.0000)  (C16,+,10.0000)  (C17,+,10.0000)  (C18,+,10.0000)  (C19,+,10.0000)  (C20,+,10.0000)  (C21,+,10.0000)  (C22,+,10.0000)  (C23,+,10.0000)  (C24,+,10.0000)  (C25,+,10.0000)  (C26,+,10.0000)  (C27,+,10.0000)  (C28,+,10.0000)  (C29,+,10.0000)  (C30,+,10.0000)  (C31,+,10.0000)  (C32,+,10.0000)  (C33,+,10.0000)  (C34,+,10.0000)  (C35,+,10.0000)  (C36,+,10.0000)  (C37,+,10.0000)  (C38,+,10.0000)  (C39,+,10.0000)  (C40,+,10.0000)  (C41,+,10.0000)  (C42,+,10.0000)  
Rotate:True</t>
        </r>
      </text>
    </comment>
    <comment ref="D43" authorId="0" shapeId="0" xr:uid="{00000000-0006-0000-0300-000002000000}">
      <text>
        <r>
          <rPr>
            <sz val="10"/>
            <rFont val="Arial"/>
          </rPr>
          <t>reference:D6,D7,D8,D9,D10,D11,D12,D13,D14,D15,D16,D17,D18,D19,D20,D21,D22,D23,D24,D25,D26,D27,D28,D29,D30,D31,D32,D33,D34,D35,D36,D37,D38,D39,D40,D41,D42
mrs:(D6,+,10.0000)  (D7,+,10.0000)  (D8,+,10.0000)  (D9,+,10.0000)  (D10,+,10.0000)  (D11,+,10.0000)  (D12,+,10.0000)  (D13,+,10.0000)  (D14,+,10.0000)  (D15,+,10.0000)  (D16,+,10.0000)  (D17,+,10.0000)  (D18,+,10.0000)  (D19,+,10.0000)  (D20,+,10.0000)  (D21,+,10.0000)  (D22,+,10.0000)  (D23,+,10.0000)  (D24,+,10.0000)  (D25,+,10.0000)  (D26,+,10.0000)  (D27,+,10.0000)  (D28,+,10.0000)  (D29,+,10.0000)  (D30,+,10.0000)  (D31,+,10.0000)  (D32,+,10.0000)  (D33,+,10.0000)  (D34,+,10.0000)  (D35,+,10.0000)  (D36,+,10.0000)  (D37,+,10.0000)  (D38,+,10.0000)  (D39,+,10.0000)  (D40,+,10.0000)  (D41,+,10.0000)  (D42,+,10.0000)  
Rotate:True</t>
        </r>
      </text>
    </comment>
    <comment ref="F43" authorId="0" shapeId="0" xr:uid="{00000000-0006-0000-0300-000003000000}">
      <text>
        <r>
          <rPr>
            <sz val="10"/>
            <rFont val="Arial"/>
          </rPr>
          <t>reference:F6,F7,F8,F9,F10,F11,F12,F13,F14,F15,F16,F17,F18,F19,F20,F21,F22,F23,F24,F25,F26,F27,F28,F29,F30,F31,F32,F33,F34,F35,F36,F37,F38,F39,F40,F41,F42
mrs:(F6,+,10.0000)  (F7,+,10.0000)  (F8,+,10.0000)  (F9,+,10.0000)  (F10,+,10.0000)  (F11,+,10.0000)  (F12,+,10.0000)  (F13,+,10.0000)  (F14,+,10.0000)  (F15,+,10.0000)  (F16,+,10.0000)  (F17,+,10.0000)  (F18,+,10.0000)  (F19,+,10.0000)  (F20,+,10.0000)  (F21,+,10.0000)  (F22,+,10.0000)  (F23,+,10.0000)  (F24,+,10.0000)  (F25,+,10.0000)  (F26,+,10.0000)  (F27,+,10.0000)  (F28,+,10.0000)  (F29,+,10.0000)  (F30,+,10.0000)  (F31,+,10.0000)  (F32,+,10.0000)  (F33,+,10.0000)  (F34,+,10.0000)  (F35,+,10.0000)  (F36,+,10.0000)  (F37,+,10.0000)  (F38,+,10.0000)  (F39,+,10.0000)  (F40,+,10.0000)  (F41,+,10.0000)  (F42,+,10.0000)  
Rotate:True</t>
        </r>
      </text>
    </comment>
    <comment ref="H43" authorId="0" shapeId="0" xr:uid="{00000000-0006-0000-0300-000004000000}">
      <text>
        <r>
          <rPr>
            <sz val="10"/>
            <rFont val="Arial"/>
          </rPr>
          <t>reference:H6,H7,H8,H9,H10,H11,H12,H13,H14,H15,H16,H17,H18,H19,H20,H21,H22,H23,H24,H25,H26,H27,H28,H29,H30,H31,H32,H33,H34,H35,H36,H37,H38,H39,H40,H41,H42
mrs:(H6,+,10.0000)  (H7,+,10.0000)  (H8,+,10.0000)  (H9,+,10.0000)  (H10,+,10.0000)  (H11,+,10.0000)  (H12,+,10.0000)  (H13,+,10.0000)  (H14,+,10.0000)  (H15,+,10.0000)  (H16,+,10.0000)  (H17,+,10.0000)  (H18,+,10.0000)  (H19,+,10.0000)  (H20,+,10.0000)  (H21,+,10.0000)  (H22,+,10.0000)  (H23,+,10.0000)  (H24,+,10.0000)  (H25,+,10.0000)  (H26,+,10.0000)  (H27,+,10.0000)  (H28,+,10.0000)  (H29,+,10.0000)  (H30,+,10.0000)  (H31,+,10.0000)  (H32,+,10.0000)  (H33,+,10.0000)  (H34,+,10.0000)  (H35,+,10.0000)  (H36,+,10.0000)  (H37,+,10.0000)  (H38,+,10.0000)  (H39,+,10.0000)  (H40,+,10.0000)  (H41,+,10.0000)  (H42,+,10.0000)  
Rotate:True</t>
        </r>
      </text>
    </comment>
    <comment ref="J43" authorId="0" shapeId="0" xr:uid="{00000000-0006-0000-0300-000005000000}">
      <text>
        <r>
          <rPr>
            <sz val="10"/>
            <rFont val="Arial"/>
          </rPr>
          <t>reference:J6,J7,J8,J9,J10,J11,J12,J13,J14,J15,J16,J17,J18,J19,J20,J21,J22,J23,J24,J25,J26,J27,J28,J29,J30,J31,J32,J33,J34,J35,J36,J37,J38,J39,J40,J41,J42
mrs:(J6,+,10.0000)  (J7,+,10.0000)  (J8,+,10.0000)  (J9,+,10.0000)  (J10,+,10.0000)  (J11,+,10.0000)  (J12,+,10.0000)  (J13,+,10.0000)  (J14,+,10.0000)  (J15,+,10.0000)  (J16,+,10.0000)  (J17,+,10.0000)  (J18,+,10.0000)  (J19,+,10.0000)  (J20,+,10.0000)  (J21,+,10.0000)  (J22,+,10.0000)  (J23,+,10.0000)  (J24,+,10.0000)  (J25,+,10.0000)  (J26,+,10.0000)  (J27,+,10.0000)  (J28,+,10.0000)  (J29,+,10.0000)  (J30,+,10.0000)  (J31,+,10.0000)  (J32,+,10.0000)  (J33,+,10.0000)  (J34,+,10.0000)  (J35,+,10.0000)  (J36,+,10.0000)  (J37,+,10.0000)  (J38,+,10.0000)  (J39,+,10.0000)  (J40,+,10.0000)  (J41,+,10.0000)  (J42,+,10.0000)  
Rotate:True</t>
        </r>
      </text>
    </comment>
    <comment ref="L43" authorId="0" shapeId="0" xr:uid="{00000000-0006-0000-0300-000006000000}">
      <text>
        <r>
          <rPr>
            <sz val="10"/>
            <rFont val="Arial"/>
          </rPr>
          <t>reference:L6,L7,L8,L9,L10,L11,L12,L13,L14,L15,L16,L17,L18,L19,L20,L21,L22,L23,L24,L25,L26,L27,L28,L29,L30,L31,L32,L33,L34,L35,L36,L37,L38,L39,L40,L41,L42
mrs:(L6,+,10.0000)  (L7,+,10.0000)  (L8,+,10.0000)  (L9,+,10.0000)  (L10,+,10.0000)  (L11,+,10.0000)  (L12,+,10.0000)  (L13,+,10.0000)  (L14,+,10.0000)  (L15,+,10.0000)  (L16,+,10.0000)  (L17,+,10.0000)  (L18,+,10.0000)  (L19,+,10.0000)  (L20,+,10.0000)  (L21,+,10.0000)  (L22,+,10.0000)  (L23,+,10.0000)  (L24,+,10.0000)  (L25,+,10.0000)  (L26,+,10.0000)  (L27,+,10.0000)  (L28,+,10.0000)  (L29,+,10.0000)  (L30,+,10.0000)  (L31,+,10.0000)  (L32,+,10.0000)  (L33,+,10.0000)  (L34,+,10.0000)  (L35,+,10.0000)  (L36,+,10.0000)  (L37,+,10.0000)  (L38,+,10.0000)  (L39,+,10.0000)  (L40,+,10.0000)  (L41,+,10.0000)  (L42,+,10.0000)  
Rotate:True</t>
        </r>
      </text>
    </comment>
    <comment ref="N43" authorId="0" shapeId="0" xr:uid="{00000000-0006-0000-0300-000007000000}">
      <text>
        <r>
          <rPr>
            <sz val="10"/>
            <rFont val="Arial"/>
          </rPr>
          <t>reference:N6,N7,N8,N9,N10,N11,N12,N13,N14,N15,N16,N17,N18,N19,N20,N21,N22,N23,N24,N25,N26,N27,N28,N29,N30,N31,N32,N33,N34,N35,N36,N37,N38,N39,N40,N41,N42
mrs:(N6,+,10.0000)  (N7,+,10.0000)  (N8,+,10.0000)  (N9,+,10.0000)  (N10,+,10.0000)  (N11,+,10.0000)  (N12,+,10.0000)  (N13,+,10.0000)  (N14,+,10.0000)  (N15,+,10.0000)  (N16,+,10.0000)  (N17,+,10.0000)  (N18,+,10.0000)  (N19,+,10.0000)  (N20,+,10.0000)  (N21,+,10.0000)  (N22,+,10.0000)  (N23,+,10.0000)  (N24,+,10.0000)  (N25,+,10.0000)  (N26,+,10.0000)  (N27,+,10.0000)  (N28,+,10.0000)  (N29,+,10.0000)  (N30,+,10.0000)  (N31,+,10.0000)  (N32,+,10.0000)  (N33,+,10.0000)  (N34,+,10.0000)  (N35,+,10.0000)  (N36,+,10.0000)  (N37,+,10.0000)  (N38,+,10.0000)  (N39,+,10.0000)  (N40,+,10.0000)  (N41,+,10.0000)  (N42,+,10.0000)  
Rotate:True</t>
        </r>
      </text>
    </comment>
  </commentList>
</comments>
</file>

<file path=xl/sharedStrings.xml><?xml version="1.0" encoding="utf-8"?>
<sst xmlns="http://schemas.openxmlformats.org/spreadsheetml/2006/main" count="282" uniqueCount="175">
  <si>
    <t>6 months</t>
  </si>
  <si>
    <t>1998</t>
  </si>
  <si>
    <t>1999</t>
  </si>
  <si>
    <t>2000</t>
  </si>
  <si>
    <t>2001</t>
  </si>
  <si>
    <t>Beginning Cash Balance</t>
  </si>
  <si>
    <t>Note by WFDF interim treasurer Juha Jalovaara on 07/04/2003:
Attention!
Please note that the figures for 2001 have been restated compared to the material presented at Congress 2002.  2001 now shows a net loss of $4992.05 instead of the previously stated loss of $492.05.  This discrepancy was discovered shortly before Congress 2002 and discussed but not resolved there.  It is now resolved in this statement.  The problem was due to an error in transferring data while moving between two bookkeeping systems.</t>
  </si>
  <si>
    <t>Income</t>
  </si>
  <si>
    <t>Dues</t>
  </si>
  <si>
    <t>Special Sponsorship</t>
  </si>
  <si>
    <t>Sanctioning 2</t>
  </si>
  <si>
    <t>Sponsorship</t>
  </si>
  <si>
    <t>Donations</t>
  </si>
  <si>
    <t>Interest</t>
  </si>
  <si>
    <t>Sales and Other Income</t>
  </si>
  <si>
    <t>a</t>
  </si>
  <si>
    <t>Total Income</t>
  </si>
  <si>
    <t>Expenses</t>
  </si>
  <si>
    <t>Administration</t>
  </si>
  <si>
    <t>Bank Fees</t>
  </si>
  <si>
    <t>Events inc.travel</t>
  </si>
  <si>
    <t>Member Services</t>
  </si>
  <si>
    <t>Memberships 3</t>
  </si>
  <si>
    <t>Other Fees</t>
  </si>
  <si>
    <t>Outreach</t>
  </si>
  <si>
    <t>Total Expense</t>
  </si>
  <si>
    <t>Net Income/ (Loss)</t>
  </si>
  <si>
    <t>Ending Cash/Inv. Balance</t>
  </si>
  <si>
    <t>Checking Account</t>
  </si>
  <si>
    <t>Money Market</t>
  </si>
  <si>
    <t>Loan to Event Organizer</t>
  </si>
  <si>
    <t>Difference</t>
  </si>
  <si>
    <t>Notes</t>
  </si>
  <si>
    <t>Statement prepared under cash basis accounting; certain accounts have been reclassified on a historical basis for consistency.</t>
  </si>
  <si>
    <t>Sanctioning fees charged to participants at WFDF events of approximately US$7.50 per person;  events include:  1998 WUGC;</t>
  </si>
  <si>
    <t>1999 WUCC/WOC; 2000 WUGC; 2001 World Games/WOC.</t>
  </si>
  <si>
    <t>Fees for GAISF and IWGA memberships.</t>
  </si>
  <si>
    <t>Fees of SEK 80,673 (US$10,000) for  _______ and US$3,000 for ______.</t>
  </si>
  <si>
    <t>Sponsorship from Worldsport.com (now defunct).</t>
  </si>
  <si>
    <t>Sponsorship from Innova and Wham-O.</t>
  </si>
  <si>
    <t>Administrative Expenses includes part-time salary of US$ 6,000 p.a. in 1999-2001 and US$ 12,000 p.a. in 2002.</t>
  </si>
  <si>
    <t>Includes loan of US$5,000 to 2002 WUCC organizers.  Repayment shows in sales and income, payment in  Events.</t>
  </si>
  <si>
    <t>Represents grant to NEFA for Juniors program.</t>
  </si>
  <si>
    <t>suspicious:</t>
  </si>
  <si>
    <t>Dec 31, '99</t>
  </si>
  <si>
    <t>Dec 31, '00</t>
  </si>
  <si>
    <t>Dec 31, '01</t>
  </si>
  <si>
    <t>Dec 31, '02</t>
  </si>
  <si>
    <t>ASSETS</t>
  </si>
  <si>
    <t>Current Assets</t>
  </si>
  <si>
    <t>Total Checking/Savings</t>
  </si>
  <si>
    <t>Money Market (Savings)</t>
  </si>
  <si>
    <t>Total Current Assets</t>
  </si>
  <si>
    <t>TOTAL ASSETS</t>
  </si>
  <si>
    <t>LIABILITIES &amp; EQUITY</t>
  </si>
  <si>
    <t>Equity</t>
  </si>
  <si>
    <t>Opening Bal Equity</t>
  </si>
  <si>
    <t>Retained Earnings</t>
  </si>
  <si>
    <t>Net Income</t>
  </si>
  <si>
    <t>Total Equity</t>
  </si>
  <si>
    <t>TOTAL LIABILITIES &amp; EQUITY</t>
  </si>
  <si>
    <t>WFDF 2002 Statement of Receipts and Expenditures</t>
  </si>
  <si>
    <t>(sheet 2)</t>
  </si>
  <si>
    <t>rev. 7/3/03</t>
  </si>
  <si>
    <t>Expenditures</t>
  </si>
  <si>
    <t>Date</t>
  </si>
  <si>
    <t>Type</t>
  </si>
  <si>
    <t>Total Expended</t>
  </si>
  <si>
    <t>Fees</t>
  </si>
  <si>
    <t>memo</t>
  </si>
  <si>
    <t>Events</t>
  </si>
  <si>
    <t>Mem Serv.</t>
  </si>
  <si>
    <t>Services</t>
  </si>
  <si>
    <t>Marketing</t>
  </si>
  <si>
    <t>Sp. Projects</t>
  </si>
  <si>
    <t>Other</t>
  </si>
  <si>
    <t>ck 1340</t>
  </si>
  <si>
    <t>UPA pc</t>
  </si>
  <si>
    <t>ck 1335</t>
  </si>
  <si>
    <t>WUCC Loan</t>
  </si>
  <si>
    <t>ck 1341</t>
  </si>
  <si>
    <t>P. Eriksson WG</t>
  </si>
  <si>
    <t>Bk transfer</t>
  </si>
  <si>
    <t>IWGA 2002</t>
  </si>
  <si>
    <t>Bk fee</t>
  </si>
  <si>
    <t>Payment fee</t>
  </si>
  <si>
    <t>GAISF 2002</t>
  </si>
  <si>
    <t>Dues transfer fee</t>
  </si>
  <si>
    <t>ck 1343</t>
  </si>
  <si>
    <t>Fr. Range Internet</t>
  </si>
  <si>
    <t>ck 1342</t>
  </si>
  <si>
    <t>B. Wright Internet</t>
  </si>
  <si>
    <t>ck 1344</t>
  </si>
  <si>
    <t>DR Q1 ED fee</t>
  </si>
  <si>
    <t>ck 1346</t>
  </si>
  <si>
    <t>Jr. Grant NEFA</t>
  </si>
  <si>
    <t>ck 1348</t>
  </si>
  <si>
    <t>DR Q2 ED fee</t>
  </si>
  <si>
    <t>ck 1349</t>
  </si>
  <si>
    <t>DR Cong Exp</t>
  </si>
  <si>
    <t>Medal engrav</t>
  </si>
  <si>
    <t xml:space="preserve">Payment fee </t>
  </si>
  <si>
    <t>ck 1350</t>
  </si>
  <si>
    <t>Cash from DR to JG</t>
  </si>
  <si>
    <t>CM01/02fees</t>
  </si>
  <si>
    <t>Pet. Cash BW</t>
  </si>
  <si>
    <t>ck 1347</t>
  </si>
  <si>
    <t>D&amp;O Insurance</t>
  </si>
  <si>
    <t>Medal pmt. foul up</t>
  </si>
  <si>
    <t>ck 1351</t>
  </si>
  <si>
    <t>Cong Facil. Exp.</t>
  </si>
  <si>
    <t>ck 1354</t>
  </si>
  <si>
    <t>BW Con Print</t>
  </si>
  <si>
    <t>auto wd</t>
  </si>
  <si>
    <t>ck 1353</t>
  </si>
  <si>
    <t>Cong Facil Exp.</t>
  </si>
  <si>
    <t>ck 1352</t>
  </si>
  <si>
    <t>JG Con Exp</t>
  </si>
  <si>
    <t>ck 1355</t>
  </si>
  <si>
    <t>MH Con Exp</t>
  </si>
  <si>
    <t>ck 1356</t>
  </si>
  <si>
    <t>118.52 not cashed</t>
  </si>
  <si>
    <t>JG/BW Con Exp</t>
  </si>
  <si>
    <t>ck 1357</t>
  </si>
  <si>
    <t>DR Q3 ED fee</t>
  </si>
  <si>
    <t>ck 1358</t>
  </si>
  <si>
    <t>DR Q4 ED fee</t>
  </si>
  <si>
    <t>Totals</t>
  </si>
  <si>
    <t>Net as of  7/3/03:</t>
  </si>
  <si>
    <t>Congress expenses total</t>
  </si>
  <si>
    <t>Receipts</t>
  </si>
  <si>
    <t>Net as of 7/3/03:</t>
  </si>
  <si>
    <t xml:space="preserve">suspicious:H55,  </t>
  </si>
  <si>
    <t>(sheet 1)</t>
  </si>
  <si>
    <t>Total Received</t>
  </si>
  <si>
    <t>Licensing</t>
  </si>
  <si>
    <t>Sanctioning</t>
  </si>
  <si>
    <t>Bk trans</t>
  </si>
  <si>
    <t>Norway 99/00/01/02</t>
  </si>
  <si>
    <t>Norway credit</t>
  </si>
  <si>
    <t>Deposit</t>
  </si>
  <si>
    <t>Ireland (A) 01/02</t>
  </si>
  <si>
    <t>Sweden 02 OK</t>
  </si>
  <si>
    <t>Titcomb Jrs.</t>
  </si>
  <si>
    <t>UPA (O) 02 OK</t>
  </si>
  <si>
    <t>Petty cash</t>
  </si>
  <si>
    <t>Belgium 02</t>
  </si>
  <si>
    <t>France 01/02</t>
  </si>
  <si>
    <t>Spain 02</t>
  </si>
  <si>
    <t>Canada 02</t>
  </si>
  <si>
    <t>PDGA 99/00/01/02</t>
  </si>
  <si>
    <t>Brazil (A) 01/02</t>
  </si>
  <si>
    <t>Japan 02</t>
  </si>
  <si>
    <t>Mexico 02</t>
  </si>
  <si>
    <t>UK O2</t>
  </si>
  <si>
    <t>Australia 01/02</t>
  </si>
  <si>
    <t>Germany 02</t>
  </si>
  <si>
    <t>CZ Republic 02 OK</t>
  </si>
  <si>
    <t>Hong Kong 01</t>
  </si>
  <si>
    <t>S. Africa (A) 01/02 WL</t>
  </si>
  <si>
    <t>Denmark 02</t>
  </si>
  <si>
    <t>WUCC 02 Repay</t>
  </si>
  <si>
    <t>FPA 99/00/01/02 OK</t>
  </si>
  <si>
    <t>Switzerland 02</t>
  </si>
  <si>
    <t>Austrla 01/02</t>
  </si>
  <si>
    <t>Hong Kong 02</t>
  </si>
  <si>
    <t>Italy 02</t>
  </si>
  <si>
    <t>ROC O2 OK</t>
  </si>
  <si>
    <t>Russia (A) PE</t>
  </si>
  <si>
    <t>Latvia Jrs.</t>
  </si>
  <si>
    <t>UPA Grant</t>
  </si>
  <si>
    <t>Venezuela 02</t>
  </si>
  <si>
    <t>WUCC 2002</t>
  </si>
  <si>
    <t>Finland*</t>
  </si>
  <si>
    <t>MM 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</si>
</sst>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0_);\(0\)"/>
    <numFmt numFmtId="177" formatCode="&quot;$&quot;#,##0.00_);[Red]\(&quot;$&quot;#,##0.00\)"/>
    <numFmt numFmtId="178" formatCode="&quot;$&quot;#,##0.00_);\(&quot;$&quot;#,##0.00\)"/>
    <numFmt numFmtId="179" formatCode="&quot;$&quot;#,##0_);\(&quot;$&quot;#,##0\)"/>
    <numFmt numFmtId="180" formatCode="mm/dd/yy"/>
    <numFmt numFmtId="181" formatCode="&quot;$&quot;#,##0.00"/>
  </numFmts>
  <fonts count="24">
    <font>
      <sz val="10"/>
      <name val="Arial"/>
    </font>
    <font>
      <sz val="10"/>
      <name val="Helv"/>
    </font>
    <font>
      <b/>
      <sz val="10"/>
      <color indexed="8"/>
      <name val="Times New Roman"/>
      <family val="1"/>
    </font>
    <font>
      <sz val="10"/>
      <name val="Times New Roman"/>
      <family val="1"/>
    </font>
    <font>
      <b/>
      <sz val="10"/>
      <name val="Times New Roman"/>
      <family val="1"/>
    </font>
    <font>
      <vertAlign val="superscript"/>
      <sz val="10"/>
      <color indexed="8"/>
      <name val="Times New Roman"/>
      <family val="1"/>
    </font>
    <font>
      <sz val="10"/>
      <color indexed="8"/>
      <name val="Times New Roman"/>
      <family val="1"/>
    </font>
    <font>
      <sz val="8"/>
      <name val="Times New Roman"/>
      <family val="1"/>
    </font>
    <font>
      <b/>
      <sz val="10"/>
      <name val="Times New Roman"/>
      <family val="1"/>
    </font>
    <font>
      <b/>
      <i/>
      <sz val="10"/>
      <color indexed="10"/>
      <name val="Times New Roman"/>
      <family val="1"/>
    </font>
    <font>
      <b/>
      <sz val="10"/>
      <color indexed="10"/>
      <name val="Times New Roman"/>
      <family val="1"/>
    </font>
    <font>
      <b/>
      <i/>
      <sz val="10"/>
      <color indexed="10"/>
      <name val="Times New Roman"/>
      <family val="1"/>
    </font>
    <font>
      <vertAlign val="superscript"/>
      <sz val="8"/>
      <color indexed="8"/>
      <name val="Times New Roman"/>
      <family val="1"/>
    </font>
    <font>
      <sz val="8"/>
      <color indexed="8"/>
      <name val="Times New Roman"/>
      <family val="1"/>
    </font>
    <font>
      <sz val="9"/>
      <color indexed="8"/>
      <name val="Times New Roman"/>
      <family val="1"/>
    </font>
    <font>
      <sz val="9"/>
      <name val="Geneva"/>
    </font>
    <font>
      <b/>
      <sz val="12"/>
      <color indexed="10"/>
      <name val="Geneva"/>
    </font>
    <font>
      <sz val="12"/>
      <color indexed="10"/>
      <name val="Geneva"/>
    </font>
    <font>
      <b/>
      <sz val="9"/>
      <name val="Geneva"/>
    </font>
    <font>
      <sz val="12"/>
      <name val="Geneva"/>
    </font>
    <font>
      <b/>
      <sz val="9"/>
      <color indexed="10"/>
      <name val="Geneva"/>
    </font>
    <font>
      <u/>
      <sz val="9"/>
      <name val="Geneva"/>
    </font>
    <font>
      <b/>
      <sz val="8"/>
      <color indexed="8"/>
      <name val="Times New Roman"/>
      <family val="1"/>
    </font>
    <font>
      <sz val="9"/>
      <name val="宋体"/>
      <family val="3"/>
      <charset val="134"/>
    </font>
  </fonts>
  <fills count="12">
    <fill>
      <patternFill patternType="none"/>
    </fill>
    <fill>
      <patternFill patternType="gray125"/>
    </fill>
    <fill>
      <patternFill patternType="solid">
        <fgColor indexed="42"/>
        <bgColor indexed="64"/>
      </patternFill>
    </fill>
    <fill>
      <patternFill patternType="solid">
        <fgColor indexed="45"/>
        <bgColor indexed="64"/>
      </patternFill>
    </fill>
    <fill>
      <patternFill patternType="solid">
        <fgColor rgb="FF1874CD"/>
      </patternFill>
    </fill>
    <fill>
      <patternFill patternType="solid">
        <fgColor rgb="FFFF3030"/>
      </patternFill>
    </fill>
    <fill>
      <patternFill patternType="solid">
        <fgColor rgb="FFEEEE00"/>
      </patternFill>
    </fill>
    <fill>
      <patternFill patternType="solid">
        <fgColor rgb="FFEE7621"/>
      </patternFill>
    </fill>
    <fill>
      <patternFill patternType="solid">
        <fgColor rgb="FFBCEE68"/>
      </patternFill>
    </fill>
    <fill>
      <patternFill patternType="solid">
        <fgColor rgb="FF9400D3"/>
      </patternFill>
    </fill>
    <fill>
      <patternFill patternType="solid">
        <fgColor rgb="FF8B4513"/>
      </patternFill>
    </fill>
    <fill>
      <patternFill patternType="lightGrid">
        <fgColor rgb="FFFF00FF"/>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top/>
      <bottom style="double">
        <color indexed="64"/>
      </bottom>
      <diagonal/>
    </border>
    <border>
      <left/>
      <right/>
      <top style="thin">
        <color indexed="64"/>
      </top>
      <bottom/>
      <diagonal/>
    </border>
    <border>
      <left/>
      <right/>
      <top style="double">
        <color indexed="64"/>
      </top>
      <bottom style="thin">
        <color indexed="64"/>
      </bottom>
      <diagonal/>
    </border>
    <border>
      <left/>
      <right/>
      <top style="double">
        <color indexed="64"/>
      </top>
      <bottom/>
      <diagonal/>
    </border>
    <border>
      <left/>
      <right style="thin">
        <color indexed="64"/>
      </right>
      <top style="thin">
        <color indexed="64"/>
      </top>
      <bottom style="thin">
        <color indexed="64"/>
      </bottom>
      <diagonal/>
    </border>
    <border>
      <left/>
      <right/>
      <top/>
      <bottom style="thick">
        <color indexed="64"/>
      </bottom>
      <diagonal/>
    </border>
    <border>
      <left/>
      <right/>
      <top style="medium">
        <color indexed="64"/>
      </top>
      <bottom style="medium">
        <color indexed="64"/>
      </bottom>
      <diagonal/>
    </border>
    <border>
      <left/>
      <right/>
      <top/>
      <bottom style="medium">
        <color indexed="64"/>
      </bottom>
      <diagonal/>
    </border>
    <border>
      <left/>
      <right/>
      <top style="medium">
        <color indexed="64"/>
      </top>
      <bottom style="double">
        <color indexed="64"/>
      </bottom>
      <diagonal/>
    </border>
  </borders>
  <cellStyleXfs count="4">
    <xf numFmtId="0" fontId="0" fillId="0" borderId="0"/>
    <xf numFmtId="0" fontId="15" fillId="0" borderId="0"/>
    <xf numFmtId="0" fontId="15" fillId="0" borderId="0"/>
    <xf numFmtId="0" fontId="1" fillId="0" borderId="0"/>
  </cellStyleXfs>
  <cellXfs count="137">
    <xf numFmtId="0" fontId="0" fillId="0" borderId="0" xfId="0"/>
    <xf numFmtId="0" fontId="3" fillId="0" borderId="0" xfId="0" applyFont="1"/>
    <xf numFmtId="49" fontId="2" fillId="0" borderId="0" xfId="0" applyNumberFormat="1" applyFont="1" applyAlignment="1">
      <alignment horizontal="center"/>
    </xf>
    <xf numFmtId="0" fontId="3" fillId="0" borderId="0" xfId="0" applyFont="1" applyAlignment="1">
      <alignment horizontal="center"/>
    </xf>
    <xf numFmtId="49" fontId="2" fillId="0" borderId="1" xfId="0" applyNumberFormat="1" applyFont="1" applyBorder="1" applyAlignment="1">
      <alignment horizontal="left"/>
    </xf>
    <xf numFmtId="49" fontId="2" fillId="0" borderId="2" xfId="0" applyNumberFormat="1" applyFont="1" applyBorder="1" applyAlignment="1">
      <alignment horizontal="center"/>
    </xf>
    <xf numFmtId="0" fontId="5" fillId="0" borderId="2" xfId="0" applyFont="1" applyBorder="1" applyAlignment="1">
      <alignment horizontal="left"/>
    </xf>
    <xf numFmtId="0" fontId="5" fillId="0" borderId="0" xfId="0" applyFont="1" applyAlignment="1">
      <alignment horizontal="left"/>
    </xf>
    <xf numFmtId="49" fontId="6" fillId="0" borderId="0" xfId="0" applyNumberFormat="1" applyFont="1"/>
    <xf numFmtId="2" fontId="7" fillId="0" borderId="0" xfId="3" applyNumberFormat="1" applyFont="1"/>
    <xf numFmtId="1" fontId="3" fillId="0" borderId="0" xfId="0" applyNumberFormat="1" applyFont="1"/>
    <xf numFmtId="49" fontId="2" fillId="0" borderId="0" xfId="0" applyNumberFormat="1" applyFont="1"/>
    <xf numFmtId="0" fontId="2" fillId="0" borderId="0" xfId="0" applyFont="1"/>
    <xf numFmtId="0" fontId="2" fillId="0" borderId="1" xfId="0" applyFont="1" applyBorder="1"/>
    <xf numFmtId="0" fontId="2" fillId="0" borderId="2" xfId="0" applyFont="1" applyBorder="1"/>
    <xf numFmtId="0" fontId="6" fillId="0" borderId="0" xfId="0" applyFont="1"/>
    <xf numFmtId="0" fontId="9" fillId="0" borderId="1" xfId="0" applyFont="1" applyBorder="1"/>
    <xf numFmtId="0" fontId="3" fillId="0" borderId="2" xfId="0" applyFont="1" applyBorder="1"/>
    <xf numFmtId="0" fontId="10" fillId="0" borderId="2" xfId="0" applyFont="1" applyBorder="1"/>
    <xf numFmtId="0" fontId="9" fillId="0" borderId="2" xfId="0" applyFont="1" applyBorder="1"/>
    <xf numFmtId="0" fontId="12" fillId="0" borderId="0" xfId="0" applyFont="1" applyAlignment="1">
      <alignment horizontal="right"/>
    </xf>
    <xf numFmtId="0" fontId="13" fillId="0" borderId="0" xfId="0" applyFont="1"/>
    <xf numFmtId="0" fontId="14" fillId="0" borderId="0" xfId="0" applyFont="1"/>
    <xf numFmtId="0" fontId="17" fillId="2" borderId="0" xfId="2" applyFont="1" applyFill="1" applyAlignment="1">
      <alignment horizontal="center"/>
    </xf>
    <xf numFmtId="2" fontId="17" fillId="2" borderId="0" xfId="2" applyNumberFormat="1" applyFont="1" applyFill="1"/>
    <xf numFmtId="0" fontId="17" fillId="2" borderId="0" xfId="2" applyFont="1" applyFill="1"/>
    <xf numFmtId="0" fontId="15" fillId="2" borderId="0" xfId="2" applyFill="1"/>
    <xf numFmtId="0" fontId="15" fillId="0" borderId="0" xfId="2"/>
    <xf numFmtId="2" fontId="15" fillId="2" borderId="0" xfId="2" applyNumberFormat="1" applyFill="1"/>
    <xf numFmtId="0" fontId="18" fillId="2" borderId="0" xfId="2" applyFont="1" applyFill="1" applyAlignment="1">
      <alignment horizontal="center"/>
    </xf>
    <xf numFmtId="2" fontId="18" fillId="2" borderId="0" xfId="2" applyNumberFormat="1" applyFont="1" applyFill="1"/>
    <xf numFmtId="0" fontId="18" fillId="2" borderId="0" xfId="2" applyFont="1" applyFill="1"/>
    <xf numFmtId="0" fontId="15" fillId="2" borderId="0" xfId="2" applyFill="1" applyAlignment="1">
      <alignment horizontal="center"/>
    </xf>
    <xf numFmtId="0" fontId="18" fillId="0" borderId="0" xfId="2" applyFont="1"/>
    <xf numFmtId="0" fontId="18" fillId="0" borderId="0" xfId="2" applyFont="1" applyAlignment="1">
      <alignment horizontal="center"/>
    </xf>
    <xf numFmtId="2" fontId="18" fillId="0" borderId="0" xfId="2" applyNumberFormat="1" applyFont="1"/>
    <xf numFmtId="0" fontId="15" fillId="0" borderId="0" xfId="2" applyAlignment="1">
      <alignment horizontal="center"/>
    </xf>
    <xf numFmtId="2" fontId="15" fillId="2" borderId="0" xfId="2" applyNumberFormat="1" applyFill="1" applyAlignment="1">
      <alignment horizontal="center"/>
    </xf>
    <xf numFmtId="2" fontId="15" fillId="0" borderId="0" xfId="2" applyNumberFormat="1" applyAlignment="1">
      <alignment horizontal="center"/>
    </xf>
    <xf numFmtId="2" fontId="15" fillId="0" borderId="0" xfId="2" applyNumberFormat="1"/>
    <xf numFmtId="0" fontId="19" fillId="3" borderId="0" xfId="1" applyFont="1" applyFill="1" applyAlignment="1">
      <alignment horizontal="center"/>
    </xf>
    <xf numFmtId="0" fontId="19" fillId="3" borderId="0" xfId="1" applyFont="1" applyFill="1"/>
    <xf numFmtId="0" fontId="15" fillId="3" borderId="0" xfId="1" applyFill="1" applyAlignment="1">
      <alignment horizontal="center"/>
    </xf>
    <xf numFmtId="0" fontId="15" fillId="3" borderId="0" xfId="1" applyFill="1"/>
    <xf numFmtId="0" fontId="18" fillId="3" borderId="0" xfId="1" applyFont="1" applyFill="1" applyAlignment="1">
      <alignment horizontal="center"/>
    </xf>
    <xf numFmtId="0" fontId="18" fillId="3" borderId="0" xfId="1" applyFont="1" applyFill="1"/>
    <xf numFmtId="0" fontId="18" fillId="0" borderId="0" xfId="1" applyFont="1" applyAlignment="1">
      <alignment horizontal="center"/>
    </xf>
    <xf numFmtId="0" fontId="18" fillId="0" borderId="0" xfId="1" applyFont="1"/>
    <xf numFmtId="2" fontId="15" fillId="0" borderId="0" xfId="1" applyNumberFormat="1"/>
    <xf numFmtId="2" fontId="15" fillId="0" borderId="0" xfId="1" applyNumberFormat="1" applyAlignment="1">
      <alignment horizontal="center"/>
    </xf>
    <xf numFmtId="0" fontId="20" fillId="3" borderId="0" xfId="1" applyFont="1" applyFill="1" applyAlignment="1">
      <alignment horizontal="center"/>
    </xf>
    <xf numFmtId="0" fontId="15" fillId="0" borderId="0" xfId="1" applyAlignment="1">
      <alignment horizontal="center"/>
    </xf>
    <xf numFmtId="0" fontId="15" fillId="0" borderId="0" xfId="1"/>
    <xf numFmtId="0" fontId="3" fillId="0" borderId="2" xfId="0" applyFont="1" applyBorder="1" applyAlignment="1">
      <alignment horizontal="center"/>
    </xf>
    <xf numFmtId="0" fontId="4" fillId="0" borderId="0" xfId="0" applyFont="1" applyAlignment="1">
      <alignment horizontal="right"/>
    </xf>
    <xf numFmtId="4" fontId="3" fillId="0" borderId="0" xfId="0" applyNumberFormat="1" applyFont="1"/>
    <xf numFmtId="4" fontId="3" fillId="0" borderId="3" xfId="0" applyNumberFormat="1" applyFont="1" applyBorder="1"/>
    <xf numFmtId="2" fontId="21" fillId="0" borderId="0" xfId="1" applyNumberFormat="1" applyFont="1"/>
    <xf numFmtId="0" fontId="15" fillId="0" borderId="0" xfId="1" applyAlignment="1">
      <alignment horizontal="left"/>
    </xf>
    <xf numFmtId="49" fontId="22" fillId="0" borderId="0" xfId="0" applyNumberFormat="1" applyFont="1" applyAlignment="1">
      <alignment horizontal="center"/>
    </xf>
    <xf numFmtId="49" fontId="22" fillId="0" borderId="9" xfId="0" applyNumberFormat="1" applyFont="1" applyBorder="1" applyAlignment="1">
      <alignment horizontal="center"/>
    </xf>
    <xf numFmtId="49" fontId="22" fillId="0" borderId="0" xfId="0" applyNumberFormat="1" applyFont="1"/>
    <xf numFmtId="39" fontId="13" fillId="0" borderId="0" xfId="0" applyNumberFormat="1" applyFont="1"/>
    <xf numFmtId="39" fontId="13" fillId="0" borderId="10" xfId="0" applyNumberFormat="1" applyFont="1" applyBorder="1"/>
    <xf numFmtId="39" fontId="13" fillId="0" borderId="11" xfId="0" applyNumberFormat="1" applyFont="1" applyBorder="1"/>
    <xf numFmtId="0" fontId="22" fillId="0" borderId="0" xfId="0" applyFont="1"/>
    <xf numFmtId="39" fontId="22" fillId="0" borderId="0" xfId="0" applyNumberFormat="1" applyFont="1"/>
    <xf numFmtId="177" fontId="3" fillId="0" borderId="0" xfId="0" applyNumberFormat="1" applyFont="1"/>
    <xf numFmtId="176" fontId="2" fillId="0" borderId="0" xfId="0" applyNumberFormat="1" applyFont="1" applyAlignment="1">
      <alignment horizontal="right"/>
    </xf>
    <xf numFmtId="177" fontId="3" fillId="0" borderId="0" xfId="0" applyNumberFormat="1" applyFont="1" applyAlignment="1">
      <alignment horizontal="center"/>
    </xf>
    <xf numFmtId="178" fontId="2" fillId="0" borderId="2" xfId="0" applyNumberFormat="1" applyFont="1" applyBorder="1"/>
    <xf numFmtId="179" fontId="2" fillId="0" borderId="2" xfId="0" applyNumberFormat="1" applyFont="1" applyBorder="1"/>
    <xf numFmtId="178" fontId="2" fillId="4" borderId="2" xfId="0" applyNumberFormat="1" applyFont="1" applyFill="1" applyBorder="1"/>
    <xf numFmtId="177" fontId="4" fillId="4" borderId="2" xfId="0" applyNumberFormat="1" applyFont="1" applyFill="1" applyBorder="1"/>
    <xf numFmtId="177" fontId="4" fillId="4" borderId="8" xfId="0" applyNumberFormat="1" applyFont="1" applyFill="1" applyBorder="1" applyAlignment="1" applyProtection="1">
      <alignment horizontal="right"/>
      <protection locked="0"/>
    </xf>
    <xf numFmtId="178" fontId="6" fillId="0" borderId="0" xfId="0" applyNumberFormat="1" applyFont="1"/>
    <xf numFmtId="179" fontId="6" fillId="0" borderId="0" xfId="0" applyNumberFormat="1" applyFont="1"/>
    <xf numFmtId="178" fontId="2" fillId="0" borderId="0" xfId="0" applyNumberFormat="1" applyFont="1" applyAlignment="1">
      <alignment horizontal="center"/>
    </xf>
    <xf numFmtId="181" fontId="3" fillId="0" borderId="0" xfId="0" applyNumberFormat="1" applyFont="1" applyAlignment="1">
      <alignment horizontal="center"/>
    </xf>
    <xf numFmtId="181" fontId="3" fillId="0" borderId="0" xfId="0" applyNumberFormat="1" applyFont="1"/>
    <xf numFmtId="178" fontId="6" fillId="0" borderId="0" xfId="0" applyNumberFormat="1" applyFont="1" applyAlignment="1">
      <alignment horizontal="right"/>
    </xf>
    <xf numFmtId="178" fontId="3" fillId="0" borderId="0" xfId="0" applyNumberFormat="1" applyFont="1"/>
    <xf numFmtId="178" fontId="6" fillId="0" borderId="3" xfId="0" applyNumberFormat="1" applyFont="1" applyBorder="1"/>
    <xf numFmtId="177" fontId="3" fillId="0" borderId="3" xfId="0" applyNumberFormat="1" applyFont="1" applyBorder="1"/>
    <xf numFmtId="178" fontId="2" fillId="5" borderId="0" xfId="0" applyNumberFormat="1" applyFont="1" applyFill="1"/>
    <xf numFmtId="177" fontId="4" fillId="5" borderId="0" xfId="0" applyNumberFormat="1" applyFont="1" applyFill="1"/>
    <xf numFmtId="181" fontId="4" fillId="5" borderId="0" xfId="0" applyNumberFormat="1" applyFont="1" applyFill="1"/>
    <xf numFmtId="178" fontId="2" fillId="0" borderId="3" xfId="0" applyNumberFormat="1" applyFont="1" applyBorder="1"/>
    <xf numFmtId="177" fontId="3" fillId="0" borderId="5" xfId="0" applyNumberFormat="1" applyFont="1" applyBorder="1"/>
    <xf numFmtId="181" fontId="3" fillId="0" borderId="5" xfId="0" applyNumberFormat="1" applyFont="1" applyBorder="1"/>
    <xf numFmtId="178" fontId="2" fillId="6" borderId="0" xfId="0" applyNumberFormat="1" applyFont="1" applyFill="1"/>
    <xf numFmtId="177" fontId="2" fillId="6" borderId="5" xfId="0" applyNumberFormat="1" applyFont="1" applyFill="1" applyBorder="1"/>
    <xf numFmtId="181" fontId="2" fillId="6" borderId="7" xfId="0" applyNumberFormat="1" applyFont="1" applyFill="1" applyBorder="1"/>
    <xf numFmtId="177" fontId="2" fillId="0" borderId="0" xfId="0" applyNumberFormat="1" applyFont="1"/>
    <xf numFmtId="181" fontId="2" fillId="0" borderId="0" xfId="0" applyNumberFormat="1" applyFont="1"/>
    <xf numFmtId="177" fontId="2" fillId="0" borderId="5" xfId="0" applyNumberFormat="1" applyFont="1" applyBorder="1"/>
    <xf numFmtId="181" fontId="2" fillId="0" borderId="5" xfId="0" applyNumberFormat="1" applyFont="1" applyBorder="1"/>
    <xf numFmtId="178" fontId="2" fillId="7" borderId="0" xfId="0" applyNumberFormat="1" applyFont="1" applyFill="1"/>
    <xf numFmtId="177" fontId="4" fillId="7" borderId="3" xfId="0" applyNumberFormat="1" applyFont="1" applyFill="1" applyBorder="1"/>
    <xf numFmtId="178" fontId="4" fillId="7" borderId="0" xfId="0" applyNumberFormat="1" applyFont="1" applyFill="1"/>
    <xf numFmtId="178" fontId="2" fillId="0" borderId="4" xfId="0" applyNumberFormat="1" applyFont="1" applyBorder="1"/>
    <xf numFmtId="177" fontId="3" fillId="0" borderId="6" xfId="0" applyNumberFormat="1" applyFont="1" applyBorder="1"/>
    <xf numFmtId="181" fontId="3" fillId="0" borderId="7" xfId="0" applyNumberFormat="1" applyFont="1" applyBorder="1"/>
    <xf numFmtId="178" fontId="8" fillId="8" borderId="2" xfId="0" applyNumberFormat="1" applyFont="1" applyFill="1" applyBorder="1"/>
    <xf numFmtId="177" fontId="4" fillId="8" borderId="2" xfId="0" applyNumberFormat="1" applyFont="1" applyFill="1" applyBorder="1"/>
    <xf numFmtId="181" fontId="4" fillId="8" borderId="8" xfId="0" applyNumberFormat="1" applyFont="1" applyFill="1" applyBorder="1"/>
    <xf numFmtId="178" fontId="8" fillId="0" borderId="0" xfId="0" applyNumberFormat="1" applyFont="1"/>
    <xf numFmtId="178" fontId="3" fillId="9" borderId="0" xfId="0" applyNumberFormat="1" applyFont="1" applyFill="1"/>
    <xf numFmtId="178" fontId="9" fillId="10" borderId="2" xfId="0" applyNumberFormat="1" applyFont="1" applyFill="1" applyBorder="1"/>
    <xf numFmtId="177" fontId="11" fillId="10" borderId="2" xfId="0" applyNumberFormat="1" applyFont="1" applyFill="1" applyBorder="1"/>
    <xf numFmtId="177" fontId="11" fillId="10" borderId="8" xfId="0" applyNumberFormat="1" applyFont="1" applyFill="1" applyBorder="1"/>
    <xf numFmtId="39" fontId="13" fillId="4" borderId="10" xfId="0" applyNumberFormat="1" applyFont="1" applyFill="1" applyBorder="1"/>
    <xf numFmtId="39" fontId="22" fillId="5" borderId="12" xfId="0" applyNumberFormat="1" applyFont="1" applyFill="1" applyBorder="1"/>
    <xf numFmtId="39" fontId="13" fillId="6" borderId="0" xfId="0" applyNumberFormat="1" applyFont="1" applyFill="1"/>
    <xf numFmtId="39" fontId="13" fillId="7" borderId="10" xfId="0" applyNumberFormat="1" applyFont="1" applyFill="1" applyBorder="1"/>
    <xf numFmtId="39" fontId="22" fillId="8" borderId="12" xfId="0" applyNumberFormat="1" applyFont="1" applyFill="1" applyBorder="1"/>
    <xf numFmtId="180" fontId="15" fillId="0" borderId="0" xfId="1" applyNumberFormat="1" applyAlignment="1">
      <alignment horizontal="center"/>
    </xf>
    <xf numFmtId="180" fontId="16" fillId="3" borderId="0" xfId="1" applyNumberFormat="1" applyFont="1" applyFill="1" applyAlignment="1">
      <alignment horizontal="left"/>
    </xf>
    <xf numFmtId="180" fontId="15" fillId="3" borderId="0" xfId="1" applyNumberFormat="1" applyFill="1" applyAlignment="1">
      <alignment horizontal="center"/>
    </xf>
    <xf numFmtId="180" fontId="18" fillId="3" borderId="0" xfId="1" applyNumberFormat="1" applyFont="1" applyFill="1" applyAlignment="1">
      <alignment horizontal="center"/>
    </xf>
    <xf numFmtId="180" fontId="18" fillId="0" borderId="0" xfId="1" applyNumberFormat="1" applyFont="1" applyAlignment="1">
      <alignment horizontal="center"/>
    </xf>
    <xf numFmtId="180" fontId="16" fillId="3" borderId="0" xfId="1" applyNumberFormat="1" applyFont="1" applyFill="1" applyAlignment="1">
      <alignment horizontal="center"/>
    </xf>
    <xf numFmtId="2" fontId="15" fillId="4" borderId="0" xfId="1" applyNumberFormat="1" applyFill="1"/>
    <xf numFmtId="2" fontId="15" fillId="5" borderId="0" xfId="1" applyNumberFormat="1" applyFill="1"/>
    <xf numFmtId="2" fontId="15" fillId="11" borderId="0" xfId="1" applyNumberFormat="1" applyFill="1"/>
    <xf numFmtId="2" fontId="15" fillId="6" borderId="0" xfId="1" applyNumberFormat="1" applyFill="1"/>
    <xf numFmtId="2" fontId="15" fillId="7" borderId="0" xfId="1" applyNumberFormat="1" applyFill="1"/>
    <xf numFmtId="2" fontId="15" fillId="8" borderId="0" xfId="1" applyNumberFormat="1" applyFill="1"/>
    <xf numFmtId="180" fontId="15" fillId="0" borderId="0" xfId="2" applyNumberFormat="1" applyAlignment="1">
      <alignment horizontal="center"/>
    </xf>
    <xf numFmtId="180" fontId="16" fillId="2" borderId="0" xfId="2" applyNumberFormat="1" applyFont="1" applyFill="1" applyAlignment="1">
      <alignment horizontal="left"/>
    </xf>
    <xf numFmtId="180" fontId="18" fillId="2" borderId="0" xfId="2" applyNumberFormat="1" applyFont="1" applyFill="1" applyAlignment="1">
      <alignment horizontal="center"/>
    </xf>
    <xf numFmtId="180" fontId="16" fillId="2" borderId="0" xfId="2" applyNumberFormat="1" applyFont="1" applyFill="1" applyAlignment="1">
      <alignment horizontal="center"/>
    </xf>
    <xf numFmtId="180" fontId="18" fillId="0" borderId="0" xfId="2" applyNumberFormat="1" applyFont="1" applyAlignment="1">
      <alignment horizontal="center"/>
    </xf>
    <xf numFmtId="2" fontId="15" fillId="4" borderId="0" xfId="2" applyNumberFormat="1" applyFill="1"/>
    <xf numFmtId="0" fontId="3" fillId="0" borderId="0" xfId="0" applyFont="1" applyAlignment="1">
      <alignment horizontal="left" vertical="top" wrapText="1"/>
    </xf>
    <xf numFmtId="0" fontId="3" fillId="0" borderId="0" xfId="0" applyFont="1" applyAlignment="1">
      <alignment horizontal="center"/>
    </xf>
    <xf numFmtId="0" fontId="3" fillId="0" borderId="0" xfId="0" applyFont="1"/>
  </cellXfs>
  <cellStyles count="4">
    <cellStyle name="Normal_WFDF 2002 Rec.  Exp" xfId="1" xr:uid="{00000000-0005-0000-0000-000001000000}"/>
    <cellStyle name="Normal_WFDF 2002 Rec.  Exp (by Stork)2" xfId="2" xr:uid="{00000000-0005-0000-0000-000002000000}"/>
    <cellStyle name="Normal_wfdfsu98" xfId="3" xr:uid="{00000000-0005-0000-0000-000003000000}"/>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T53"/>
  <sheetViews>
    <sheetView tabSelected="1" workbookViewId="0">
      <pane xSplit="2" ySplit="2" topLeftCell="C3" activePane="bottomRight" state="frozen"/>
      <selection pane="topRight" activeCell="C1" sqref="C1"/>
      <selection pane="bottomLeft" activeCell="A3" sqref="A3"/>
      <selection pane="bottomRight" activeCell="P32" sqref="P32"/>
    </sheetView>
  </sheetViews>
  <sheetFormatPr defaultRowHeight="12.75"/>
  <cols>
    <col min="1" max="1" width="2.28515625" style="12" customWidth="1"/>
    <col min="2" max="2" width="19.85546875" style="12" customWidth="1"/>
    <col min="3" max="3" width="10.7109375" style="12" customWidth="1"/>
    <col min="4" max="4" width="1.42578125" style="12" customWidth="1"/>
    <col min="5" max="5" width="10.7109375" style="1" customWidth="1"/>
    <col min="6" max="6" width="1.7109375" style="1" customWidth="1"/>
    <col min="7" max="7" width="10.7109375" style="1" customWidth="1"/>
    <col min="8" max="8" width="1.7109375" style="1" customWidth="1"/>
    <col min="9" max="9" width="10.7109375" style="1" customWidth="1"/>
    <col min="10" max="10" width="1.42578125" style="1" customWidth="1"/>
    <col min="11" max="11" width="10.42578125" style="67" customWidth="1"/>
    <col min="12" max="12" width="2.140625" style="1" customWidth="1"/>
    <col min="13" max="13" width="12.140625" style="1" customWidth="1"/>
    <col min="14" max="14" width="8.140625" style="1" customWidth="1"/>
    <col min="15" max="15" width="9.140625" style="1" customWidth="1"/>
    <col min="16" max="16384" width="9.140625" style="1"/>
  </cols>
  <sheetData>
    <row r="1" spans="1:20">
      <c r="M1" s="54" t="s">
        <v>0</v>
      </c>
    </row>
    <row r="2" spans="1:20" s="3" customFormat="1">
      <c r="A2" s="2"/>
      <c r="B2" s="2"/>
      <c r="C2" s="68" t="s">
        <v>1</v>
      </c>
      <c r="D2" s="68"/>
      <c r="E2" s="68" t="s">
        <v>2</v>
      </c>
      <c r="F2" s="68"/>
      <c r="G2" s="68" t="s">
        <v>3</v>
      </c>
      <c r="H2" s="68"/>
      <c r="I2" s="68" t="s">
        <v>4</v>
      </c>
      <c r="J2" s="68"/>
      <c r="K2" s="54">
        <v>2002</v>
      </c>
      <c r="M2" s="54">
        <v>2003</v>
      </c>
    </row>
    <row r="3" spans="1:20" s="3" customFormat="1">
      <c r="A3" s="2"/>
      <c r="B3" s="2"/>
      <c r="C3" s="2"/>
      <c r="D3" s="2"/>
      <c r="E3" s="2"/>
      <c r="F3" s="2"/>
      <c r="G3" s="2"/>
      <c r="H3" s="2"/>
      <c r="I3" s="2"/>
      <c r="J3" s="2"/>
      <c r="K3" s="69"/>
    </row>
    <row r="4" spans="1:20" s="3" customFormat="1" ht="12.75" customHeight="1">
      <c r="A4" s="4" t="s">
        <v>5</v>
      </c>
      <c r="B4" s="5"/>
      <c r="C4" s="70">
        <v>15023.53</v>
      </c>
      <c r="D4" s="71"/>
      <c r="E4" s="72">
        <f>C33</f>
        <v>13204.939405204461</v>
      </c>
      <c r="F4" s="6"/>
      <c r="G4" s="72">
        <f>E33</f>
        <v>69161.819405204471</v>
      </c>
      <c r="H4" s="6"/>
      <c r="I4" s="72">
        <f>G33</f>
        <v>58643.27940520447</v>
      </c>
      <c r="J4" s="6"/>
      <c r="K4" s="73">
        <f>I33</f>
        <v>53651.229405204474</v>
      </c>
      <c r="L4" s="53"/>
      <c r="M4" s="74">
        <f>K33</f>
        <v>55494.09940520447</v>
      </c>
      <c r="O4" s="134" t="s">
        <v>6</v>
      </c>
      <c r="P4" s="135"/>
      <c r="Q4" s="135"/>
      <c r="R4" s="135"/>
      <c r="S4" s="135"/>
      <c r="T4" s="135"/>
    </row>
    <row r="5" spans="1:20" s="3" customFormat="1" ht="15.75" customHeight="1">
      <c r="A5" s="2"/>
      <c r="B5" s="2"/>
      <c r="C5" s="75"/>
      <c r="D5" s="76"/>
      <c r="E5" s="77"/>
      <c r="F5" s="7"/>
      <c r="G5" s="77"/>
      <c r="H5" s="7"/>
      <c r="I5" s="77"/>
      <c r="J5" s="7"/>
      <c r="K5" s="69"/>
      <c r="M5" s="78"/>
      <c r="O5" s="135"/>
      <c r="P5" s="135"/>
      <c r="Q5" s="135"/>
      <c r="R5" s="135"/>
      <c r="S5" s="135"/>
      <c r="T5" s="135"/>
    </row>
    <row r="6" spans="1:20" ht="15.75" customHeight="1">
      <c r="A6" s="11" t="s">
        <v>7</v>
      </c>
      <c r="B6" s="8"/>
      <c r="C6" s="75"/>
      <c r="D6" s="76"/>
      <c r="E6" s="75"/>
      <c r="F6" s="7"/>
      <c r="G6" s="75"/>
      <c r="H6" s="7"/>
      <c r="I6" s="75"/>
      <c r="J6" s="7"/>
      <c r="M6" s="79"/>
      <c r="O6" s="136"/>
      <c r="P6" s="136"/>
      <c r="Q6" s="136"/>
      <c r="R6" s="136"/>
      <c r="S6" s="136"/>
      <c r="T6" s="136"/>
    </row>
    <row r="7" spans="1:20" ht="15.75" customHeight="1">
      <c r="A7" s="8"/>
      <c r="B7" s="8" t="s">
        <v>8</v>
      </c>
      <c r="C7" s="80">
        <v>1705.26</v>
      </c>
      <c r="D7" s="7"/>
      <c r="E7" s="75">
        <v>2496</v>
      </c>
      <c r="F7" s="7"/>
      <c r="G7" s="75">
        <v>3684.14</v>
      </c>
      <c r="H7" s="7"/>
      <c r="I7" s="75">
        <v>3110</v>
      </c>
      <c r="J7" s="7"/>
      <c r="K7" s="67">
        <v>5354.09</v>
      </c>
      <c r="M7" s="79">
        <v>6542</v>
      </c>
      <c r="O7" s="136"/>
      <c r="P7" s="136"/>
      <c r="Q7" s="136"/>
      <c r="R7" s="136"/>
      <c r="S7" s="136"/>
      <c r="T7" s="136"/>
    </row>
    <row r="8" spans="1:20" ht="15.75" customHeight="1">
      <c r="A8" s="8"/>
      <c r="B8" s="8" t="s">
        <v>9</v>
      </c>
      <c r="C8" s="75">
        <v>0</v>
      </c>
      <c r="D8" s="7"/>
      <c r="E8" s="75">
        <v>55000</v>
      </c>
      <c r="F8" s="7">
        <v>5</v>
      </c>
      <c r="G8" s="81">
        <v>0</v>
      </c>
      <c r="H8" s="7"/>
      <c r="I8" s="81">
        <v>0</v>
      </c>
      <c r="J8" s="7"/>
      <c r="K8" s="67">
        <v>0</v>
      </c>
      <c r="M8" s="79"/>
      <c r="O8" s="136"/>
      <c r="P8" s="136"/>
      <c r="Q8" s="136"/>
      <c r="R8" s="136"/>
      <c r="S8" s="136"/>
      <c r="T8" s="136"/>
    </row>
    <row r="9" spans="1:20" ht="15.75" customHeight="1">
      <c r="A9" s="8"/>
      <c r="B9" s="8" t="s">
        <v>10</v>
      </c>
      <c r="C9" s="75">
        <v>12391.57</v>
      </c>
      <c r="D9" s="7"/>
      <c r="E9" s="75">
        <v>8907.66</v>
      </c>
      <c r="F9" s="7"/>
      <c r="G9" s="75">
        <v>1655.09</v>
      </c>
      <c r="H9" s="7"/>
      <c r="I9" s="75">
        <v>7398</v>
      </c>
      <c r="J9" s="7"/>
      <c r="K9" s="67">
        <v>16360</v>
      </c>
      <c r="M9" s="79"/>
      <c r="O9" s="136"/>
      <c r="P9" s="136"/>
      <c r="Q9" s="136"/>
      <c r="R9" s="136"/>
      <c r="S9" s="136"/>
      <c r="T9" s="136"/>
    </row>
    <row r="10" spans="1:20" ht="15.75" customHeight="1">
      <c r="A10" s="8"/>
      <c r="B10" s="8" t="s">
        <v>11</v>
      </c>
      <c r="C10" s="75">
        <v>0</v>
      </c>
      <c r="D10" s="7"/>
      <c r="E10" s="75">
        <v>4000</v>
      </c>
      <c r="F10" s="7">
        <v>6</v>
      </c>
      <c r="G10" s="75">
        <v>0</v>
      </c>
      <c r="H10" s="7"/>
      <c r="I10" s="81">
        <v>0</v>
      </c>
      <c r="J10" s="7"/>
      <c r="K10" s="67">
        <v>0</v>
      </c>
      <c r="M10" s="79"/>
      <c r="O10" s="136"/>
      <c r="P10" s="136"/>
      <c r="Q10" s="136"/>
      <c r="R10" s="136"/>
      <c r="S10" s="136"/>
      <c r="T10" s="136"/>
    </row>
    <row r="11" spans="1:20" ht="15.75" customHeight="1">
      <c r="A11" s="8"/>
      <c r="B11" s="8" t="s">
        <v>12</v>
      </c>
      <c r="C11" s="75">
        <v>0</v>
      </c>
      <c r="D11" s="7"/>
      <c r="E11" s="75">
        <v>0</v>
      </c>
      <c r="F11" s="7"/>
      <c r="G11" s="75">
        <v>0</v>
      </c>
      <c r="H11" s="7"/>
      <c r="I11" s="75">
        <v>2000</v>
      </c>
      <c r="J11" s="7"/>
      <c r="K11" s="67">
        <v>5506</v>
      </c>
      <c r="L11" s="9"/>
      <c r="M11" s="79">
        <v>500</v>
      </c>
      <c r="O11" s="136"/>
      <c r="P11" s="136"/>
      <c r="Q11" s="136"/>
      <c r="R11" s="136"/>
      <c r="S11" s="136"/>
      <c r="T11" s="136"/>
    </row>
    <row r="12" spans="1:20" ht="15.75" customHeight="1">
      <c r="A12" s="8"/>
      <c r="B12" s="8" t="s">
        <v>13</v>
      </c>
      <c r="C12" s="75">
        <v>232.90954151177201</v>
      </c>
      <c r="D12" s="7"/>
      <c r="E12" s="75">
        <v>0</v>
      </c>
      <c r="F12" s="7"/>
      <c r="G12" s="75">
        <v>64.790000000000006</v>
      </c>
      <c r="H12" s="7"/>
      <c r="I12" s="75">
        <v>762.45</v>
      </c>
      <c r="J12" s="7"/>
      <c r="K12" s="67">
        <v>340.16</v>
      </c>
      <c r="L12" s="9"/>
      <c r="M12" s="79">
        <v>69.09</v>
      </c>
      <c r="O12" s="136"/>
      <c r="P12" s="136"/>
      <c r="Q12" s="136"/>
      <c r="R12" s="136"/>
      <c r="S12" s="136"/>
      <c r="T12" s="136"/>
    </row>
    <row r="13" spans="1:20" ht="15.75" customHeight="1">
      <c r="A13" s="8"/>
      <c r="B13" s="8" t="s">
        <v>14</v>
      </c>
      <c r="C13" s="82">
        <v>2388.5700000000002</v>
      </c>
      <c r="D13" s="7"/>
      <c r="E13" s="82">
        <v>0</v>
      </c>
      <c r="F13" s="7"/>
      <c r="G13" s="82">
        <v>0</v>
      </c>
      <c r="H13" s="7"/>
      <c r="I13" s="82">
        <v>1062</v>
      </c>
      <c r="J13" s="7"/>
      <c r="K13" s="83">
        <v>5014</v>
      </c>
      <c r="L13" s="10" t="s">
        <v>15</v>
      </c>
      <c r="M13" s="56"/>
      <c r="O13" s="136"/>
      <c r="P13" s="136"/>
      <c r="Q13" s="136"/>
      <c r="R13" s="136"/>
      <c r="S13" s="136"/>
      <c r="T13" s="136"/>
    </row>
    <row r="14" spans="1:20" ht="2.25" customHeight="1">
      <c r="A14" s="8"/>
      <c r="B14" s="8"/>
      <c r="C14" s="75"/>
      <c r="D14" s="7"/>
      <c r="E14" s="75"/>
      <c r="F14" s="7"/>
      <c r="G14" s="75"/>
      <c r="H14" s="7"/>
      <c r="I14" s="75"/>
      <c r="J14" s="7"/>
      <c r="M14" s="55"/>
    </row>
    <row r="15" spans="1:20" ht="15.75" customHeight="1">
      <c r="A15" s="1"/>
      <c r="B15" s="11" t="s">
        <v>16</v>
      </c>
      <c r="C15" s="84">
        <f>SUM(C6:C13)</f>
        <v>16718.309541511771</v>
      </c>
      <c r="D15" s="7"/>
      <c r="E15" s="84">
        <f>SUM(E6:E13)</f>
        <v>70403.66</v>
      </c>
      <c r="F15" s="7"/>
      <c r="G15" s="84">
        <f>SUM(G6:G13)</f>
        <v>5404.0199999999995</v>
      </c>
      <c r="H15" s="7"/>
      <c r="I15" s="84">
        <f>SUM(I6:I13)</f>
        <v>14332.45</v>
      </c>
      <c r="J15" s="7"/>
      <c r="K15" s="85">
        <f>SUM(K6:K13)</f>
        <v>32574.25</v>
      </c>
      <c r="M15" s="86">
        <f>SUM(M6:M13)</f>
        <v>7111.09</v>
      </c>
    </row>
    <row r="16" spans="1:20" ht="2.25" customHeight="1">
      <c r="A16" s="1"/>
      <c r="B16" s="11"/>
      <c r="C16" s="87"/>
      <c r="D16" s="7"/>
      <c r="E16" s="87"/>
      <c r="F16" s="7"/>
      <c r="G16" s="87"/>
      <c r="H16" s="7"/>
      <c r="I16" s="87"/>
      <c r="J16" s="7"/>
      <c r="M16" s="79"/>
    </row>
    <row r="17" spans="1:13" ht="15.75" customHeight="1">
      <c r="A17" s="11"/>
      <c r="B17" s="11"/>
      <c r="C17" s="75"/>
      <c r="D17" s="7"/>
      <c r="E17" s="75"/>
      <c r="F17" s="7"/>
      <c r="G17" s="75"/>
      <c r="H17" s="7"/>
      <c r="I17" s="75"/>
      <c r="J17" s="7"/>
      <c r="K17" s="88"/>
      <c r="M17" s="89"/>
    </row>
    <row r="18" spans="1:13" ht="15.75" customHeight="1">
      <c r="A18" s="11" t="s">
        <v>17</v>
      </c>
      <c r="B18" s="8"/>
      <c r="C18" s="75"/>
      <c r="D18" s="7"/>
      <c r="E18" s="75"/>
      <c r="F18" s="7"/>
      <c r="G18" s="75"/>
      <c r="H18" s="7"/>
      <c r="I18" s="75"/>
      <c r="J18" s="7"/>
      <c r="M18" s="79"/>
    </row>
    <row r="19" spans="1:13" ht="15.75" customHeight="1">
      <c r="A19" s="8"/>
      <c r="B19" s="8" t="s">
        <v>18</v>
      </c>
      <c r="C19" s="75">
        <v>2969.44</v>
      </c>
      <c r="D19" s="7"/>
      <c r="E19" s="75">
        <v>9179.6299999999992</v>
      </c>
      <c r="F19" s="7">
        <v>7</v>
      </c>
      <c r="G19" s="75">
        <v>8797.44</v>
      </c>
      <c r="H19" s="7">
        <v>7</v>
      </c>
      <c r="I19" s="75">
        <f>8238.33</f>
        <v>8238.33</v>
      </c>
      <c r="J19" s="7">
        <v>7</v>
      </c>
      <c r="K19" s="67">
        <v>14000</v>
      </c>
      <c r="M19" s="79">
        <v>7014.09</v>
      </c>
    </row>
    <row r="20" spans="1:13" ht="15.75" customHeight="1">
      <c r="A20" s="8"/>
      <c r="B20" s="8" t="s">
        <v>19</v>
      </c>
      <c r="C20" s="75">
        <v>336.27013630731108</v>
      </c>
      <c r="D20" s="7"/>
      <c r="E20" s="75">
        <v>0</v>
      </c>
      <c r="F20" s="7"/>
      <c r="G20" s="75">
        <v>0</v>
      </c>
      <c r="H20" s="7"/>
      <c r="I20" s="75">
        <v>200</v>
      </c>
      <c r="J20" s="7"/>
      <c r="K20" s="67">
        <v>347.65</v>
      </c>
      <c r="M20" s="79">
        <v>134</v>
      </c>
    </row>
    <row r="21" spans="1:13" ht="15.75" customHeight="1">
      <c r="A21" s="8"/>
      <c r="B21" s="8" t="s">
        <v>20</v>
      </c>
      <c r="C21" s="75">
        <v>0</v>
      </c>
      <c r="D21" s="7"/>
      <c r="E21" s="75">
        <v>1529.6</v>
      </c>
      <c r="F21" s="7"/>
      <c r="G21" s="75">
        <v>1728.76</v>
      </c>
      <c r="H21" s="7"/>
      <c r="I21" s="75">
        <v>8054.12</v>
      </c>
      <c r="J21" s="7"/>
      <c r="K21" s="67">
        <f>8821.24-118.52</f>
        <v>8702.7199999999993</v>
      </c>
      <c r="L21" s="1" t="s">
        <v>15</v>
      </c>
      <c r="M21" s="79">
        <v>835.91</v>
      </c>
    </row>
    <row r="22" spans="1:13" ht="15.75" customHeight="1">
      <c r="A22" s="8"/>
      <c r="B22" s="8" t="s">
        <v>21</v>
      </c>
      <c r="C22" s="75">
        <v>0</v>
      </c>
      <c r="D22" s="7"/>
      <c r="E22" s="75">
        <v>872.07</v>
      </c>
      <c r="F22" s="7"/>
      <c r="G22" s="75">
        <v>459.37</v>
      </c>
      <c r="H22" s="7"/>
      <c r="I22" s="75">
        <v>447.17</v>
      </c>
      <c r="J22" s="7"/>
      <c r="K22" s="67">
        <v>2875.88</v>
      </c>
      <c r="M22" s="79"/>
    </row>
    <row r="23" spans="1:13" ht="15.75" customHeight="1">
      <c r="A23" s="8"/>
      <c r="B23" s="8" t="s">
        <v>22</v>
      </c>
      <c r="C23" s="75">
        <v>2234.5500000000002</v>
      </c>
      <c r="D23" s="7"/>
      <c r="E23" s="75">
        <v>2797.25</v>
      </c>
      <c r="F23" s="7"/>
      <c r="G23" s="75">
        <v>4784.49</v>
      </c>
      <c r="H23" s="7"/>
      <c r="I23" s="75">
        <v>2384.88</v>
      </c>
      <c r="J23" s="7"/>
      <c r="K23" s="67">
        <v>2313.1999999999998</v>
      </c>
      <c r="M23" s="79">
        <v>2884.8</v>
      </c>
    </row>
    <row r="24" spans="1:13" ht="15.75" customHeight="1">
      <c r="A24" s="8"/>
      <c r="B24" s="8" t="s">
        <v>23</v>
      </c>
      <c r="C24" s="80">
        <v>12996.64</v>
      </c>
      <c r="D24" s="7">
        <v>4</v>
      </c>
      <c r="E24" s="75">
        <v>0</v>
      </c>
      <c r="F24" s="7"/>
      <c r="G24" s="75">
        <v>0</v>
      </c>
      <c r="H24" s="7"/>
      <c r="I24" s="75">
        <v>0</v>
      </c>
      <c r="J24" s="7"/>
      <c r="K24" s="67">
        <v>491.93</v>
      </c>
      <c r="M24" s="79"/>
    </row>
    <row r="25" spans="1:13" ht="15.75" customHeight="1">
      <c r="A25" s="8"/>
      <c r="B25" s="8" t="s">
        <v>24</v>
      </c>
      <c r="C25" s="82">
        <v>0</v>
      </c>
      <c r="D25" s="7"/>
      <c r="E25" s="82">
        <v>68.23</v>
      </c>
      <c r="F25" s="7"/>
      <c r="G25" s="82">
        <v>152.5</v>
      </c>
      <c r="H25" s="7"/>
      <c r="I25" s="82">
        <v>0</v>
      </c>
      <c r="J25" s="7"/>
      <c r="K25" s="83">
        <v>2000</v>
      </c>
      <c r="M25" s="79"/>
    </row>
    <row r="26" spans="1:13" ht="2.25" customHeight="1" thickBot="1">
      <c r="A26" s="8"/>
      <c r="B26" s="8"/>
      <c r="C26" s="75"/>
      <c r="D26" s="7"/>
      <c r="E26" s="75"/>
      <c r="F26" s="7"/>
      <c r="G26" s="75"/>
      <c r="H26" s="7"/>
      <c r="I26" s="75"/>
      <c r="J26" s="7"/>
      <c r="M26" s="79"/>
    </row>
    <row r="27" spans="1:13" s="12" customFormat="1" ht="16.5" customHeight="1" thickTop="1">
      <c r="B27" s="11" t="s">
        <v>25</v>
      </c>
      <c r="C27" s="90">
        <f>SUM(C19:C25)</f>
        <v>18536.900136307311</v>
      </c>
      <c r="D27" s="7"/>
      <c r="E27" s="90">
        <f>SUM(E19:E25)</f>
        <v>14446.779999999999</v>
      </c>
      <c r="F27" s="7"/>
      <c r="G27" s="90">
        <f>SUM(G19:G25)</f>
        <v>15922.560000000001</v>
      </c>
      <c r="H27" s="7"/>
      <c r="I27" s="90">
        <f>SUM(I19:I25)</f>
        <v>19324.5</v>
      </c>
      <c r="J27" s="7"/>
      <c r="K27" s="91">
        <f>SUM(K19:K25)</f>
        <v>30731.38</v>
      </c>
      <c r="M27" s="92">
        <f>SUM(M19:M25)</f>
        <v>10868.8</v>
      </c>
    </row>
    <row r="28" spans="1:13" s="12" customFormat="1" ht="2.25" customHeight="1">
      <c r="B28" s="11"/>
      <c r="C28" s="87"/>
      <c r="D28" s="7"/>
      <c r="E28" s="87"/>
      <c r="F28" s="7"/>
      <c r="G28" s="87"/>
      <c r="H28" s="7"/>
      <c r="I28" s="87"/>
      <c r="J28" s="7"/>
      <c r="K28" s="93"/>
      <c r="M28" s="94"/>
    </row>
    <row r="29" spans="1:13" s="12" customFormat="1" ht="15.75" customHeight="1">
      <c r="A29" s="11"/>
      <c r="B29" s="11"/>
      <c r="C29" s="75"/>
      <c r="D29" s="7"/>
      <c r="E29" s="75"/>
      <c r="F29" s="7"/>
      <c r="G29" s="75"/>
      <c r="H29" s="7"/>
      <c r="I29" s="75"/>
      <c r="J29" s="7"/>
      <c r="K29" s="95"/>
      <c r="M29" s="96"/>
    </row>
    <row r="30" spans="1:13" ht="15.75" customHeight="1">
      <c r="A30" s="11" t="s">
        <v>26</v>
      </c>
      <c r="B30" s="11"/>
      <c r="C30" s="97">
        <f>C15-C27</f>
        <v>-1818.5905947955398</v>
      </c>
      <c r="D30" s="7"/>
      <c r="E30" s="97">
        <f>E15-E27</f>
        <v>55956.880000000005</v>
      </c>
      <c r="F30" s="7"/>
      <c r="G30" s="97">
        <f>G15-G27</f>
        <v>-10518.54</v>
      </c>
      <c r="H30" s="7"/>
      <c r="I30" s="97">
        <f>I15-I27</f>
        <v>-4992.0499999999993</v>
      </c>
      <c r="J30" s="7"/>
      <c r="K30" s="98">
        <f>K15-K27</f>
        <v>1842.869999999999</v>
      </c>
      <c r="M30" s="99">
        <f>M15-M27</f>
        <v>-3757.7099999999991</v>
      </c>
    </row>
    <row r="31" spans="1:13" ht="1.5" customHeight="1" thickBot="1">
      <c r="A31" s="11"/>
      <c r="B31" s="11"/>
      <c r="C31" s="100"/>
      <c r="D31" s="7"/>
      <c r="E31" s="100"/>
      <c r="F31" s="7"/>
      <c r="G31" s="100"/>
      <c r="H31" s="7"/>
      <c r="I31" s="100"/>
      <c r="J31" s="7"/>
      <c r="M31" s="79"/>
    </row>
    <row r="32" spans="1:13" ht="16.5" customHeight="1" thickTop="1">
      <c r="C32" s="81"/>
      <c r="D32" s="7"/>
      <c r="E32" s="81"/>
      <c r="F32" s="7"/>
      <c r="G32" s="81"/>
      <c r="H32" s="7"/>
      <c r="I32" s="81"/>
      <c r="J32" s="7"/>
      <c r="K32" s="101"/>
      <c r="M32" s="102"/>
    </row>
    <row r="33" spans="1:14" ht="15.75" customHeight="1">
      <c r="A33" s="13" t="s">
        <v>27</v>
      </c>
      <c r="B33" s="14"/>
      <c r="C33" s="103">
        <f>C4+C30</f>
        <v>13204.939405204461</v>
      </c>
      <c r="D33" s="6"/>
      <c r="E33" s="103">
        <f>E4+E30</f>
        <v>69161.819405204471</v>
      </c>
      <c r="F33" s="6"/>
      <c r="G33" s="103">
        <f>G4+G30</f>
        <v>58643.27940520447</v>
      </c>
      <c r="H33" s="6"/>
      <c r="I33" s="103">
        <f>I4+I30</f>
        <v>53651.229405204474</v>
      </c>
      <c r="J33" s="6"/>
      <c r="K33" s="104">
        <f>K4+K30</f>
        <v>55494.09940520447</v>
      </c>
      <c r="L33" s="17"/>
      <c r="M33" s="105">
        <f>M4+M30</f>
        <v>51736.389405204471</v>
      </c>
    </row>
    <row r="34" spans="1:14" ht="4.5" customHeight="1">
      <c r="C34" s="106"/>
      <c r="D34" s="7"/>
      <c r="E34" s="106"/>
      <c r="F34" s="7"/>
      <c r="G34" s="106"/>
      <c r="H34" s="7"/>
      <c r="I34" s="106"/>
      <c r="J34" s="7"/>
      <c r="M34" s="79"/>
    </row>
    <row r="35" spans="1:14" ht="15.75" customHeight="1">
      <c r="B35" s="15" t="s">
        <v>28</v>
      </c>
      <c r="C35" s="107">
        <f>C33</f>
        <v>13204.939405204461</v>
      </c>
      <c r="D35" s="7"/>
      <c r="E35" s="81">
        <v>69161.820000000007</v>
      </c>
      <c r="F35" s="7"/>
      <c r="G35" s="81">
        <v>8578.49</v>
      </c>
      <c r="H35" s="7"/>
      <c r="I35" s="81">
        <v>12823.99</v>
      </c>
      <c r="J35" s="7"/>
      <c r="K35" s="67">
        <v>14326.7</v>
      </c>
      <c r="M35" s="79">
        <v>10525.9</v>
      </c>
    </row>
    <row r="36" spans="1:14" ht="15.75" customHeight="1">
      <c r="B36" s="15" t="s">
        <v>29</v>
      </c>
      <c r="C36" s="81">
        <v>0</v>
      </c>
      <c r="D36" s="7"/>
      <c r="E36" s="81">
        <v>0</v>
      </c>
      <c r="F36" s="7"/>
      <c r="G36" s="81">
        <v>50064.79</v>
      </c>
      <c r="H36" s="7"/>
      <c r="I36" s="81">
        <v>40827.24</v>
      </c>
      <c r="J36" s="7"/>
      <c r="K36" s="67">
        <v>41167.4</v>
      </c>
      <c r="M36" s="79">
        <v>41210.49</v>
      </c>
      <c r="N36" s="79"/>
    </row>
    <row r="37" spans="1:14" ht="16.5" customHeight="1">
      <c r="B37" s="15" t="s">
        <v>30</v>
      </c>
      <c r="C37" s="81">
        <v>0</v>
      </c>
      <c r="D37" s="15"/>
      <c r="E37" s="81">
        <v>0</v>
      </c>
      <c r="F37" s="81"/>
      <c r="G37" s="81">
        <v>0</v>
      </c>
      <c r="H37" s="81"/>
      <c r="I37" s="81">
        <v>0</v>
      </c>
      <c r="J37" s="81"/>
      <c r="K37" s="67">
        <v>0</v>
      </c>
      <c r="M37" s="79">
        <v>0</v>
      </c>
    </row>
    <row r="38" spans="1:14" ht="4.5" customHeight="1">
      <c r="B38" s="15"/>
      <c r="C38" s="81"/>
      <c r="D38" s="15"/>
      <c r="E38" s="81"/>
      <c r="F38" s="81"/>
      <c r="G38" s="81"/>
      <c r="H38" s="81"/>
      <c r="I38" s="81"/>
      <c r="J38" s="81"/>
      <c r="M38" s="79"/>
    </row>
    <row r="39" spans="1:14" ht="16.5" customHeight="1">
      <c r="A39" s="16" t="s">
        <v>31</v>
      </c>
      <c r="B39" s="17"/>
      <c r="C39" s="108">
        <f>C33-SUM(C35:C37)</f>
        <v>0</v>
      </c>
      <c r="D39" s="18"/>
      <c r="E39" s="108">
        <f>E33-SUM(E35:E37)</f>
        <v>-5.9479553601704538E-4</v>
      </c>
      <c r="F39" s="19"/>
      <c r="G39" s="108">
        <f>G33-SUM(G35:G37)</f>
        <v>-5.9479552874108776E-4</v>
      </c>
      <c r="H39" s="19"/>
      <c r="I39" s="108">
        <f>I33-SUM(I35:I37)</f>
        <v>-5.9479552146513015E-4</v>
      </c>
      <c r="J39" s="19"/>
      <c r="K39" s="109">
        <f>K33-SUM(K35:K37)</f>
        <v>-5.9479553601704538E-4</v>
      </c>
      <c r="L39" s="17"/>
      <c r="M39" s="110">
        <f>M33-SUM(M35:M37)</f>
        <v>-5.9479552874108776E-4</v>
      </c>
    </row>
    <row r="40" spans="1:14" ht="8.25" customHeight="1"/>
    <row r="41" spans="1:14">
      <c r="A41" s="12" t="s">
        <v>32</v>
      </c>
    </row>
    <row r="42" spans="1:14">
      <c r="A42" s="20">
        <v>1</v>
      </c>
      <c r="B42" s="21" t="s">
        <v>33</v>
      </c>
    </row>
    <row r="43" spans="1:14">
      <c r="A43" s="20">
        <v>2</v>
      </c>
      <c r="B43" s="21" t="s">
        <v>34</v>
      </c>
    </row>
    <row r="44" spans="1:14">
      <c r="A44" s="20"/>
      <c r="B44" s="21" t="s">
        <v>35</v>
      </c>
      <c r="N44" s="81"/>
    </row>
    <row r="45" spans="1:14">
      <c r="A45" s="20">
        <v>3</v>
      </c>
      <c r="B45" s="21" t="s">
        <v>36</v>
      </c>
      <c r="N45" s="81"/>
    </row>
    <row r="46" spans="1:14">
      <c r="A46" s="20">
        <v>4</v>
      </c>
      <c r="B46" s="21" t="s">
        <v>37</v>
      </c>
    </row>
    <row r="47" spans="1:14">
      <c r="A47" s="20">
        <v>5</v>
      </c>
      <c r="B47" s="21" t="s">
        <v>38</v>
      </c>
    </row>
    <row r="48" spans="1:14">
      <c r="A48" s="20">
        <v>6</v>
      </c>
      <c r="B48" s="21" t="s">
        <v>39</v>
      </c>
    </row>
    <row r="49" spans="1:2">
      <c r="A49" s="20">
        <v>7</v>
      </c>
      <c r="B49" s="21" t="s">
        <v>40</v>
      </c>
    </row>
    <row r="50" spans="1:2">
      <c r="A50" s="20" t="s">
        <v>15</v>
      </c>
      <c r="B50" s="21" t="s">
        <v>41</v>
      </c>
    </row>
    <row r="51" spans="1:2">
      <c r="A51" s="20">
        <v>9</v>
      </c>
      <c r="B51" s="21" t="s">
        <v>42</v>
      </c>
    </row>
    <row r="52" spans="1:2">
      <c r="B52" s="22"/>
    </row>
    <row r="53" spans="1:2">
      <c r="A53" t="s">
        <v>43</v>
      </c>
    </row>
  </sheetData>
  <mergeCells count="1">
    <mergeCell ref="O4:T13"/>
  </mergeCells>
  <phoneticPr fontId="23" type="noConversion"/>
  <pageMargins left="1.1100000000000001" right="0.25" top="1.46" bottom="0.51" header="0.57999999999999996" footer="0.31"/>
  <pageSetup scale="78" orientation="landscape" verticalDpi="300"/>
  <headerFooter alignWithMargins="0">
    <oddHeader xml:space="preserve">&amp;C&amp;"Arial,Bold"&amp;10 World Flying Disc Federation Summary Restated Financial Statements&amp;X1&amp;X
</oddHeader>
    <oddFooter>&amp;RJune 22, 2003</oddFooter>
  </headerFooter>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16"/>
  <sheetViews>
    <sheetView workbookViewId="0">
      <pane xSplit="4" ySplit="1" topLeftCell="E2" activePane="bottomRight" state="frozenSplit"/>
      <selection pane="topRight" activeCell="E1" sqref="E1"/>
      <selection pane="bottomLeft" activeCell="A2" sqref="A2"/>
      <selection pane="bottomRight" activeCell="I30" sqref="I30"/>
    </sheetView>
  </sheetViews>
  <sheetFormatPr defaultRowHeight="12.75"/>
  <cols>
    <col min="1" max="3" width="3" style="65" customWidth="1"/>
    <col min="4" max="4" width="20.140625" style="65" customWidth="1"/>
    <col min="5" max="5" width="9" style="1" bestFit="1" customWidth="1"/>
    <col min="6" max="6" width="9.140625" style="1" customWidth="1"/>
    <col min="7" max="16384" width="9.140625" style="1"/>
  </cols>
  <sheetData>
    <row r="1" spans="1:8" s="3" customFormat="1" ht="13.5" customHeight="1" thickBot="1">
      <c r="A1" s="59"/>
      <c r="B1" s="59"/>
      <c r="C1" s="59"/>
      <c r="D1" s="59"/>
      <c r="E1" s="60" t="s">
        <v>44</v>
      </c>
      <c r="F1" s="60" t="s">
        <v>45</v>
      </c>
      <c r="G1" s="60" t="s">
        <v>46</v>
      </c>
      <c r="H1" s="60" t="s">
        <v>47</v>
      </c>
    </row>
    <row r="2" spans="1:8" ht="13.5" customHeight="1" thickTop="1">
      <c r="A2" s="61" t="s">
        <v>48</v>
      </c>
      <c r="B2" s="61"/>
      <c r="C2" s="61"/>
      <c r="D2" s="61"/>
      <c r="E2" s="62"/>
      <c r="F2" s="62"/>
      <c r="G2" s="62"/>
      <c r="H2" s="62"/>
    </row>
    <row r="3" spans="1:8" ht="13.5" customHeight="1" thickBot="1">
      <c r="A3" s="61"/>
      <c r="B3" s="61" t="s">
        <v>49</v>
      </c>
      <c r="C3" s="61"/>
      <c r="D3" s="61"/>
      <c r="E3" s="62"/>
      <c r="F3" s="62"/>
      <c r="G3" s="62"/>
      <c r="H3" s="62"/>
    </row>
    <row r="4" spans="1:8" ht="13.5" customHeight="1" thickBot="1">
      <c r="A4" s="61"/>
      <c r="B4" s="61"/>
      <c r="C4" s="61" t="s">
        <v>50</v>
      </c>
      <c r="D4" s="61"/>
      <c r="E4" s="63">
        <v>69161.820000000007</v>
      </c>
      <c r="F4" s="63">
        <v>8578.49</v>
      </c>
      <c r="G4" s="63">
        <v>12323.99</v>
      </c>
      <c r="H4" s="63">
        <f>'Financial summary'!K35</f>
        <v>14326.7</v>
      </c>
    </row>
    <row r="5" spans="1:8" s="65" customFormat="1" ht="12.75" customHeight="1" thickBot="1">
      <c r="A5" s="61"/>
      <c r="B5" s="61"/>
      <c r="C5" s="61" t="s">
        <v>51</v>
      </c>
      <c r="E5" s="63">
        <v>0</v>
      </c>
      <c r="F5" s="64">
        <v>50064.79</v>
      </c>
      <c r="G5" s="64">
        <v>40827.24</v>
      </c>
      <c r="H5" s="64">
        <f>'Financial summary'!K36</f>
        <v>41167.4</v>
      </c>
    </row>
    <row r="6" spans="1:8" ht="13.5" customHeight="1" thickBot="1">
      <c r="A6" s="61"/>
      <c r="C6" s="61"/>
      <c r="D6" s="61" t="s">
        <v>52</v>
      </c>
      <c r="E6" s="111">
        <f>E4+E5</f>
        <v>69161.820000000007</v>
      </c>
      <c r="F6" s="111">
        <f>F4+F5</f>
        <v>58643.28</v>
      </c>
      <c r="G6" s="111">
        <f>G4+G5</f>
        <v>53151.229999999996</v>
      </c>
      <c r="H6" s="111">
        <f>H4+H5</f>
        <v>55494.100000000006</v>
      </c>
    </row>
    <row r="7" spans="1:8" ht="13.5" customHeight="1" thickBot="1">
      <c r="A7" s="61" t="s">
        <v>53</v>
      </c>
      <c r="B7" s="61"/>
      <c r="C7" s="61"/>
      <c r="D7" s="61"/>
      <c r="E7" s="112">
        <f>ROUND(E2+E6,5)</f>
        <v>69161.820000000007</v>
      </c>
      <c r="F7" s="112">
        <f>ROUND(F2+F6,5)</f>
        <v>58643.28</v>
      </c>
      <c r="G7" s="112">
        <f>ROUND(G2+G6,5)</f>
        <v>53151.23</v>
      </c>
      <c r="H7" s="112">
        <f>ROUND(H2+H6,5)</f>
        <v>55494.1</v>
      </c>
    </row>
    <row r="8" spans="1:8" ht="13.5" customHeight="1" thickTop="1">
      <c r="A8" s="61"/>
      <c r="B8" s="61"/>
      <c r="C8" s="61"/>
      <c r="D8" s="61"/>
      <c r="E8" s="66"/>
      <c r="F8" s="66"/>
      <c r="G8" s="66"/>
      <c r="H8" s="66"/>
    </row>
    <row r="9" spans="1:8">
      <c r="A9" s="61" t="s">
        <v>54</v>
      </c>
      <c r="B9" s="61"/>
      <c r="C9" s="61"/>
      <c r="D9" s="61"/>
      <c r="E9" s="62"/>
      <c r="F9" s="62"/>
      <c r="G9" s="62"/>
      <c r="H9" s="62"/>
    </row>
    <row r="10" spans="1:8">
      <c r="A10" s="61"/>
      <c r="B10" s="61" t="s">
        <v>55</v>
      </c>
      <c r="C10" s="61"/>
      <c r="D10" s="61"/>
      <c r="E10" s="62"/>
      <c r="F10" s="62"/>
      <c r="G10" s="62"/>
      <c r="H10" s="62"/>
    </row>
    <row r="11" spans="1:8" s="65" customFormat="1" ht="12.75" customHeight="1">
      <c r="A11" s="61"/>
      <c r="B11" s="61"/>
      <c r="C11" s="61" t="s">
        <v>56</v>
      </c>
      <c r="D11" s="61"/>
      <c r="E11" s="62">
        <v>5481.15</v>
      </c>
      <c r="F11" s="62">
        <v>5481.15</v>
      </c>
      <c r="G11" s="62">
        <v>5481.15</v>
      </c>
      <c r="H11" s="62">
        <v>5481.15</v>
      </c>
    </row>
    <row r="12" spans="1:8">
      <c r="A12" s="61"/>
      <c r="B12" s="61"/>
      <c r="C12" s="61" t="s">
        <v>57</v>
      </c>
      <c r="D12" s="61"/>
      <c r="E12" s="62">
        <v>0</v>
      </c>
      <c r="F12" s="62">
        <v>63680.67</v>
      </c>
      <c r="G12" s="62">
        <v>53162.13</v>
      </c>
      <c r="H12" s="113">
        <f>G12-G13</f>
        <v>58154.179999999993</v>
      </c>
    </row>
    <row r="13" spans="1:8" ht="13.5" customHeight="1" thickBot="1">
      <c r="A13" s="61"/>
      <c r="B13" s="61"/>
      <c r="C13" s="61" t="s">
        <v>58</v>
      </c>
      <c r="D13" s="61"/>
      <c r="E13" s="64">
        <v>63680.67</v>
      </c>
      <c r="F13" s="64">
        <v>-10518.54</v>
      </c>
      <c r="G13" s="64">
        <f>'Financial summary'!I30</f>
        <v>-4992.0499999999993</v>
      </c>
      <c r="H13" s="64">
        <f>'Financial summary'!K30</f>
        <v>1842.869999999999</v>
      </c>
    </row>
    <row r="14" spans="1:8" ht="13.5" customHeight="1" thickBot="1">
      <c r="A14" s="61"/>
      <c r="C14" s="61"/>
      <c r="D14" s="61" t="s">
        <v>59</v>
      </c>
      <c r="E14" s="114">
        <f>ROUND(SUM(E10:E13),5)</f>
        <v>69161.820000000007</v>
      </c>
      <c r="F14" s="114">
        <f>ROUND(SUM(F10:F13),5)</f>
        <v>58643.28</v>
      </c>
      <c r="G14" s="114">
        <f>ROUND(SUM(G10:G13),5)</f>
        <v>53651.23</v>
      </c>
      <c r="H14" s="114">
        <f>ROUND(SUM(H10:H13),5)</f>
        <v>65478.2</v>
      </c>
    </row>
    <row r="15" spans="1:8" ht="13.5" customHeight="1" thickBot="1">
      <c r="A15" s="61" t="s">
        <v>60</v>
      </c>
      <c r="B15" s="61"/>
      <c r="C15" s="61"/>
      <c r="D15" s="61"/>
      <c r="E15" s="115">
        <f>ROUND(E9+E14,5)</f>
        <v>69161.820000000007</v>
      </c>
      <c r="F15" s="115">
        <f>ROUND(F9+F14,5)</f>
        <v>58643.28</v>
      </c>
      <c r="G15" s="115">
        <f>ROUND(G9+G14,5)</f>
        <v>53651.23</v>
      </c>
      <c r="H15" s="115">
        <f>ROUND(H9+H14,5)</f>
        <v>65478.2</v>
      </c>
    </row>
    <row r="16" spans="1:8" ht="13.5" customHeight="1" thickTop="1">
      <c r="A16" t="s">
        <v>43</v>
      </c>
    </row>
  </sheetData>
  <phoneticPr fontId="23" type="noConversion"/>
  <pageMargins left="0.75" right="0.75" top="1" bottom="1" header="0.25" footer="0.5"/>
  <pageSetup orientation="portrait" horizontalDpi="360" verticalDpi="360"/>
  <headerFooter alignWithMargins="0">
    <oddHeader>&amp;L&amp;"Arial,Bold"&amp;8 07/26/02&amp;C&amp;"Arial,Bold"&amp;10 World Flying Disc Federation
Balance Sheet
As of December 31, 1999</oddHeader>
    <oddFooter>&amp;R&amp;"Arial,Bold"&amp;8 Page &amp;P of &amp;N</oddFooter>
  </headerFooter>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U62"/>
  <sheetViews>
    <sheetView workbookViewId="0">
      <pane ySplit="4" topLeftCell="A5" activePane="bottomLeft" state="frozen"/>
      <selection pane="bottomLeft" activeCell="G64" sqref="G64"/>
    </sheetView>
  </sheetViews>
  <sheetFormatPr defaultColWidth="11.42578125" defaultRowHeight="12"/>
  <cols>
    <col min="1" max="1" width="12.28515625" style="116" customWidth="1"/>
    <col min="2" max="2" width="10.85546875" style="51" customWidth="1"/>
    <col min="3" max="3" width="15.7109375" style="52" customWidth="1"/>
    <col min="4" max="4" width="11.28515625" style="52" customWidth="1"/>
    <col min="5" max="5" width="15.7109375" style="51" customWidth="1"/>
    <col min="6" max="6" width="14.85546875" style="52" customWidth="1"/>
    <col min="7" max="7" width="14.85546875" style="51" customWidth="1"/>
    <col min="8" max="8" width="11.42578125" style="52" customWidth="1"/>
    <col min="9" max="9" width="12.7109375" style="51" customWidth="1"/>
    <col min="10" max="10" width="11.42578125" style="52" customWidth="1"/>
    <col min="11" max="11" width="10.85546875" style="51" customWidth="1"/>
    <col min="12" max="12" width="11.42578125" style="52" customWidth="1"/>
    <col min="13" max="13" width="10.85546875" style="51" customWidth="1"/>
    <col min="14" max="14" width="11.42578125" style="52" customWidth="1"/>
    <col min="15" max="15" width="14.7109375" style="51" customWidth="1"/>
    <col min="16" max="16" width="11.42578125" style="52" customWidth="1"/>
    <col min="17" max="17" width="10.85546875" style="51" customWidth="1"/>
    <col min="18" max="18" width="13.140625" style="52" customWidth="1"/>
    <col min="19" max="19" width="13.140625" style="51" customWidth="1"/>
    <col min="20" max="20" width="11.42578125" style="52" customWidth="1"/>
    <col min="21" max="21" width="10.85546875" style="51" customWidth="1"/>
    <col min="22" max="22" width="11.42578125" style="52" customWidth="1"/>
    <col min="23" max="16384" width="11.42578125" style="52"/>
  </cols>
  <sheetData>
    <row r="1" spans="1:21" ht="15.75" customHeight="1">
      <c r="A1" s="117" t="s">
        <v>61</v>
      </c>
      <c r="B1" s="40"/>
      <c r="C1" s="41"/>
      <c r="D1" s="41"/>
      <c r="E1" s="42"/>
      <c r="F1" s="42" t="s">
        <v>62</v>
      </c>
      <c r="G1" s="42" t="s">
        <v>63</v>
      </c>
      <c r="H1" s="43"/>
      <c r="I1" s="42"/>
      <c r="J1" s="43"/>
      <c r="K1" s="42"/>
      <c r="L1" s="43"/>
      <c r="M1" s="42"/>
      <c r="N1" s="43"/>
      <c r="O1" s="42"/>
      <c r="P1" s="43"/>
      <c r="Q1" s="42"/>
      <c r="R1" s="43"/>
      <c r="S1" s="42"/>
      <c r="T1" s="43"/>
      <c r="U1" s="42"/>
    </row>
    <row r="2" spans="1:21">
      <c r="A2" s="118"/>
      <c r="B2" s="42"/>
      <c r="C2" s="43"/>
      <c r="D2" s="43"/>
      <c r="E2" s="42"/>
      <c r="F2" s="43"/>
      <c r="G2" s="42"/>
      <c r="H2" s="43"/>
      <c r="I2" s="42"/>
      <c r="J2" s="43"/>
      <c r="K2" s="42"/>
      <c r="L2" s="43"/>
      <c r="M2" s="42"/>
      <c r="N2" s="43"/>
      <c r="O2" s="42"/>
      <c r="P2" s="43"/>
      <c r="Q2" s="42"/>
      <c r="R2" s="43"/>
      <c r="S2" s="42"/>
      <c r="T2" s="43"/>
      <c r="U2" s="42"/>
    </row>
    <row r="3" spans="1:21" ht="15.75" customHeight="1">
      <c r="A3" s="117" t="s">
        <v>64</v>
      </c>
      <c r="B3" s="42"/>
      <c r="C3" s="43"/>
      <c r="D3" s="43"/>
      <c r="E3" s="42"/>
      <c r="F3" s="43"/>
      <c r="G3" s="42"/>
      <c r="H3" s="43"/>
      <c r="I3" s="42"/>
      <c r="J3" s="43"/>
      <c r="K3" s="42"/>
      <c r="L3" s="43"/>
      <c r="M3" s="42"/>
      <c r="N3" s="43"/>
      <c r="O3" s="42"/>
      <c r="P3" s="43"/>
      <c r="Q3" s="42"/>
      <c r="R3" s="43"/>
      <c r="S3" s="42"/>
      <c r="T3" s="43"/>
      <c r="U3" s="42"/>
    </row>
    <row r="4" spans="1:21">
      <c r="A4" s="119" t="s">
        <v>65</v>
      </c>
      <c r="B4" s="44" t="s">
        <v>66</v>
      </c>
      <c r="C4" s="45" t="s">
        <v>67</v>
      </c>
      <c r="D4" s="45" t="s">
        <v>68</v>
      </c>
      <c r="E4" s="42" t="s">
        <v>69</v>
      </c>
      <c r="F4" s="45" t="s">
        <v>18</v>
      </c>
      <c r="G4" s="42" t="s">
        <v>69</v>
      </c>
      <c r="H4" s="45" t="s">
        <v>70</v>
      </c>
      <c r="I4" s="42" t="s">
        <v>69</v>
      </c>
      <c r="J4" s="45" t="s">
        <v>71</v>
      </c>
      <c r="K4" s="42" t="s">
        <v>69</v>
      </c>
      <c r="L4" s="45" t="s">
        <v>8</v>
      </c>
      <c r="M4" s="42" t="s">
        <v>69</v>
      </c>
      <c r="N4" s="45" t="s">
        <v>72</v>
      </c>
      <c r="O4" s="42" t="s">
        <v>69</v>
      </c>
      <c r="P4" s="45" t="s">
        <v>73</v>
      </c>
      <c r="Q4" s="42" t="s">
        <v>69</v>
      </c>
      <c r="R4" s="45" t="s">
        <v>74</v>
      </c>
      <c r="S4" s="42" t="s">
        <v>69</v>
      </c>
      <c r="T4" s="45" t="s">
        <v>75</v>
      </c>
      <c r="U4" s="42" t="s">
        <v>69</v>
      </c>
    </row>
    <row r="5" spans="1:21">
      <c r="A5" s="120"/>
      <c r="B5" s="46"/>
      <c r="C5" s="47"/>
      <c r="D5" s="47"/>
      <c r="F5" s="47"/>
      <c r="H5" s="47"/>
      <c r="J5" s="47"/>
      <c r="L5" s="47"/>
      <c r="N5" s="47"/>
      <c r="P5" s="47"/>
      <c r="R5" s="47"/>
      <c r="T5" s="47"/>
    </row>
    <row r="6" spans="1:21">
      <c r="A6" s="116">
        <v>37263</v>
      </c>
      <c r="B6" s="51" t="s">
        <v>76</v>
      </c>
      <c r="C6" s="52">
        <v>25.58</v>
      </c>
      <c r="T6" s="52">
        <v>25.58</v>
      </c>
      <c r="U6" s="51" t="s">
        <v>77</v>
      </c>
    </row>
    <row r="7" spans="1:21">
      <c r="A7" s="116">
        <v>37263</v>
      </c>
      <c r="B7" s="51" t="s">
        <v>78</v>
      </c>
      <c r="C7" s="52">
        <v>5000</v>
      </c>
      <c r="H7" s="52">
        <v>5000</v>
      </c>
      <c r="I7" s="51" t="s">
        <v>79</v>
      </c>
    </row>
    <row r="8" spans="1:21">
      <c r="A8" s="116">
        <v>37285</v>
      </c>
      <c r="B8" s="49" t="s">
        <v>80</v>
      </c>
      <c r="C8" s="48">
        <v>500</v>
      </c>
      <c r="D8" s="48"/>
      <c r="E8" s="49"/>
      <c r="F8" s="48"/>
      <c r="G8" s="49"/>
      <c r="H8" s="48">
        <v>500</v>
      </c>
      <c r="I8" s="49" t="s">
        <v>81</v>
      </c>
      <c r="J8" s="48"/>
      <c r="K8" s="49"/>
      <c r="L8" s="48"/>
      <c r="M8" s="49"/>
      <c r="N8" s="48"/>
      <c r="O8" s="49"/>
      <c r="P8" s="48"/>
      <c r="Q8" s="49"/>
      <c r="R8" s="48"/>
      <c r="S8" s="49"/>
      <c r="T8" s="48"/>
      <c r="U8" s="49"/>
    </row>
    <row r="9" spans="1:21">
      <c r="A9" s="116">
        <v>37300</v>
      </c>
      <c r="B9" s="49" t="s">
        <v>82</v>
      </c>
      <c r="C9" s="48">
        <v>306.8</v>
      </c>
      <c r="D9" s="48"/>
      <c r="E9" s="49"/>
      <c r="F9" s="48"/>
      <c r="G9" s="49"/>
      <c r="H9" s="48"/>
      <c r="I9" s="49"/>
      <c r="J9" s="48"/>
      <c r="K9" s="49"/>
      <c r="L9" s="48">
        <v>306.8</v>
      </c>
      <c r="M9" s="49" t="s">
        <v>83</v>
      </c>
      <c r="N9" s="48"/>
      <c r="O9" s="49"/>
      <c r="P9" s="48"/>
      <c r="Q9" s="49"/>
      <c r="R9" s="48"/>
      <c r="S9" s="49"/>
      <c r="T9" s="48"/>
      <c r="U9" s="49"/>
    </row>
    <row r="10" spans="1:21">
      <c r="A10" s="116">
        <v>37300</v>
      </c>
      <c r="B10" s="49" t="s">
        <v>84</v>
      </c>
      <c r="C10" s="48">
        <v>42</v>
      </c>
      <c r="D10" s="48">
        <v>42</v>
      </c>
      <c r="E10" s="49" t="s">
        <v>85</v>
      </c>
      <c r="F10" s="48"/>
      <c r="G10" s="49"/>
      <c r="H10" s="48"/>
      <c r="I10" s="49"/>
      <c r="J10" s="48"/>
      <c r="K10" s="49"/>
      <c r="L10" s="48"/>
      <c r="M10" s="49"/>
      <c r="N10" s="48"/>
      <c r="O10" s="49"/>
      <c r="P10" s="48"/>
      <c r="Q10" s="49"/>
      <c r="R10" s="48"/>
      <c r="S10" s="49"/>
      <c r="T10" s="48"/>
      <c r="U10" s="49"/>
    </row>
    <row r="11" spans="1:21">
      <c r="A11" s="116">
        <v>37301</v>
      </c>
      <c r="B11" s="49" t="s">
        <v>82</v>
      </c>
      <c r="C11" s="48">
        <v>2006.4</v>
      </c>
      <c r="D11" s="48"/>
      <c r="E11" s="49"/>
      <c r="F11" s="48"/>
      <c r="G11" s="49"/>
      <c r="H11" s="48"/>
      <c r="I11" s="49"/>
      <c r="J11" s="48"/>
      <c r="K11" s="49"/>
      <c r="L11" s="48">
        <v>2006.4</v>
      </c>
      <c r="M11" s="49" t="s">
        <v>86</v>
      </c>
      <c r="N11" s="48"/>
      <c r="O11" s="49"/>
      <c r="P11" s="48"/>
      <c r="Q11" s="49"/>
      <c r="R11" s="48"/>
      <c r="S11" s="49"/>
      <c r="T11" s="48"/>
      <c r="U11" s="49"/>
    </row>
    <row r="12" spans="1:21">
      <c r="A12" s="116">
        <v>37301</v>
      </c>
      <c r="B12" s="49" t="s">
        <v>84</v>
      </c>
      <c r="C12" s="48">
        <v>42</v>
      </c>
      <c r="D12" s="48">
        <v>42</v>
      </c>
      <c r="E12" s="49" t="s">
        <v>85</v>
      </c>
      <c r="F12" s="48"/>
      <c r="G12" s="49"/>
      <c r="H12" s="48"/>
      <c r="I12" s="49"/>
      <c r="J12" s="48"/>
      <c r="K12" s="49"/>
      <c r="L12" s="48"/>
      <c r="M12" s="49"/>
      <c r="N12" s="48"/>
      <c r="O12" s="49"/>
      <c r="P12" s="48"/>
      <c r="Q12" s="49"/>
      <c r="R12" s="48"/>
      <c r="S12" s="49"/>
      <c r="T12" s="48"/>
      <c r="U12" s="49"/>
    </row>
    <row r="13" spans="1:21">
      <c r="A13" s="116">
        <v>37307</v>
      </c>
      <c r="B13" s="49" t="s">
        <v>84</v>
      </c>
      <c r="C13" s="48">
        <v>10</v>
      </c>
      <c r="D13" s="48">
        <v>10</v>
      </c>
      <c r="E13" s="49" t="s">
        <v>87</v>
      </c>
      <c r="F13" s="48"/>
      <c r="G13" s="49"/>
      <c r="H13" s="48"/>
      <c r="I13" s="49"/>
      <c r="J13" s="48"/>
      <c r="K13" s="49"/>
      <c r="L13" s="48"/>
      <c r="M13" s="49"/>
      <c r="N13" s="48"/>
      <c r="O13" s="49"/>
      <c r="P13" s="48"/>
      <c r="Q13" s="49"/>
      <c r="R13" s="48"/>
      <c r="S13" s="49"/>
      <c r="T13" s="48"/>
      <c r="U13" s="49"/>
    </row>
    <row r="14" spans="1:21">
      <c r="A14" s="116">
        <v>37307</v>
      </c>
      <c r="B14" s="49" t="s">
        <v>84</v>
      </c>
      <c r="C14" s="48">
        <v>10</v>
      </c>
      <c r="D14" s="48">
        <v>10</v>
      </c>
      <c r="E14" s="49" t="s">
        <v>87</v>
      </c>
      <c r="F14" s="48"/>
      <c r="G14" s="49"/>
      <c r="H14" s="48"/>
      <c r="I14" s="49"/>
      <c r="J14" s="48"/>
      <c r="K14" s="49"/>
      <c r="L14" s="48"/>
      <c r="M14" s="49"/>
      <c r="N14" s="48"/>
      <c r="O14" s="49"/>
      <c r="P14" s="48"/>
      <c r="Q14" s="49"/>
      <c r="R14" s="48"/>
      <c r="S14" s="49"/>
      <c r="T14" s="48"/>
      <c r="U14" s="49"/>
    </row>
    <row r="15" spans="1:21">
      <c r="A15" s="116">
        <v>37308</v>
      </c>
      <c r="B15" s="49" t="s">
        <v>84</v>
      </c>
      <c r="C15" s="48">
        <v>10</v>
      </c>
      <c r="D15" s="48">
        <v>10</v>
      </c>
      <c r="E15" s="49" t="s">
        <v>87</v>
      </c>
      <c r="F15" s="48"/>
      <c r="G15" s="49"/>
      <c r="H15" s="48"/>
      <c r="I15" s="49"/>
      <c r="J15" s="48"/>
      <c r="K15" s="49"/>
      <c r="L15" s="48"/>
      <c r="M15" s="49"/>
      <c r="N15" s="48"/>
      <c r="O15" s="49"/>
      <c r="P15" s="48"/>
      <c r="Q15" s="49"/>
      <c r="R15" s="48"/>
      <c r="S15" s="49"/>
      <c r="T15" s="48"/>
      <c r="U15" s="49"/>
    </row>
    <row r="16" spans="1:21">
      <c r="A16" s="116">
        <v>37350</v>
      </c>
      <c r="B16" s="49" t="s">
        <v>88</v>
      </c>
      <c r="C16" s="48">
        <v>40</v>
      </c>
      <c r="D16" s="48"/>
      <c r="E16" s="49"/>
      <c r="F16" s="48"/>
      <c r="G16" s="49"/>
      <c r="H16" s="48"/>
      <c r="I16" s="49"/>
      <c r="J16" s="48"/>
      <c r="K16" s="49"/>
      <c r="L16" s="48"/>
      <c r="M16" s="49"/>
      <c r="N16" s="48">
        <v>40</v>
      </c>
      <c r="O16" s="49" t="s">
        <v>89</v>
      </c>
      <c r="P16" s="48"/>
      <c r="Q16" s="49"/>
      <c r="R16" s="48"/>
      <c r="S16" s="49"/>
      <c r="T16" s="48"/>
      <c r="U16" s="49"/>
    </row>
    <row r="17" spans="1:21">
      <c r="A17" s="116">
        <v>37351</v>
      </c>
      <c r="B17" s="49" t="s">
        <v>84</v>
      </c>
      <c r="C17" s="48">
        <v>10</v>
      </c>
      <c r="D17" s="48">
        <v>10</v>
      </c>
      <c r="E17" s="49" t="s">
        <v>87</v>
      </c>
      <c r="F17" s="48"/>
      <c r="G17" s="49"/>
      <c r="H17" s="48"/>
      <c r="I17" s="49"/>
      <c r="J17" s="48"/>
      <c r="K17" s="49"/>
      <c r="L17" s="48"/>
      <c r="M17" s="49"/>
      <c r="N17" s="48"/>
      <c r="O17" s="49"/>
      <c r="P17" s="48"/>
      <c r="Q17" s="49"/>
      <c r="R17" s="48"/>
      <c r="S17" s="49"/>
      <c r="T17" s="48"/>
      <c r="U17" s="49"/>
    </row>
    <row r="18" spans="1:21">
      <c r="A18" s="116">
        <v>37354</v>
      </c>
      <c r="B18" s="49" t="s">
        <v>90</v>
      </c>
      <c r="C18" s="48">
        <v>52.54</v>
      </c>
      <c r="D18" s="48"/>
      <c r="E18" s="49"/>
      <c r="F18" s="48"/>
      <c r="G18" s="49"/>
      <c r="H18" s="48"/>
      <c r="I18" s="49"/>
      <c r="J18" s="48"/>
      <c r="K18" s="49"/>
      <c r="L18" s="48"/>
      <c r="M18" s="49"/>
      <c r="N18" s="48">
        <v>52.54</v>
      </c>
      <c r="O18" s="49" t="s">
        <v>91</v>
      </c>
      <c r="P18" s="48"/>
      <c r="Q18" s="49"/>
      <c r="R18" s="48"/>
      <c r="S18" s="49"/>
      <c r="T18" s="48"/>
      <c r="U18" s="49"/>
    </row>
    <row r="19" spans="1:21">
      <c r="A19" s="116">
        <v>37356</v>
      </c>
      <c r="B19" s="49" t="s">
        <v>84</v>
      </c>
      <c r="C19" s="48">
        <v>10</v>
      </c>
      <c r="D19" s="48">
        <v>10</v>
      </c>
      <c r="E19" s="49" t="s">
        <v>87</v>
      </c>
      <c r="F19" s="48"/>
      <c r="G19" s="49"/>
      <c r="H19" s="48"/>
      <c r="I19" s="49"/>
      <c r="J19" s="48"/>
      <c r="K19" s="49"/>
      <c r="L19" s="48"/>
      <c r="M19" s="49"/>
      <c r="N19" s="48"/>
      <c r="O19" s="49"/>
      <c r="P19" s="48"/>
      <c r="Q19" s="49"/>
      <c r="R19" s="48"/>
      <c r="S19" s="49"/>
      <c r="T19" s="48"/>
      <c r="U19" s="49"/>
    </row>
    <row r="20" spans="1:21">
      <c r="A20" s="116">
        <v>37356</v>
      </c>
      <c r="B20" s="49" t="s">
        <v>84</v>
      </c>
      <c r="C20" s="48">
        <v>10</v>
      </c>
      <c r="D20" s="48">
        <v>10</v>
      </c>
      <c r="E20" s="49" t="s">
        <v>87</v>
      </c>
      <c r="F20" s="48"/>
      <c r="G20" s="49"/>
      <c r="H20" s="48"/>
      <c r="I20" s="49"/>
      <c r="J20" s="48"/>
      <c r="K20" s="49"/>
      <c r="L20" s="48"/>
      <c r="M20" s="49"/>
      <c r="N20" s="48"/>
      <c r="O20" s="49"/>
      <c r="P20" s="48"/>
      <c r="Q20" s="49"/>
      <c r="R20" s="48"/>
      <c r="S20" s="49"/>
      <c r="T20" s="48"/>
      <c r="U20" s="49"/>
    </row>
    <row r="21" spans="1:21">
      <c r="A21" s="116">
        <v>37356</v>
      </c>
      <c r="B21" s="49" t="s">
        <v>92</v>
      </c>
      <c r="C21" s="48">
        <v>3000</v>
      </c>
      <c r="D21" s="48"/>
      <c r="E21" s="49"/>
      <c r="F21" s="48">
        <v>3000</v>
      </c>
      <c r="G21" s="49" t="s">
        <v>93</v>
      </c>
      <c r="H21" s="48"/>
      <c r="I21" s="49"/>
      <c r="J21" s="48"/>
      <c r="K21" s="49"/>
      <c r="L21" s="48"/>
      <c r="M21" s="49"/>
      <c r="N21" s="48"/>
      <c r="O21" s="49"/>
      <c r="P21" s="48"/>
      <c r="Q21" s="49"/>
      <c r="R21" s="48"/>
      <c r="S21" s="49"/>
      <c r="T21" s="48"/>
      <c r="U21" s="49"/>
    </row>
    <row r="22" spans="1:21">
      <c r="A22" s="116">
        <v>37365</v>
      </c>
      <c r="B22" s="49" t="s">
        <v>84</v>
      </c>
      <c r="C22" s="48">
        <v>1.5</v>
      </c>
      <c r="D22" s="48">
        <v>1.5</v>
      </c>
      <c r="E22" s="49" t="s">
        <v>87</v>
      </c>
      <c r="F22" s="48"/>
      <c r="G22" s="49"/>
      <c r="H22" s="48"/>
      <c r="I22" s="49"/>
      <c r="J22" s="48"/>
      <c r="K22" s="49"/>
      <c r="L22" s="48"/>
      <c r="M22" s="49"/>
      <c r="N22" s="48"/>
      <c r="O22" s="49"/>
      <c r="P22" s="48"/>
      <c r="Q22" s="49"/>
      <c r="R22" s="48"/>
      <c r="S22" s="49"/>
      <c r="T22" s="48"/>
      <c r="U22" s="49"/>
    </row>
    <row r="23" spans="1:21">
      <c r="A23" s="116">
        <v>37377</v>
      </c>
      <c r="B23" s="49" t="s">
        <v>84</v>
      </c>
      <c r="C23" s="48">
        <v>10</v>
      </c>
      <c r="D23" s="48">
        <v>10</v>
      </c>
      <c r="E23" s="49" t="s">
        <v>87</v>
      </c>
      <c r="F23" s="48"/>
      <c r="G23" s="49"/>
      <c r="H23" s="48"/>
      <c r="I23" s="49"/>
      <c r="J23" s="48"/>
      <c r="K23" s="49"/>
      <c r="L23" s="48"/>
      <c r="M23" s="49"/>
      <c r="N23" s="48"/>
      <c r="O23" s="49"/>
      <c r="P23" s="48"/>
      <c r="Q23" s="49"/>
      <c r="R23" s="48"/>
      <c r="S23" s="49"/>
      <c r="T23" s="48"/>
      <c r="U23" s="49"/>
    </row>
    <row r="24" spans="1:21">
      <c r="A24" s="116">
        <v>37378</v>
      </c>
      <c r="B24" s="49" t="s">
        <v>84</v>
      </c>
      <c r="C24" s="48">
        <v>10</v>
      </c>
      <c r="D24" s="48">
        <v>10</v>
      </c>
      <c r="E24" s="49" t="s">
        <v>87</v>
      </c>
      <c r="F24" s="48"/>
      <c r="G24" s="49"/>
      <c r="H24" s="48"/>
      <c r="I24" s="49"/>
      <c r="J24" s="48"/>
      <c r="K24" s="49"/>
      <c r="L24" s="48"/>
      <c r="M24" s="49"/>
      <c r="N24" s="48"/>
      <c r="O24" s="49"/>
      <c r="P24" s="48"/>
      <c r="Q24" s="49"/>
      <c r="R24" s="48"/>
      <c r="S24" s="49"/>
      <c r="T24" s="48"/>
      <c r="U24" s="49"/>
    </row>
    <row r="25" spans="1:21">
      <c r="A25" s="116">
        <v>37378</v>
      </c>
      <c r="B25" s="49" t="s">
        <v>84</v>
      </c>
      <c r="C25" s="48">
        <v>10</v>
      </c>
      <c r="D25" s="48">
        <v>10</v>
      </c>
      <c r="E25" s="49" t="s">
        <v>87</v>
      </c>
      <c r="F25" s="48"/>
      <c r="G25" s="49"/>
      <c r="H25" s="48"/>
      <c r="I25" s="49"/>
      <c r="J25" s="48"/>
      <c r="K25" s="49"/>
      <c r="L25" s="48"/>
      <c r="M25" s="49"/>
      <c r="N25" s="48"/>
      <c r="O25" s="49"/>
      <c r="P25" s="48"/>
      <c r="Q25" s="49"/>
      <c r="R25" s="48"/>
      <c r="S25" s="49"/>
      <c r="T25" s="48"/>
      <c r="U25" s="49"/>
    </row>
    <row r="26" spans="1:21">
      <c r="A26" s="116">
        <v>37392</v>
      </c>
      <c r="B26" s="49" t="s">
        <v>84</v>
      </c>
      <c r="C26" s="48">
        <v>10</v>
      </c>
      <c r="D26" s="48">
        <v>10</v>
      </c>
      <c r="E26" s="49" t="s">
        <v>87</v>
      </c>
      <c r="F26" s="48"/>
      <c r="G26" s="49"/>
      <c r="H26" s="48"/>
      <c r="I26" s="49"/>
      <c r="J26" s="48"/>
      <c r="K26" s="49"/>
      <c r="L26" s="48"/>
      <c r="M26" s="49"/>
      <c r="N26" s="48"/>
      <c r="O26" s="49"/>
      <c r="P26" s="48"/>
      <c r="Q26" s="49"/>
      <c r="R26" s="48"/>
      <c r="S26" s="49"/>
      <c r="T26" s="48"/>
      <c r="U26" s="49"/>
    </row>
    <row r="27" spans="1:21">
      <c r="A27" s="116">
        <v>37405</v>
      </c>
      <c r="B27" s="49" t="s">
        <v>94</v>
      </c>
      <c r="C27" s="48">
        <v>2000</v>
      </c>
      <c r="D27" s="48"/>
      <c r="E27" s="49"/>
      <c r="F27" s="48"/>
      <c r="G27" s="49"/>
      <c r="H27" s="48"/>
      <c r="I27" s="49"/>
      <c r="J27" s="48"/>
      <c r="K27" s="49"/>
      <c r="L27" s="48"/>
      <c r="M27" s="49"/>
      <c r="N27" s="48"/>
      <c r="O27" s="49"/>
      <c r="P27" s="48"/>
      <c r="Q27" s="49"/>
      <c r="R27" s="48">
        <v>2000</v>
      </c>
      <c r="S27" s="49" t="s">
        <v>95</v>
      </c>
      <c r="T27" s="48"/>
      <c r="U27" s="49"/>
    </row>
    <row r="28" spans="1:21">
      <c r="A28" s="116">
        <v>37407</v>
      </c>
      <c r="B28" s="49" t="s">
        <v>84</v>
      </c>
      <c r="C28" s="48">
        <v>10</v>
      </c>
      <c r="D28" s="48">
        <v>10</v>
      </c>
      <c r="E28" s="49" t="s">
        <v>87</v>
      </c>
      <c r="F28" s="48"/>
      <c r="G28" s="49"/>
      <c r="H28" s="48"/>
      <c r="I28" s="49"/>
      <c r="J28" s="48"/>
      <c r="K28" s="49"/>
      <c r="L28" s="48"/>
      <c r="M28" s="49"/>
      <c r="N28" s="48"/>
      <c r="O28" s="49"/>
      <c r="P28" s="48"/>
      <c r="Q28" s="49"/>
      <c r="R28" s="48"/>
      <c r="S28" s="49"/>
      <c r="T28" s="48"/>
      <c r="U28" s="49"/>
    </row>
    <row r="29" spans="1:21">
      <c r="A29" s="116">
        <v>37418</v>
      </c>
      <c r="B29" s="49" t="s">
        <v>84</v>
      </c>
      <c r="C29" s="48">
        <v>10</v>
      </c>
      <c r="D29" s="48">
        <v>10</v>
      </c>
      <c r="E29" s="49" t="s">
        <v>87</v>
      </c>
      <c r="F29" s="48"/>
      <c r="G29" s="49"/>
      <c r="H29" s="48"/>
      <c r="I29" s="49"/>
      <c r="J29" s="48"/>
      <c r="K29" s="49"/>
      <c r="L29" s="48"/>
      <c r="M29" s="49"/>
      <c r="N29" s="48"/>
      <c r="O29" s="49"/>
      <c r="P29" s="48"/>
      <c r="Q29" s="49"/>
      <c r="R29" s="48"/>
      <c r="S29" s="49"/>
      <c r="T29" s="48"/>
      <c r="U29" s="49"/>
    </row>
    <row r="30" spans="1:21">
      <c r="A30" s="116">
        <v>37427</v>
      </c>
      <c r="B30" s="49" t="s">
        <v>84</v>
      </c>
      <c r="C30" s="48">
        <v>10</v>
      </c>
      <c r="D30" s="48">
        <v>10</v>
      </c>
      <c r="E30" s="49" t="s">
        <v>87</v>
      </c>
      <c r="F30" s="48"/>
      <c r="G30" s="49"/>
      <c r="H30" s="48"/>
      <c r="I30" s="49"/>
      <c r="J30" s="48"/>
      <c r="K30" s="49"/>
      <c r="L30" s="48"/>
      <c r="M30" s="49"/>
      <c r="N30" s="48"/>
      <c r="O30" s="49"/>
      <c r="P30" s="48"/>
      <c r="Q30" s="49"/>
      <c r="R30" s="48"/>
      <c r="S30" s="49"/>
      <c r="T30" s="48"/>
      <c r="U30" s="49"/>
    </row>
    <row r="31" spans="1:21">
      <c r="A31" s="116">
        <v>37442</v>
      </c>
      <c r="B31" s="49" t="s">
        <v>84</v>
      </c>
      <c r="C31" s="48">
        <v>10</v>
      </c>
      <c r="D31" s="48">
        <v>10</v>
      </c>
      <c r="E31" s="49" t="s">
        <v>87</v>
      </c>
      <c r="F31" s="48"/>
      <c r="G31" s="49"/>
      <c r="H31" s="48"/>
      <c r="I31" s="49"/>
      <c r="J31" s="48"/>
      <c r="K31" s="49"/>
      <c r="L31" s="48"/>
      <c r="M31" s="49"/>
      <c r="N31" s="48"/>
      <c r="O31" s="49"/>
      <c r="P31" s="48"/>
      <c r="Q31" s="49"/>
      <c r="R31" s="48"/>
      <c r="S31" s="49"/>
      <c r="T31" s="48"/>
      <c r="U31" s="49"/>
    </row>
    <row r="32" spans="1:21">
      <c r="A32" s="116">
        <v>37445</v>
      </c>
      <c r="B32" s="49" t="s">
        <v>96</v>
      </c>
      <c r="C32" s="48">
        <v>3000</v>
      </c>
      <c r="D32" s="48"/>
      <c r="E32" s="49"/>
      <c r="F32" s="48">
        <v>3000</v>
      </c>
      <c r="G32" s="49" t="s">
        <v>97</v>
      </c>
      <c r="H32" s="48"/>
      <c r="I32" s="49"/>
      <c r="J32" s="48"/>
      <c r="K32" s="49"/>
      <c r="L32" s="48"/>
      <c r="M32" s="49"/>
      <c r="N32" s="48"/>
      <c r="O32" s="49"/>
      <c r="P32" s="48"/>
      <c r="Q32" s="49"/>
      <c r="R32" s="48"/>
      <c r="S32" s="49"/>
      <c r="T32" s="48"/>
      <c r="U32" s="49"/>
    </row>
    <row r="33" spans="1:21">
      <c r="A33" s="116">
        <v>37453</v>
      </c>
      <c r="B33" s="49" t="s">
        <v>98</v>
      </c>
      <c r="C33" s="48">
        <v>650</v>
      </c>
      <c r="D33" s="48"/>
      <c r="E33" s="49"/>
      <c r="F33" s="48"/>
      <c r="G33" s="49"/>
      <c r="H33" s="48">
        <v>650</v>
      </c>
      <c r="I33" s="49" t="s">
        <v>99</v>
      </c>
      <c r="J33" s="48"/>
      <c r="K33" s="49"/>
      <c r="L33" s="48"/>
      <c r="M33" s="49"/>
      <c r="N33" s="48"/>
      <c r="O33" s="49"/>
      <c r="P33" s="48"/>
      <c r="Q33" s="49"/>
      <c r="R33" s="48"/>
      <c r="S33" s="49"/>
      <c r="T33" s="48"/>
      <c r="U33" s="49"/>
    </row>
    <row r="34" spans="1:21">
      <c r="A34" s="116">
        <v>37456</v>
      </c>
      <c r="B34" s="49" t="s">
        <v>82</v>
      </c>
      <c r="C34" s="48">
        <v>609.82000000000005</v>
      </c>
      <c r="D34" s="48"/>
      <c r="E34" s="49"/>
      <c r="F34" s="48"/>
      <c r="G34" s="49"/>
      <c r="H34" s="48">
        <v>609.82000000000005</v>
      </c>
      <c r="I34" s="49" t="s">
        <v>100</v>
      </c>
      <c r="J34" s="48"/>
      <c r="K34" s="49"/>
      <c r="L34" s="48"/>
      <c r="M34" s="49"/>
      <c r="N34" s="48"/>
      <c r="O34" s="49"/>
      <c r="P34" s="48"/>
      <c r="Q34" s="49"/>
      <c r="R34" s="48"/>
      <c r="S34" s="49"/>
      <c r="T34" s="48"/>
      <c r="U34" s="49"/>
    </row>
    <row r="35" spans="1:21">
      <c r="A35" s="116">
        <v>37456</v>
      </c>
      <c r="B35" s="49" t="s">
        <v>84</v>
      </c>
      <c r="C35" s="48">
        <v>42</v>
      </c>
      <c r="D35" s="48">
        <v>42</v>
      </c>
      <c r="E35" s="49" t="s">
        <v>101</v>
      </c>
      <c r="F35" s="48"/>
      <c r="G35" s="49"/>
      <c r="H35" s="48"/>
      <c r="I35" s="49"/>
      <c r="J35" s="48"/>
      <c r="K35" s="49"/>
      <c r="L35" s="48"/>
      <c r="M35" s="49"/>
      <c r="N35" s="48"/>
      <c r="O35" s="49"/>
      <c r="P35" s="48"/>
      <c r="Q35" s="49"/>
      <c r="R35" s="48"/>
      <c r="S35" s="49"/>
      <c r="T35" s="48"/>
      <c r="U35" s="49"/>
    </row>
    <row r="36" spans="1:21">
      <c r="A36" s="116">
        <v>37468</v>
      </c>
      <c r="B36" s="49" t="s">
        <v>102</v>
      </c>
      <c r="C36" s="48">
        <v>2024.48</v>
      </c>
      <c r="D36" s="48"/>
      <c r="E36" s="49" t="s">
        <v>103</v>
      </c>
      <c r="F36" s="48">
        <v>2000</v>
      </c>
      <c r="G36" s="49" t="s">
        <v>104</v>
      </c>
      <c r="H36" s="48"/>
      <c r="I36" s="49"/>
      <c r="J36" s="48"/>
      <c r="K36" s="49"/>
      <c r="L36" s="48"/>
      <c r="M36" s="49"/>
      <c r="N36" s="48"/>
      <c r="O36" s="49"/>
      <c r="P36" s="48"/>
      <c r="Q36" s="49"/>
      <c r="R36" s="48"/>
      <c r="S36" s="49"/>
      <c r="T36" s="48">
        <v>24.48</v>
      </c>
      <c r="U36" s="49" t="s">
        <v>105</v>
      </c>
    </row>
    <row r="37" spans="1:21">
      <c r="A37" s="116">
        <v>37468</v>
      </c>
      <c r="B37" s="49" t="s">
        <v>84</v>
      </c>
      <c r="C37" s="48">
        <v>10</v>
      </c>
      <c r="D37" s="48">
        <v>10</v>
      </c>
      <c r="E37" s="49" t="s">
        <v>85</v>
      </c>
      <c r="F37" s="48"/>
      <c r="G37" s="49"/>
      <c r="H37" s="48"/>
      <c r="I37" s="49"/>
      <c r="J37" s="48"/>
      <c r="K37" s="49"/>
      <c r="L37" s="48"/>
      <c r="M37" s="49"/>
      <c r="N37" s="48"/>
      <c r="O37" s="49"/>
      <c r="P37" s="48"/>
      <c r="Q37" s="49"/>
      <c r="R37" s="48"/>
      <c r="S37" s="49"/>
      <c r="T37" s="48"/>
      <c r="U37" s="49"/>
    </row>
    <row r="38" spans="1:21">
      <c r="A38" s="116">
        <v>37470</v>
      </c>
      <c r="B38" s="49" t="s">
        <v>106</v>
      </c>
      <c r="C38" s="48">
        <v>1000</v>
      </c>
      <c r="D38" s="48"/>
      <c r="E38" s="49"/>
      <c r="F38" s="48"/>
      <c r="G38" s="49"/>
      <c r="H38" s="48"/>
      <c r="I38" s="49"/>
      <c r="J38" s="48"/>
      <c r="K38" s="49"/>
      <c r="L38" s="48"/>
      <c r="M38" s="49"/>
      <c r="N38" s="48">
        <v>1000</v>
      </c>
      <c r="O38" s="49" t="s">
        <v>107</v>
      </c>
      <c r="P38" s="48"/>
      <c r="Q38" s="49"/>
      <c r="R38" s="48"/>
      <c r="S38" s="49"/>
      <c r="T38" s="48"/>
      <c r="U38" s="49"/>
    </row>
    <row r="39" spans="1:21">
      <c r="A39" s="116">
        <v>37476</v>
      </c>
      <c r="B39" s="49" t="s">
        <v>84</v>
      </c>
      <c r="C39" s="48">
        <v>54.15</v>
      </c>
      <c r="D39" s="48">
        <v>54.15</v>
      </c>
      <c r="E39" s="49" t="s">
        <v>108</v>
      </c>
      <c r="F39" s="48"/>
      <c r="G39" s="49"/>
      <c r="H39" s="48"/>
      <c r="I39" s="49"/>
      <c r="J39" s="48"/>
      <c r="K39" s="49"/>
      <c r="L39" s="48"/>
      <c r="M39" s="49"/>
      <c r="N39" s="48"/>
      <c r="O39" s="49"/>
      <c r="P39" s="48"/>
      <c r="Q39" s="49"/>
      <c r="R39" s="48"/>
      <c r="S39" s="49"/>
      <c r="T39" s="48"/>
      <c r="U39" s="49"/>
    </row>
    <row r="40" spans="1:21">
      <c r="A40" s="116">
        <v>37496</v>
      </c>
      <c r="B40" s="49" t="s">
        <v>109</v>
      </c>
      <c r="C40" s="48">
        <v>1045.43</v>
      </c>
      <c r="D40" s="48"/>
      <c r="E40" s="49"/>
      <c r="F40" s="48"/>
      <c r="G40" s="49"/>
      <c r="H40" s="48"/>
      <c r="I40" s="49"/>
      <c r="J40" s="48"/>
      <c r="K40" s="49"/>
      <c r="L40" s="48"/>
      <c r="M40" s="49"/>
      <c r="N40" s="48">
        <v>1045.43</v>
      </c>
      <c r="O40" s="49" t="s">
        <v>110</v>
      </c>
      <c r="P40" s="48"/>
      <c r="Q40" s="49"/>
      <c r="R40" s="48"/>
      <c r="S40" s="49"/>
      <c r="T40" s="48"/>
      <c r="U40" s="49"/>
    </row>
    <row r="41" spans="1:21">
      <c r="A41" s="116">
        <v>37502</v>
      </c>
      <c r="B41" s="49" t="s">
        <v>111</v>
      </c>
      <c r="C41" s="48">
        <v>441.87</v>
      </c>
      <c r="D41" s="48"/>
      <c r="E41" s="49"/>
      <c r="F41" s="48"/>
      <c r="G41" s="49"/>
      <c r="H41" s="48"/>
      <c r="I41" s="49"/>
      <c r="J41" s="48"/>
      <c r="K41" s="49"/>
      <c r="L41" s="48"/>
      <c r="M41" s="49"/>
      <c r="N41" s="48"/>
      <c r="O41" s="49"/>
      <c r="P41" s="48"/>
      <c r="Q41" s="49"/>
      <c r="R41" s="48"/>
      <c r="S41" s="49"/>
      <c r="T41" s="48">
        <v>441.87</v>
      </c>
      <c r="U41" s="49" t="s">
        <v>112</v>
      </c>
    </row>
    <row r="42" spans="1:21">
      <c r="A42" s="116">
        <v>37503</v>
      </c>
      <c r="B42" s="49" t="s">
        <v>113</v>
      </c>
      <c r="C42" s="48">
        <v>416.73</v>
      </c>
      <c r="D42" s="48"/>
      <c r="E42" s="49"/>
      <c r="F42" s="48"/>
      <c r="G42" s="49"/>
      <c r="H42" s="48"/>
      <c r="I42" s="49"/>
      <c r="J42" s="48"/>
      <c r="K42" s="49"/>
      <c r="L42" s="48"/>
      <c r="M42" s="49"/>
      <c r="N42" s="48">
        <v>416.73</v>
      </c>
      <c r="O42" s="49" t="s">
        <v>89</v>
      </c>
      <c r="P42" s="48"/>
      <c r="Q42" s="49"/>
      <c r="R42" s="48"/>
      <c r="S42" s="49"/>
      <c r="T42" s="48"/>
      <c r="U42" s="49"/>
    </row>
    <row r="43" spans="1:21">
      <c r="A43" s="116">
        <v>37504</v>
      </c>
      <c r="B43" s="49" t="s">
        <v>114</v>
      </c>
      <c r="C43" s="48">
        <v>309.74</v>
      </c>
      <c r="D43" s="48"/>
      <c r="E43" s="49"/>
      <c r="F43" s="48"/>
      <c r="G43" s="49"/>
      <c r="H43" s="48"/>
      <c r="I43" s="49"/>
      <c r="J43" s="48"/>
      <c r="K43" s="49"/>
      <c r="L43" s="48"/>
      <c r="M43" s="49"/>
      <c r="N43" s="48">
        <v>309.74</v>
      </c>
      <c r="O43" s="49" t="s">
        <v>115</v>
      </c>
      <c r="P43" s="48"/>
      <c r="Q43" s="49"/>
      <c r="R43" s="48"/>
      <c r="S43" s="49"/>
      <c r="T43" s="48"/>
      <c r="U43" s="49"/>
    </row>
    <row r="44" spans="1:21">
      <c r="A44" s="116">
        <v>37510</v>
      </c>
      <c r="B44" s="49" t="s">
        <v>116</v>
      </c>
      <c r="C44" s="48">
        <v>380</v>
      </c>
      <c r="D44" s="48"/>
      <c r="E44" s="49"/>
      <c r="F44" s="48"/>
      <c r="G44" s="49"/>
      <c r="H44" s="48">
        <v>380</v>
      </c>
      <c r="I44" s="49" t="s">
        <v>117</v>
      </c>
      <c r="J44" s="48"/>
      <c r="K44" s="49"/>
      <c r="L44" s="48"/>
      <c r="M44" s="49"/>
      <c r="N44" s="48"/>
      <c r="O44" s="49"/>
      <c r="P44" s="48"/>
      <c r="Q44" s="49"/>
      <c r="R44" s="48"/>
      <c r="S44" s="49"/>
      <c r="T44" s="48"/>
      <c r="U44" s="49"/>
    </row>
    <row r="45" spans="1:21">
      <c r="A45" s="116">
        <v>37515</v>
      </c>
      <c r="B45" s="49" t="s">
        <v>118</v>
      </c>
      <c r="C45" s="48">
        <v>1562.9</v>
      </c>
      <c r="D45" s="48"/>
      <c r="E45" s="49"/>
      <c r="F45" s="48"/>
      <c r="G45" s="49"/>
      <c r="H45" s="48">
        <v>1562.9</v>
      </c>
      <c r="I45" s="49" t="s">
        <v>119</v>
      </c>
      <c r="J45" s="48"/>
      <c r="K45" s="49"/>
      <c r="L45" s="48"/>
      <c r="M45" s="49"/>
      <c r="N45" s="48"/>
      <c r="O45" s="49"/>
      <c r="P45" s="48"/>
      <c r="Q45" s="49"/>
      <c r="R45" s="48"/>
      <c r="S45" s="49"/>
      <c r="T45" s="48"/>
      <c r="U45" s="49"/>
    </row>
    <row r="46" spans="1:21">
      <c r="A46" s="116">
        <v>37517</v>
      </c>
      <c r="B46" s="49" t="s">
        <v>120</v>
      </c>
      <c r="C46" s="48">
        <v>0</v>
      </c>
      <c r="D46" s="48"/>
      <c r="E46" s="49" t="s">
        <v>121</v>
      </c>
      <c r="F46" s="48"/>
      <c r="G46" s="49"/>
      <c r="H46" s="48">
        <v>0</v>
      </c>
      <c r="I46" s="49" t="s">
        <v>122</v>
      </c>
      <c r="J46" s="48"/>
      <c r="K46" s="49"/>
      <c r="L46" s="48"/>
      <c r="M46" s="49"/>
      <c r="N46" s="48"/>
      <c r="O46" s="49"/>
      <c r="P46" s="48"/>
      <c r="Q46" s="49"/>
      <c r="R46" s="48"/>
      <c r="S46" s="49"/>
      <c r="T46" s="48"/>
      <c r="U46" s="49"/>
    </row>
    <row r="47" spans="1:21">
      <c r="A47" s="116">
        <v>37537</v>
      </c>
      <c r="B47" s="49" t="s">
        <v>84</v>
      </c>
      <c r="C47" s="48">
        <v>6</v>
      </c>
      <c r="D47" s="48">
        <v>6</v>
      </c>
      <c r="E47" s="49"/>
      <c r="F47" s="48"/>
      <c r="G47" s="49"/>
      <c r="H47" s="48"/>
      <c r="I47" s="49"/>
      <c r="J47" s="48"/>
      <c r="K47" s="49"/>
      <c r="L47" s="48"/>
      <c r="M47" s="49"/>
      <c r="N47" s="48"/>
      <c r="O47" s="49"/>
      <c r="P47" s="48"/>
      <c r="Q47" s="49"/>
      <c r="R47" s="48"/>
      <c r="S47" s="49"/>
      <c r="T47" s="48"/>
      <c r="U47" s="49"/>
    </row>
    <row r="48" spans="1:21">
      <c r="A48" s="116">
        <v>37593</v>
      </c>
      <c r="B48" s="49" t="s">
        <v>113</v>
      </c>
      <c r="C48" s="48">
        <v>11.44</v>
      </c>
      <c r="D48" s="48"/>
      <c r="E48" s="49"/>
      <c r="F48" s="48"/>
      <c r="G48" s="49"/>
      <c r="H48" s="48"/>
      <c r="I48" s="49"/>
      <c r="J48" s="48"/>
      <c r="K48" s="49"/>
      <c r="L48" s="48"/>
      <c r="M48" s="49"/>
      <c r="N48" s="48">
        <v>11.44</v>
      </c>
      <c r="O48" s="49" t="s">
        <v>89</v>
      </c>
      <c r="P48" s="48"/>
      <c r="Q48" s="49"/>
      <c r="R48" s="48"/>
      <c r="S48" s="49"/>
      <c r="T48" s="48"/>
      <c r="U48" s="49"/>
    </row>
    <row r="49" spans="1:21">
      <c r="A49" s="116">
        <v>37608</v>
      </c>
      <c r="B49" s="49" t="s">
        <v>123</v>
      </c>
      <c r="C49" s="48">
        <v>3000</v>
      </c>
      <c r="D49" s="48"/>
      <c r="E49" s="49"/>
      <c r="F49" s="48">
        <v>3000</v>
      </c>
      <c r="G49" s="49" t="s">
        <v>124</v>
      </c>
      <c r="H49" s="48"/>
      <c r="I49" s="49"/>
      <c r="J49" s="48"/>
      <c r="K49" s="49"/>
      <c r="L49" s="48"/>
      <c r="M49" s="49"/>
      <c r="N49" s="48"/>
      <c r="O49" s="49"/>
      <c r="P49" s="48"/>
      <c r="Q49" s="49"/>
      <c r="R49" s="48"/>
      <c r="S49" s="49"/>
      <c r="T49" s="48"/>
      <c r="U49" s="49"/>
    </row>
    <row r="50" spans="1:21">
      <c r="A50" s="116">
        <v>37609</v>
      </c>
      <c r="B50" s="49" t="s">
        <v>125</v>
      </c>
      <c r="C50" s="48">
        <v>3000</v>
      </c>
      <c r="D50" s="48"/>
      <c r="E50" s="49"/>
      <c r="F50" s="48">
        <v>3000</v>
      </c>
      <c r="G50" s="49" t="s">
        <v>126</v>
      </c>
      <c r="H50" s="48"/>
      <c r="I50" s="49"/>
      <c r="J50" s="48"/>
      <c r="K50" s="49"/>
      <c r="L50" s="48"/>
      <c r="M50" s="49"/>
      <c r="N50" s="48"/>
      <c r="O50" s="49"/>
      <c r="P50" s="48"/>
      <c r="Q50" s="49"/>
      <c r="R50" s="48"/>
      <c r="S50" s="49"/>
      <c r="T50" s="48"/>
      <c r="U50" s="49"/>
    </row>
    <row r="51" spans="1:21">
      <c r="A51" s="116">
        <v>37621</v>
      </c>
      <c r="B51" s="49" t="s">
        <v>84</v>
      </c>
      <c r="C51" s="48">
        <v>10</v>
      </c>
      <c r="D51" s="48">
        <v>10</v>
      </c>
      <c r="E51" s="49"/>
      <c r="F51" s="48"/>
      <c r="G51" s="49"/>
      <c r="H51" s="48"/>
      <c r="I51" s="49"/>
      <c r="J51" s="48"/>
      <c r="K51" s="49"/>
      <c r="L51" s="48"/>
      <c r="M51" s="49"/>
      <c r="N51" s="48"/>
      <c r="O51" s="49"/>
      <c r="P51" s="48"/>
      <c r="Q51" s="49"/>
      <c r="R51" s="48"/>
      <c r="S51" s="49"/>
      <c r="T51" s="48"/>
      <c r="U51" s="49"/>
    </row>
    <row r="52" spans="1:21">
      <c r="B52" s="49"/>
      <c r="C52" s="48"/>
      <c r="D52" s="48"/>
      <c r="E52" s="49"/>
      <c r="F52" s="48"/>
      <c r="G52" s="49"/>
      <c r="H52" s="48"/>
      <c r="I52" s="49"/>
      <c r="J52" s="48"/>
      <c r="K52" s="49"/>
      <c r="L52" s="48"/>
      <c r="M52" s="49"/>
      <c r="N52" s="48"/>
      <c r="O52" s="49"/>
      <c r="P52" s="48"/>
      <c r="Q52" s="49"/>
      <c r="R52" s="48"/>
      <c r="S52" s="49"/>
      <c r="T52" s="48"/>
      <c r="U52" s="49"/>
    </row>
    <row r="53" spans="1:21">
      <c r="B53" s="49"/>
      <c r="C53" s="48"/>
      <c r="D53" s="48"/>
      <c r="E53" s="49"/>
      <c r="F53" s="48"/>
      <c r="G53" s="49"/>
      <c r="H53" s="48"/>
      <c r="I53" s="49"/>
      <c r="J53" s="48"/>
      <c r="K53" s="49"/>
      <c r="L53" s="48"/>
      <c r="M53" s="49"/>
      <c r="N53" s="48"/>
      <c r="O53" s="49"/>
      <c r="P53" s="48"/>
      <c r="Q53" s="49"/>
      <c r="R53" s="48"/>
      <c r="S53" s="49"/>
      <c r="T53" s="48"/>
      <c r="U53" s="49"/>
    </row>
    <row r="55" spans="1:21" ht="15.75" customHeight="1">
      <c r="A55" s="121" t="s">
        <v>127</v>
      </c>
      <c r="B55" s="50"/>
      <c r="C55" s="122">
        <f>SUM(C6:C54)</f>
        <v>30731.38</v>
      </c>
      <c r="D55" s="123">
        <f>SUM(D8:D54)</f>
        <v>347.65</v>
      </c>
      <c r="E55" s="42"/>
      <c r="F55" s="123">
        <f>SUM(F8:F54)</f>
        <v>14000</v>
      </c>
      <c r="G55" s="42"/>
      <c r="H55" s="124">
        <f>SUM(H6:H54)</f>
        <v>8702.7199999999993</v>
      </c>
      <c r="I55" s="42"/>
      <c r="J55" s="123">
        <f>SUM(J8:J54)</f>
        <v>0</v>
      </c>
      <c r="K55" s="42"/>
      <c r="L55" s="123">
        <f>SUM(L8:L54)</f>
        <v>2313.2000000000003</v>
      </c>
      <c r="M55" s="42"/>
      <c r="N55" s="123">
        <f>SUM(N8:N54)</f>
        <v>2875.8800000000006</v>
      </c>
      <c r="O55" s="42"/>
      <c r="P55" s="123">
        <f>SUM(P8:P54)</f>
        <v>0</v>
      </c>
      <c r="Q55" s="42"/>
      <c r="R55" s="123">
        <f>SUM(R8:R54)</f>
        <v>2000</v>
      </c>
      <c r="S55" s="42"/>
      <c r="T55" s="122">
        <f>SUM(T6:T54)</f>
        <v>491.93</v>
      </c>
      <c r="U55" s="42"/>
    </row>
    <row r="58" spans="1:21">
      <c r="C58" s="47" t="s">
        <v>128</v>
      </c>
      <c r="H58" s="125">
        <f>H45+H44+H33</f>
        <v>2592.9</v>
      </c>
      <c r="I58" s="58" t="s">
        <v>129</v>
      </c>
    </row>
    <row r="59" spans="1:21">
      <c r="C59" s="52" t="s">
        <v>130</v>
      </c>
      <c r="D59" s="126">
        <f>C55</f>
        <v>30731.38</v>
      </c>
    </row>
    <row r="60" spans="1:21">
      <c r="C60" s="52" t="s">
        <v>64</v>
      </c>
      <c r="D60" s="57">
        <f>'Stork - 2002 Receipts'!C43</f>
        <v>32574.25</v>
      </c>
    </row>
    <row r="61" spans="1:21">
      <c r="C61" s="52" t="s">
        <v>131</v>
      </c>
      <c r="D61" s="127">
        <f>D59-D60</f>
        <v>-1842.869999999999</v>
      </c>
      <c r="E61" s="49"/>
    </row>
    <row r="62" spans="1:21" ht="12.75">
      <c r="A62" t="s">
        <v>132</v>
      </c>
    </row>
  </sheetData>
  <phoneticPr fontId="23" type="noConversion"/>
  <pageMargins left="0.17" right="0.19" top="1" bottom="1" header="0.5" footer="0.5"/>
  <pageSetup scale="47" orientation="landscape" horizontalDpi="4294967292" verticalDpi="4294967292"/>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P46"/>
  <sheetViews>
    <sheetView workbookViewId="0">
      <pane ySplit="4" topLeftCell="A23" activePane="bottomLeft" state="frozen"/>
      <selection pane="bottomLeft" activeCell="G1" sqref="G1"/>
    </sheetView>
  </sheetViews>
  <sheetFormatPr defaultColWidth="11.42578125" defaultRowHeight="12"/>
  <cols>
    <col min="1" max="1" width="10.85546875" style="128" customWidth="1"/>
    <col min="2" max="2" width="10.85546875" style="36" customWidth="1"/>
    <col min="3" max="3" width="16.42578125" style="39" customWidth="1"/>
    <col min="4" max="4" width="13" style="27" customWidth="1"/>
    <col min="5" max="5" width="19.42578125" style="36" customWidth="1"/>
    <col min="6" max="6" width="11.42578125" style="27" customWidth="1"/>
    <col min="7" max="7" width="10.85546875" style="36" customWidth="1"/>
    <col min="8" max="8" width="11.42578125" style="27" customWidth="1"/>
    <col min="9" max="9" width="10.85546875" style="36" customWidth="1"/>
    <col min="10" max="10" width="11.42578125" style="27" customWidth="1"/>
    <col min="11" max="11" width="10.85546875" style="36" customWidth="1"/>
    <col min="12" max="12" width="11.42578125" style="27" customWidth="1"/>
    <col min="13" max="13" width="10.85546875" style="36" customWidth="1"/>
    <col min="14" max="14" width="11.42578125" style="27" customWidth="1"/>
    <col min="15" max="15" width="14.140625" style="36" customWidth="1"/>
    <col min="16" max="16" width="11.42578125" style="27" customWidth="1"/>
    <col min="17" max="16384" width="11.42578125" style="27"/>
  </cols>
  <sheetData>
    <row r="1" spans="1:16" ht="15.75" customHeight="1">
      <c r="A1" s="129" t="s">
        <v>61</v>
      </c>
      <c r="B1" s="23"/>
      <c r="C1" s="24"/>
      <c r="D1" s="25"/>
      <c r="E1" s="32"/>
      <c r="F1" s="32" t="s">
        <v>133</v>
      </c>
      <c r="G1" s="32" t="s">
        <v>63</v>
      </c>
      <c r="H1" s="26"/>
      <c r="I1" s="32"/>
      <c r="J1" s="26"/>
      <c r="K1" s="32"/>
      <c r="L1" s="26"/>
      <c r="M1" s="32"/>
      <c r="N1" s="26"/>
      <c r="O1" s="32"/>
    </row>
    <row r="2" spans="1:16">
      <c r="A2" s="130"/>
      <c r="B2" s="32"/>
      <c r="C2" s="28"/>
      <c r="D2" s="26"/>
      <c r="E2" s="32"/>
      <c r="F2" s="26"/>
      <c r="G2" s="32"/>
      <c r="H2" s="26"/>
      <c r="I2" s="32"/>
      <c r="J2" s="26"/>
      <c r="K2" s="32"/>
      <c r="L2" s="26"/>
      <c r="M2" s="32"/>
      <c r="N2" s="26"/>
      <c r="O2" s="32"/>
    </row>
    <row r="3" spans="1:16" ht="15.75" customHeight="1">
      <c r="A3" s="131" t="s">
        <v>130</v>
      </c>
      <c r="B3" s="32"/>
      <c r="C3" s="28"/>
      <c r="D3" s="26"/>
      <c r="E3" s="32"/>
      <c r="F3" s="26"/>
      <c r="G3" s="32"/>
      <c r="H3" s="26"/>
      <c r="I3" s="32"/>
      <c r="J3" s="26"/>
      <c r="K3" s="32"/>
      <c r="L3" s="26"/>
      <c r="M3" s="32"/>
      <c r="N3" s="26"/>
      <c r="O3" s="32"/>
    </row>
    <row r="4" spans="1:16">
      <c r="A4" s="130" t="s">
        <v>65</v>
      </c>
      <c r="B4" s="29" t="s">
        <v>66</v>
      </c>
      <c r="C4" s="30" t="s">
        <v>134</v>
      </c>
      <c r="D4" s="31" t="s">
        <v>8</v>
      </c>
      <c r="E4" s="32" t="s">
        <v>69</v>
      </c>
      <c r="F4" s="31" t="s">
        <v>135</v>
      </c>
      <c r="G4" s="32" t="s">
        <v>69</v>
      </c>
      <c r="H4" s="31" t="s">
        <v>136</v>
      </c>
      <c r="I4" s="32" t="s">
        <v>69</v>
      </c>
      <c r="J4" s="31" t="s">
        <v>13</v>
      </c>
      <c r="K4" s="32" t="s">
        <v>69</v>
      </c>
      <c r="L4" s="31" t="s">
        <v>12</v>
      </c>
      <c r="M4" s="32" t="s">
        <v>69</v>
      </c>
      <c r="N4" s="31" t="s">
        <v>75</v>
      </c>
      <c r="O4" s="32" t="s">
        <v>69</v>
      </c>
      <c r="P4" s="33"/>
    </row>
    <row r="5" spans="1:16">
      <c r="A5" s="132"/>
      <c r="B5" s="34"/>
      <c r="C5" s="35"/>
      <c r="D5" s="33"/>
      <c r="F5" s="33"/>
      <c r="H5" s="33"/>
      <c r="J5" s="33"/>
      <c r="L5" s="33"/>
      <c r="N5" s="33"/>
      <c r="P5" s="33"/>
    </row>
    <row r="6" spans="1:16">
      <c r="A6" s="128">
        <v>37307</v>
      </c>
      <c r="B6" s="36" t="s">
        <v>137</v>
      </c>
      <c r="C6" s="39">
        <v>573.23</v>
      </c>
      <c r="D6" s="39">
        <v>573.23</v>
      </c>
      <c r="E6" s="38" t="s">
        <v>138</v>
      </c>
      <c r="F6" s="39"/>
      <c r="G6" s="38"/>
      <c r="H6" s="39"/>
      <c r="I6" s="38"/>
      <c r="J6" s="39"/>
      <c r="K6" s="38"/>
      <c r="L6" s="39"/>
      <c r="M6" s="38"/>
      <c r="N6" s="39"/>
      <c r="O6" s="38"/>
    </row>
    <row r="7" spans="1:16">
      <c r="A7" s="128">
        <v>37308</v>
      </c>
      <c r="B7" s="36" t="s">
        <v>137</v>
      </c>
      <c r="C7" s="39">
        <v>290.86</v>
      </c>
      <c r="D7" s="39">
        <v>290.86</v>
      </c>
      <c r="E7" s="38" t="s">
        <v>139</v>
      </c>
      <c r="F7" s="39"/>
      <c r="G7" s="38"/>
      <c r="H7" s="39"/>
      <c r="I7" s="38"/>
      <c r="J7" s="39"/>
      <c r="K7" s="38"/>
      <c r="L7" s="39"/>
      <c r="M7" s="38"/>
      <c r="N7" s="39"/>
      <c r="O7" s="38"/>
    </row>
    <row r="8" spans="1:16">
      <c r="A8" s="128">
        <v>37341</v>
      </c>
      <c r="B8" s="36" t="s">
        <v>140</v>
      </c>
      <c r="C8" s="39">
        <v>150</v>
      </c>
      <c r="D8" s="39">
        <v>150</v>
      </c>
      <c r="E8" s="38" t="s">
        <v>141</v>
      </c>
      <c r="F8" s="39"/>
      <c r="G8" s="38"/>
      <c r="H8" s="39"/>
      <c r="I8" s="38"/>
      <c r="J8" s="39"/>
      <c r="K8" s="38"/>
      <c r="L8" s="39"/>
      <c r="M8" s="38"/>
      <c r="N8" s="39"/>
      <c r="O8" s="38"/>
    </row>
    <row r="9" spans="1:16">
      <c r="A9" s="128">
        <v>37351</v>
      </c>
      <c r="B9" s="36" t="s">
        <v>137</v>
      </c>
      <c r="C9" s="39">
        <v>130</v>
      </c>
      <c r="D9" s="39">
        <v>130</v>
      </c>
      <c r="E9" s="38" t="s">
        <v>142</v>
      </c>
      <c r="F9" s="39"/>
      <c r="G9" s="38"/>
      <c r="H9" s="39"/>
      <c r="I9" s="38"/>
      <c r="J9" s="39"/>
      <c r="K9" s="38"/>
      <c r="L9" s="39"/>
      <c r="M9" s="38"/>
      <c r="N9" s="39"/>
      <c r="O9" s="38"/>
    </row>
    <row r="10" spans="1:16">
      <c r="A10" s="128">
        <v>37355</v>
      </c>
      <c r="B10" s="36" t="s">
        <v>140</v>
      </c>
      <c r="C10" s="39">
        <v>2000</v>
      </c>
      <c r="D10" s="39"/>
      <c r="E10" s="38"/>
      <c r="F10" s="39"/>
      <c r="G10" s="38"/>
      <c r="H10" s="39"/>
      <c r="I10" s="38"/>
      <c r="J10" s="39"/>
      <c r="K10" s="38"/>
      <c r="L10" s="39">
        <v>2000</v>
      </c>
      <c r="M10" s="38" t="s">
        <v>143</v>
      </c>
      <c r="N10" s="39"/>
      <c r="O10" s="38"/>
    </row>
    <row r="11" spans="1:16">
      <c r="A11" s="128">
        <v>37355</v>
      </c>
      <c r="B11" s="36" t="s">
        <v>140</v>
      </c>
      <c r="C11" s="39">
        <v>300</v>
      </c>
      <c r="D11" s="39">
        <v>300</v>
      </c>
      <c r="E11" s="38" t="s">
        <v>144</v>
      </c>
      <c r="F11" s="39"/>
      <c r="G11" s="38"/>
      <c r="H11" s="39"/>
      <c r="I11" s="38"/>
      <c r="J11" s="39"/>
      <c r="K11" s="38"/>
      <c r="L11" s="39"/>
      <c r="M11" s="38"/>
      <c r="N11" s="39">
        <v>14</v>
      </c>
      <c r="O11" s="38" t="s">
        <v>145</v>
      </c>
    </row>
    <row r="12" spans="1:16">
      <c r="A12" s="128">
        <v>37355</v>
      </c>
      <c r="B12" s="36" t="s">
        <v>140</v>
      </c>
      <c r="C12" s="39">
        <v>14</v>
      </c>
      <c r="D12" s="39"/>
      <c r="E12" s="38"/>
      <c r="F12" s="39"/>
      <c r="G12" s="38"/>
      <c r="H12" s="39"/>
      <c r="I12" s="38"/>
      <c r="J12" s="39"/>
      <c r="K12" s="38"/>
      <c r="L12" s="39"/>
      <c r="M12" s="38"/>
      <c r="N12" s="39"/>
      <c r="O12" s="38"/>
    </row>
    <row r="13" spans="1:16">
      <c r="A13" s="128">
        <v>37355</v>
      </c>
      <c r="B13" s="36" t="s">
        <v>137</v>
      </c>
      <c r="C13" s="39">
        <v>150</v>
      </c>
      <c r="D13" s="39">
        <v>150</v>
      </c>
      <c r="E13" s="38" t="s">
        <v>146</v>
      </c>
      <c r="F13" s="39"/>
      <c r="G13" s="38"/>
      <c r="H13" s="39"/>
      <c r="I13" s="38"/>
      <c r="J13" s="39"/>
      <c r="K13" s="38"/>
      <c r="L13" s="39"/>
      <c r="M13" s="38"/>
      <c r="N13" s="39"/>
      <c r="O13" s="38"/>
    </row>
    <row r="14" spans="1:16">
      <c r="A14" s="128">
        <v>37356</v>
      </c>
      <c r="B14" s="36" t="s">
        <v>137</v>
      </c>
      <c r="C14" s="39">
        <v>300</v>
      </c>
      <c r="D14" s="39">
        <v>300</v>
      </c>
      <c r="E14" s="38" t="s">
        <v>147</v>
      </c>
      <c r="F14" s="39"/>
      <c r="G14" s="38"/>
      <c r="H14" s="39"/>
      <c r="I14" s="38"/>
      <c r="J14" s="39"/>
      <c r="K14" s="38"/>
      <c r="L14" s="39"/>
      <c r="M14" s="38"/>
      <c r="N14" s="39"/>
      <c r="O14" s="38"/>
    </row>
    <row r="15" spans="1:16">
      <c r="A15" s="128">
        <v>37356</v>
      </c>
      <c r="B15" s="36" t="s">
        <v>137</v>
      </c>
      <c r="C15" s="39">
        <v>75</v>
      </c>
      <c r="D15" s="39">
        <v>75</v>
      </c>
      <c r="E15" s="38" t="s">
        <v>148</v>
      </c>
      <c r="F15" s="39"/>
      <c r="G15" s="38"/>
      <c r="H15" s="39"/>
      <c r="I15" s="38"/>
      <c r="J15" s="39"/>
      <c r="K15" s="38"/>
      <c r="L15" s="39"/>
      <c r="M15" s="38"/>
      <c r="N15" s="39"/>
      <c r="O15" s="38"/>
    </row>
    <row r="16" spans="1:16">
      <c r="A16" s="128">
        <v>37364</v>
      </c>
      <c r="B16" s="36" t="s">
        <v>140</v>
      </c>
      <c r="C16" s="39">
        <v>150</v>
      </c>
      <c r="D16" s="39">
        <v>150</v>
      </c>
      <c r="E16" s="38" t="s">
        <v>149</v>
      </c>
      <c r="F16" s="39"/>
      <c r="G16" s="38"/>
      <c r="H16" s="39"/>
      <c r="I16" s="38"/>
      <c r="J16" s="39"/>
      <c r="K16" s="38"/>
      <c r="L16" s="39"/>
      <c r="M16" s="38"/>
      <c r="N16" s="39"/>
      <c r="O16" s="38"/>
    </row>
    <row r="17" spans="1:15">
      <c r="A17" s="128">
        <v>37364</v>
      </c>
      <c r="B17" s="36" t="s">
        <v>140</v>
      </c>
      <c r="C17" s="39">
        <v>250</v>
      </c>
      <c r="D17" s="39">
        <v>250</v>
      </c>
      <c r="E17" s="38" t="s">
        <v>150</v>
      </c>
      <c r="F17" s="39"/>
      <c r="G17" s="38"/>
      <c r="H17" s="39"/>
      <c r="I17" s="38"/>
      <c r="J17" s="39"/>
      <c r="K17" s="38"/>
      <c r="L17" s="39"/>
      <c r="M17" s="38"/>
      <c r="N17" s="39"/>
      <c r="O17" s="38"/>
    </row>
    <row r="18" spans="1:15">
      <c r="A18" s="128">
        <v>37369</v>
      </c>
      <c r="B18" s="36" t="s">
        <v>140</v>
      </c>
      <c r="C18" s="39">
        <v>150</v>
      </c>
      <c r="D18" s="39">
        <v>150</v>
      </c>
      <c r="E18" s="38" t="s">
        <v>151</v>
      </c>
      <c r="F18" s="39"/>
      <c r="G18" s="38"/>
      <c r="H18" s="39"/>
      <c r="I18" s="38"/>
      <c r="J18" s="39"/>
      <c r="K18" s="38"/>
      <c r="L18" s="39"/>
      <c r="M18" s="38"/>
      <c r="N18" s="39"/>
      <c r="O18" s="38"/>
    </row>
    <row r="19" spans="1:15">
      <c r="A19" s="128">
        <v>37369</v>
      </c>
      <c r="B19" s="36" t="s">
        <v>140</v>
      </c>
      <c r="C19" s="39">
        <v>150</v>
      </c>
      <c r="D19" s="39">
        <v>150</v>
      </c>
      <c r="E19" s="38" t="s">
        <v>152</v>
      </c>
      <c r="F19" s="39"/>
      <c r="G19" s="38"/>
      <c r="H19" s="39"/>
      <c r="I19" s="38"/>
      <c r="J19" s="39"/>
      <c r="K19" s="38"/>
      <c r="L19" s="39"/>
      <c r="M19" s="38"/>
      <c r="N19" s="39"/>
      <c r="O19" s="38"/>
    </row>
    <row r="20" spans="1:15">
      <c r="A20" s="128">
        <v>37369</v>
      </c>
      <c r="B20" s="36" t="s">
        <v>140</v>
      </c>
      <c r="C20" s="39">
        <v>150</v>
      </c>
      <c r="D20" s="39">
        <v>150</v>
      </c>
      <c r="E20" s="38" t="s">
        <v>153</v>
      </c>
      <c r="F20" s="39"/>
      <c r="G20" s="38"/>
      <c r="H20" s="39"/>
      <c r="I20" s="38"/>
      <c r="J20" s="39"/>
      <c r="K20" s="38"/>
      <c r="L20" s="39"/>
      <c r="M20" s="38"/>
      <c r="N20" s="39"/>
      <c r="O20" s="38"/>
    </row>
    <row r="21" spans="1:15">
      <c r="A21" s="128">
        <v>37370</v>
      </c>
      <c r="B21" s="36" t="s">
        <v>137</v>
      </c>
      <c r="C21" s="39">
        <v>150</v>
      </c>
      <c r="D21" s="39">
        <v>150</v>
      </c>
      <c r="E21" s="38" t="s">
        <v>154</v>
      </c>
      <c r="F21" s="39"/>
      <c r="G21" s="38"/>
      <c r="H21" s="39"/>
      <c r="I21" s="38"/>
      <c r="J21" s="39"/>
      <c r="K21" s="38"/>
      <c r="L21" s="39"/>
      <c r="M21" s="38"/>
      <c r="N21" s="39"/>
      <c r="O21" s="38"/>
    </row>
    <row r="22" spans="1:15">
      <c r="A22" s="128">
        <v>37377</v>
      </c>
      <c r="B22" s="36" t="s">
        <v>137</v>
      </c>
      <c r="C22" s="39">
        <v>300</v>
      </c>
      <c r="D22" s="39">
        <v>300</v>
      </c>
      <c r="E22" s="38" t="s">
        <v>155</v>
      </c>
      <c r="F22" s="39"/>
      <c r="G22" s="38"/>
      <c r="H22" s="39"/>
      <c r="I22" s="38"/>
      <c r="J22" s="39"/>
      <c r="K22" s="38"/>
      <c r="L22" s="39"/>
      <c r="M22" s="38"/>
      <c r="N22" s="39"/>
      <c r="O22" s="38"/>
    </row>
    <row r="23" spans="1:15">
      <c r="A23" s="128">
        <v>37378</v>
      </c>
      <c r="B23" s="36" t="s">
        <v>137</v>
      </c>
      <c r="C23" s="39">
        <v>150</v>
      </c>
      <c r="D23" s="39">
        <v>150</v>
      </c>
      <c r="E23" s="38" t="s">
        <v>156</v>
      </c>
      <c r="F23" s="39"/>
      <c r="G23" s="38"/>
      <c r="H23" s="39"/>
      <c r="I23" s="38"/>
      <c r="J23" s="39"/>
      <c r="K23" s="38"/>
      <c r="L23" s="39"/>
      <c r="M23" s="38"/>
      <c r="N23" s="39"/>
      <c r="O23" s="38"/>
    </row>
    <row r="24" spans="1:15">
      <c r="A24" s="128">
        <v>37378</v>
      </c>
      <c r="B24" s="36" t="s">
        <v>137</v>
      </c>
      <c r="C24" s="39">
        <v>125</v>
      </c>
      <c r="D24" s="39">
        <v>125</v>
      </c>
      <c r="E24" s="38" t="s">
        <v>157</v>
      </c>
      <c r="F24" s="39"/>
      <c r="G24" s="38"/>
      <c r="H24" s="39"/>
      <c r="I24" s="38"/>
      <c r="J24" s="39"/>
      <c r="K24" s="38"/>
      <c r="L24" s="39"/>
      <c r="M24" s="38"/>
      <c r="N24" s="39"/>
      <c r="O24" s="38"/>
    </row>
    <row r="25" spans="1:15">
      <c r="A25" s="128">
        <v>37385</v>
      </c>
      <c r="B25" s="36" t="s">
        <v>140</v>
      </c>
      <c r="C25" s="39">
        <v>150</v>
      </c>
      <c r="D25" s="39">
        <v>150</v>
      </c>
      <c r="E25" s="38" t="s">
        <v>158</v>
      </c>
      <c r="F25" s="39"/>
      <c r="G25" s="38"/>
      <c r="H25" s="39"/>
      <c r="I25" s="38"/>
      <c r="J25" s="39"/>
      <c r="K25" s="38"/>
      <c r="L25" s="39"/>
      <c r="M25" s="38"/>
      <c r="N25" s="39"/>
      <c r="O25" s="38"/>
    </row>
    <row r="26" spans="1:15">
      <c r="A26" s="128">
        <v>37389</v>
      </c>
      <c r="B26" s="36" t="s">
        <v>140</v>
      </c>
      <c r="C26" s="39">
        <v>150</v>
      </c>
      <c r="D26" s="39">
        <v>150</v>
      </c>
      <c r="E26" s="38" t="s">
        <v>159</v>
      </c>
      <c r="F26" s="39"/>
      <c r="G26" s="38"/>
      <c r="H26" s="39"/>
      <c r="I26" s="38"/>
      <c r="J26" s="39"/>
      <c r="K26" s="38"/>
      <c r="L26" s="39"/>
      <c r="M26" s="38"/>
      <c r="N26" s="39"/>
      <c r="O26" s="38"/>
    </row>
    <row r="27" spans="1:15">
      <c r="A27" s="128">
        <v>37392</v>
      </c>
      <c r="B27" s="36" t="s">
        <v>137</v>
      </c>
      <c r="C27" s="39">
        <v>150</v>
      </c>
      <c r="D27" s="39">
        <v>150</v>
      </c>
      <c r="E27" s="38" t="s">
        <v>160</v>
      </c>
      <c r="F27" s="39"/>
      <c r="G27" s="38"/>
      <c r="H27" s="39"/>
      <c r="I27" s="38"/>
      <c r="J27" s="39"/>
      <c r="K27" s="38"/>
      <c r="L27" s="39"/>
      <c r="M27" s="38"/>
      <c r="N27" s="39"/>
      <c r="O27" s="38"/>
    </row>
    <row r="28" spans="1:15">
      <c r="A28" s="128">
        <v>37396</v>
      </c>
      <c r="B28" s="36" t="s">
        <v>140</v>
      </c>
      <c r="C28" s="39">
        <v>5000</v>
      </c>
      <c r="D28" s="39"/>
      <c r="E28" s="38"/>
      <c r="F28" s="39"/>
      <c r="G28" s="38"/>
      <c r="H28" s="39"/>
      <c r="I28" s="38"/>
      <c r="J28" s="39"/>
      <c r="K28" s="38"/>
      <c r="L28" s="39"/>
      <c r="M28" s="38"/>
      <c r="N28" s="39">
        <v>5000</v>
      </c>
      <c r="O28" s="38" t="s">
        <v>161</v>
      </c>
    </row>
    <row r="29" spans="1:15">
      <c r="A29" s="128">
        <v>37407</v>
      </c>
      <c r="B29" s="36" t="s">
        <v>140</v>
      </c>
      <c r="C29" s="39">
        <v>250</v>
      </c>
      <c r="D29" s="39">
        <v>250</v>
      </c>
      <c r="E29" s="38" t="s">
        <v>162</v>
      </c>
      <c r="F29" s="39"/>
      <c r="G29" s="38"/>
      <c r="H29" s="39"/>
      <c r="I29" s="38"/>
      <c r="J29" s="39"/>
      <c r="K29" s="38"/>
      <c r="L29" s="39"/>
      <c r="M29" s="38"/>
      <c r="N29" s="39"/>
      <c r="O29" s="38"/>
    </row>
    <row r="30" spans="1:15">
      <c r="A30" s="128">
        <v>37407</v>
      </c>
      <c r="B30" s="36" t="s">
        <v>137</v>
      </c>
      <c r="C30" s="39">
        <v>150</v>
      </c>
      <c r="D30" s="39">
        <v>150</v>
      </c>
      <c r="E30" s="38" t="s">
        <v>163</v>
      </c>
      <c r="F30" s="39"/>
      <c r="G30" s="38"/>
      <c r="H30" s="39"/>
      <c r="I30" s="38"/>
      <c r="J30" s="39"/>
      <c r="K30" s="38"/>
      <c r="L30" s="39"/>
      <c r="M30" s="38"/>
      <c r="N30" s="39"/>
      <c r="O30" s="38"/>
    </row>
    <row r="31" spans="1:15">
      <c r="A31" s="128">
        <v>37414</v>
      </c>
      <c r="B31" s="36" t="s">
        <v>140</v>
      </c>
      <c r="C31" s="39">
        <v>300</v>
      </c>
      <c r="D31" s="39">
        <v>300</v>
      </c>
      <c r="E31" s="38" t="s">
        <v>164</v>
      </c>
      <c r="F31" s="39"/>
      <c r="G31" s="38"/>
      <c r="H31" s="39"/>
      <c r="I31" s="38"/>
      <c r="J31" s="39"/>
      <c r="K31" s="38"/>
      <c r="L31" s="39"/>
      <c r="M31" s="38"/>
      <c r="N31" s="39"/>
      <c r="O31" s="38"/>
    </row>
    <row r="32" spans="1:15">
      <c r="A32" s="128">
        <v>37414</v>
      </c>
      <c r="B32" s="36" t="s">
        <v>140</v>
      </c>
      <c r="C32" s="39">
        <v>150</v>
      </c>
      <c r="D32" s="39">
        <v>150</v>
      </c>
      <c r="E32" s="38" t="s">
        <v>165</v>
      </c>
      <c r="F32" s="39"/>
      <c r="G32" s="38"/>
      <c r="H32" s="39"/>
      <c r="I32" s="38"/>
      <c r="J32" s="39"/>
      <c r="K32" s="38"/>
      <c r="L32" s="39"/>
      <c r="M32" s="38"/>
      <c r="N32" s="39"/>
      <c r="O32" s="38"/>
    </row>
    <row r="33" spans="1:16">
      <c r="A33" s="128">
        <v>37418</v>
      </c>
      <c r="B33" s="36" t="s">
        <v>137</v>
      </c>
      <c r="C33" s="39">
        <v>150</v>
      </c>
      <c r="D33" s="39">
        <v>150</v>
      </c>
      <c r="E33" s="38" t="s">
        <v>166</v>
      </c>
      <c r="F33" s="39"/>
      <c r="G33" s="38"/>
      <c r="H33" s="39"/>
      <c r="I33" s="38"/>
      <c r="J33" s="39"/>
      <c r="K33" s="38"/>
      <c r="L33" s="39"/>
      <c r="M33" s="38"/>
      <c r="N33" s="39"/>
      <c r="O33" s="38"/>
    </row>
    <row r="34" spans="1:16">
      <c r="A34" s="128">
        <v>37427</v>
      </c>
      <c r="B34" s="36" t="s">
        <v>137</v>
      </c>
      <c r="C34" s="39">
        <v>135</v>
      </c>
      <c r="D34" s="39">
        <v>135</v>
      </c>
      <c r="E34" s="38" t="s">
        <v>167</v>
      </c>
      <c r="F34" s="39"/>
      <c r="G34" s="38"/>
      <c r="H34" s="39"/>
      <c r="I34" s="38"/>
      <c r="J34" s="39"/>
      <c r="K34" s="38"/>
      <c r="L34" s="39"/>
      <c r="M34" s="38"/>
      <c r="N34" s="39"/>
      <c r="O34" s="38"/>
    </row>
    <row r="35" spans="1:16">
      <c r="A35" s="128">
        <v>37442</v>
      </c>
      <c r="B35" s="36" t="s">
        <v>137</v>
      </c>
      <c r="C35" s="39">
        <v>75</v>
      </c>
      <c r="D35" s="39">
        <v>75</v>
      </c>
      <c r="E35" s="38" t="s">
        <v>168</v>
      </c>
      <c r="F35" s="39"/>
      <c r="G35" s="38"/>
      <c r="H35" s="39"/>
      <c r="I35" s="38"/>
      <c r="J35" s="39"/>
      <c r="K35" s="38"/>
      <c r="L35" s="39"/>
      <c r="M35" s="38"/>
      <c r="N35" s="39"/>
      <c r="O35" s="38"/>
    </row>
    <row r="36" spans="1:16">
      <c r="A36" s="128">
        <v>37468</v>
      </c>
      <c r="B36" s="36" t="s">
        <v>137</v>
      </c>
      <c r="C36" s="39">
        <v>1360</v>
      </c>
      <c r="D36" s="39"/>
      <c r="E36" s="38"/>
      <c r="F36" s="39"/>
      <c r="G36" s="38"/>
      <c r="H36" s="39">
        <v>1360</v>
      </c>
      <c r="I36" s="38" t="s">
        <v>169</v>
      </c>
      <c r="J36" s="39"/>
      <c r="K36" s="38"/>
      <c r="L36" s="39"/>
      <c r="M36" s="38"/>
      <c r="N36" s="39"/>
      <c r="O36" s="38"/>
    </row>
    <row r="37" spans="1:16">
      <c r="A37" s="128">
        <v>37519</v>
      </c>
      <c r="B37" s="36" t="s">
        <v>140</v>
      </c>
      <c r="C37" s="39">
        <v>3000</v>
      </c>
      <c r="D37" s="39"/>
      <c r="E37" s="38"/>
      <c r="F37" s="39"/>
      <c r="G37" s="38"/>
      <c r="H37" s="39"/>
      <c r="I37" s="38"/>
      <c r="J37" s="39"/>
      <c r="K37" s="38"/>
      <c r="L37" s="39">
        <v>3000</v>
      </c>
      <c r="M37" s="38" t="s">
        <v>170</v>
      </c>
      <c r="N37" s="39"/>
      <c r="O37" s="38"/>
    </row>
    <row r="38" spans="1:16">
      <c r="A38" s="128">
        <v>37586</v>
      </c>
      <c r="B38" s="36" t="s">
        <v>140</v>
      </c>
      <c r="C38" s="39">
        <v>150</v>
      </c>
      <c r="D38" s="39">
        <v>150</v>
      </c>
      <c r="E38" s="38" t="s">
        <v>171</v>
      </c>
      <c r="F38" s="39"/>
      <c r="G38" s="38"/>
      <c r="H38" s="39"/>
      <c r="I38" s="38"/>
      <c r="J38" s="39"/>
      <c r="K38" s="38"/>
      <c r="L38" s="39"/>
      <c r="M38" s="38"/>
      <c r="N38" s="39"/>
      <c r="O38" s="38"/>
    </row>
    <row r="39" spans="1:16">
      <c r="A39" s="128">
        <v>37599</v>
      </c>
      <c r="B39" s="36" t="s">
        <v>140</v>
      </c>
      <c r="C39" s="39">
        <v>15000</v>
      </c>
      <c r="D39" s="39"/>
      <c r="E39" s="38"/>
      <c r="F39" s="39"/>
      <c r="G39" s="38"/>
      <c r="H39" s="39">
        <v>15000</v>
      </c>
      <c r="I39" s="38" t="s">
        <v>172</v>
      </c>
      <c r="J39" s="39"/>
      <c r="K39" s="38"/>
      <c r="L39" s="39"/>
      <c r="M39" s="38"/>
      <c r="N39" s="39"/>
      <c r="O39" s="38"/>
    </row>
    <row r="40" spans="1:16">
      <c r="A40" s="128">
        <v>37621</v>
      </c>
      <c r="B40" s="36" t="s">
        <v>140</v>
      </c>
      <c r="C40" s="39">
        <v>506</v>
      </c>
      <c r="D40" s="39"/>
      <c r="E40" s="38"/>
      <c r="F40" s="39"/>
      <c r="G40" s="38"/>
      <c r="H40" s="39"/>
      <c r="I40" s="38"/>
      <c r="J40" s="39"/>
      <c r="K40" s="38"/>
      <c r="L40" s="39">
        <v>506</v>
      </c>
      <c r="M40" s="38" t="s">
        <v>173</v>
      </c>
      <c r="N40" s="39"/>
      <c r="O40" s="38"/>
    </row>
    <row r="41" spans="1:16">
      <c r="A41" s="128">
        <v>37621</v>
      </c>
      <c r="B41" s="36" t="s">
        <v>137</v>
      </c>
      <c r="C41" s="39">
        <v>340.16</v>
      </c>
      <c r="D41" s="39"/>
      <c r="E41" s="38"/>
      <c r="F41" s="39"/>
      <c r="G41" s="38"/>
      <c r="H41" s="39"/>
      <c r="I41" s="38"/>
      <c r="J41" s="39">
        <v>340.16</v>
      </c>
      <c r="K41" s="38" t="s">
        <v>174</v>
      </c>
      <c r="L41" s="39"/>
      <c r="M41" s="38"/>
      <c r="N41" s="39"/>
      <c r="O41" s="38"/>
    </row>
    <row r="42" spans="1:16">
      <c r="D42" s="39"/>
      <c r="E42" s="38"/>
      <c r="F42" s="39"/>
      <c r="G42" s="38"/>
      <c r="H42" s="39"/>
      <c r="I42" s="38"/>
      <c r="J42" s="39"/>
      <c r="K42" s="38"/>
      <c r="L42" s="39"/>
      <c r="M42" s="38"/>
      <c r="N42" s="39"/>
      <c r="O42" s="38"/>
    </row>
    <row r="43" spans="1:16" ht="15.75" customHeight="1">
      <c r="A43" s="131" t="s">
        <v>127</v>
      </c>
      <c r="B43" s="32"/>
      <c r="C43" s="133">
        <f>SUM(C6:C42)</f>
        <v>32574.25</v>
      </c>
      <c r="D43" s="133">
        <f>SUM(D6:D42)</f>
        <v>5354.09</v>
      </c>
      <c r="E43" s="37"/>
      <c r="F43" s="133">
        <f>SUM(F6:F42)</f>
        <v>0</v>
      </c>
      <c r="G43" s="37"/>
      <c r="H43" s="133">
        <f>SUM(H6:H42)</f>
        <v>16360</v>
      </c>
      <c r="I43" s="37"/>
      <c r="J43" s="133">
        <f>SUM(J6:J42)</f>
        <v>340.16</v>
      </c>
      <c r="K43" s="37"/>
      <c r="L43" s="133">
        <f>SUM(L6:L42)</f>
        <v>5506</v>
      </c>
      <c r="M43" s="37"/>
      <c r="N43" s="133">
        <f>SUM(N6:N42)</f>
        <v>5014</v>
      </c>
      <c r="O43" s="37"/>
      <c r="P43" s="39"/>
    </row>
    <row r="44" spans="1:16">
      <c r="D44" s="39"/>
      <c r="E44" s="38"/>
      <c r="F44" s="39"/>
      <c r="G44" s="38"/>
      <c r="H44" s="39"/>
      <c r="I44" s="38"/>
      <c r="J44" s="39"/>
      <c r="K44" s="38"/>
      <c r="L44" s="39"/>
      <c r="M44" s="38"/>
      <c r="N44" s="39"/>
      <c r="O44" s="38"/>
    </row>
    <row r="45" spans="1:16">
      <c r="L45" s="39"/>
      <c r="N45" s="39"/>
    </row>
    <row r="46" spans="1:16" ht="12.75">
      <c r="A46" t="s">
        <v>43</v>
      </c>
    </row>
  </sheetData>
  <phoneticPr fontId="23" type="noConversion"/>
  <pageMargins left="0.75" right="0.75" top="1" bottom="1" header="0.5" footer="0.5"/>
  <pageSetup scale="61" orientation="landscape" horizontalDpi="4294967292" verticalDpi="4294967292"/>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3</vt:i4>
      </vt:variant>
    </vt:vector>
  </HeadingPairs>
  <TitlesOfParts>
    <vt:vector size="7" baseType="lpstr">
      <vt:lpstr>Financial summary</vt:lpstr>
      <vt:lpstr>Balance Sheet</vt:lpstr>
      <vt:lpstr>Stork - 2002 Expenditures</vt:lpstr>
      <vt:lpstr>Stork - 2002 Receipts</vt:lpstr>
      <vt:lpstr>'Financial summary'!Print_Area</vt:lpstr>
      <vt:lpstr>'Balance Sheet'!Print_Titles</vt:lpstr>
      <vt:lpstr>'Financial summary'!Print_Titles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Juha Jalovaara</dc:creator>
  <cp:lastModifiedBy>xbany</cp:lastModifiedBy>
  <cp:lastPrinted>2003-07-04T01:10:20Z</cp:lastPrinted>
  <dcterms:created xsi:type="dcterms:W3CDTF">2003-06-30T07:14:27Z</dcterms:created>
  <dcterms:modified xsi:type="dcterms:W3CDTF">2021-01-12T03:03:31Z</dcterms:modified>
</cp:coreProperties>
</file>