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8173488B-A8B8-40DB-B40A-F747D7C4C4E0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Income" sheetId="1" r:id="rId1"/>
    <sheet name="Balance Sheet" sheetId="2" r:id="rId2"/>
    <sheet name="Cashflow" sheetId="3" r:id="rId3"/>
    <sheet name="Depreciation" sheetId="4" r:id="rId4"/>
    <sheet name="simple income" sheetId="5" r:id="rId5"/>
    <sheet name="RoadMap" sheetId="6" r:id="rId6"/>
  </sheets>
  <calcPr calcId="181029"/>
</workbook>
</file>

<file path=xl/calcChain.xml><?xml version="1.0" encoding="utf-8"?>
<calcChain xmlns="http://schemas.openxmlformats.org/spreadsheetml/2006/main">
  <c r="B1" i="6" l="1"/>
  <c r="J13" i="5"/>
  <c r="K13" i="5" s="1"/>
  <c r="L13" i="5" s="1"/>
  <c r="M13" i="5" s="1"/>
  <c r="N13" i="5" s="1"/>
  <c r="O13" i="5" s="1"/>
  <c r="P13" i="5" s="1"/>
  <c r="G13" i="5"/>
  <c r="H13" i="5" s="1"/>
  <c r="I13" i="5" s="1"/>
  <c r="F13" i="5"/>
  <c r="E11" i="5"/>
  <c r="E15" i="5" s="1"/>
  <c r="E16" i="5" s="1"/>
  <c r="E9" i="5"/>
  <c r="F8" i="5"/>
  <c r="F9" i="5" s="1"/>
  <c r="F11" i="5" s="1"/>
  <c r="F15" i="5" s="1"/>
  <c r="F16" i="5" s="1"/>
  <c r="H7" i="5"/>
  <c r="G7" i="5"/>
  <c r="F7" i="5"/>
  <c r="F5" i="5"/>
  <c r="E5" i="5"/>
  <c r="G4" i="5"/>
  <c r="F4" i="5"/>
  <c r="B1" i="5"/>
  <c r="P11" i="4"/>
  <c r="E6" i="4"/>
  <c r="D6" i="4"/>
  <c r="C5" i="4"/>
  <c r="B4" i="4"/>
  <c r="P2" i="4"/>
  <c r="O2" i="4"/>
  <c r="N2" i="4"/>
  <c r="M2" i="4"/>
  <c r="L2" i="4"/>
  <c r="K2" i="4"/>
  <c r="J2" i="4"/>
  <c r="I2" i="4"/>
  <c r="H2" i="4"/>
  <c r="G2" i="4"/>
  <c r="F2" i="4"/>
  <c r="E2" i="4"/>
  <c r="A1" i="4"/>
  <c r="D11" i="3"/>
  <c r="O7" i="3"/>
  <c r="O4" i="3"/>
  <c r="N4" i="3"/>
  <c r="M4" i="3"/>
  <c r="L4" i="3"/>
  <c r="K4" i="3"/>
  <c r="J4" i="3"/>
  <c r="I4" i="3"/>
  <c r="H4" i="3"/>
  <c r="G4" i="3"/>
  <c r="F4" i="3"/>
  <c r="E4" i="3"/>
  <c r="D4" i="3"/>
  <c r="A1" i="3"/>
  <c r="F18" i="2"/>
  <c r="G18" i="2" s="1"/>
  <c r="H18" i="2" s="1"/>
  <c r="E18" i="2"/>
  <c r="E15" i="2"/>
  <c r="F14" i="2"/>
  <c r="F15" i="2" s="1"/>
  <c r="E14" i="2"/>
  <c r="P10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K7" i="2"/>
  <c r="L7" i="2" s="1"/>
  <c r="M7" i="2" s="1"/>
  <c r="N7" i="2" s="1"/>
  <c r="O7" i="2" s="1"/>
  <c r="P7" i="2" s="1"/>
  <c r="F7" i="2"/>
  <c r="G7" i="2" s="1"/>
  <c r="H7" i="2" s="1"/>
  <c r="I7" i="2" s="1"/>
  <c r="J7" i="2" s="1"/>
  <c r="P4" i="2"/>
  <c r="O4" i="2"/>
  <c r="N4" i="2"/>
  <c r="M4" i="2"/>
  <c r="L4" i="2"/>
  <c r="K4" i="2"/>
  <c r="J4" i="2"/>
  <c r="I4" i="2"/>
  <c r="H4" i="2"/>
  <c r="G4" i="2"/>
  <c r="F4" i="2"/>
  <c r="E4" i="2"/>
  <c r="C1" i="2"/>
  <c r="P31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F28" i="1"/>
  <c r="E27" i="1"/>
  <c r="F27" i="1" s="1"/>
  <c r="K25" i="1"/>
  <c r="N25" i="1" s="1"/>
  <c r="J25" i="1"/>
  <c r="M25" i="1" s="1"/>
  <c r="P25" i="1" s="1"/>
  <c r="I25" i="1"/>
  <c r="L25" i="1" s="1"/>
  <c r="O25" i="1" s="1"/>
  <c r="P24" i="1"/>
  <c r="O24" i="1"/>
  <c r="N24" i="1"/>
  <c r="M24" i="1"/>
  <c r="L24" i="1"/>
  <c r="K24" i="1"/>
  <c r="J24" i="1"/>
  <c r="I24" i="1"/>
  <c r="H24" i="1"/>
  <c r="G24" i="1"/>
  <c r="F24" i="1"/>
  <c r="E24" i="1"/>
  <c r="F22" i="1"/>
  <c r="G22" i="1" s="1"/>
  <c r="F17" i="1"/>
  <c r="F16" i="1"/>
  <c r="E16" i="1"/>
  <c r="F15" i="1"/>
  <c r="F13" i="1"/>
  <c r="D11" i="1"/>
  <c r="E11" i="1" s="1"/>
  <c r="E10" i="1"/>
  <c r="E12" i="1" s="1"/>
  <c r="E13" i="1" s="1"/>
  <c r="G8" i="1"/>
  <c r="H8" i="1" s="1"/>
  <c r="F8" i="1"/>
  <c r="D8" i="1"/>
  <c r="G7" i="1"/>
  <c r="H7" i="1" s="1"/>
  <c r="I7" i="1" s="1"/>
  <c r="J7" i="1" s="1"/>
  <c r="K7" i="1" s="1"/>
  <c r="L7" i="1" s="1"/>
  <c r="M7" i="1" s="1"/>
  <c r="N7" i="1" s="1"/>
  <c r="O7" i="1" s="1"/>
  <c r="P7" i="1" s="1"/>
  <c r="D7" i="1"/>
  <c r="F7" i="1" s="1"/>
  <c r="F6" i="1"/>
  <c r="E6" i="1"/>
  <c r="E15" i="1" s="1"/>
  <c r="E17" i="1" s="1"/>
  <c r="F5" i="1"/>
  <c r="E5" i="1"/>
  <c r="G4" i="1"/>
  <c r="H4" i="1" s="1"/>
  <c r="I4" i="1" s="1"/>
  <c r="J4" i="1" s="1"/>
  <c r="K4" i="1" s="1"/>
  <c r="L4" i="1" s="1"/>
  <c r="M4" i="1" s="1"/>
  <c r="N4" i="1" s="1"/>
  <c r="O4" i="1" s="1"/>
  <c r="P4" i="1" s="1"/>
  <c r="D4" i="1"/>
  <c r="F4" i="1" s="1"/>
  <c r="F10" i="1" s="1"/>
  <c r="F12" i="1" s="1"/>
  <c r="F3" i="1"/>
  <c r="F11" i="1" s="1"/>
  <c r="I8" i="1" l="1"/>
  <c r="F29" i="1"/>
  <c r="G27" i="1"/>
  <c r="H27" i="1" s="1"/>
  <c r="I27" i="1" s="1"/>
  <c r="J27" i="1" s="1"/>
  <c r="K27" i="1" s="1"/>
  <c r="L27" i="1" s="1"/>
  <c r="M27" i="1" s="1"/>
  <c r="N27" i="1" s="1"/>
  <c r="O27" i="1" s="1"/>
  <c r="P27" i="1" s="1"/>
  <c r="I18" i="2"/>
  <c r="E19" i="1"/>
  <c r="F19" i="1"/>
  <c r="H22" i="1"/>
  <c r="G29" i="1"/>
  <c r="E7" i="4"/>
  <c r="E8" i="4" s="1"/>
  <c r="G14" i="2"/>
  <c r="G3" i="1"/>
  <c r="E29" i="1"/>
  <c r="I7" i="5"/>
  <c r="G5" i="5"/>
  <c r="H4" i="5"/>
  <c r="G8" i="5"/>
  <c r="E10" i="2" l="1"/>
  <c r="F6" i="4"/>
  <c r="E20" i="1"/>
  <c r="G9" i="5"/>
  <c r="G11" i="5" s="1"/>
  <c r="G15" i="5" s="1"/>
  <c r="G16" i="5" s="1"/>
  <c r="H8" i="5"/>
  <c r="H14" i="2"/>
  <c r="G15" i="2"/>
  <c r="H5" i="5"/>
  <c r="I4" i="5"/>
  <c r="J18" i="2"/>
  <c r="J7" i="5"/>
  <c r="E11" i="4"/>
  <c r="E9" i="2"/>
  <c r="E31" i="1"/>
  <c r="E33" i="1" s="1"/>
  <c r="D7" i="3"/>
  <c r="I22" i="1"/>
  <c r="H29" i="1"/>
  <c r="H3" i="1"/>
  <c r="G11" i="1"/>
  <c r="G10" i="1"/>
  <c r="G12" i="1" s="1"/>
  <c r="G6" i="1"/>
  <c r="G15" i="1" s="1"/>
  <c r="G5" i="1"/>
  <c r="G16" i="1" s="1"/>
  <c r="F20" i="1"/>
  <c r="J8" i="1"/>
  <c r="D6" i="3" l="1"/>
  <c r="D13" i="3" s="1"/>
  <c r="E6" i="2" s="1"/>
  <c r="E19" i="2"/>
  <c r="E20" i="2" s="1"/>
  <c r="E22" i="2" s="1"/>
  <c r="E34" i="1"/>
  <c r="G17" i="1"/>
  <c r="G19" i="1" s="1"/>
  <c r="H11" i="1"/>
  <c r="H10" i="1"/>
  <c r="H12" i="1" s="1"/>
  <c r="H5" i="1"/>
  <c r="H16" i="1" s="1"/>
  <c r="I3" i="1"/>
  <c r="H6" i="1"/>
  <c r="H15" i="1" s="1"/>
  <c r="H17" i="1" s="1"/>
  <c r="K7" i="5"/>
  <c r="I8" i="5"/>
  <c r="H9" i="5"/>
  <c r="H11" i="5" s="1"/>
  <c r="H15" i="5" s="1"/>
  <c r="H16" i="5" s="1"/>
  <c r="F9" i="2"/>
  <c r="G13" i="1"/>
  <c r="K8" i="1"/>
  <c r="H15" i="2"/>
  <c r="I14" i="2"/>
  <c r="I29" i="1"/>
  <c r="J22" i="1"/>
  <c r="K18" i="2"/>
  <c r="I5" i="5"/>
  <c r="J4" i="5"/>
  <c r="F7" i="4"/>
  <c r="F8" i="4"/>
  <c r="G20" i="1" l="1"/>
  <c r="L18" i="2"/>
  <c r="L8" i="1"/>
  <c r="I6" i="1"/>
  <c r="I15" i="1" s="1"/>
  <c r="I10" i="1"/>
  <c r="I12" i="1" s="1"/>
  <c r="I5" i="1"/>
  <c r="I16" i="1" s="1"/>
  <c r="J3" i="1"/>
  <c r="I11" i="1"/>
  <c r="E11" i="2"/>
  <c r="H19" i="1"/>
  <c r="H13" i="1"/>
  <c r="G6" i="4"/>
  <c r="F10" i="2"/>
  <c r="J8" i="5"/>
  <c r="I9" i="5"/>
  <c r="I11" i="5"/>
  <c r="I15" i="5" s="1"/>
  <c r="I16" i="5" s="1"/>
  <c r="L7" i="5"/>
  <c r="J29" i="1"/>
  <c r="K22" i="1"/>
  <c r="I15" i="2"/>
  <c r="J14" i="2"/>
  <c r="F31" i="1"/>
  <c r="F33" i="1" s="1"/>
  <c r="E7" i="3"/>
  <c r="J5" i="5"/>
  <c r="K4" i="5"/>
  <c r="F11" i="4"/>
  <c r="L4" i="5" l="1"/>
  <c r="K5" i="5"/>
  <c r="L22" i="1"/>
  <c r="K29" i="1"/>
  <c r="I19" i="1"/>
  <c r="I13" i="1"/>
  <c r="H20" i="1"/>
  <c r="M8" i="1"/>
  <c r="M7" i="5"/>
  <c r="G7" i="4"/>
  <c r="G8" i="4"/>
  <c r="J11" i="5"/>
  <c r="J15" i="5" s="1"/>
  <c r="J16" i="5" s="1"/>
  <c r="I17" i="1"/>
  <c r="F34" i="1"/>
  <c r="F19" i="2"/>
  <c r="F20" i="2" s="1"/>
  <c r="F22" i="2" s="1"/>
  <c r="E6" i="3"/>
  <c r="E13" i="3" s="1"/>
  <c r="F6" i="2" s="1"/>
  <c r="J15" i="2"/>
  <c r="K14" i="2"/>
  <c r="M18" i="2"/>
  <c r="K8" i="5"/>
  <c r="J9" i="5"/>
  <c r="J10" i="1"/>
  <c r="J12" i="1" s="1"/>
  <c r="J5" i="1"/>
  <c r="J16" i="1" s="1"/>
  <c r="J11" i="1"/>
  <c r="K3" i="1"/>
  <c r="J6" i="1"/>
  <c r="J15" i="1" s="1"/>
  <c r="J17" i="1" s="1"/>
  <c r="K11" i="1" l="1"/>
  <c r="K5" i="1"/>
  <c r="K16" i="1" s="1"/>
  <c r="K10" i="1"/>
  <c r="K12" i="1" s="1"/>
  <c r="K6" i="1"/>
  <c r="K15" i="1" s="1"/>
  <c r="K17" i="1" s="1"/>
  <c r="L3" i="1"/>
  <c r="N18" i="2"/>
  <c r="H6" i="4"/>
  <c r="G10" i="2"/>
  <c r="L14" i="2"/>
  <c r="K15" i="2"/>
  <c r="F7" i="3"/>
  <c r="G31" i="1"/>
  <c r="G33" i="1" s="1"/>
  <c r="G9" i="2"/>
  <c r="I20" i="1"/>
  <c r="J19" i="1"/>
  <c r="J13" i="1"/>
  <c r="F11" i="2"/>
  <c r="N7" i="5"/>
  <c r="L29" i="1"/>
  <c r="M22" i="1"/>
  <c r="L8" i="5"/>
  <c r="K9" i="5"/>
  <c r="K11" i="5" s="1"/>
  <c r="K15" i="5" s="1"/>
  <c r="K16" i="5" s="1"/>
  <c r="N8" i="1"/>
  <c r="M4" i="5"/>
  <c r="L5" i="5"/>
  <c r="G11" i="4"/>
  <c r="L11" i="5" l="1"/>
  <c r="L15" i="5" s="1"/>
  <c r="L16" i="5" s="1"/>
  <c r="O18" i="2"/>
  <c r="L6" i="1"/>
  <c r="L15" i="1" s="1"/>
  <c r="L5" i="1"/>
  <c r="L16" i="1" s="1"/>
  <c r="L10" i="1"/>
  <c r="L12" i="1" s="1"/>
  <c r="M3" i="1"/>
  <c r="L11" i="1"/>
  <c r="M29" i="1"/>
  <c r="N22" i="1"/>
  <c r="N4" i="5"/>
  <c r="M5" i="5"/>
  <c r="O8" i="1"/>
  <c r="O7" i="5"/>
  <c r="F6" i="3"/>
  <c r="F13" i="3" s="1"/>
  <c r="G6" i="2" s="1"/>
  <c r="G34" i="1"/>
  <c r="G19" i="2"/>
  <c r="G20" i="2" s="1"/>
  <c r="G22" i="2" s="1"/>
  <c r="M8" i="5"/>
  <c r="L9" i="5"/>
  <c r="K19" i="1"/>
  <c r="K13" i="1"/>
  <c r="H11" i="4"/>
  <c r="H8" i="4"/>
  <c r="H7" i="4"/>
  <c r="H9" i="2"/>
  <c r="J20" i="1"/>
  <c r="M14" i="2"/>
  <c r="L15" i="2"/>
  <c r="G11" i="2" l="1"/>
  <c r="L13" i="1"/>
  <c r="I6" i="4"/>
  <c r="H10" i="2"/>
  <c r="O22" i="1"/>
  <c r="N29" i="1"/>
  <c r="P7" i="5"/>
  <c r="P8" i="1"/>
  <c r="N14" i="2"/>
  <c r="M15" i="2"/>
  <c r="K20" i="1"/>
  <c r="M10" i="1"/>
  <c r="M12" i="1" s="1"/>
  <c r="N3" i="1"/>
  <c r="M5" i="1"/>
  <c r="M16" i="1" s="1"/>
  <c r="M6" i="1"/>
  <c r="M15" i="1" s="1"/>
  <c r="M17" i="1" s="1"/>
  <c r="M11" i="1"/>
  <c r="N8" i="5"/>
  <c r="M9" i="5"/>
  <c r="M11" i="5"/>
  <c r="M15" i="5" s="1"/>
  <c r="M16" i="5" s="1"/>
  <c r="L17" i="1"/>
  <c r="L19" i="1" s="1"/>
  <c r="G7" i="3"/>
  <c r="H31" i="1"/>
  <c r="H33" i="1" s="1"/>
  <c r="N5" i="5"/>
  <c r="O4" i="5"/>
  <c r="P18" i="2"/>
  <c r="L20" i="1" l="1"/>
  <c r="O5" i="5"/>
  <c r="P4" i="5"/>
  <c r="P5" i="5" s="1"/>
  <c r="N15" i="2"/>
  <c r="O14" i="2"/>
  <c r="G6" i="3"/>
  <c r="G13" i="3" s="1"/>
  <c r="H6" i="2" s="1"/>
  <c r="H19" i="2"/>
  <c r="H20" i="2" s="1"/>
  <c r="H22" i="2" s="1"/>
  <c r="H34" i="1"/>
  <c r="I7" i="4"/>
  <c r="P22" i="1"/>
  <c r="P29" i="1" s="1"/>
  <c r="O29" i="1"/>
  <c r="O3" i="1"/>
  <c r="N11" i="1"/>
  <c r="N5" i="1"/>
  <c r="N16" i="1" s="1"/>
  <c r="N10" i="1"/>
  <c r="N12" i="1" s="1"/>
  <c r="N6" i="1"/>
  <c r="N15" i="1" s="1"/>
  <c r="N17" i="1" s="1"/>
  <c r="M13" i="1"/>
  <c r="M19" i="1"/>
  <c r="O8" i="5"/>
  <c r="N9" i="5"/>
  <c r="N11" i="5" s="1"/>
  <c r="N15" i="5" s="1"/>
  <c r="N16" i="5" s="1"/>
  <c r="P14" i="2" l="1"/>
  <c r="P15" i="2" s="1"/>
  <c r="O15" i="2"/>
  <c r="M20" i="1"/>
  <c r="P11" i="5"/>
  <c r="P15" i="5" s="1"/>
  <c r="P16" i="5" s="1"/>
  <c r="P3" i="1"/>
  <c r="O11" i="1"/>
  <c r="O6" i="1"/>
  <c r="O15" i="1" s="1"/>
  <c r="O10" i="1"/>
  <c r="O12" i="1" s="1"/>
  <c r="O5" i="1"/>
  <c r="O16" i="1" s="1"/>
  <c r="N13" i="1"/>
  <c r="N19" i="1"/>
  <c r="H11" i="2"/>
  <c r="H7" i="3"/>
  <c r="I31" i="1"/>
  <c r="I33" i="1" s="1"/>
  <c r="I11" i="4"/>
  <c r="I9" i="2"/>
  <c r="P8" i="5"/>
  <c r="P9" i="5" s="1"/>
  <c r="O9" i="5"/>
  <c r="O11" i="5" s="1"/>
  <c r="O15" i="5" s="1"/>
  <c r="O16" i="5" s="1"/>
  <c r="I8" i="4"/>
  <c r="N20" i="1" l="1"/>
  <c r="P11" i="1"/>
  <c r="P10" i="1"/>
  <c r="P12" i="1" s="1"/>
  <c r="P5" i="1"/>
  <c r="P16" i="1" s="1"/>
  <c r="P6" i="1"/>
  <c r="P15" i="1" s="1"/>
  <c r="P17" i="1" s="1"/>
  <c r="J6" i="4"/>
  <c r="I10" i="2"/>
  <c r="O13" i="1"/>
  <c r="O19" i="1"/>
  <c r="I19" i="2"/>
  <c r="I20" i="2" s="1"/>
  <c r="I22" i="2" s="1"/>
  <c r="I34" i="1"/>
  <c r="H6" i="3"/>
  <c r="H13" i="3" s="1"/>
  <c r="I6" i="2" s="1"/>
  <c r="O17" i="1"/>
  <c r="I11" i="2" l="1"/>
  <c r="J7" i="4"/>
  <c r="J8" i="4" s="1"/>
  <c r="P19" i="1"/>
  <c r="P13" i="1"/>
  <c r="O20" i="1"/>
  <c r="K6" i="4" l="1"/>
  <c r="J10" i="2"/>
  <c r="P33" i="1"/>
  <c r="P20" i="1"/>
  <c r="I7" i="3"/>
  <c r="J31" i="1"/>
  <c r="J33" i="1" s="1"/>
  <c r="J11" i="4"/>
  <c r="J9" i="2"/>
  <c r="J19" i="2" l="1"/>
  <c r="J20" i="2" s="1"/>
  <c r="J22" i="2" s="1"/>
  <c r="I6" i="3"/>
  <c r="I13" i="3" s="1"/>
  <c r="J6" i="2" s="1"/>
  <c r="J34" i="1"/>
  <c r="K9" i="2"/>
  <c r="K11" i="4"/>
  <c r="O6" i="3"/>
  <c r="O13" i="3" s="1"/>
  <c r="P34" i="1"/>
  <c r="K7" i="4"/>
  <c r="J7" i="3" l="1"/>
  <c r="K31" i="1"/>
  <c r="K33" i="1" s="1"/>
  <c r="J11" i="2"/>
  <c r="K8" i="4"/>
  <c r="L6" i="4" l="1"/>
  <c r="K10" i="2"/>
  <c r="J6" i="3"/>
  <c r="J13" i="3" s="1"/>
  <c r="K6" i="2" s="1"/>
  <c r="K19" i="2"/>
  <c r="K20" i="2" s="1"/>
  <c r="K22" i="2" s="1"/>
  <c r="K34" i="1"/>
  <c r="K11" i="2" l="1"/>
  <c r="L7" i="4"/>
  <c r="K7" i="3" l="1"/>
  <c r="L31" i="1"/>
  <c r="L33" i="1" s="1"/>
  <c r="L9" i="2"/>
  <c r="L8" i="4"/>
  <c r="L10" i="2" l="1"/>
  <c r="M6" i="4"/>
  <c r="K6" i="3"/>
  <c r="K13" i="3" s="1"/>
  <c r="L6" i="2" s="1"/>
  <c r="L19" i="2"/>
  <c r="L20" i="2" s="1"/>
  <c r="L22" i="2" s="1"/>
  <c r="L34" i="1"/>
  <c r="L11" i="2" l="1"/>
  <c r="M7" i="4"/>
  <c r="M8" i="4"/>
  <c r="M10" i="2" l="1"/>
  <c r="N6" i="4"/>
  <c r="M11" i="4"/>
  <c r="L7" i="3"/>
  <c r="M31" i="1"/>
  <c r="M33" i="1" s="1"/>
  <c r="M9" i="2"/>
  <c r="L6" i="3" l="1"/>
  <c r="L13" i="3" s="1"/>
  <c r="M6" i="2" s="1"/>
  <c r="M19" i="2"/>
  <c r="M20" i="2" s="1"/>
  <c r="M22" i="2" s="1"/>
  <c r="M34" i="1"/>
  <c r="N7" i="4"/>
  <c r="N8" i="4"/>
  <c r="O6" i="4" l="1"/>
  <c r="N10" i="2"/>
  <c r="N31" i="1"/>
  <c r="N33" i="1" s="1"/>
  <c r="N11" i="4"/>
  <c r="M7" i="3"/>
  <c r="M11" i="2"/>
  <c r="N9" i="2"/>
  <c r="N34" i="1" l="1"/>
  <c r="M6" i="3"/>
  <c r="M13" i="3" s="1"/>
  <c r="N6" i="2" s="1"/>
  <c r="N19" i="2"/>
  <c r="N20" i="2" s="1"/>
  <c r="N22" i="2" s="1"/>
  <c r="O7" i="4"/>
  <c r="O8" i="4" s="1"/>
  <c r="P6" i="4" l="1"/>
  <c r="O10" i="2"/>
  <c r="O11" i="4"/>
  <c r="N7" i="3"/>
  <c r="O31" i="1"/>
  <c r="O33" i="1" s="1"/>
  <c r="N11" i="2"/>
  <c r="O9" i="2"/>
  <c r="P9" i="2" s="1"/>
  <c r="N6" i="3" l="1"/>
  <c r="N13" i="3" s="1"/>
  <c r="O6" i="2" s="1"/>
  <c r="O19" i="2"/>
  <c r="O34" i="1"/>
  <c r="O20" i="2" l="1"/>
  <c r="O22" i="2" s="1"/>
  <c r="P19" i="2"/>
  <c r="P20" i="2" s="1"/>
  <c r="P22" i="2" s="1"/>
  <c r="P6" i="2"/>
  <c r="P11" i="2" s="1"/>
  <c r="O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3" authorId="0" shapeId="0" xr:uid="{00000000-0006-0000-0000-000001000000}">
      <text>
        <r>
          <rPr>
            <sz val="10"/>
            <rFont val="Arial"/>
          </rPr>
          <t>reference:E3,D3
mrs:
Rotate:True</t>
        </r>
      </text>
    </comment>
    <comment ref="G3" authorId="0" shapeId="0" xr:uid="{00000000-0006-0000-0000-000002000000}">
      <text>
        <r>
          <rPr>
            <sz val="10"/>
            <rFont val="Arial"/>
          </rPr>
          <t>reference:F3,D3
mrs:
Rotate:True</t>
        </r>
      </text>
    </comment>
    <comment ref="H3" authorId="0" shapeId="0" xr:uid="{00000000-0006-0000-0000-000003000000}">
      <text>
        <r>
          <rPr>
            <sz val="10"/>
            <rFont val="Arial"/>
          </rPr>
          <t>reference:G3,D3
mrs:
Rotate:True</t>
        </r>
      </text>
    </comment>
    <comment ref="I3" authorId="0" shapeId="0" xr:uid="{00000000-0006-0000-0000-000004000000}">
      <text>
        <r>
          <rPr>
            <sz val="10"/>
            <rFont val="Arial"/>
          </rPr>
          <t>reference:H3,D3
mrs:
Rotate:True</t>
        </r>
      </text>
    </comment>
    <comment ref="J3" authorId="0" shapeId="0" xr:uid="{00000000-0006-0000-0000-000005000000}">
      <text>
        <r>
          <rPr>
            <sz val="10"/>
            <rFont val="Arial"/>
          </rPr>
          <t>reference:I3,D3
mrs:
Rotate:True</t>
        </r>
      </text>
    </comment>
    <comment ref="K3" authorId="0" shapeId="0" xr:uid="{00000000-0006-0000-0000-000006000000}">
      <text>
        <r>
          <rPr>
            <sz val="10"/>
            <rFont val="Arial"/>
          </rPr>
          <t>reference:J3,D3
mrs:
Rotate:True</t>
        </r>
      </text>
    </comment>
    <comment ref="L3" authorId="0" shapeId="0" xr:uid="{00000000-0006-0000-0000-000007000000}">
      <text>
        <r>
          <rPr>
            <sz val="10"/>
            <rFont val="Arial"/>
          </rPr>
          <t>reference:K3,D3
mrs:
Rotate:True</t>
        </r>
      </text>
    </comment>
    <comment ref="M3" authorId="0" shapeId="0" xr:uid="{00000000-0006-0000-0000-000008000000}">
      <text>
        <r>
          <rPr>
            <sz val="10"/>
            <rFont val="Arial"/>
          </rPr>
          <t>reference:L3,D3
mrs:
Rotate:True</t>
        </r>
      </text>
    </comment>
    <comment ref="N3" authorId="0" shapeId="0" xr:uid="{00000000-0006-0000-0000-000009000000}">
      <text>
        <r>
          <rPr>
            <sz val="10"/>
            <rFont val="Arial"/>
          </rPr>
          <t>reference:M3,D3
mrs:
Rotate:True</t>
        </r>
      </text>
    </comment>
    <comment ref="O3" authorId="0" shapeId="0" xr:uid="{00000000-0006-0000-0000-00000A000000}">
      <text>
        <r>
          <rPr>
            <sz val="10"/>
            <rFont val="Arial"/>
          </rPr>
          <t>reference:N3,D3
mrs:
Rotate:True</t>
        </r>
      </text>
    </comment>
    <comment ref="P3" authorId="0" shapeId="0" xr:uid="{00000000-0006-0000-0000-00000B000000}">
      <text>
        <r>
          <rPr>
            <sz val="10"/>
            <rFont val="Arial"/>
          </rPr>
          <t>reference:O3,D3
mrs:
Rotate:True</t>
        </r>
      </text>
    </comment>
    <comment ref="F4" authorId="0" shapeId="0" xr:uid="{00000000-0006-0000-0000-00000C000000}">
      <text>
        <r>
          <rPr>
            <sz val="10"/>
            <rFont val="Arial"/>
          </rPr>
          <t>reference:E4,D4
mrs:
Rotate:True</t>
        </r>
      </text>
    </comment>
    <comment ref="G4" authorId="0" shapeId="0" xr:uid="{00000000-0006-0000-0000-00000D000000}">
      <text>
        <r>
          <rPr>
            <sz val="10"/>
            <rFont val="Arial"/>
          </rPr>
          <t>reference:F4,D4
mrs:
Rotate:True</t>
        </r>
      </text>
    </comment>
    <comment ref="H4" authorId="0" shapeId="0" xr:uid="{00000000-0006-0000-0000-00000E000000}">
      <text>
        <r>
          <rPr>
            <sz val="10"/>
            <rFont val="Arial"/>
          </rPr>
          <t>reference:G4,D4
mrs:
Rotate:True</t>
        </r>
      </text>
    </comment>
    <comment ref="I4" authorId="0" shapeId="0" xr:uid="{00000000-0006-0000-0000-00000F000000}">
      <text>
        <r>
          <rPr>
            <sz val="10"/>
            <rFont val="Arial"/>
          </rPr>
          <t>reference:H4,D4
mrs:
Rotate:True</t>
        </r>
      </text>
    </comment>
    <comment ref="J4" authorId="0" shapeId="0" xr:uid="{00000000-0006-0000-0000-000010000000}">
      <text>
        <r>
          <rPr>
            <sz val="10"/>
            <rFont val="Arial"/>
          </rPr>
          <t>reference:I4,D4
mrs:
Rotate:True</t>
        </r>
      </text>
    </comment>
    <comment ref="K4" authorId="0" shapeId="0" xr:uid="{00000000-0006-0000-0000-000011000000}">
      <text>
        <r>
          <rPr>
            <sz val="10"/>
            <rFont val="Arial"/>
          </rPr>
          <t>reference:J4,D4
mrs:
Rotate:True</t>
        </r>
      </text>
    </comment>
    <comment ref="L4" authorId="0" shapeId="0" xr:uid="{00000000-0006-0000-0000-000012000000}">
      <text>
        <r>
          <rPr>
            <sz val="10"/>
            <rFont val="Arial"/>
          </rPr>
          <t>reference:K4,D4
mrs:
Rotate:True</t>
        </r>
      </text>
    </comment>
    <comment ref="M4" authorId="0" shapeId="0" xr:uid="{00000000-0006-0000-0000-000013000000}">
      <text>
        <r>
          <rPr>
            <sz val="10"/>
            <rFont val="Arial"/>
          </rPr>
          <t>reference:L4,D4
mrs:
Rotate:True</t>
        </r>
      </text>
    </comment>
    <comment ref="N4" authorId="0" shapeId="0" xr:uid="{00000000-0006-0000-0000-000014000000}">
      <text>
        <r>
          <rPr>
            <sz val="10"/>
            <rFont val="Arial"/>
          </rPr>
          <t>reference:M4,D4
mrs:
Rotate:True</t>
        </r>
      </text>
    </comment>
    <comment ref="O4" authorId="0" shapeId="0" xr:uid="{00000000-0006-0000-0000-000015000000}">
      <text>
        <r>
          <rPr>
            <sz val="10"/>
            <rFont val="Arial"/>
          </rPr>
          <t>reference:N4,D4
mrs:
Rotate:True</t>
        </r>
      </text>
    </comment>
    <comment ref="P4" authorId="0" shapeId="0" xr:uid="{00000000-0006-0000-0000-000016000000}">
      <text>
        <r>
          <rPr>
            <sz val="10"/>
            <rFont val="Arial"/>
          </rPr>
          <t>reference:O4,D4
mrs:
Rotate:True</t>
        </r>
      </text>
    </comment>
    <comment ref="E5" authorId="0" shapeId="0" xr:uid="{00000000-0006-0000-0000-000017000000}">
      <text>
        <r>
          <rPr>
            <sz val="10"/>
            <rFont val="Arial"/>
          </rPr>
          <t>reference:E3,D5
mrs:
Rotate:True</t>
        </r>
      </text>
    </comment>
    <comment ref="F5" authorId="0" shapeId="0" xr:uid="{00000000-0006-0000-0000-000018000000}">
      <text>
        <r>
          <rPr>
            <sz val="10"/>
            <rFont val="Arial"/>
          </rPr>
          <t>reference:F3,D5
mrs:
Rotate:True</t>
        </r>
      </text>
    </comment>
    <comment ref="G5" authorId="0" shapeId="0" xr:uid="{00000000-0006-0000-0000-000019000000}">
      <text>
        <r>
          <rPr>
            <sz val="10"/>
            <rFont val="Arial"/>
          </rPr>
          <t>reference:G3,D5
mrs:
Rotate:True</t>
        </r>
      </text>
    </comment>
    <comment ref="H5" authorId="0" shapeId="0" xr:uid="{00000000-0006-0000-0000-00001A000000}">
      <text>
        <r>
          <rPr>
            <sz val="10"/>
            <rFont val="Arial"/>
          </rPr>
          <t>reference:H3,D5
mrs:
Rotate:True</t>
        </r>
      </text>
    </comment>
    <comment ref="I5" authorId="0" shapeId="0" xr:uid="{00000000-0006-0000-0000-00001B000000}">
      <text>
        <r>
          <rPr>
            <sz val="10"/>
            <rFont val="Arial"/>
          </rPr>
          <t>reference:I3,D5
mrs:
Rotate:True</t>
        </r>
      </text>
    </comment>
    <comment ref="J5" authorId="0" shapeId="0" xr:uid="{00000000-0006-0000-0000-00001C000000}">
      <text>
        <r>
          <rPr>
            <sz val="10"/>
            <rFont val="Arial"/>
          </rPr>
          <t>reference:J3,D5
mrs:
Rotate:True</t>
        </r>
      </text>
    </comment>
    <comment ref="K5" authorId="0" shapeId="0" xr:uid="{00000000-0006-0000-0000-00001D000000}">
      <text>
        <r>
          <rPr>
            <sz val="10"/>
            <rFont val="Arial"/>
          </rPr>
          <t>reference:K3,D5
mrs:
Rotate:True</t>
        </r>
      </text>
    </comment>
    <comment ref="L5" authorId="0" shapeId="0" xr:uid="{00000000-0006-0000-0000-00001E000000}">
      <text>
        <r>
          <rPr>
            <sz val="10"/>
            <rFont val="Arial"/>
          </rPr>
          <t>reference:L3,D5
mrs:
Rotate:True</t>
        </r>
      </text>
    </comment>
    <comment ref="M5" authorId="0" shapeId="0" xr:uid="{00000000-0006-0000-0000-00001F000000}">
      <text>
        <r>
          <rPr>
            <sz val="10"/>
            <rFont val="Arial"/>
          </rPr>
          <t>reference:M3,D5
mrs:
Rotate:True</t>
        </r>
      </text>
    </comment>
    <comment ref="N5" authorId="0" shapeId="0" xr:uid="{00000000-0006-0000-0000-000020000000}">
      <text>
        <r>
          <rPr>
            <sz val="10"/>
            <rFont val="Arial"/>
          </rPr>
          <t>reference:N3,D5
mrs:
Rotate:True</t>
        </r>
      </text>
    </comment>
    <comment ref="O5" authorId="0" shapeId="0" xr:uid="{00000000-0006-0000-0000-000021000000}">
      <text>
        <r>
          <rPr>
            <sz val="10"/>
            <rFont val="Arial"/>
          </rPr>
          <t>reference:O3,D5
mrs:
Rotate:True</t>
        </r>
      </text>
    </comment>
    <comment ref="P5" authorId="0" shapeId="0" xr:uid="{00000000-0006-0000-0000-000022000000}">
      <text>
        <r>
          <rPr>
            <sz val="10"/>
            <rFont val="Arial"/>
          </rPr>
          <t>reference:P3,D5
mrs:
Rotate:True</t>
        </r>
      </text>
    </comment>
    <comment ref="E6" authorId="0" shapeId="0" xr:uid="{00000000-0006-0000-0000-000023000000}">
      <text>
        <r>
          <rPr>
            <sz val="10"/>
            <rFont val="Arial"/>
          </rPr>
          <t>reference:E3,D6
mrs:
Rotate:True</t>
        </r>
      </text>
    </comment>
    <comment ref="F6" authorId="0" shapeId="0" xr:uid="{00000000-0006-0000-0000-000024000000}">
      <text>
        <r>
          <rPr>
            <sz val="10"/>
            <rFont val="Arial"/>
          </rPr>
          <t>reference:F3,D6
mrs:
Rotate:True</t>
        </r>
      </text>
    </comment>
    <comment ref="G6" authorId="0" shapeId="0" xr:uid="{00000000-0006-0000-0000-000025000000}">
      <text>
        <r>
          <rPr>
            <sz val="10"/>
            <rFont val="Arial"/>
          </rPr>
          <t>reference:G3,D6
mrs:
Rotate:True</t>
        </r>
      </text>
    </comment>
    <comment ref="H6" authorId="0" shapeId="0" xr:uid="{00000000-0006-0000-0000-000026000000}">
      <text>
        <r>
          <rPr>
            <sz val="10"/>
            <rFont val="Arial"/>
          </rPr>
          <t>reference:H3,D6
mrs:
Rotate:True</t>
        </r>
      </text>
    </comment>
    <comment ref="I6" authorId="0" shapeId="0" xr:uid="{00000000-0006-0000-0000-000027000000}">
      <text>
        <r>
          <rPr>
            <sz val="10"/>
            <rFont val="Arial"/>
          </rPr>
          <t>reference:I3,D6
mrs:
Rotate:True</t>
        </r>
      </text>
    </comment>
    <comment ref="J6" authorId="0" shapeId="0" xr:uid="{00000000-0006-0000-0000-000028000000}">
      <text>
        <r>
          <rPr>
            <sz val="10"/>
            <rFont val="Arial"/>
          </rPr>
          <t>reference:J3,D6
mrs:
Rotate:True</t>
        </r>
      </text>
    </comment>
    <comment ref="K6" authorId="0" shapeId="0" xr:uid="{00000000-0006-0000-0000-000029000000}">
      <text>
        <r>
          <rPr>
            <sz val="10"/>
            <rFont val="Arial"/>
          </rPr>
          <t>reference:K3,D6
mrs:
Rotate:True</t>
        </r>
      </text>
    </comment>
    <comment ref="L6" authorId="0" shapeId="0" xr:uid="{00000000-0006-0000-0000-00002A000000}">
      <text>
        <r>
          <rPr>
            <sz val="10"/>
            <rFont val="Arial"/>
          </rPr>
          <t>reference:L3,D6
mrs:
Rotate:True</t>
        </r>
      </text>
    </comment>
    <comment ref="M6" authorId="0" shapeId="0" xr:uid="{00000000-0006-0000-0000-00002B000000}">
      <text>
        <r>
          <rPr>
            <sz val="10"/>
            <rFont val="Arial"/>
          </rPr>
          <t>reference:M3,D6
mrs:
Rotate:True</t>
        </r>
      </text>
    </comment>
    <comment ref="N6" authorId="0" shapeId="0" xr:uid="{00000000-0006-0000-0000-00002C000000}">
      <text>
        <r>
          <rPr>
            <sz val="10"/>
            <rFont val="Arial"/>
          </rPr>
          <t>reference:N3,D6
mrs:
Rotate:True</t>
        </r>
      </text>
    </comment>
    <comment ref="O6" authorId="0" shapeId="0" xr:uid="{00000000-0006-0000-0000-00002D000000}">
      <text>
        <r>
          <rPr>
            <sz val="10"/>
            <rFont val="Arial"/>
          </rPr>
          <t>reference:O3,D6
mrs:
Rotate:True</t>
        </r>
      </text>
    </comment>
    <comment ref="P6" authorId="0" shapeId="0" xr:uid="{00000000-0006-0000-0000-00002E000000}">
      <text>
        <r>
          <rPr>
            <sz val="10"/>
            <rFont val="Arial"/>
          </rPr>
          <t>reference:P3,D6
mrs:
Rotate:True</t>
        </r>
      </text>
    </comment>
    <comment ref="F7" authorId="0" shapeId="0" xr:uid="{00000000-0006-0000-0000-00002F000000}">
      <text>
        <r>
          <rPr>
            <sz val="10"/>
            <rFont val="Arial"/>
          </rPr>
          <t>reference:E7,D7
mrs:
Rotate:True</t>
        </r>
      </text>
    </comment>
    <comment ref="G7" authorId="0" shapeId="0" xr:uid="{00000000-0006-0000-0000-000030000000}">
      <text>
        <r>
          <rPr>
            <sz val="10"/>
            <rFont val="Arial"/>
          </rPr>
          <t>reference:F7,D7
mrs:
Rotate:True</t>
        </r>
      </text>
    </comment>
    <comment ref="H7" authorId="0" shapeId="0" xr:uid="{00000000-0006-0000-0000-000031000000}">
      <text>
        <r>
          <rPr>
            <sz val="10"/>
            <rFont val="Arial"/>
          </rPr>
          <t>reference:G7,D7
mrs:
Rotate:True</t>
        </r>
      </text>
    </comment>
    <comment ref="I7" authorId="0" shapeId="0" xr:uid="{00000000-0006-0000-0000-000032000000}">
      <text>
        <r>
          <rPr>
            <sz val="10"/>
            <rFont val="Arial"/>
          </rPr>
          <t>reference:H7,D7
mrs:
Rotate:True</t>
        </r>
      </text>
    </comment>
    <comment ref="J7" authorId="0" shapeId="0" xr:uid="{00000000-0006-0000-0000-000033000000}">
      <text>
        <r>
          <rPr>
            <sz val="10"/>
            <rFont val="Arial"/>
          </rPr>
          <t>reference:I7,D7
mrs:
Rotate:True</t>
        </r>
      </text>
    </comment>
    <comment ref="K7" authorId="0" shapeId="0" xr:uid="{00000000-0006-0000-0000-000034000000}">
      <text>
        <r>
          <rPr>
            <sz val="10"/>
            <rFont val="Arial"/>
          </rPr>
          <t>reference:J7,D7
mrs:
Rotate:True</t>
        </r>
      </text>
    </comment>
    <comment ref="L7" authorId="0" shapeId="0" xr:uid="{00000000-0006-0000-0000-000035000000}">
      <text>
        <r>
          <rPr>
            <sz val="10"/>
            <rFont val="Arial"/>
          </rPr>
          <t>reference:K7,D7
mrs:
Rotate:True</t>
        </r>
      </text>
    </comment>
    <comment ref="M7" authorId="0" shapeId="0" xr:uid="{00000000-0006-0000-0000-000036000000}">
      <text>
        <r>
          <rPr>
            <sz val="10"/>
            <rFont val="Arial"/>
          </rPr>
          <t>reference:L7,D7
mrs:
Rotate:True</t>
        </r>
      </text>
    </comment>
    <comment ref="N7" authorId="0" shapeId="0" xr:uid="{00000000-0006-0000-0000-000037000000}">
      <text>
        <r>
          <rPr>
            <sz val="10"/>
            <rFont val="Arial"/>
          </rPr>
          <t>reference:M7,D7
mrs:
Rotate:True</t>
        </r>
      </text>
    </comment>
    <comment ref="O7" authorId="0" shapeId="0" xr:uid="{00000000-0006-0000-0000-000038000000}">
      <text>
        <r>
          <rPr>
            <sz val="10"/>
            <rFont val="Arial"/>
          </rPr>
          <t>reference:N7,D7
mrs:
Rotate:True</t>
        </r>
      </text>
    </comment>
    <comment ref="P7" authorId="0" shapeId="0" xr:uid="{00000000-0006-0000-0000-000039000000}">
      <text>
        <r>
          <rPr>
            <sz val="10"/>
            <rFont val="Arial"/>
          </rPr>
          <t>reference:O7,D7
mrs:
Rotate:True</t>
        </r>
      </text>
    </comment>
    <comment ref="F8" authorId="0" shapeId="0" xr:uid="{00000000-0006-0000-0000-00003A000000}">
      <text>
        <r>
          <rPr>
            <sz val="10"/>
            <rFont val="Arial"/>
          </rPr>
          <t>reference:E8,D7
mrs:
Rotate:True</t>
        </r>
      </text>
    </comment>
    <comment ref="G8" authorId="0" shapeId="0" xr:uid="{00000000-0006-0000-0000-00003B000000}">
      <text>
        <r>
          <rPr>
            <sz val="10"/>
            <rFont val="Arial"/>
          </rPr>
          <t>reference:F8,D7
mrs:
Rotate:True</t>
        </r>
      </text>
    </comment>
    <comment ref="H8" authorId="0" shapeId="0" xr:uid="{00000000-0006-0000-0000-00003C000000}">
      <text>
        <r>
          <rPr>
            <sz val="10"/>
            <rFont val="Arial"/>
          </rPr>
          <t>reference:G8,D7
mrs:
Rotate:True</t>
        </r>
      </text>
    </comment>
    <comment ref="I8" authorId="0" shapeId="0" xr:uid="{00000000-0006-0000-0000-00003D000000}">
      <text>
        <r>
          <rPr>
            <sz val="10"/>
            <rFont val="Arial"/>
          </rPr>
          <t>reference:H8,D7
mrs:
Rotate:True</t>
        </r>
      </text>
    </comment>
    <comment ref="J8" authorId="0" shapeId="0" xr:uid="{00000000-0006-0000-0000-00003E000000}">
      <text>
        <r>
          <rPr>
            <sz val="10"/>
            <rFont val="Arial"/>
          </rPr>
          <t>reference:I8,D7
mrs:
Rotate:True</t>
        </r>
      </text>
    </comment>
    <comment ref="K8" authorId="0" shapeId="0" xr:uid="{00000000-0006-0000-0000-00003F000000}">
      <text>
        <r>
          <rPr>
            <sz val="10"/>
            <rFont val="Arial"/>
          </rPr>
          <t>reference:J8,D7
mrs:
Rotate:True</t>
        </r>
      </text>
    </comment>
    <comment ref="L8" authorId="0" shapeId="0" xr:uid="{00000000-0006-0000-0000-000040000000}">
      <text>
        <r>
          <rPr>
            <sz val="10"/>
            <rFont val="Arial"/>
          </rPr>
          <t>reference:K8,D7
mrs:
Rotate:True</t>
        </r>
      </text>
    </comment>
    <comment ref="M8" authorId="0" shapeId="0" xr:uid="{00000000-0006-0000-0000-000041000000}">
      <text>
        <r>
          <rPr>
            <sz val="10"/>
            <rFont val="Arial"/>
          </rPr>
          <t>reference:L8,D7
mrs:
Rotate:True</t>
        </r>
      </text>
    </comment>
    <comment ref="N8" authorId="0" shapeId="0" xr:uid="{00000000-0006-0000-0000-000042000000}">
      <text>
        <r>
          <rPr>
            <sz val="10"/>
            <rFont val="Arial"/>
          </rPr>
          <t>reference:M8,D7
mrs:
Rotate:True</t>
        </r>
      </text>
    </comment>
    <comment ref="O8" authorId="0" shapeId="0" xr:uid="{00000000-0006-0000-0000-000043000000}">
      <text>
        <r>
          <rPr>
            <sz val="10"/>
            <rFont val="Arial"/>
          </rPr>
          <t>reference:N8,D7
mrs:
Rotate:True</t>
        </r>
      </text>
    </comment>
    <comment ref="P8" authorId="0" shapeId="0" xr:uid="{00000000-0006-0000-0000-000044000000}">
      <text>
        <r>
          <rPr>
            <sz val="10"/>
            <rFont val="Arial"/>
          </rPr>
          <t>reference:O8,D7
mrs:
Rotate:True</t>
        </r>
      </text>
    </comment>
    <comment ref="E10" authorId="0" shapeId="0" xr:uid="{00000000-0006-0000-0000-000045000000}">
      <text>
        <r>
          <rPr>
            <sz val="10"/>
            <rFont val="Arial"/>
          </rPr>
          <t>reference:E3,E4,D10
mrs:
Rotate:True</t>
        </r>
      </text>
    </comment>
    <comment ref="F10" authorId="0" shapeId="0" xr:uid="{00000000-0006-0000-0000-000046000000}">
      <text>
        <r>
          <rPr>
            <sz val="10"/>
            <rFont val="Arial"/>
          </rPr>
          <t>reference:F3,F4,D10
mrs:
Rotate:True</t>
        </r>
      </text>
    </comment>
    <comment ref="G10" authorId="0" shapeId="0" xr:uid="{00000000-0006-0000-0000-000047000000}">
      <text>
        <r>
          <rPr>
            <sz val="10"/>
            <rFont val="Arial"/>
          </rPr>
          <t>reference:G3,G4,D10
mrs:
Rotate:True</t>
        </r>
      </text>
    </comment>
    <comment ref="H10" authorId="0" shapeId="0" xr:uid="{00000000-0006-0000-0000-000048000000}">
      <text>
        <r>
          <rPr>
            <sz val="10"/>
            <rFont val="Arial"/>
          </rPr>
          <t>reference:H3,H4,D10
mrs:
Rotate:True</t>
        </r>
      </text>
    </comment>
    <comment ref="I10" authorId="0" shapeId="0" xr:uid="{00000000-0006-0000-0000-000049000000}">
      <text>
        <r>
          <rPr>
            <sz val="10"/>
            <rFont val="Arial"/>
          </rPr>
          <t>reference:I3,I4,D10
mrs:
Rotate:True</t>
        </r>
      </text>
    </comment>
    <comment ref="J10" authorId="0" shapeId="0" xr:uid="{00000000-0006-0000-0000-00004A000000}">
      <text>
        <r>
          <rPr>
            <sz val="10"/>
            <rFont val="Arial"/>
          </rPr>
          <t>reference:J3,J4,D10
mrs:
Rotate:True</t>
        </r>
      </text>
    </comment>
    <comment ref="K10" authorId="0" shapeId="0" xr:uid="{00000000-0006-0000-0000-00004B000000}">
      <text>
        <r>
          <rPr>
            <sz val="10"/>
            <rFont val="Arial"/>
          </rPr>
          <t>reference:K3,K4,D10
mrs:
Rotate:True</t>
        </r>
      </text>
    </comment>
    <comment ref="L10" authorId="0" shapeId="0" xr:uid="{00000000-0006-0000-0000-00004C000000}">
      <text>
        <r>
          <rPr>
            <sz val="10"/>
            <rFont val="Arial"/>
          </rPr>
          <t>reference:L3,L4,D10
mrs:
Rotate:True</t>
        </r>
      </text>
    </comment>
    <comment ref="M10" authorId="0" shapeId="0" xr:uid="{00000000-0006-0000-0000-00004D000000}">
      <text>
        <r>
          <rPr>
            <sz val="10"/>
            <rFont val="Arial"/>
          </rPr>
          <t>reference:M3,M4,D10
mrs:
Rotate:True</t>
        </r>
      </text>
    </comment>
    <comment ref="N10" authorId="0" shapeId="0" xr:uid="{00000000-0006-0000-0000-00004E000000}">
      <text>
        <r>
          <rPr>
            <sz val="10"/>
            <rFont val="Arial"/>
          </rPr>
          <t>reference:N3,N4,D10
mrs:
Rotate:True</t>
        </r>
      </text>
    </comment>
    <comment ref="O10" authorId="0" shapeId="0" xr:uid="{00000000-0006-0000-0000-00004F000000}">
      <text>
        <r>
          <rPr>
            <sz val="10"/>
            <rFont val="Arial"/>
          </rPr>
          <t>reference:O3,O4,D10
mrs:
Rotate:True</t>
        </r>
      </text>
    </comment>
    <comment ref="P10" authorId="0" shapeId="0" xr:uid="{00000000-0006-0000-0000-000050000000}">
      <text>
        <r>
          <rPr>
            <sz val="10"/>
            <rFont val="Arial"/>
          </rPr>
          <t>reference:P3,P4,D10
mrs:
Rotate:True</t>
        </r>
      </text>
    </comment>
    <comment ref="D11" authorId="0" shapeId="0" xr:uid="{00000000-0006-0000-0000-000051000000}">
      <text>
        <r>
          <rPr>
            <sz val="10"/>
            <rFont val="Arial"/>
          </rPr>
          <t>reference:D10
mrs:(D10,+,-10.0000)  
Rotate:False</t>
        </r>
      </text>
    </comment>
    <comment ref="E11" authorId="0" shapeId="0" xr:uid="{00000000-0006-0000-0000-000052000000}">
      <text>
        <r>
          <rPr>
            <sz val="10"/>
            <rFont val="Arial"/>
          </rPr>
          <t>reference:E3,E4,D11
mrs:
Rotate:True</t>
        </r>
      </text>
    </comment>
    <comment ref="F11" authorId="0" shapeId="0" xr:uid="{00000000-0006-0000-0000-000053000000}">
      <text>
        <r>
          <rPr>
            <sz val="10"/>
            <rFont val="Arial"/>
          </rPr>
          <t>reference:F3,F4,D11
mrs:
Rotate:True</t>
        </r>
      </text>
    </comment>
    <comment ref="G11" authorId="0" shapeId="0" xr:uid="{00000000-0006-0000-0000-000054000000}">
      <text>
        <r>
          <rPr>
            <sz val="10"/>
            <rFont val="Arial"/>
          </rPr>
          <t>reference:G3,G4,D11
mrs:
Rotate:True</t>
        </r>
      </text>
    </comment>
    <comment ref="H11" authorId="0" shapeId="0" xr:uid="{00000000-0006-0000-0000-000055000000}">
      <text>
        <r>
          <rPr>
            <sz val="10"/>
            <rFont val="Arial"/>
          </rPr>
          <t>reference:H3,H4,D11
mrs:
Rotate:True</t>
        </r>
      </text>
    </comment>
    <comment ref="I11" authorId="0" shapeId="0" xr:uid="{00000000-0006-0000-0000-000056000000}">
      <text>
        <r>
          <rPr>
            <sz val="10"/>
            <rFont val="Arial"/>
          </rPr>
          <t>reference:I3,I4,D11
mrs:
Rotate:True</t>
        </r>
      </text>
    </comment>
    <comment ref="J11" authorId="0" shapeId="0" xr:uid="{00000000-0006-0000-0000-000057000000}">
      <text>
        <r>
          <rPr>
            <sz val="10"/>
            <rFont val="Arial"/>
          </rPr>
          <t>reference:J3,J4,D11
mrs:
Rotate:True</t>
        </r>
      </text>
    </comment>
    <comment ref="K11" authorId="0" shapeId="0" xr:uid="{00000000-0006-0000-0000-000058000000}">
      <text>
        <r>
          <rPr>
            <sz val="10"/>
            <rFont val="Arial"/>
          </rPr>
          <t>reference:K3,K4,D11
mrs:
Rotate:True</t>
        </r>
      </text>
    </comment>
    <comment ref="L11" authorId="0" shapeId="0" xr:uid="{00000000-0006-0000-0000-000059000000}">
      <text>
        <r>
          <rPr>
            <sz val="10"/>
            <rFont val="Arial"/>
          </rPr>
          <t>reference:L3,L4,D11
mrs:
Rotate:True</t>
        </r>
      </text>
    </comment>
    <comment ref="M11" authorId="0" shapeId="0" xr:uid="{00000000-0006-0000-0000-00005A000000}">
      <text>
        <r>
          <rPr>
            <sz val="10"/>
            <rFont val="Arial"/>
          </rPr>
          <t>reference:M3,M4,D11
mrs:
Rotate:True</t>
        </r>
      </text>
    </comment>
    <comment ref="N11" authorId="0" shapeId="0" xr:uid="{00000000-0006-0000-0000-00005B000000}">
      <text>
        <r>
          <rPr>
            <sz val="10"/>
            <rFont val="Arial"/>
          </rPr>
          <t>reference:N3,N4,D11
mrs:
Rotate:True</t>
        </r>
      </text>
    </comment>
    <comment ref="O11" authorId="0" shapeId="0" xr:uid="{00000000-0006-0000-0000-00005C000000}">
      <text>
        <r>
          <rPr>
            <sz val="10"/>
            <rFont val="Arial"/>
          </rPr>
          <t>reference:O3,O4,D11
mrs:
Rotate:True</t>
        </r>
      </text>
    </comment>
    <comment ref="P11" authorId="0" shapeId="0" xr:uid="{00000000-0006-0000-0000-00005D000000}">
      <text>
        <r>
          <rPr>
            <sz val="10"/>
            <rFont val="Arial"/>
          </rPr>
          <t>reference:P3,P4,D11
mrs:
Rotate:True</t>
        </r>
      </text>
    </comment>
    <comment ref="E12" authorId="0" shapeId="0" xr:uid="{00000000-0006-0000-0000-00005E000000}">
      <text>
        <r>
          <rPr>
            <sz val="10"/>
            <rFont val="Arial"/>
          </rPr>
          <t>reference:E10
mrs:(E10,+,10.0000)  
Rotate:True</t>
        </r>
      </text>
    </comment>
    <comment ref="F12" authorId="0" shapeId="0" xr:uid="{00000000-0006-0000-0000-00005F000000}">
      <text>
        <r>
          <rPr>
            <sz val="10"/>
            <rFont val="Arial"/>
          </rPr>
          <t>reference:F10
mrs:(F10,+,10.0000)  
Rotate:True</t>
        </r>
      </text>
    </comment>
    <comment ref="G12" authorId="0" shapeId="0" xr:uid="{00000000-0006-0000-0000-000060000000}">
      <text>
        <r>
          <rPr>
            <sz val="10"/>
            <rFont val="Arial"/>
          </rPr>
          <t>reference:G10
mrs:(G10,+,10.0000)  
Rotate:True</t>
        </r>
      </text>
    </comment>
    <comment ref="H12" authorId="0" shapeId="0" xr:uid="{00000000-0006-0000-0000-000061000000}">
      <text>
        <r>
          <rPr>
            <sz val="10"/>
            <rFont val="Arial"/>
          </rPr>
          <t>reference:H10
mrs:(H10,+,10.0000)  
Rotate:True</t>
        </r>
      </text>
    </comment>
    <comment ref="I12" authorId="0" shapeId="0" xr:uid="{00000000-0006-0000-0000-000062000000}">
      <text>
        <r>
          <rPr>
            <sz val="10"/>
            <rFont val="Arial"/>
          </rPr>
          <t>reference:I10
mrs:(I10,+,10.0000)  
Rotate:True</t>
        </r>
      </text>
    </comment>
    <comment ref="J12" authorId="0" shapeId="0" xr:uid="{00000000-0006-0000-0000-000063000000}">
      <text>
        <r>
          <rPr>
            <sz val="10"/>
            <rFont val="Arial"/>
          </rPr>
          <t>reference:J10
mrs:(J10,+,10.0000)  
Rotate:True</t>
        </r>
      </text>
    </comment>
    <comment ref="K12" authorId="0" shapeId="0" xr:uid="{00000000-0006-0000-0000-000064000000}">
      <text>
        <r>
          <rPr>
            <sz val="10"/>
            <rFont val="Arial"/>
          </rPr>
          <t>reference:K10
mrs:(K10,+,10.0000)  
Rotate:True</t>
        </r>
      </text>
    </comment>
    <comment ref="L12" authorId="0" shapeId="0" xr:uid="{00000000-0006-0000-0000-000065000000}">
      <text>
        <r>
          <rPr>
            <sz val="10"/>
            <rFont val="Arial"/>
          </rPr>
          <t>reference:L10
mrs:(L10,+,10.0000)  
Rotate:True</t>
        </r>
      </text>
    </comment>
    <comment ref="M12" authorId="0" shapeId="0" xr:uid="{00000000-0006-0000-0000-000066000000}">
      <text>
        <r>
          <rPr>
            <sz val="10"/>
            <rFont val="Arial"/>
          </rPr>
          <t>reference:M10
mrs:(M10,+,10.0000)  
Rotate:True</t>
        </r>
      </text>
    </comment>
    <comment ref="N12" authorId="0" shapeId="0" xr:uid="{00000000-0006-0000-0000-000067000000}">
      <text>
        <r>
          <rPr>
            <sz val="10"/>
            <rFont val="Arial"/>
          </rPr>
          <t>reference:N10
mrs:(N10,+,10.0000)  
Rotate:True</t>
        </r>
      </text>
    </comment>
    <comment ref="O12" authorId="0" shapeId="0" xr:uid="{00000000-0006-0000-0000-000068000000}">
      <text>
        <r>
          <rPr>
            <sz val="10"/>
            <rFont val="Arial"/>
          </rPr>
          <t>reference:O10
mrs:(O10,+,10.0000)  
Rotate:True</t>
        </r>
      </text>
    </comment>
    <comment ref="P12" authorId="0" shapeId="0" xr:uid="{00000000-0006-0000-0000-000069000000}">
      <text>
        <r>
          <rPr>
            <sz val="10"/>
            <rFont val="Arial"/>
          </rPr>
          <t>reference:P10
mrs:(P10,+,10.0000)  
Rotate:True</t>
        </r>
      </text>
    </comment>
    <comment ref="E13" authorId="0" shapeId="0" xr:uid="{00000000-0006-0000-0000-00006A000000}">
      <text>
        <r>
          <rPr>
            <sz val="10"/>
            <rFont val="Arial"/>
          </rPr>
          <t>reference:E12
mrs:(E12,+,120.0000)  
Rotate:True</t>
        </r>
      </text>
    </comment>
    <comment ref="F13" authorId="0" shapeId="0" xr:uid="{00000000-0006-0000-0000-00006B000000}">
      <text>
        <r>
          <rPr>
            <sz val="10"/>
            <rFont val="Arial"/>
          </rPr>
          <t>reference:F12
mrs:(F12,+,120.0000)  
Rotate:True</t>
        </r>
      </text>
    </comment>
    <comment ref="G13" authorId="0" shapeId="0" xr:uid="{00000000-0006-0000-0000-00006C000000}">
      <text>
        <r>
          <rPr>
            <sz val="10"/>
            <rFont val="Arial"/>
          </rPr>
          <t>reference:G12
mrs:(G12,+,120.0000)  
Rotate:True</t>
        </r>
      </text>
    </comment>
    <comment ref="H13" authorId="0" shapeId="0" xr:uid="{00000000-0006-0000-0000-00006D000000}">
      <text>
        <r>
          <rPr>
            <sz val="10"/>
            <rFont val="Arial"/>
          </rPr>
          <t>reference:H12
mrs:(H12,+,120.0000)  
Rotate:True</t>
        </r>
      </text>
    </comment>
    <comment ref="I13" authorId="0" shapeId="0" xr:uid="{00000000-0006-0000-0000-00006E000000}">
      <text>
        <r>
          <rPr>
            <sz val="10"/>
            <rFont val="Arial"/>
          </rPr>
          <t>reference:I12
mrs:(I12,+,120.0000)  
Rotate:True</t>
        </r>
      </text>
    </comment>
    <comment ref="J13" authorId="0" shapeId="0" xr:uid="{00000000-0006-0000-0000-00006F000000}">
      <text>
        <r>
          <rPr>
            <sz val="10"/>
            <rFont val="Arial"/>
          </rPr>
          <t>reference:J12
mrs:(J12,+,120.0000)  
Rotate:True</t>
        </r>
      </text>
    </comment>
    <comment ref="K13" authorId="0" shapeId="0" xr:uid="{00000000-0006-0000-0000-000070000000}">
      <text>
        <r>
          <rPr>
            <sz val="10"/>
            <rFont val="Arial"/>
          </rPr>
          <t>reference:K12
mrs:(K12,+,120.0000)  
Rotate:True</t>
        </r>
      </text>
    </comment>
    <comment ref="L13" authorId="0" shapeId="0" xr:uid="{00000000-0006-0000-0000-000071000000}">
      <text>
        <r>
          <rPr>
            <sz val="10"/>
            <rFont val="Arial"/>
          </rPr>
          <t>reference:L12
mrs:(L12,+,120.0000)  
Rotate:True</t>
        </r>
      </text>
    </comment>
    <comment ref="M13" authorId="0" shapeId="0" xr:uid="{00000000-0006-0000-0000-000072000000}">
      <text>
        <r>
          <rPr>
            <sz val="10"/>
            <rFont val="Arial"/>
          </rPr>
          <t>reference:M12
mrs:(M12,+,120.0000)  
Rotate:True</t>
        </r>
      </text>
    </comment>
    <comment ref="N13" authorId="0" shapeId="0" xr:uid="{00000000-0006-0000-0000-000073000000}">
      <text>
        <r>
          <rPr>
            <sz val="10"/>
            <rFont val="Arial"/>
          </rPr>
          <t>reference:N12
mrs:(N12,+,120.0000)  
Rotate:True</t>
        </r>
      </text>
    </comment>
    <comment ref="O13" authorId="0" shapeId="0" xr:uid="{00000000-0006-0000-0000-000074000000}">
      <text>
        <r>
          <rPr>
            <sz val="10"/>
            <rFont val="Arial"/>
          </rPr>
          <t>reference:O12
mrs:(O12,+,120.0000)  
Rotate:True</t>
        </r>
      </text>
    </comment>
    <comment ref="P13" authorId="0" shapeId="0" xr:uid="{00000000-0006-0000-0000-000075000000}">
      <text>
        <r>
          <rPr>
            <sz val="10"/>
            <rFont val="Arial"/>
          </rPr>
          <t>reference:P12
mrs:(P12,+,120.0000)  
Rotate:True</t>
        </r>
      </text>
    </comment>
    <comment ref="E15" authorId="0" shapeId="0" xr:uid="{00000000-0006-0000-0000-000076000000}">
      <text>
        <r>
          <rPr>
            <sz val="10"/>
            <rFont val="Arial"/>
          </rPr>
          <t>reference:E6,E7
mrs:
Rotate:True</t>
        </r>
      </text>
    </comment>
    <comment ref="F15" authorId="0" shapeId="0" xr:uid="{00000000-0006-0000-0000-000077000000}">
      <text>
        <r>
          <rPr>
            <sz val="10"/>
            <rFont val="Arial"/>
          </rPr>
          <t>reference:F6,F7
mrs:
Rotate:True</t>
        </r>
      </text>
    </comment>
    <comment ref="G15" authorId="0" shapeId="0" xr:uid="{00000000-0006-0000-0000-000078000000}">
      <text>
        <r>
          <rPr>
            <sz val="10"/>
            <rFont val="Arial"/>
          </rPr>
          <t>reference:G6,G7
mrs:
Rotate:True</t>
        </r>
      </text>
    </comment>
    <comment ref="H15" authorId="0" shapeId="0" xr:uid="{00000000-0006-0000-0000-000079000000}">
      <text>
        <r>
          <rPr>
            <sz val="10"/>
            <rFont val="Arial"/>
          </rPr>
          <t>reference:H6,H7
mrs:
Rotate:True</t>
        </r>
      </text>
    </comment>
    <comment ref="I15" authorId="0" shapeId="0" xr:uid="{00000000-0006-0000-0000-00007A000000}">
      <text>
        <r>
          <rPr>
            <sz val="10"/>
            <rFont val="Arial"/>
          </rPr>
          <t>reference:I6,I7
mrs:
Rotate:True</t>
        </r>
      </text>
    </comment>
    <comment ref="J15" authorId="0" shapeId="0" xr:uid="{00000000-0006-0000-0000-00007B000000}">
      <text>
        <r>
          <rPr>
            <sz val="10"/>
            <rFont val="Arial"/>
          </rPr>
          <t>reference:J6,J7
mrs:
Rotate:True</t>
        </r>
      </text>
    </comment>
    <comment ref="K15" authorId="0" shapeId="0" xr:uid="{00000000-0006-0000-0000-00007C000000}">
      <text>
        <r>
          <rPr>
            <sz val="10"/>
            <rFont val="Arial"/>
          </rPr>
          <t>reference:K6,K7
mrs:
Rotate:True</t>
        </r>
      </text>
    </comment>
    <comment ref="L15" authorId="0" shapeId="0" xr:uid="{00000000-0006-0000-0000-00007D000000}">
      <text>
        <r>
          <rPr>
            <sz val="10"/>
            <rFont val="Arial"/>
          </rPr>
          <t>reference:L6,L7
mrs:
Rotate:True</t>
        </r>
      </text>
    </comment>
    <comment ref="M15" authorId="0" shapeId="0" xr:uid="{00000000-0006-0000-0000-00007E000000}">
      <text>
        <r>
          <rPr>
            <sz val="10"/>
            <rFont val="Arial"/>
          </rPr>
          <t>reference:M6,M7
mrs:
Rotate:True</t>
        </r>
      </text>
    </comment>
    <comment ref="N15" authorId="0" shapeId="0" xr:uid="{00000000-0006-0000-0000-00007F000000}">
      <text>
        <r>
          <rPr>
            <sz val="10"/>
            <rFont val="Arial"/>
          </rPr>
          <t>reference:N6,N7
mrs:
Rotate:True</t>
        </r>
      </text>
    </comment>
    <comment ref="O15" authorId="0" shapeId="0" xr:uid="{00000000-0006-0000-0000-000080000000}">
      <text>
        <r>
          <rPr>
            <sz val="10"/>
            <rFont val="Arial"/>
          </rPr>
          <t>reference:O6,O7
mrs:
Rotate:True</t>
        </r>
      </text>
    </comment>
    <comment ref="P15" authorId="0" shapeId="0" xr:uid="{00000000-0006-0000-0000-000081000000}">
      <text>
        <r>
          <rPr>
            <sz val="10"/>
            <rFont val="Arial"/>
          </rPr>
          <t>reference:P6,P7
mrs:
Rotate:True</t>
        </r>
      </text>
    </comment>
    <comment ref="E16" authorId="0" shapeId="0" xr:uid="{00000000-0006-0000-0000-000082000000}">
      <text>
        <r>
          <rPr>
            <sz val="10"/>
            <rFont val="Arial"/>
          </rPr>
          <t>reference:E5,E8
mrs:
Rotate:True</t>
        </r>
      </text>
    </comment>
    <comment ref="F16" authorId="0" shapeId="0" xr:uid="{00000000-0006-0000-0000-000083000000}">
      <text>
        <r>
          <rPr>
            <sz val="10"/>
            <rFont val="Arial"/>
          </rPr>
          <t>reference:F5,F8
mrs:
Rotate:True</t>
        </r>
      </text>
    </comment>
    <comment ref="G16" authorId="0" shapeId="0" xr:uid="{00000000-0006-0000-0000-000084000000}">
      <text>
        <r>
          <rPr>
            <sz val="10"/>
            <rFont val="Arial"/>
          </rPr>
          <t>reference:G5,G8
mrs:
Rotate:True</t>
        </r>
      </text>
    </comment>
    <comment ref="H16" authorId="0" shapeId="0" xr:uid="{00000000-0006-0000-0000-000085000000}">
      <text>
        <r>
          <rPr>
            <sz val="10"/>
            <rFont val="Arial"/>
          </rPr>
          <t>reference:H5,H8
mrs:
Rotate:True</t>
        </r>
      </text>
    </comment>
    <comment ref="I16" authorId="0" shapeId="0" xr:uid="{00000000-0006-0000-0000-000086000000}">
      <text>
        <r>
          <rPr>
            <sz val="10"/>
            <rFont val="Arial"/>
          </rPr>
          <t>reference:I5,I8
mrs:
Rotate:True</t>
        </r>
      </text>
    </comment>
    <comment ref="J16" authorId="0" shapeId="0" xr:uid="{00000000-0006-0000-0000-000087000000}">
      <text>
        <r>
          <rPr>
            <sz val="10"/>
            <rFont val="Arial"/>
          </rPr>
          <t>reference:J5,J8
mrs:
Rotate:True</t>
        </r>
      </text>
    </comment>
    <comment ref="K16" authorId="0" shapeId="0" xr:uid="{00000000-0006-0000-0000-000088000000}">
      <text>
        <r>
          <rPr>
            <sz val="10"/>
            <rFont val="Arial"/>
          </rPr>
          <t>reference:K5,K8
mrs:
Rotate:True</t>
        </r>
      </text>
    </comment>
    <comment ref="L16" authorId="0" shapeId="0" xr:uid="{00000000-0006-0000-0000-000089000000}">
      <text>
        <r>
          <rPr>
            <sz val="10"/>
            <rFont val="Arial"/>
          </rPr>
          <t>reference:L5,L8
mrs:
Rotate:True</t>
        </r>
      </text>
    </comment>
    <comment ref="M16" authorId="0" shapeId="0" xr:uid="{00000000-0006-0000-0000-00008A000000}">
      <text>
        <r>
          <rPr>
            <sz val="10"/>
            <rFont val="Arial"/>
          </rPr>
          <t>reference:M5,M8
mrs:
Rotate:True</t>
        </r>
      </text>
    </comment>
    <comment ref="N16" authorId="0" shapeId="0" xr:uid="{00000000-0006-0000-0000-00008B000000}">
      <text>
        <r>
          <rPr>
            <sz val="10"/>
            <rFont val="Arial"/>
          </rPr>
          <t>reference:N5,N8
mrs:
Rotate:True</t>
        </r>
      </text>
    </comment>
    <comment ref="O16" authorId="0" shapeId="0" xr:uid="{00000000-0006-0000-0000-00008C000000}">
      <text>
        <r>
          <rPr>
            <sz val="10"/>
            <rFont val="Arial"/>
          </rPr>
          <t>reference:O5,O8
mrs:
Rotate:True</t>
        </r>
      </text>
    </comment>
    <comment ref="P16" authorId="0" shapeId="0" xr:uid="{00000000-0006-0000-0000-00008D000000}">
      <text>
        <r>
          <rPr>
            <sz val="10"/>
            <rFont val="Arial"/>
          </rPr>
          <t>reference:P5,P8
mrs:
Rotate:True</t>
        </r>
      </text>
    </comment>
    <comment ref="E17" authorId="0" shapeId="0" xr:uid="{00000000-0006-0000-0000-00008E000000}">
      <text>
        <r>
          <rPr>
            <sz val="10"/>
            <rFont val="Arial"/>
          </rPr>
          <t>reference:E15,E16
mrs:(E15,+,10.0000)  (E16,+,10.0000)  
Rotate:True</t>
        </r>
      </text>
    </comment>
    <comment ref="F17" authorId="0" shapeId="0" xr:uid="{00000000-0006-0000-0000-00008F000000}">
      <text>
        <r>
          <rPr>
            <sz val="10"/>
            <rFont val="Arial"/>
          </rPr>
          <t>reference:F15,F16
mrs:(F15,+,10.0000)  (F16,+,10.0000)  
Rotate:True</t>
        </r>
      </text>
    </comment>
    <comment ref="G17" authorId="0" shapeId="0" xr:uid="{00000000-0006-0000-0000-000090000000}">
      <text>
        <r>
          <rPr>
            <sz val="10"/>
            <rFont val="Arial"/>
          </rPr>
          <t>reference:G15,G16
mrs:(G15,+,10.0000)  (G16,+,10.0000)  
Rotate:True</t>
        </r>
      </text>
    </comment>
    <comment ref="H17" authorId="0" shapeId="0" xr:uid="{00000000-0006-0000-0000-000091000000}">
      <text>
        <r>
          <rPr>
            <sz val="10"/>
            <rFont val="Arial"/>
          </rPr>
          <t>reference:H15,H16
mrs:(H15,+,10.0000)  (H16,+,10.0000)  
Rotate:True</t>
        </r>
      </text>
    </comment>
    <comment ref="I17" authorId="0" shapeId="0" xr:uid="{00000000-0006-0000-0000-000092000000}">
      <text>
        <r>
          <rPr>
            <sz val="10"/>
            <rFont val="Arial"/>
          </rPr>
          <t>reference:I15,I16
mrs:(I15,+,10.0000)  (I16,+,10.0000)  
Rotate:True</t>
        </r>
      </text>
    </comment>
    <comment ref="J17" authorId="0" shapeId="0" xr:uid="{00000000-0006-0000-0000-000093000000}">
      <text>
        <r>
          <rPr>
            <sz val="10"/>
            <rFont val="Arial"/>
          </rPr>
          <t>reference:J15,J16
mrs:(J15,+,10.0000)  (J16,+,10.0000)  
Rotate:True</t>
        </r>
      </text>
    </comment>
    <comment ref="K17" authorId="0" shapeId="0" xr:uid="{00000000-0006-0000-0000-000094000000}">
      <text>
        <r>
          <rPr>
            <sz val="10"/>
            <rFont val="Arial"/>
          </rPr>
          <t>reference:K15,K16
mrs:(K15,+,10.0000)  (K16,+,10.0000)  
Rotate:True</t>
        </r>
      </text>
    </comment>
    <comment ref="L17" authorId="0" shapeId="0" xr:uid="{00000000-0006-0000-0000-000095000000}">
      <text>
        <r>
          <rPr>
            <sz val="10"/>
            <rFont val="Arial"/>
          </rPr>
          <t>reference:L15,L16
mrs:(L15,+,10.0000)  (L16,+,10.0000)  
Rotate:True</t>
        </r>
      </text>
    </comment>
    <comment ref="M17" authorId="0" shapeId="0" xr:uid="{00000000-0006-0000-0000-000096000000}">
      <text>
        <r>
          <rPr>
            <sz val="10"/>
            <rFont val="Arial"/>
          </rPr>
          <t>reference:M15,M16
mrs:(M15,+,10.0000)  (M16,+,10.0000)  
Rotate:True</t>
        </r>
      </text>
    </comment>
    <comment ref="N17" authorId="0" shapeId="0" xr:uid="{00000000-0006-0000-0000-000097000000}">
      <text>
        <r>
          <rPr>
            <sz val="10"/>
            <rFont val="Arial"/>
          </rPr>
          <t>reference:N15,N16
mrs:(N15,+,10.0000)  (N16,+,10.0000)  
Rotate:True</t>
        </r>
      </text>
    </comment>
    <comment ref="O17" authorId="0" shapeId="0" xr:uid="{00000000-0006-0000-0000-000098000000}">
      <text>
        <r>
          <rPr>
            <sz val="10"/>
            <rFont val="Arial"/>
          </rPr>
          <t>reference:O15,O16
mrs:(O15,+,10.0000)  (O16,+,10.0000)  
Rotate:True</t>
        </r>
      </text>
    </comment>
    <comment ref="P17" authorId="0" shapeId="0" xr:uid="{00000000-0006-0000-0000-000099000000}">
      <text>
        <r>
          <rPr>
            <sz val="10"/>
            <rFont val="Arial"/>
          </rPr>
          <t>reference:P15,P16
mrs:(P15,+,10.0000)  (P16,+,10.0000)  
Rotate:True</t>
        </r>
      </text>
    </comment>
    <comment ref="E19" authorId="0" shapeId="0" xr:uid="{00000000-0006-0000-0000-00009A000000}">
      <text>
        <r>
          <rPr>
            <sz val="10"/>
            <rFont val="Arial"/>
          </rPr>
          <t>reference:E12,E17
mrs:(E12,+,10.0000)  (E17,+,-10.0000)  
Rotate:True</t>
        </r>
      </text>
    </comment>
    <comment ref="F19" authorId="0" shapeId="0" xr:uid="{00000000-0006-0000-0000-00009B000000}">
      <text>
        <r>
          <rPr>
            <sz val="10"/>
            <rFont val="Arial"/>
          </rPr>
          <t>reference:F12,F17
mrs:(F12,+,10.0000)  (F17,+,-10.0000)  
Rotate:True</t>
        </r>
      </text>
    </comment>
    <comment ref="G19" authorId="0" shapeId="0" xr:uid="{00000000-0006-0000-0000-00009C000000}">
      <text>
        <r>
          <rPr>
            <sz val="10"/>
            <rFont val="Arial"/>
          </rPr>
          <t>reference:G12,G17
mrs:(G12,+,10.0000)  (G17,+,-10.0000)  
Rotate:True</t>
        </r>
      </text>
    </comment>
    <comment ref="H19" authorId="0" shapeId="0" xr:uid="{00000000-0006-0000-0000-00009D000000}">
      <text>
        <r>
          <rPr>
            <sz val="10"/>
            <rFont val="Arial"/>
          </rPr>
          <t>reference:H12,H17
mrs:(H12,+,10.0000)  (H17,+,-10.0000)  
Rotate:True</t>
        </r>
      </text>
    </comment>
    <comment ref="I19" authorId="0" shapeId="0" xr:uid="{00000000-0006-0000-0000-00009E000000}">
      <text>
        <r>
          <rPr>
            <sz val="10"/>
            <rFont val="Arial"/>
          </rPr>
          <t>reference:I12,I17
mrs:(I12,+,10.0000)  (I17,+,-10.0000)  
Rotate:True</t>
        </r>
      </text>
    </comment>
    <comment ref="J19" authorId="0" shapeId="0" xr:uid="{00000000-0006-0000-0000-00009F000000}">
      <text>
        <r>
          <rPr>
            <sz val="10"/>
            <rFont val="Arial"/>
          </rPr>
          <t>reference:J12,J17
mrs:(J12,+,10.0000)  (J17,+,-10.0000)  
Rotate:True</t>
        </r>
      </text>
    </comment>
    <comment ref="K19" authorId="0" shapeId="0" xr:uid="{00000000-0006-0000-0000-0000A0000000}">
      <text>
        <r>
          <rPr>
            <sz val="10"/>
            <rFont val="Arial"/>
          </rPr>
          <t>reference:K12,K17
mrs:(K12,+,10.0000)  (K17,+,-10.0000)  
Rotate:True</t>
        </r>
      </text>
    </comment>
    <comment ref="L19" authorId="0" shapeId="0" xr:uid="{00000000-0006-0000-0000-0000A1000000}">
      <text>
        <r>
          <rPr>
            <sz val="10"/>
            <rFont val="Arial"/>
          </rPr>
          <t>reference:L12,L17
mrs:(L12,+,10.0000)  (L17,+,-10.0000)  
Rotate:True</t>
        </r>
      </text>
    </comment>
    <comment ref="M19" authorId="0" shapeId="0" xr:uid="{00000000-0006-0000-0000-0000A2000000}">
      <text>
        <r>
          <rPr>
            <sz val="10"/>
            <rFont val="Arial"/>
          </rPr>
          <t>reference:M12,M17
mrs:(M12,+,10.0000)  (M17,+,-10.0000)  
Rotate:True</t>
        </r>
      </text>
    </comment>
    <comment ref="N19" authorId="0" shapeId="0" xr:uid="{00000000-0006-0000-0000-0000A3000000}">
      <text>
        <r>
          <rPr>
            <sz val="10"/>
            <rFont val="Arial"/>
          </rPr>
          <t>reference:N12,N17
mrs:(N12,+,10.0000)  (N17,+,-10.0000)  
Rotate:True</t>
        </r>
      </text>
    </comment>
    <comment ref="O19" authorId="0" shapeId="0" xr:uid="{00000000-0006-0000-0000-0000A4000000}">
      <text>
        <r>
          <rPr>
            <sz val="10"/>
            <rFont val="Arial"/>
          </rPr>
          <t>reference:O12,O17
mrs:(O12,+,10.0000)  (O17,+,-10.0000)  
Rotate:True</t>
        </r>
      </text>
    </comment>
    <comment ref="P19" authorId="0" shapeId="0" xr:uid="{00000000-0006-0000-0000-0000A5000000}">
      <text>
        <r>
          <rPr>
            <sz val="10"/>
            <rFont val="Arial"/>
          </rPr>
          <t>reference:P12,P17
mrs:(P12,+,10.0000)  (P17,+,-10.0000)  
Rotate:True</t>
        </r>
      </text>
    </comment>
    <comment ref="E20" authorId="0" shapeId="0" xr:uid="{00000000-0006-0000-0000-0000A6000000}">
      <text>
        <r>
          <rPr>
            <sz val="10"/>
            <rFont val="Arial"/>
          </rPr>
          <t>reference:E19
mrs:(E19,+,120.0000)  
Rotate:True</t>
        </r>
      </text>
    </comment>
    <comment ref="F20" authorId="0" shapeId="0" xr:uid="{00000000-0006-0000-0000-0000A7000000}">
      <text>
        <r>
          <rPr>
            <sz val="10"/>
            <rFont val="Arial"/>
          </rPr>
          <t>reference:F19
mrs:(F19,+,120.0000)  
Rotate:True</t>
        </r>
      </text>
    </comment>
    <comment ref="G20" authorId="0" shapeId="0" xr:uid="{00000000-0006-0000-0000-0000A8000000}">
      <text>
        <r>
          <rPr>
            <sz val="10"/>
            <rFont val="Arial"/>
          </rPr>
          <t>reference:G19
mrs:(G19,+,120.0000)  
Rotate:True</t>
        </r>
      </text>
    </comment>
    <comment ref="H20" authorId="0" shapeId="0" xr:uid="{00000000-0006-0000-0000-0000A9000000}">
      <text>
        <r>
          <rPr>
            <sz val="10"/>
            <rFont val="Arial"/>
          </rPr>
          <t>reference:H19
mrs:(H19,+,120.0000)  
Rotate:True</t>
        </r>
      </text>
    </comment>
    <comment ref="I20" authorId="0" shapeId="0" xr:uid="{00000000-0006-0000-0000-0000AA000000}">
      <text>
        <r>
          <rPr>
            <sz val="10"/>
            <rFont val="Arial"/>
          </rPr>
          <t>reference:I19
mrs:(I19,+,120.0000)  
Rotate:True</t>
        </r>
      </text>
    </comment>
    <comment ref="J20" authorId="0" shapeId="0" xr:uid="{00000000-0006-0000-0000-0000AB000000}">
      <text>
        <r>
          <rPr>
            <sz val="10"/>
            <rFont val="Arial"/>
          </rPr>
          <t>reference:J19
mrs:(J19,+,120.0000)  
Rotate:True</t>
        </r>
      </text>
    </comment>
    <comment ref="K20" authorId="0" shapeId="0" xr:uid="{00000000-0006-0000-0000-0000AC000000}">
      <text>
        <r>
          <rPr>
            <sz val="10"/>
            <rFont val="Arial"/>
          </rPr>
          <t>reference:K19
mrs:(K19,+,120.0000)  
Rotate:True</t>
        </r>
      </text>
    </comment>
    <comment ref="L20" authorId="0" shapeId="0" xr:uid="{00000000-0006-0000-0000-0000AD000000}">
      <text>
        <r>
          <rPr>
            <sz val="10"/>
            <rFont val="Arial"/>
          </rPr>
          <t>reference:L19
mrs:(L19,+,120.0000)  
Rotate:True</t>
        </r>
      </text>
    </comment>
    <comment ref="M20" authorId="0" shapeId="0" xr:uid="{00000000-0006-0000-0000-0000AE000000}">
      <text>
        <r>
          <rPr>
            <sz val="10"/>
            <rFont val="Arial"/>
          </rPr>
          <t>reference:M19
mrs:(M19,+,120.0000)  
Rotate:True</t>
        </r>
      </text>
    </comment>
    <comment ref="N20" authorId="0" shapeId="0" xr:uid="{00000000-0006-0000-0000-0000AF000000}">
      <text>
        <r>
          <rPr>
            <sz val="10"/>
            <rFont val="Arial"/>
          </rPr>
          <t>reference:N19
mrs:(N19,+,120.0000)  
Rotate:True</t>
        </r>
      </text>
    </comment>
    <comment ref="O20" authorId="0" shapeId="0" xr:uid="{00000000-0006-0000-0000-0000B0000000}">
      <text>
        <r>
          <rPr>
            <sz val="10"/>
            <rFont val="Arial"/>
          </rPr>
          <t>reference:O19
mrs:(O19,+,120.0000)  
Rotate:True</t>
        </r>
      </text>
    </comment>
    <comment ref="P20" authorId="0" shapeId="0" xr:uid="{00000000-0006-0000-0000-0000B1000000}">
      <text>
        <r>
          <rPr>
            <sz val="10"/>
            <rFont val="Arial"/>
          </rPr>
          <t>reference:P19
mrs:(P19,+,120.0000)  
Rotate:True</t>
        </r>
      </text>
    </comment>
    <comment ref="F22" authorId="0" shapeId="0" xr:uid="{00000000-0006-0000-0000-0000B2000000}">
      <text>
        <r>
          <rPr>
            <sz val="10"/>
            <rFont val="Arial"/>
          </rPr>
          <t>reference:E22
mrs:(E22,+,10.0000)  
Rotate:True</t>
        </r>
      </text>
    </comment>
    <comment ref="G22" authorId="0" shapeId="0" xr:uid="{00000000-0006-0000-0000-0000B3000000}">
      <text>
        <r>
          <rPr>
            <sz val="10"/>
            <rFont val="Arial"/>
          </rPr>
          <t>reference:F22
mrs:(F22,+,10.0000)  
Rotate:True</t>
        </r>
      </text>
    </comment>
    <comment ref="H22" authorId="0" shapeId="0" xr:uid="{00000000-0006-0000-0000-0000B4000000}">
      <text>
        <r>
          <rPr>
            <sz val="10"/>
            <rFont val="Arial"/>
          </rPr>
          <t>reference:G22
mrs:(G22,+,10.0000)  
Rotate:True</t>
        </r>
      </text>
    </comment>
    <comment ref="I22" authorId="0" shapeId="0" xr:uid="{00000000-0006-0000-0000-0000B5000000}">
      <text>
        <r>
          <rPr>
            <sz val="10"/>
            <rFont val="Arial"/>
          </rPr>
          <t>reference:H22
mrs:(H22,+,10.0000)  
Rotate:True</t>
        </r>
      </text>
    </comment>
    <comment ref="J22" authorId="0" shapeId="0" xr:uid="{00000000-0006-0000-0000-0000B6000000}">
      <text>
        <r>
          <rPr>
            <sz val="10"/>
            <rFont val="Arial"/>
          </rPr>
          <t>reference:I22
mrs:(I22,+,10.0000)  
Rotate:True</t>
        </r>
      </text>
    </comment>
    <comment ref="K22" authorId="0" shapeId="0" xr:uid="{00000000-0006-0000-0000-0000B7000000}">
      <text>
        <r>
          <rPr>
            <sz val="10"/>
            <rFont val="Arial"/>
          </rPr>
          <t>reference:J22
mrs:(J22,+,10.0000)  
Rotate:True</t>
        </r>
      </text>
    </comment>
    <comment ref="L22" authorId="0" shapeId="0" xr:uid="{00000000-0006-0000-0000-0000B8000000}">
      <text>
        <r>
          <rPr>
            <sz val="10"/>
            <rFont val="Arial"/>
          </rPr>
          <t>reference:K22
mrs:(K22,+,10.0000)  
Rotate:True</t>
        </r>
      </text>
    </comment>
    <comment ref="M22" authorId="0" shapeId="0" xr:uid="{00000000-0006-0000-0000-0000B9000000}">
      <text>
        <r>
          <rPr>
            <sz val="10"/>
            <rFont val="Arial"/>
          </rPr>
          <t>reference:L22
mrs:(L22,+,10.0000)  
Rotate:True</t>
        </r>
      </text>
    </comment>
    <comment ref="N22" authorId="0" shapeId="0" xr:uid="{00000000-0006-0000-0000-0000BA000000}">
      <text>
        <r>
          <rPr>
            <sz val="10"/>
            <rFont val="Arial"/>
          </rPr>
          <t>reference:M22
mrs:(M22,+,10.0000)  
Rotate:True</t>
        </r>
      </text>
    </comment>
    <comment ref="O22" authorId="0" shapeId="0" xr:uid="{00000000-0006-0000-0000-0000BB000000}">
      <text>
        <r>
          <rPr>
            <sz val="10"/>
            <rFont val="Arial"/>
          </rPr>
          <t>reference:N22
mrs:(N22,+,10.0000)  
Rotate:True</t>
        </r>
      </text>
    </comment>
    <comment ref="P22" authorId="0" shapeId="0" xr:uid="{00000000-0006-0000-0000-0000BC000000}">
      <text>
        <r>
          <rPr>
            <sz val="10"/>
            <rFont val="Arial"/>
          </rPr>
          <t>reference:O22
mrs:(O22,+,10.0000)  
Rotate:True</t>
        </r>
      </text>
    </comment>
    <comment ref="E24" authorId="0" shapeId="0" xr:uid="{00000000-0006-0000-0000-0000BD000000}">
      <text>
        <r>
          <rPr>
            <sz val="10"/>
            <rFont val="Arial"/>
          </rPr>
          <t>reference:D24
mrs:(D24,+,10.0000)  
Rotate:True</t>
        </r>
      </text>
    </comment>
    <comment ref="F24" authorId="0" shapeId="0" xr:uid="{00000000-0006-0000-0000-0000BE000000}">
      <text>
        <r>
          <rPr>
            <sz val="10"/>
            <rFont val="Arial"/>
          </rPr>
          <t>reference:D24
mrs:(D24,+,10.0000)  
Rotate:True</t>
        </r>
      </text>
    </comment>
    <comment ref="G24" authorId="0" shapeId="0" xr:uid="{00000000-0006-0000-0000-0000BF000000}">
      <text>
        <r>
          <rPr>
            <sz val="10"/>
            <rFont val="Arial"/>
          </rPr>
          <t>reference:D24
mrs:(D24,+,10.0000)  
Rotate:True</t>
        </r>
      </text>
    </comment>
    <comment ref="H24" authorId="0" shapeId="0" xr:uid="{00000000-0006-0000-0000-0000C0000000}">
      <text>
        <r>
          <rPr>
            <sz val="10"/>
            <rFont val="Arial"/>
          </rPr>
          <t>reference:D24
mrs:(D24,+,10.0000)  
Rotate:True</t>
        </r>
      </text>
    </comment>
    <comment ref="I24" authorId="0" shapeId="0" xr:uid="{00000000-0006-0000-0000-0000C1000000}">
      <text>
        <r>
          <rPr>
            <sz val="10"/>
            <rFont val="Arial"/>
          </rPr>
          <t>reference:D24
mrs:(D24,+,10.0000)  
Rotate:True</t>
        </r>
      </text>
    </comment>
    <comment ref="J24" authorId="0" shapeId="0" xr:uid="{00000000-0006-0000-0000-0000C2000000}">
      <text>
        <r>
          <rPr>
            <sz val="10"/>
            <rFont val="Arial"/>
          </rPr>
          <t>reference:D24
mrs:(D24,+,10.0000)  
Rotate:True</t>
        </r>
      </text>
    </comment>
    <comment ref="K24" authorId="0" shapeId="0" xr:uid="{00000000-0006-0000-0000-0000C3000000}">
      <text>
        <r>
          <rPr>
            <sz val="10"/>
            <rFont val="Arial"/>
          </rPr>
          <t>reference:D24
mrs:(D24,+,10.0000)  
Rotate:True</t>
        </r>
      </text>
    </comment>
    <comment ref="L24" authorId="0" shapeId="0" xr:uid="{00000000-0006-0000-0000-0000C4000000}">
      <text>
        <r>
          <rPr>
            <sz val="10"/>
            <rFont val="Arial"/>
          </rPr>
          <t>reference:D24
mrs:(D24,+,10.0000)  
Rotate:True</t>
        </r>
      </text>
    </comment>
    <comment ref="M24" authorId="0" shapeId="0" xr:uid="{00000000-0006-0000-0000-0000C5000000}">
      <text>
        <r>
          <rPr>
            <sz val="10"/>
            <rFont val="Arial"/>
          </rPr>
          <t>reference:D24
mrs:(D24,+,10.0000)  
Rotate:True</t>
        </r>
      </text>
    </comment>
    <comment ref="N24" authorId="0" shapeId="0" xr:uid="{00000000-0006-0000-0000-0000C6000000}">
      <text>
        <r>
          <rPr>
            <sz val="10"/>
            <rFont val="Arial"/>
          </rPr>
          <t>reference:D24
mrs:(D24,+,10.0000)  
Rotate:True</t>
        </r>
      </text>
    </comment>
    <comment ref="O24" authorId="0" shapeId="0" xr:uid="{00000000-0006-0000-0000-0000C7000000}">
      <text>
        <r>
          <rPr>
            <sz val="10"/>
            <rFont val="Arial"/>
          </rPr>
          <t>reference:D24
mrs:(D24,+,10.0000)  
Rotate:True</t>
        </r>
      </text>
    </comment>
    <comment ref="P24" authorId="0" shapeId="0" xr:uid="{00000000-0006-0000-0000-0000C8000000}">
      <text>
        <r>
          <rPr>
            <sz val="10"/>
            <rFont val="Arial"/>
          </rPr>
          <t>reference:D24
mrs:(D24,+,10.0000)  
Rotate:True</t>
        </r>
      </text>
    </comment>
    <comment ref="I25" authorId="0" shapeId="0" xr:uid="{00000000-0006-0000-0000-0000C9000000}">
      <text>
        <r>
          <rPr>
            <sz val="10"/>
            <rFont val="Arial"/>
          </rPr>
          <t>reference:F25
mrs:(F25,+,10.0000)  
Rotate:True</t>
        </r>
      </text>
    </comment>
    <comment ref="J25" authorId="0" shapeId="0" xr:uid="{00000000-0006-0000-0000-0000CA000000}">
      <text>
        <r>
          <rPr>
            <sz val="10"/>
            <rFont val="Arial"/>
          </rPr>
          <t>reference:G25
mrs:(G25,+,10.0000)  
Rotate:True</t>
        </r>
      </text>
    </comment>
    <comment ref="K25" authorId="0" shapeId="0" xr:uid="{00000000-0006-0000-0000-0000CB000000}">
      <text>
        <r>
          <rPr>
            <sz val="10"/>
            <rFont val="Arial"/>
          </rPr>
          <t>reference:H25
mrs:(H25,+,10.0000)  
Rotate:True</t>
        </r>
      </text>
    </comment>
    <comment ref="L25" authorId="0" shapeId="0" xr:uid="{00000000-0006-0000-0000-0000CC000000}">
      <text>
        <r>
          <rPr>
            <sz val="10"/>
            <rFont val="Arial"/>
          </rPr>
          <t>reference:I25
mrs:(I25,+,10.0000)  
Rotate:True</t>
        </r>
      </text>
    </comment>
    <comment ref="M25" authorId="0" shapeId="0" xr:uid="{00000000-0006-0000-0000-0000CD000000}">
      <text>
        <r>
          <rPr>
            <sz val="10"/>
            <rFont val="Arial"/>
          </rPr>
          <t>reference:J25
mrs:(J25,+,10.0000)  
Rotate:True</t>
        </r>
      </text>
    </comment>
    <comment ref="N25" authorId="0" shapeId="0" xr:uid="{00000000-0006-0000-0000-0000CE000000}">
      <text>
        <r>
          <rPr>
            <sz val="10"/>
            <rFont val="Arial"/>
          </rPr>
          <t>reference:K25
mrs:(K25,+,10.0000)  
Rotate:True</t>
        </r>
      </text>
    </comment>
    <comment ref="O25" authorId="0" shapeId="0" xr:uid="{00000000-0006-0000-0000-0000CF000000}">
      <text>
        <r>
          <rPr>
            <sz val="10"/>
            <rFont val="Arial"/>
          </rPr>
          <t>reference:L25
mrs:(L25,+,10.0000)  
Rotate:True</t>
        </r>
      </text>
    </comment>
    <comment ref="P25" authorId="0" shapeId="0" xr:uid="{00000000-0006-0000-0000-0000D0000000}">
      <text>
        <r>
          <rPr>
            <sz val="10"/>
            <rFont val="Arial"/>
          </rPr>
          <t>reference:M25
mrs:(M25,+,10.0000)  
Rotate:True</t>
        </r>
      </text>
    </comment>
    <comment ref="E27" authorId="0" shapeId="0" xr:uid="{00000000-0006-0000-0000-0000D1000000}">
      <text>
        <r>
          <rPr>
            <sz val="10"/>
            <rFont val="Arial"/>
          </rPr>
          <t>reference:E22
mrs:(E22,+,2.5000)  
Rotate:True</t>
        </r>
      </text>
    </comment>
    <comment ref="F27" authorId="0" shapeId="0" xr:uid="{00000000-0006-0000-0000-0000D2000000}">
      <text>
        <r>
          <rPr>
            <sz val="10"/>
            <rFont val="Arial"/>
          </rPr>
          <t>reference:E27
mrs:(E27,+,10.0000)  
Rotate:True</t>
        </r>
      </text>
    </comment>
    <comment ref="G27" authorId="0" shapeId="0" xr:uid="{00000000-0006-0000-0000-0000D3000000}">
      <text>
        <r>
          <rPr>
            <sz val="10"/>
            <rFont val="Arial"/>
          </rPr>
          <t>reference:F27
mrs:(F27,+,10.0000)  
Rotate:True</t>
        </r>
      </text>
    </comment>
    <comment ref="H27" authorId="0" shapeId="0" xr:uid="{00000000-0006-0000-0000-0000D4000000}">
      <text>
        <r>
          <rPr>
            <sz val="10"/>
            <rFont val="Arial"/>
          </rPr>
          <t>reference:G27
mrs:(G27,+,10.0000)  
Rotate:True</t>
        </r>
      </text>
    </comment>
    <comment ref="I27" authorId="0" shapeId="0" xr:uid="{00000000-0006-0000-0000-0000D5000000}">
      <text>
        <r>
          <rPr>
            <sz val="10"/>
            <rFont val="Arial"/>
          </rPr>
          <t>reference:H27
mrs:(H27,+,10.0000)  
Rotate:True</t>
        </r>
      </text>
    </comment>
    <comment ref="J27" authorId="0" shapeId="0" xr:uid="{00000000-0006-0000-0000-0000D6000000}">
      <text>
        <r>
          <rPr>
            <sz val="10"/>
            <rFont val="Arial"/>
          </rPr>
          <t>reference:I27
mrs:(I27,+,10.0000)  
Rotate:True</t>
        </r>
      </text>
    </comment>
    <comment ref="K27" authorId="0" shapeId="0" xr:uid="{00000000-0006-0000-0000-0000D7000000}">
      <text>
        <r>
          <rPr>
            <sz val="10"/>
            <rFont val="Arial"/>
          </rPr>
          <t>reference:J27
mrs:(J27,+,10.0000)  
Rotate:True</t>
        </r>
      </text>
    </comment>
    <comment ref="L27" authorId="0" shapeId="0" xr:uid="{00000000-0006-0000-0000-0000D8000000}">
      <text>
        <r>
          <rPr>
            <sz val="10"/>
            <rFont val="Arial"/>
          </rPr>
          <t>reference:K27
mrs:(K27,+,10.0000)  
Rotate:True</t>
        </r>
      </text>
    </comment>
    <comment ref="M27" authorId="0" shapeId="0" xr:uid="{00000000-0006-0000-0000-0000D9000000}">
      <text>
        <r>
          <rPr>
            <sz val="10"/>
            <rFont val="Arial"/>
          </rPr>
          <t>reference:L27
mrs:(L27,+,10.0000)  
Rotate:True</t>
        </r>
      </text>
    </comment>
    <comment ref="N27" authorId="0" shapeId="0" xr:uid="{00000000-0006-0000-0000-0000DA000000}">
      <text>
        <r>
          <rPr>
            <sz val="10"/>
            <rFont val="Arial"/>
          </rPr>
          <t>reference:M27
mrs:(M27,+,10.0000)  
Rotate:True</t>
        </r>
      </text>
    </comment>
    <comment ref="O27" authorId="0" shapeId="0" xr:uid="{00000000-0006-0000-0000-0000DB000000}">
      <text>
        <r>
          <rPr>
            <sz val="10"/>
            <rFont val="Arial"/>
          </rPr>
          <t>reference:N27
mrs:(N27,+,10.0000)  
Rotate:True</t>
        </r>
      </text>
    </comment>
    <comment ref="P27" authorId="0" shapeId="0" xr:uid="{00000000-0006-0000-0000-0000DC000000}">
      <text>
        <r>
          <rPr>
            <sz val="10"/>
            <rFont val="Arial"/>
          </rPr>
          <t>reference:O27
mrs:(O27,+,10.0000)  
Rotate:True</t>
        </r>
      </text>
    </comment>
    <comment ref="F28" authorId="0" shapeId="0" xr:uid="{00000000-0006-0000-0000-0000DD000000}">
      <text>
        <r>
          <rPr>
            <sz val="10"/>
            <rFont val="Arial"/>
          </rPr>
          <t>reference:E28
mrs:(E28,+,10.0000)  
Rotate:True</t>
        </r>
      </text>
    </comment>
    <comment ref="G28" authorId="0" shapeId="0" xr:uid="{00000000-0006-0000-0000-0000DE000000}">
      <text>
        <r>
          <rPr>
            <sz val="10"/>
            <rFont val="Arial"/>
          </rPr>
          <t>reference:F28
mrs:(F28,+,10.0000)  
Rotate:True</t>
        </r>
      </text>
    </comment>
    <comment ref="H28" authorId="0" shapeId="0" xr:uid="{00000000-0006-0000-0000-0000DF000000}">
      <text>
        <r>
          <rPr>
            <sz val="10"/>
            <rFont val="Arial"/>
          </rPr>
          <t>reference:G28
mrs:(G28,+,10.0000)  
Rotate:True</t>
        </r>
      </text>
    </comment>
    <comment ref="I28" authorId="0" shapeId="0" xr:uid="{00000000-0006-0000-0000-0000E0000000}">
      <text>
        <r>
          <rPr>
            <sz val="10"/>
            <rFont val="Arial"/>
          </rPr>
          <t>reference:H28
mrs:(H28,+,10.0000)  
Rotate:True</t>
        </r>
      </text>
    </comment>
    <comment ref="J28" authorId="0" shapeId="0" xr:uid="{00000000-0006-0000-0000-0000E1000000}">
      <text>
        <r>
          <rPr>
            <sz val="10"/>
            <rFont val="Arial"/>
          </rPr>
          <t>reference:I28
mrs:(I28,+,10.0000)  
Rotate:True</t>
        </r>
      </text>
    </comment>
    <comment ref="K28" authorId="0" shapeId="0" xr:uid="{00000000-0006-0000-0000-0000E2000000}">
      <text>
        <r>
          <rPr>
            <sz val="10"/>
            <rFont val="Arial"/>
          </rPr>
          <t>reference:J28
mrs:(J28,+,10.0000)  
Rotate:True</t>
        </r>
      </text>
    </comment>
    <comment ref="L28" authorId="0" shapeId="0" xr:uid="{00000000-0006-0000-0000-0000E3000000}">
      <text>
        <r>
          <rPr>
            <sz val="10"/>
            <rFont val="Arial"/>
          </rPr>
          <t>reference:K28
mrs:(K28,+,10.0000)  
Rotate:True</t>
        </r>
      </text>
    </comment>
    <comment ref="M28" authorId="0" shapeId="0" xr:uid="{00000000-0006-0000-0000-0000E4000000}">
      <text>
        <r>
          <rPr>
            <sz val="10"/>
            <rFont val="Arial"/>
          </rPr>
          <t>reference:L28
mrs:(L28,+,10.0000)  
Rotate:True</t>
        </r>
      </text>
    </comment>
    <comment ref="N28" authorId="0" shapeId="0" xr:uid="{00000000-0006-0000-0000-0000E5000000}">
      <text>
        <r>
          <rPr>
            <sz val="10"/>
            <rFont val="Arial"/>
          </rPr>
          <t>reference:M28
mrs:(M28,+,10.0000)  
Rotate:True</t>
        </r>
      </text>
    </comment>
    <comment ref="O28" authorId="0" shapeId="0" xr:uid="{00000000-0006-0000-0000-0000E6000000}">
      <text>
        <r>
          <rPr>
            <sz val="10"/>
            <rFont val="Arial"/>
          </rPr>
          <t>reference:N28
mrs:(N28,+,10.0000)  
Rotate:True</t>
        </r>
      </text>
    </comment>
    <comment ref="P28" authorId="0" shapeId="0" xr:uid="{00000000-0006-0000-0000-0000E7000000}">
      <text>
        <r>
          <rPr>
            <sz val="10"/>
            <rFont val="Arial"/>
          </rPr>
          <t>reference:O28
mrs:(O28,+,10.0000)  
Rotate:True</t>
        </r>
      </text>
    </comment>
    <comment ref="E29" authorId="0" shapeId="0" xr:uid="{00000000-0006-0000-0000-0000E8000000}">
      <text>
        <r>
          <rPr>
            <sz val="10"/>
            <rFont val="Arial"/>
          </rPr>
          <t>reference:E22,E23,E24,E25,E26,E27,E28
mrs:(E22,+,10.0000)  (E23,+,10.0000)  (E24,+,10.0000)  (E25,+,10.0000)  (E26,+,10.0000)  (E27,+,10.0000)  (E28,+,10.0000)  
Rotate:True</t>
        </r>
      </text>
    </comment>
    <comment ref="F29" authorId="0" shapeId="0" xr:uid="{00000000-0006-0000-0000-0000E9000000}">
      <text>
        <r>
          <rPr>
            <sz val="10"/>
            <rFont val="Arial"/>
          </rPr>
          <t>reference:F22,F23,F24,F25,F26,F27,F28
mrs:(F22,+,10.0000)  (F23,+,10.0000)  (F24,+,10.0000)  (F25,+,10.0000)  (F26,+,10.0000)  (F27,+,10.0000)  (F28,+,10.0000)  
Rotate:True</t>
        </r>
      </text>
    </comment>
    <comment ref="G29" authorId="0" shapeId="0" xr:uid="{00000000-0006-0000-0000-0000EA000000}">
      <text>
        <r>
          <rPr>
            <sz val="10"/>
            <rFont val="Arial"/>
          </rPr>
          <t>reference:G22,G23,G24,G25,G26,G27,G28
mrs:(G22,+,10.0000)  (G23,+,10.0000)  (G24,+,10.0000)  (G25,+,10.0000)  (G26,+,10.0000)  (G27,+,10.0000)  (G28,+,10.0000)  
Rotate:True</t>
        </r>
      </text>
    </comment>
    <comment ref="H29" authorId="0" shapeId="0" xr:uid="{00000000-0006-0000-0000-0000EB000000}">
      <text>
        <r>
          <rPr>
            <sz val="10"/>
            <rFont val="Arial"/>
          </rPr>
          <t>reference:H22,H23,H24,H25,H26,H27,H28
mrs:(H22,+,10.0000)  (H23,+,10.0000)  (H24,+,10.0000)  (H25,+,10.0000)  (H26,+,10.0000)  (H27,+,10.0000)  (H28,+,10.0000)  
Rotate:True</t>
        </r>
      </text>
    </comment>
    <comment ref="I29" authorId="0" shapeId="0" xr:uid="{00000000-0006-0000-0000-0000EC000000}">
      <text>
        <r>
          <rPr>
            <sz val="10"/>
            <rFont val="Arial"/>
          </rPr>
          <t>reference:I22,I23,I24,I25,I26,I27,I28
mrs:(I22,+,10.0000)  (I23,+,10.0000)  (I24,+,10.0000)  (I25,+,10.0000)  (I26,+,10.0000)  (I27,+,10.0000)  (I28,+,10.0000)  
Rotate:True</t>
        </r>
      </text>
    </comment>
    <comment ref="J29" authorId="0" shapeId="0" xr:uid="{00000000-0006-0000-0000-0000ED000000}">
      <text>
        <r>
          <rPr>
            <sz val="10"/>
            <rFont val="Arial"/>
          </rPr>
          <t>reference:J22,J23,J24,J25,J26,J27,J28
mrs:(J22,+,10.0000)  (J23,+,10.0000)  (J24,+,10.0000)  (J25,+,10.0000)  (J26,+,10.0000)  (J27,+,10.0000)  (J28,+,10.0000)  
Rotate:True</t>
        </r>
      </text>
    </comment>
    <comment ref="K29" authorId="0" shapeId="0" xr:uid="{00000000-0006-0000-0000-0000EE000000}">
      <text>
        <r>
          <rPr>
            <sz val="10"/>
            <rFont val="Arial"/>
          </rPr>
          <t>reference:K22,K23,K24,K25,K26,K27,K28
mrs:(K22,+,10.0000)  (K23,+,10.0000)  (K24,+,10.0000)  (K25,+,10.0000)  (K26,+,10.0000)  (K27,+,10.0000)  (K28,+,10.0000)  
Rotate:True</t>
        </r>
      </text>
    </comment>
    <comment ref="L29" authorId="0" shapeId="0" xr:uid="{00000000-0006-0000-0000-0000EF000000}">
      <text>
        <r>
          <rPr>
            <sz val="10"/>
            <rFont val="Arial"/>
          </rPr>
          <t>reference:L22,L23,L24,L25,L26,L27,L28
mrs:(L22,+,10.0000)  (L23,+,10.0000)  (L24,+,10.0000)  (L25,+,10.0000)  (L26,+,10.0000)  (L27,+,10.0000)  (L28,+,10.0000)  
Rotate:True</t>
        </r>
      </text>
    </comment>
    <comment ref="M29" authorId="0" shapeId="0" xr:uid="{00000000-0006-0000-0000-0000F0000000}">
      <text>
        <r>
          <rPr>
            <sz val="10"/>
            <rFont val="Arial"/>
          </rPr>
          <t>reference:M22,M23,M24,M25,M26,M27,M28
mrs:(M22,+,10.0000)  (M23,+,10.0000)  (M24,+,10.0000)  (M25,+,10.0000)  (M26,+,10.0000)  (M27,+,10.0000)  (M28,+,10.0000)  
Rotate:True</t>
        </r>
      </text>
    </comment>
    <comment ref="N29" authorId="0" shapeId="0" xr:uid="{00000000-0006-0000-0000-0000F1000000}">
      <text>
        <r>
          <rPr>
            <sz val="10"/>
            <rFont val="Arial"/>
          </rPr>
          <t>reference:N22,N23,N24,N25,N26,N27,N28
mrs:(N22,+,10.0000)  (N23,+,10.0000)  (N24,+,10.0000)  (N25,+,10.0000)  (N26,+,10.0000)  (N27,+,10.0000)  (N28,+,10.0000)  
Rotate:True</t>
        </r>
      </text>
    </comment>
    <comment ref="O29" authorId="0" shapeId="0" xr:uid="{00000000-0006-0000-0000-0000F2000000}">
      <text>
        <r>
          <rPr>
            <sz val="10"/>
            <rFont val="Arial"/>
          </rPr>
          <t>reference:O22,O23,O24,O25,O26,O27,O28
mrs:(O22,+,10.0000)  (O23,+,10.0000)  (O24,+,10.0000)  (O25,+,10.0000)  (O26,+,10.0000)  (O27,+,10.0000)  (O28,+,10.0000)  
Rotate:True</t>
        </r>
      </text>
    </comment>
    <comment ref="P29" authorId="0" shapeId="0" xr:uid="{00000000-0006-0000-0000-0000F3000000}">
      <text>
        <r>
          <rPr>
            <sz val="10"/>
            <rFont val="Arial"/>
          </rPr>
          <t>reference:P22,P23,P24,P25,P26,P27,P28
mrs:(P22,+,10.0000)  (P23,+,10.0000)  (P24,+,10.0000)  (P25,+,10.0000)  (P26,+,10.0000)  (P27,+,10.0000)  (P28,+,10.0000)  
Rotate:True</t>
        </r>
      </text>
    </comment>
    <comment ref="E33" authorId="0" shapeId="0" xr:uid="{00000000-0006-0000-0000-0000F4000000}">
      <text>
        <r>
          <rPr>
            <sz val="10"/>
            <rFont val="Arial"/>
          </rPr>
          <t>reference:E19,E29,E31
mrs:(E19,+,10.0000)  (E29,+,-10.0000)  (E31,+,-10.0000)  
Rotate:True</t>
        </r>
      </text>
    </comment>
    <comment ref="F33" authorId="0" shapeId="0" xr:uid="{00000000-0006-0000-0000-0000F5000000}">
      <text>
        <r>
          <rPr>
            <sz val="10"/>
            <rFont val="Arial"/>
          </rPr>
          <t>reference:F19,F29,F31
mrs:(F19,+,10.0000)  (F29,+,-10.0000)  (F31,+,-10.0000)  
Rotate:True</t>
        </r>
      </text>
    </comment>
    <comment ref="G33" authorId="0" shapeId="0" xr:uid="{00000000-0006-0000-0000-0000F6000000}">
      <text>
        <r>
          <rPr>
            <sz val="10"/>
            <rFont val="Arial"/>
          </rPr>
          <t>reference:G19,G29,G31
mrs:(G19,+,10.0000)  (G29,+,-10.0000)  (G31,+,-10.0000)  
Rotate:True</t>
        </r>
      </text>
    </comment>
    <comment ref="H33" authorId="0" shapeId="0" xr:uid="{00000000-0006-0000-0000-0000F7000000}">
      <text>
        <r>
          <rPr>
            <sz val="10"/>
            <rFont val="Arial"/>
          </rPr>
          <t>reference:H19,H29,H31
mrs:(H19,+,10.0000)  (H29,+,-10.0000)  (H31,+,-10.0000)  
Rotate:True</t>
        </r>
      </text>
    </comment>
    <comment ref="I33" authorId="0" shapeId="0" xr:uid="{00000000-0006-0000-0000-0000F8000000}">
      <text>
        <r>
          <rPr>
            <sz val="10"/>
            <rFont val="Arial"/>
          </rPr>
          <t>reference:I19,I29,I31
mrs:(I19,+,10.0000)  (I29,+,-10.0000)  (I31,+,-10.0000)  
Rotate:True</t>
        </r>
      </text>
    </comment>
    <comment ref="J33" authorId="0" shapeId="0" xr:uid="{00000000-0006-0000-0000-0000F9000000}">
      <text>
        <r>
          <rPr>
            <sz val="10"/>
            <rFont val="Arial"/>
          </rPr>
          <t>reference:J19,J29,J31
mrs:(J19,+,10.0000)  (J29,+,-10.0000)  (J31,+,-10.0000)  
Rotate:True</t>
        </r>
      </text>
    </comment>
    <comment ref="K33" authorId="0" shapeId="0" xr:uid="{00000000-0006-0000-0000-0000FA000000}">
      <text>
        <r>
          <rPr>
            <sz val="10"/>
            <rFont val="Arial"/>
          </rPr>
          <t>reference:K19,K29,K31
mrs:(K19,+,10.0000)  (K29,+,-10.0000)  (K31,+,-10.0000)  
Rotate:True</t>
        </r>
      </text>
    </comment>
    <comment ref="L33" authorId="0" shapeId="0" xr:uid="{00000000-0006-0000-0000-0000FB000000}">
      <text>
        <r>
          <rPr>
            <sz val="10"/>
            <rFont val="Arial"/>
          </rPr>
          <t>reference:L19,L29,L31
mrs:(L19,+,10.0000)  (L29,+,-10.0000)  (L31,+,-10.0000)  
Rotate:True</t>
        </r>
      </text>
    </comment>
    <comment ref="M33" authorId="0" shapeId="0" xr:uid="{00000000-0006-0000-0000-0000FC000000}">
      <text>
        <r>
          <rPr>
            <sz val="10"/>
            <rFont val="Arial"/>
          </rPr>
          <t>reference:M19,M29,M31
mrs:(M19,+,10.0000)  (M29,+,-10.0000)  (M31,+,-10.0000)  
Rotate:True</t>
        </r>
      </text>
    </comment>
    <comment ref="N33" authorId="0" shapeId="0" xr:uid="{00000000-0006-0000-0000-0000FD000000}">
      <text>
        <r>
          <rPr>
            <sz val="10"/>
            <rFont val="Arial"/>
          </rPr>
          <t>reference:N19,N29,N31
mrs:(N19,+,10.0000)  (N29,+,-10.0000)  (N31,+,-10.0000)  
Rotate:True</t>
        </r>
      </text>
    </comment>
    <comment ref="O33" authorId="0" shapeId="0" xr:uid="{00000000-0006-0000-0000-0000FE000000}">
      <text>
        <r>
          <rPr>
            <sz val="10"/>
            <rFont val="Arial"/>
          </rPr>
          <t>reference:O19,O29,O31
mrs:(O19,+,10.0000)  (O29,+,-10.0000)  (O31,+,-10.0000)  
Rotate:True</t>
        </r>
      </text>
    </comment>
    <comment ref="P33" authorId="0" shapeId="0" xr:uid="{00000000-0006-0000-0000-0000FF000000}">
      <text>
        <r>
          <rPr>
            <sz val="10"/>
            <rFont val="Arial"/>
          </rPr>
          <t>reference:P19,P29,P31
mrs:(P19,+,10.0000)  (P29,+,-10.0000)  (P31,+,-10.0000)  
Rotate:True</t>
        </r>
      </text>
    </comment>
    <comment ref="E34" authorId="0" shapeId="0" xr:uid="{00000000-0006-0000-0000-000000010000}">
      <text>
        <r>
          <rPr>
            <sz val="10"/>
            <rFont val="Arial"/>
          </rPr>
          <t>reference:E33
mrs:(E33,+,120.0000)  
Rotate:True</t>
        </r>
      </text>
    </comment>
    <comment ref="F34" authorId="0" shapeId="0" xr:uid="{00000000-0006-0000-0000-000001010000}">
      <text>
        <r>
          <rPr>
            <sz val="10"/>
            <rFont val="Arial"/>
          </rPr>
          <t>reference:F33
mrs:(F33,+,120.0000)  
Rotate:True</t>
        </r>
      </text>
    </comment>
    <comment ref="G34" authorId="0" shapeId="0" xr:uid="{00000000-0006-0000-0000-000002010000}">
      <text>
        <r>
          <rPr>
            <sz val="10"/>
            <rFont val="Arial"/>
          </rPr>
          <t>reference:G33
mrs:(G33,+,120.0000)  
Rotate:True</t>
        </r>
      </text>
    </comment>
    <comment ref="H34" authorId="0" shapeId="0" xr:uid="{00000000-0006-0000-0000-000003010000}">
      <text>
        <r>
          <rPr>
            <sz val="10"/>
            <rFont val="Arial"/>
          </rPr>
          <t>reference:H33
mrs:(H33,+,120.0000)  
Rotate:True</t>
        </r>
      </text>
    </comment>
    <comment ref="I34" authorId="0" shapeId="0" xr:uid="{00000000-0006-0000-0000-000004010000}">
      <text>
        <r>
          <rPr>
            <sz val="10"/>
            <rFont val="Arial"/>
          </rPr>
          <t>reference:I33
mrs:(I33,+,120.0000)  
Rotate:True</t>
        </r>
      </text>
    </comment>
    <comment ref="J34" authorId="0" shapeId="0" xr:uid="{00000000-0006-0000-0000-000005010000}">
      <text>
        <r>
          <rPr>
            <sz val="10"/>
            <rFont val="Arial"/>
          </rPr>
          <t>reference:J33
mrs:(J33,+,120.0000)  
Rotate:True</t>
        </r>
      </text>
    </comment>
    <comment ref="K34" authorId="0" shapeId="0" xr:uid="{00000000-0006-0000-0000-000006010000}">
      <text>
        <r>
          <rPr>
            <sz val="10"/>
            <rFont val="Arial"/>
          </rPr>
          <t>reference:K33
mrs:(K33,+,120.0000)  
Rotate:True</t>
        </r>
      </text>
    </comment>
    <comment ref="L34" authorId="0" shapeId="0" xr:uid="{00000000-0006-0000-0000-000007010000}">
      <text>
        <r>
          <rPr>
            <sz val="10"/>
            <rFont val="Arial"/>
          </rPr>
          <t>reference:L33
mrs:(L33,+,120.0000)  
Rotate:True</t>
        </r>
      </text>
    </comment>
    <comment ref="M34" authorId="0" shapeId="0" xr:uid="{00000000-0006-0000-0000-000008010000}">
      <text>
        <r>
          <rPr>
            <sz val="10"/>
            <rFont val="Arial"/>
          </rPr>
          <t>reference:M33
mrs:(M33,+,120.0000)  
Rotate:True</t>
        </r>
      </text>
    </comment>
    <comment ref="N34" authorId="0" shapeId="0" xr:uid="{00000000-0006-0000-0000-000009010000}">
      <text>
        <r>
          <rPr>
            <sz val="10"/>
            <rFont val="Arial"/>
          </rPr>
          <t>reference:N33
mrs:(N33,+,120.0000)  
Rotate:True</t>
        </r>
      </text>
    </comment>
    <comment ref="O34" authorId="0" shapeId="0" xr:uid="{00000000-0006-0000-0000-00000A010000}">
      <text>
        <r>
          <rPr>
            <sz val="10"/>
            <rFont val="Arial"/>
          </rPr>
          <t>reference:O33
mrs:(O33,+,120.0000)  
Rotate:True</t>
        </r>
      </text>
    </comment>
    <comment ref="P34" authorId="0" shapeId="0" xr:uid="{00000000-0006-0000-0000-00000B010000}">
      <text>
        <r>
          <rPr>
            <sz val="10"/>
            <rFont val="Arial"/>
          </rPr>
          <t>reference:P33
mrs:(P33,+,120.0000)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100-000001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100-000002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100-000003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100-000004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100-000005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100-000006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100-000007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100-000008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100-000009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100-00000A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100-00000B000000}">
      <text>
        <r>
          <rPr>
            <sz val="10"/>
            <rFont val="Arial"/>
          </rPr>
          <t>reference:O7
mrs:(O7,+,10.0000)  
Rotate:True</t>
        </r>
      </text>
    </comment>
    <comment ref="D8" authorId="0" shapeId="0" xr:uid="{00000000-0006-0000-0100-00000C000000}">
      <text>
        <r>
          <rPr>
            <sz val="10"/>
            <rFont val="Arial"/>
          </rPr>
          <t>reference:D14
mrs:(D14,+,10.0000)  
Rotate:True</t>
        </r>
      </text>
    </comment>
    <comment ref="E8" authorId="0" shapeId="0" xr:uid="{00000000-0006-0000-0100-00000D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100-00000E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100-00000F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100-000010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100-000011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100-000012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100-000013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100-000014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100-000015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100-000016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100-000017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100-000018000000}">
      <text>
        <r>
          <rPr>
            <sz val="10"/>
            <rFont val="Arial"/>
          </rPr>
          <t>reference:O8
mrs:(O8,+,10.0000)  
Rotate:True</t>
        </r>
      </text>
    </comment>
    <comment ref="E11" authorId="0" shapeId="0" xr:uid="{00000000-0006-0000-0100-000019000000}">
      <text>
        <r>
          <rPr>
            <sz val="10"/>
            <rFont val="Arial"/>
          </rPr>
          <t>reference:E6,E7,E10
mrs:(E6,+,10.0000)  (E7,+,10.0000)  (E10,+,10.0000)  
Rotate:True</t>
        </r>
      </text>
    </comment>
    <comment ref="F11" authorId="0" shapeId="0" xr:uid="{00000000-0006-0000-0100-00001A000000}">
      <text>
        <r>
          <rPr>
            <sz val="10"/>
            <rFont val="Arial"/>
          </rPr>
          <t>reference:F6,F7,F10
mrs:(F6,+,10.0000)  (F7,+,10.0000)  (F10,+,10.0000)  
Rotate:True</t>
        </r>
      </text>
    </comment>
    <comment ref="G11" authorId="0" shapeId="0" xr:uid="{00000000-0006-0000-0100-00001B000000}">
      <text>
        <r>
          <rPr>
            <sz val="10"/>
            <rFont val="Arial"/>
          </rPr>
          <t>reference:G6,G7,G10
mrs:(G6,+,10.0000)  (G7,+,10.0000)  (G10,+,10.0000)  
Rotate:True</t>
        </r>
      </text>
    </comment>
    <comment ref="H11" authorId="0" shapeId="0" xr:uid="{00000000-0006-0000-0100-00001C000000}">
      <text>
        <r>
          <rPr>
            <sz val="10"/>
            <rFont val="Arial"/>
          </rPr>
          <t>reference:H6,H7,H10
mrs:(H6,+,10.0000)  (H7,+,10.0000)  (H10,+,10.0000)  
Rotate:True</t>
        </r>
      </text>
    </comment>
    <comment ref="I11" authorId="0" shapeId="0" xr:uid="{00000000-0006-0000-0100-00001D000000}">
      <text>
        <r>
          <rPr>
            <sz val="10"/>
            <rFont val="Arial"/>
          </rPr>
          <t>reference:I6,I7,I10
mrs:(I6,+,10.0000)  (I7,+,10.0000)  (I10,+,10.0000)  
Rotate:True</t>
        </r>
      </text>
    </comment>
    <comment ref="J11" authorId="0" shapeId="0" xr:uid="{00000000-0006-0000-0100-00001E000000}">
      <text>
        <r>
          <rPr>
            <sz val="10"/>
            <rFont val="Arial"/>
          </rPr>
          <t>reference:J6,J7,J10
mrs:(J6,+,10.0000)  (J7,+,10.0000)  (J10,+,10.0000)  
Rotate:True</t>
        </r>
      </text>
    </comment>
    <comment ref="K11" authorId="0" shapeId="0" xr:uid="{00000000-0006-0000-0100-00001F000000}">
      <text>
        <r>
          <rPr>
            <sz val="10"/>
            <rFont val="Arial"/>
          </rPr>
          <t>reference:K6,K7,K10
mrs:(K6,+,10.0000)  (K7,+,10.0000)  (K10,+,10.0000)  
Rotate:True</t>
        </r>
      </text>
    </comment>
    <comment ref="L11" authorId="0" shapeId="0" xr:uid="{00000000-0006-0000-0100-000020000000}">
      <text>
        <r>
          <rPr>
            <sz val="10"/>
            <rFont val="Arial"/>
          </rPr>
          <t>reference:L6,L7,L10
mrs:(L6,+,10.0000)  (L7,+,10.0000)  (L10,+,10.0000)  
Rotate:True</t>
        </r>
      </text>
    </comment>
    <comment ref="M11" authorId="0" shapeId="0" xr:uid="{00000000-0006-0000-0100-000021000000}">
      <text>
        <r>
          <rPr>
            <sz val="10"/>
            <rFont val="Arial"/>
          </rPr>
          <t>reference:M6,M7,M10
mrs:(M6,+,10.0000)  (M7,+,10.0000)  (M10,+,10.0000)  
Rotate:True</t>
        </r>
      </text>
    </comment>
    <comment ref="N11" authorId="0" shapeId="0" xr:uid="{00000000-0006-0000-0100-000022000000}">
      <text>
        <r>
          <rPr>
            <sz val="10"/>
            <rFont val="Arial"/>
          </rPr>
          <t>reference:N6,N7,N10
mrs:(N6,+,10.0000)  (N7,+,10.0000)  (N10,+,10.0000)  
Rotate:True</t>
        </r>
      </text>
    </comment>
    <comment ref="O11" authorId="0" shapeId="0" xr:uid="{00000000-0006-0000-0100-000023000000}">
      <text>
        <r>
          <rPr>
            <sz val="10"/>
            <rFont val="Arial"/>
          </rPr>
          <t>reference:O6,O7,O10
mrs:(O6,+,10.0000)  (O7,+,10.0000)  (O10,+,10.0000)  
Rotate:True</t>
        </r>
      </text>
    </comment>
    <comment ref="P11" authorId="0" shapeId="0" xr:uid="{00000000-0006-0000-0100-000024000000}">
      <text>
        <r>
          <rPr>
            <sz val="10"/>
            <rFont val="Arial"/>
          </rPr>
          <t>reference:P6,P7,P10
mrs:(P6,+,10.0000)  (P7,+,10.0000)  (P10,+,10.0000)  
Rotate:True</t>
        </r>
      </text>
    </comment>
    <comment ref="E15" authorId="0" shapeId="0" xr:uid="{00000000-0006-0000-0100-000025000000}">
      <text>
        <r>
          <rPr>
            <sz val="10"/>
            <rFont val="Arial"/>
          </rPr>
          <t>reference:E14
mrs:(E14,+,10.0000)  
Rotate:True</t>
        </r>
      </text>
    </comment>
    <comment ref="F15" authorId="0" shapeId="0" xr:uid="{00000000-0006-0000-0100-000026000000}">
      <text>
        <r>
          <rPr>
            <sz val="10"/>
            <rFont val="Arial"/>
          </rPr>
          <t>reference:F14
mrs:(F14,+,10.0000)  
Rotate:True</t>
        </r>
      </text>
    </comment>
    <comment ref="G15" authorId="0" shapeId="0" xr:uid="{00000000-0006-0000-0100-000027000000}">
      <text>
        <r>
          <rPr>
            <sz val="10"/>
            <rFont val="Arial"/>
          </rPr>
          <t>reference:G14
mrs:(G14,+,10.0000)  
Rotate:True</t>
        </r>
      </text>
    </comment>
    <comment ref="H15" authorId="0" shapeId="0" xr:uid="{00000000-0006-0000-0100-000028000000}">
      <text>
        <r>
          <rPr>
            <sz val="10"/>
            <rFont val="Arial"/>
          </rPr>
          <t>reference:H14
mrs:(H14,+,10.0000)  
Rotate:True</t>
        </r>
      </text>
    </comment>
    <comment ref="I15" authorId="0" shapeId="0" xr:uid="{00000000-0006-0000-0100-000029000000}">
      <text>
        <r>
          <rPr>
            <sz val="10"/>
            <rFont val="Arial"/>
          </rPr>
          <t>reference:I14
mrs:(I14,+,10.0000)  
Rotate:True</t>
        </r>
      </text>
    </comment>
    <comment ref="J15" authorId="0" shapeId="0" xr:uid="{00000000-0006-0000-0100-00002A000000}">
      <text>
        <r>
          <rPr>
            <sz val="10"/>
            <rFont val="Arial"/>
          </rPr>
          <t>reference:J14
mrs:(J14,+,10.0000)  
Rotate:True</t>
        </r>
      </text>
    </comment>
    <comment ref="K15" authorId="0" shapeId="0" xr:uid="{00000000-0006-0000-0100-00002B000000}">
      <text>
        <r>
          <rPr>
            <sz val="10"/>
            <rFont val="Arial"/>
          </rPr>
          <t>reference:K14
mrs:(K14,+,10.0000)  
Rotate:True</t>
        </r>
      </text>
    </comment>
    <comment ref="L15" authorId="0" shapeId="0" xr:uid="{00000000-0006-0000-0100-00002C000000}">
      <text>
        <r>
          <rPr>
            <sz val="10"/>
            <rFont val="Arial"/>
          </rPr>
          <t>reference:L14
mrs:(L14,+,10.0000)  
Rotate:True</t>
        </r>
      </text>
    </comment>
    <comment ref="M15" authorId="0" shapeId="0" xr:uid="{00000000-0006-0000-0100-00002D000000}">
      <text>
        <r>
          <rPr>
            <sz val="10"/>
            <rFont val="Arial"/>
          </rPr>
          <t>reference:M14
mrs:(M14,+,10.0000)  
Rotate:True</t>
        </r>
      </text>
    </comment>
    <comment ref="N15" authorId="0" shapeId="0" xr:uid="{00000000-0006-0000-0100-00002E000000}">
      <text>
        <r>
          <rPr>
            <sz val="10"/>
            <rFont val="Arial"/>
          </rPr>
          <t>reference:N14
mrs:(N14,+,10.0000)  
Rotate:True</t>
        </r>
      </text>
    </comment>
    <comment ref="O15" authorId="0" shapeId="0" xr:uid="{00000000-0006-0000-0100-00002F000000}">
      <text>
        <r>
          <rPr>
            <sz val="10"/>
            <rFont val="Arial"/>
          </rPr>
          <t>reference:O14
mrs:(O14,+,10.0000)  
Rotate:True</t>
        </r>
      </text>
    </comment>
    <comment ref="P15" authorId="0" shapeId="0" xr:uid="{00000000-0006-0000-0100-000030000000}">
      <text>
        <r>
          <rPr>
            <sz val="10"/>
            <rFont val="Arial"/>
          </rPr>
          <t>reference:P14
mrs:(P14,+,10.0000)  
Rotate:True</t>
        </r>
      </text>
    </comment>
    <comment ref="E18" authorId="0" shapeId="0" xr:uid="{00000000-0006-0000-0100-000031000000}">
      <text>
        <r>
          <rPr>
            <sz val="10"/>
            <rFont val="Arial"/>
          </rPr>
          <t>reference:D18
mrs:(D18,+,10.0000)  
Rotate:True</t>
        </r>
      </text>
    </comment>
    <comment ref="F18" authorId="0" shapeId="0" xr:uid="{00000000-0006-0000-0100-000032000000}">
      <text>
        <r>
          <rPr>
            <sz val="10"/>
            <rFont val="Arial"/>
          </rPr>
          <t>reference:E18
mrs:(E18,+,10.0000)  
Rotate:True</t>
        </r>
      </text>
    </comment>
    <comment ref="G18" authorId="0" shapeId="0" xr:uid="{00000000-0006-0000-0100-000033000000}">
      <text>
        <r>
          <rPr>
            <sz val="10"/>
            <rFont val="Arial"/>
          </rPr>
          <t>reference:F18
mrs:(F18,+,10.0000)  
Rotate:True</t>
        </r>
      </text>
    </comment>
    <comment ref="H18" authorId="0" shapeId="0" xr:uid="{00000000-0006-0000-0100-000034000000}">
      <text>
        <r>
          <rPr>
            <sz val="10"/>
            <rFont val="Arial"/>
          </rPr>
          <t>reference:G18
mrs:(G18,+,10.0000)  
Rotate:True</t>
        </r>
      </text>
    </comment>
    <comment ref="I18" authorId="0" shapeId="0" xr:uid="{00000000-0006-0000-0100-000035000000}">
      <text>
        <r>
          <rPr>
            <sz val="10"/>
            <rFont val="Arial"/>
          </rPr>
          <t>reference:H18
mrs:(H18,+,10.0000)  
Rotate:True</t>
        </r>
      </text>
    </comment>
    <comment ref="J18" authorId="0" shapeId="0" xr:uid="{00000000-0006-0000-0100-000036000000}">
      <text>
        <r>
          <rPr>
            <sz val="10"/>
            <rFont val="Arial"/>
          </rPr>
          <t>reference:I18
mrs:(I18,+,10.0000)  
Rotate:True</t>
        </r>
      </text>
    </comment>
    <comment ref="K18" authorId="0" shapeId="0" xr:uid="{00000000-0006-0000-0100-000037000000}">
      <text>
        <r>
          <rPr>
            <sz val="10"/>
            <rFont val="Arial"/>
          </rPr>
          <t>reference:J18
mrs:(J18,+,10.0000)  
Rotate:True</t>
        </r>
      </text>
    </comment>
    <comment ref="L18" authorId="0" shapeId="0" xr:uid="{00000000-0006-0000-0100-000038000000}">
      <text>
        <r>
          <rPr>
            <sz val="10"/>
            <rFont val="Arial"/>
          </rPr>
          <t>reference:K18
mrs:(K18,+,10.0000)  
Rotate:True</t>
        </r>
      </text>
    </comment>
    <comment ref="M18" authorId="0" shapeId="0" xr:uid="{00000000-0006-0000-0100-000039000000}">
      <text>
        <r>
          <rPr>
            <sz val="10"/>
            <rFont val="Arial"/>
          </rPr>
          <t>reference:L18
mrs:(L18,+,10.0000)  
Rotate:True</t>
        </r>
      </text>
    </comment>
    <comment ref="N18" authorId="0" shapeId="0" xr:uid="{00000000-0006-0000-0100-00003A000000}">
      <text>
        <r>
          <rPr>
            <sz val="10"/>
            <rFont val="Arial"/>
          </rPr>
          <t>reference:M18
mrs:(M18,+,10.0000)  
Rotate:True</t>
        </r>
      </text>
    </comment>
    <comment ref="O18" authorId="0" shapeId="0" xr:uid="{00000000-0006-0000-0100-00003B000000}">
      <text>
        <r>
          <rPr>
            <sz val="10"/>
            <rFont val="Arial"/>
          </rPr>
          <t>reference:N18
mrs:(N18,+,10.0000)  
Rotate:True</t>
        </r>
      </text>
    </comment>
    <comment ref="P18" authorId="0" shapeId="0" xr:uid="{00000000-0006-0000-0100-00003C000000}">
      <text>
        <r>
          <rPr>
            <sz val="10"/>
            <rFont val="Arial"/>
          </rPr>
          <t>reference:O18
mrs:(O18,+,10.0000)  
Rotate:True</t>
        </r>
      </text>
    </comment>
    <comment ref="E20" authorId="0" shapeId="0" xr:uid="{00000000-0006-0000-0100-00003D000000}">
      <text>
        <r>
          <rPr>
            <sz val="10"/>
            <rFont val="Arial"/>
          </rPr>
          <t>reference:E17,E18,E19
mrs:(E17,+,10.0000)  (E18,+,10.0000)  (E19,+,10.0000)  
Rotate:True</t>
        </r>
      </text>
    </comment>
    <comment ref="F20" authorId="0" shapeId="0" xr:uid="{00000000-0006-0000-0100-00003E000000}">
      <text>
        <r>
          <rPr>
            <sz val="10"/>
            <rFont val="Arial"/>
          </rPr>
          <t>reference:F17,F18,F19
mrs:(F17,+,10.0000)  (F18,+,10.0000)  (F19,+,10.0000)  
Rotate:True</t>
        </r>
      </text>
    </comment>
    <comment ref="G20" authorId="0" shapeId="0" xr:uid="{00000000-0006-0000-0100-00003F000000}">
      <text>
        <r>
          <rPr>
            <sz val="10"/>
            <rFont val="Arial"/>
          </rPr>
          <t>reference:G17,G18,G19
mrs:(G17,+,10.0000)  (G18,+,10.0000)  (G19,+,10.0000)  
Rotate:True</t>
        </r>
      </text>
    </comment>
    <comment ref="H20" authorId="0" shapeId="0" xr:uid="{00000000-0006-0000-0100-000040000000}">
      <text>
        <r>
          <rPr>
            <sz val="10"/>
            <rFont val="Arial"/>
          </rPr>
          <t>reference:H17,H18,H19
mrs:(H17,+,10.0000)  (H18,+,10.0000)  (H19,+,10.0000)  
Rotate:True</t>
        </r>
      </text>
    </comment>
    <comment ref="I20" authorId="0" shapeId="0" xr:uid="{00000000-0006-0000-0100-000041000000}">
      <text>
        <r>
          <rPr>
            <sz val="10"/>
            <rFont val="Arial"/>
          </rPr>
          <t>reference:I17,I18,I19
mrs:(I17,+,10.0000)  (I18,+,10.0000)  (I19,+,10.0000)  
Rotate:True</t>
        </r>
      </text>
    </comment>
    <comment ref="J20" authorId="0" shapeId="0" xr:uid="{00000000-0006-0000-0100-000042000000}">
      <text>
        <r>
          <rPr>
            <sz val="10"/>
            <rFont val="Arial"/>
          </rPr>
          <t>reference:J17,J18,J19
mrs:(J17,+,10.0000)  (J18,+,10.0000)  (J19,+,10.0000)  
Rotate:True</t>
        </r>
      </text>
    </comment>
    <comment ref="K20" authorId="0" shapeId="0" xr:uid="{00000000-0006-0000-0100-000043000000}">
      <text>
        <r>
          <rPr>
            <sz val="10"/>
            <rFont val="Arial"/>
          </rPr>
          <t>reference:K17,K18,K19
mrs:(K17,+,10.0000)  (K18,+,10.0000)  (K19,+,10.0000)  
Rotate:True</t>
        </r>
      </text>
    </comment>
    <comment ref="L20" authorId="0" shapeId="0" xr:uid="{00000000-0006-0000-0100-000044000000}">
      <text>
        <r>
          <rPr>
            <sz val="10"/>
            <rFont val="Arial"/>
          </rPr>
          <t>reference:L17,L18,L19
mrs:(L17,+,10.0000)  (L18,+,10.0000)  (L19,+,10.0000)  
Rotate:True</t>
        </r>
      </text>
    </comment>
    <comment ref="M20" authorId="0" shapeId="0" xr:uid="{00000000-0006-0000-0100-000045000000}">
      <text>
        <r>
          <rPr>
            <sz val="10"/>
            <rFont val="Arial"/>
          </rPr>
          <t>reference:M17,M18,M19
mrs:(M17,+,10.0000)  (M18,+,10.0000)  (M19,+,10.0000)  
Rotate:True</t>
        </r>
      </text>
    </comment>
    <comment ref="N20" authorId="0" shapeId="0" xr:uid="{00000000-0006-0000-0100-000046000000}">
      <text>
        <r>
          <rPr>
            <sz val="10"/>
            <rFont val="Arial"/>
          </rPr>
          <t>reference:N17,N18,N19
mrs:(N17,+,10.0000)  (N18,+,10.0000)  (N19,+,10.0000)  
Rotate:True</t>
        </r>
      </text>
    </comment>
    <comment ref="O20" authorId="0" shapeId="0" xr:uid="{00000000-0006-0000-0100-000047000000}">
      <text>
        <r>
          <rPr>
            <sz val="10"/>
            <rFont val="Arial"/>
          </rPr>
          <t>reference:O17,O18,O19
mrs:(O17,+,10.0000)  (O18,+,10.0000)  (O19,+,10.0000)  
Rotate:True</t>
        </r>
      </text>
    </comment>
    <comment ref="P20" authorId="0" shapeId="0" xr:uid="{00000000-0006-0000-0100-000048000000}">
      <text>
        <r>
          <rPr>
            <sz val="10"/>
            <rFont val="Arial"/>
          </rPr>
          <t>reference:P17,P18,P19
mrs:(P17,+,10.0000)  (P18,+,10.0000)  (P19,+,10.0000)  
Rotate:True</t>
        </r>
      </text>
    </comment>
    <comment ref="E22" authorId="0" shapeId="0" xr:uid="{00000000-0006-0000-0100-000049000000}">
      <text>
        <r>
          <rPr>
            <sz val="10"/>
            <rFont val="Arial"/>
          </rPr>
          <t>reference:E15,E20
mrs:(E15,+,10.0000)  (E20,+,10.0000)  
Rotate:True</t>
        </r>
      </text>
    </comment>
    <comment ref="F22" authorId="0" shapeId="0" xr:uid="{00000000-0006-0000-0100-00004A000000}">
      <text>
        <r>
          <rPr>
            <sz val="10"/>
            <rFont val="Arial"/>
          </rPr>
          <t>reference:F15,F20
mrs:(F15,+,10.0000)  (F20,+,10.0000)  
Rotate:True</t>
        </r>
      </text>
    </comment>
    <comment ref="G22" authorId="0" shapeId="0" xr:uid="{00000000-0006-0000-0100-00004B000000}">
      <text>
        <r>
          <rPr>
            <sz val="10"/>
            <rFont val="Arial"/>
          </rPr>
          <t>reference:G15,G20
mrs:(G15,+,10.0000)  (G20,+,10.0000)  
Rotate:True</t>
        </r>
      </text>
    </comment>
    <comment ref="H22" authorId="0" shapeId="0" xr:uid="{00000000-0006-0000-0100-00004C000000}">
      <text>
        <r>
          <rPr>
            <sz val="10"/>
            <rFont val="Arial"/>
          </rPr>
          <t>reference:H15,H20
mrs:(H15,+,10.0000)  (H20,+,10.0000)  
Rotate:True</t>
        </r>
      </text>
    </comment>
    <comment ref="I22" authorId="0" shapeId="0" xr:uid="{00000000-0006-0000-0100-00004D000000}">
      <text>
        <r>
          <rPr>
            <sz val="10"/>
            <rFont val="Arial"/>
          </rPr>
          <t>reference:I15,I20
mrs:(I15,+,10.0000)  (I20,+,10.0000)  
Rotate:True</t>
        </r>
      </text>
    </comment>
    <comment ref="J22" authorId="0" shapeId="0" xr:uid="{00000000-0006-0000-0100-00004E000000}">
      <text>
        <r>
          <rPr>
            <sz val="10"/>
            <rFont val="Arial"/>
          </rPr>
          <t>reference:J15,J20
mrs:(J15,+,10.0000)  (J20,+,10.0000)  
Rotate:True</t>
        </r>
      </text>
    </comment>
    <comment ref="K22" authorId="0" shapeId="0" xr:uid="{00000000-0006-0000-0100-00004F000000}">
      <text>
        <r>
          <rPr>
            <sz val="10"/>
            <rFont val="Arial"/>
          </rPr>
          <t>reference:K15,K20
mrs:(K15,+,10.0000)  (K20,+,10.0000)  
Rotate:True</t>
        </r>
      </text>
    </comment>
    <comment ref="L22" authorId="0" shapeId="0" xr:uid="{00000000-0006-0000-0100-000050000000}">
      <text>
        <r>
          <rPr>
            <sz val="10"/>
            <rFont val="Arial"/>
          </rPr>
          <t>reference:L15,L20
mrs:(L15,+,10.0000)  (L20,+,10.0000)  
Rotate:True</t>
        </r>
      </text>
    </comment>
    <comment ref="M22" authorId="0" shapeId="0" xr:uid="{00000000-0006-0000-0100-000051000000}">
      <text>
        <r>
          <rPr>
            <sz val="10"/>
            <rFont val="Arial"/>
          </rPr>
          <t>reference:M15,M20
mrs:(M15,+,10.0000)  (M20,+,10.0000)  
Rotate:True</t>
        </r>
      </text>
    </comment>
    <comment ref="N22" authorId="0" shapeId="0" xr:uid="{00000000-0006-0000-0100-000052000000}">
      <text>
        <r>
          <rPr>
            <sz val="10"/>
            <rFont val="Arial"/>
          </rPr>
          <t>reference:N15,N20
mrs:(N15,+,10.0000)  (N20,+,10.0000)  
Rotate:True</t>
        </r>
      </text>
    </comment>
    <comment ref="O22" authorId="0" shapeId="0" xr:uid="{00000000-0006-0000-0100-000053000000}">
      <text>
        <r>
          <rPr>
            <sz val="10"/>
            <rFont val="Arial"/>
          </rPr>
          <t>reference:O15,O20
mrs:(O15,+,10.0000)  (O20,+,10.0000)  
Rotate:True</t>
        </r>
      </text>
    </comment>
    <comment ref="P22" authorId="0" shapeId="0" xr:uid="{00000000-0006-0000-0100-000054000000}">
      <text>
        <r>
          <rPr>
            <sz val="10"/>
            <rFont val="Arial"/>
          </rPr>
          <t>reference:P15,P20
mrs:(P15,+,10.0000)  (P20,+,10.0000)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3" authorId="0" shapeId="0" xr:uid="{00000000-0006-0000-0200-000001000000}">
      <text>
        <r>
          <rPr>
            <sz val="10"/>
            <rFont val="Arial"/>
          </rPr>
          <t>reference:D6,D7,D8,D9,D10,D11,D12
mrs:(D6,+,10.0000)  (D7,+,10.0000)  (D8,+,10.0000)  (D9,+,10.0000)  (D10,+,10.0000)  (D11,+,10.0000)  (D12,+,10.0000)  
Rotate:True</t>
        </r>
      </text>
    </comment>
    <comment ref="E13" authorId="0" shapeId="0" xr:uid="{00000000-0006-0000-0200-000002000000}">
      <text>
        <r>
          <rPr>
            <sz val="10"/>
            <rFont val="Arial"/>
          </rPr>
          <t>reference:E6,E7,E8,E9,E10,E11,E12
mrs:(E6,+,10.0000)  (E7,+,10.0000)  (E8,+,10.0000)  (E9,+,10.0000)  (E10,+,10.0000)  (E11,+,10.0000)  (E12,+,10.0000)  
Rotate:True</t>
        </r>
      </text>
    </comment>
    <comment ref="F13" authorId="0" shapeId="0" xr:uid="{00000000-0006-0000-0200-000003000000}">
      <text>
        <r>
          <rPr>
            <sz val="10"/>
            <rFont val="Arial"/>
          </rPr>
          <t>reference:F6,F7,F8,F9,F10,F11,F12
mrs:(F6,+,10.0000)  (F7,+,10.0000)  (F8,+,10.0000)  (F9,+,10.0000)  (F10,+,10.0000)  (F11,+,10.0000)  (F12,+,10.0000)  
Rotate:True</t>
        </r>
      </text>
    </comment>
    <comment ref="G13" authorId="0" shapeId="0" xr:uid="{00000000-0006-0000-0200-000004000000}">
      <text>
        <r>
          <rPr>
            <sz val="10"/>
            <rFont val="Arial"/>
          </rPr>
          <t>reference:G6,G7,G8,G9,G10,G11,G12
mrs:(G6,+,10.0000)  (G7,+,10.0000)  (G8,+,10.0000)  (G9,+,10.0000)  (G10,+,10.0000)  (G11,+,10.0000)  (G12,+,10.0000)  
Rotate:True</t>
        </r>
      </text>
    </comment>
    <comment ref="H13" authorId="0" shapeId="0" xr:uid="{00000000-0006-0000-0200-000005000000}">
      <text>
        <r>
          <rPr>
            <sz val="10"/>
            <rFont val="Arial"/>
          </rPr>
          <t>reference:H6,H7,H8,H9,H10,H11,H12
mrs:(H6,+,10.0000)  (H7,+,10.0000)  (H8,+,10.0000)  (H9,+,10.0000)  (H10,+,10.0000)  (H11,+,10.0000)  (H12,+,10.0000)  
Rotate:True</t>
        </r>
      </text>
    </comment>
    <comment ref="I13" authorId="0" shapeId="0" xr:uid="{00000000-0006-0000-0200-000006000000}">
      <text>
        <r>
          <rPr>
            <sz val="10"/>
            <rFont val="Arial"/>
          </rPr>
          <t>reference:I6,I7,I8,I9,I10,I11,I12
mrs:(I6,+,10.0000)  (I7,+,10.0000)  (I8,+,10.0000)  (I9,+,10.0000)  (I10,+,10.0000)  (I11,+,10.0000)  (I12,+,10.0000)  
Rotate:True</t>
        </r>
      </text>
    </comment>
    <comment ref="J13" authorId="0" shapeId="0" xr:uid="{00000000-0006-0000-0200-000007000000}">
      <text>
        <r>
          <rPr>
            <sz val="10"/>
            <rFont val="Arial"/>
          </rPr>
          <t>reference:J6,J7,J8,J9,J10,J11,J12
mrs:(J6,+,10.0000)  (J7,+,10.0000)  (J8,+,10.0000)  (J9,+,10.0000)  (J10,+,10.0000)  (J11,+,10.0000)  (J12,+,10.0000)  
Rotate:True</t>
        </r>
      </text>
    </comment>
    <comment ref="K13" authorId="0" shapeId="0" xr:uid="{00000000-0006-0000-0200-000008000000}">
      <text>
        <r>
          <rPr>
            <sz val="10"/>
            <rFont val="Arial"/>
          </rPr>
          <t>reference:K6,K7,K8,K9,K10,K11,K12
mrs:(K6,+,10.0000)  (K7,+,10.0000)  (K8,+,10.0000)  (K9,+,10.0000)  (K10,+,10.0000)  (K11,+,10.0000)  (K12,+,10.0000)  
Rotate:True</t>
        </r>
      </text>
    </comment>
    <comment ref="L13" authorId="0" shapeId="0" xr:uid="{00000000-0006-0000-0200-000009000000}">
      <text>
        <r>
          <rPr>
            <sz val="10"/>
            <rFont val="Arial"/>
          </rPr>
          <t>reference:L6,L7,L8,L9,L10,L11,L12
mrs:(L6,+,10.0000)  (L7,+,10.0000)  (L8,+,10.0000)  (L9,+,10.0000)  (L10,+,10.0000)  (L11,+,10.0000)  (L12,+,10.0000)  
Rotate:True</t>
        </r>
      </text>
    </comment>
    <comment ref="M13" authorId="0" shapeId="0" xr:uid="{00000000-0006-0000-0200-00000A000000}">
      <text>
        <r>
          <rPr>
            <sz val="10"/>
            <rFont val="Arial"/>
          </rPr>
          <t>reference:M6,M7,M8,M9,M10,M11,M12
mrs:(M6,+,10.0000)  (M7,+,10.0000)  (M8,+,10.0000)  (M9,+,10.0000)  (M10,+,10.0000)  (M11,+,10.0000)  (M12,+,10.0000)  
Rotate:True</t>
        </r>
      </text>
    </comment>
    <comment ref="N13" authorId="0" shapeId="0" xr:uid="{00000000-0006-0000-0200-00000B000000}">
      <text>
        <r>
          <rPr>
            <sz val="10"/>
            <rFont val="Arial"/>
          </rPr>
          <t>reference:N6,N7,N8,N9,N10,N11,N12
mrs:(N6,+,10.0000)  (N7,+,10.0000)  (N8,+,10.0000)  (N9,+,10.0000)  (N10,+,10.0000)  (N11,+,10.0000)  (N12,+,10.0000)  
Rotate:True</t>
        </r>
      </text>
    </comment>
    <comment ref="O13" authorId="0" shapeId="0" xr:uid="{00000000-0006-0000-0200-00000C000000}">
      <text>
        <r>
          <rPr>
            <sz val="10"/>
            <rFont val="Arial"/>
          </rPr>
          <t>reference:O6,O7,O8,O9,O10,O11,O12
mrs:(O6,+,10.0000)  (O7,+,10.0000)  (O8,+,10.0000)  (O9,+,10.0000)  (O10,+,10.0000)  (O11,+,10.0000)  (O12,+,10.0000)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300-000001000000}">
      <text>
        <r>
          <rPr>
            <sz val="10"/>
            <rFont val="Arial"/>
          </rPr>
          <t>reference:D6
mrs:(D6,+,10.0000)  
Rotate:True</t>
        </r>
      </text>
    </comment>
    <comment ref="F6" authorId="0" shapeId="0" xr:uid="{00000000-0006-0000-0300-000002000000}">
      <text>
        <r>
          <rPr>
            <sz val="10"/>
            <rFont val="Arial"/>
          </rPr>
          <t>reference:E8,E8
mrs:
Rotate:True</t>
        </r>
      </text>
    </comment>
    <comment ref="G6" authorId="0" shapeId="0" xr:uid="{00000000-0006-0000-0300-000003000000}">
      <text>
        <r>
          <rPr>
            <sz val="10"/>
            <rFont val="Arial"/>
          </rPr>
          <t>reference:F8,F8
mrs:
Rotate:True</t>
        </r>
      </text>
    </comment>
    <comment ref="H6" authorId="0" shapeId="0" xr:uid="{00000000-0006-0000-0300-000004000000}">
      <text>
        <r>
          <rPr>
            <sz val="10"/>
            <rFont val="Arial"/>
          </rPr>
          <t>reference:G8,G8
mrs:
Rotate:True</t>
        </r>
      </text>
    </comment>
    <comment ref="I6" authorId="0" shapeId="0" xr:uid="{00000000-0006-0000-0300-000005000000}">
      <text>
        <r>
          <rPr>
            <sz val="10"/>
            <rFont val="Arial"/>
          </rPr>
          <t>reference:H8,H8
mrs:
Rotate:True</t>
        </r>
      </text>
    </comment>
    <comment ref="J6" authorId="0" shapeId="0" xr:uid="{00000000-0006-0000-0300-000006000000}">
      <text>
        <r>
          <rPr>
            <sz val="10"/>
            <rFont val="Arial"/>
          </rPr>
          <t>reference:I8,I8
mrs:
Rotate:True</t>
        </r>
      </text>
    </comment>
    <comment ref="K6" authorId="0" shapeId="0" xr:uid="{00000000-0006-0000-0300-000007000000}">
      <text>
        <r>
          <rPr>
            <sz val="10"/>
            <rFont val="Arial"/>
          </rPr>
          <t>reference:J8,J8
mrs:
Rotate:True</t>
        </r>
      </text>
    </comment>
    <comment ref="L6" authorId="0" shapeId="0" xr:uid="{00000000-0006-0000-0300-000008000000}">
      <text>
        <r>
          <rPr>
            <sz val="10"/>
            <rFont val="Arial"/>
          </rPr>
          <t>reference:K8,K8
mrs:
Rotate:True</t>
        </r>
      </text>
    </comment>
    <comment ref="M6" authorId="0" shapeId="0" xr:uid="{00000000-0006-0000-0300-000009000000}">
      <text>
        <r>
          <rPr>
            <sz val="10"/>
            <rFont val="Arial"/>
          </rPr>
          <t>reference:L8,L8
mrs:
Rotate:True</t>
        </r>
      </text>
    </comment>
    <comment ref="N6" authorId="0" shapeId="0" xr:uid="{00000000-0006-0000-0300-00000A000000}">
      <text>
        <r>
          <rPr>
            <sz val="10"/>
            <rFont val="Arial"/>
          </rPr>
          <t>reference:M8,M8
mrs:
Rotate:True</t>
        </r>
      </text>
    </comment>
    <comment ref="O6" authorId="0" shapeId="0" xr:uid="{00000000-0006-0000-0300-00000B000000}">
      <text>
        <r>
          <rPr>
            <sz val="10"/>
            <rFont val="Arial"/>
          </rPr>
          <t>reference:N8,N8
mrs:
Rotate:True</t>
        </r>
      </text>
    </comment>
    <comment ref="P6" authorId="0" shapeId="0" xr:uid="{00000000-0006-0000-0300-00000C000000}">
      <text>
        <r>
          <rPr>
            <sz val="10"/>
            <rFont val="Arial"/>
          </rPr>
          <t>reference:O8,O8
mrs:
Rotate:True</t>
        </r>
      </text>
    </comment>
    <comment ref="E7" authorId="0" shapeId="0" xr:uid="{00000000-0006-0000-0300-00000D000000}">
      <text>
        <r>
          <rPr>
            <sz val="10"/>
            <rFont val="Arial"/>
          </rPr>
          <t>reference:E6,D6,D7
mrs:
Rotate:True</t>
        </r>
      </text>
    </comment>
    <comment ref="F7" authorId="0" shapeId="0" xr:uid="{00000000-0006-0000-0300-00000E000000}">
      <text>
        <r>
          <rPr>
            <sz val="10"/>
            <rFont val="Arial"/>
          </rPr>
          <t>reference:F6,D6,D7
mrs:
Rotate:True</t>
        </r>
      </text>
    </comment>
    <comment ref="G7" authorId="0" shapeId="0" xr:uid="{00000000-0006-0000-0300-00000F000000}">
      <text>
        <r>
          <rPr>
            <sz val="10"/>
            <rFont val="Arial"/>
          </rPr>
          <t>reference:G6,D6,D7
mrs:
Rotate:True</t>
        </r>
      </text>
    </comment>
    <comment ref="H7" authorId="0" shapeId="0" xr:uid="{00000000-0006-0000-0300-000010000000}">
      <text>
        <r>
          <rPr>
            <sz val="10"/>
            <rFont val="Arial"/>
          </rPr>
          <t>reference:H6,D6,D7
mrs:
Rotate:True</t>
        </r>
      </text>
    </comment>
    <comment ref="I7" authorId="0" shapeId="0" xr:uid="{00000000-0006-0000-0300-000011000000}">
      <text>
        <r>
          <rPr>
            <sz val="10"/>
            <rFont val="Arial"/>
          </rPr>
          <t>reference:I6,D6,D7
mrs:
Rotate:True</t>
        </r>
      </text>
    </comment>
    <comment ref="J7" authorId="0" shapeId="0" xr:uid="{00000000-0006-0000-0300-000012000000}">
      <text>
        <r>
          <rPr>
            <sz val="10"/>
            <rFont val="Arial"/>
          </rPr>
          <t>reference:J6,D6,D7
mrs:
Rotate:True</t>
        </r>
      </text>
    </comment>
    <comment ref="K7" authorId="0" shapeId="0" xr:uid="{00000000-0006-0000-0300-000013000000}">
      <text>
        <r>
          <rPr>
            <sz val="10"/>
            <rFont val="Arial"/>
          </rPr>
          <t>reference:K6,D6,D7
mrs:
Rotate:True</t>
        </r>
      </text>
    </comment>
    <comment ref="L7" authorId="0" shapeId="0" xr:uid="{00000000-0006-0000-0300-000014000000}">
      <text>
        <r>
          <rPr>
            <sz val="10"/>
            <rFont val="Arial"/>
          </rPr>
          <t>reference:L6,D6,D7
mrs:
Rotate:True</t>
        </r>
      </text>
    </comment>
    <comment ref="M7" authorId="0" shapeId="0" xr:uid="{00000000-0006-0000-0300-000015000000}">
      <text>
        <r>
          <rPr>
            <sz val="10"/>
            <rFont val="Arial"/>
          </rPr>
          <t>reference:M6,D6,D7
mrs:
Rotate:True</t>
        </r>
      </text>
    </comment>
    <comment ref="N7" authorId="0" shapeId="0" xr:uid="{00000000-0006-0000-0300-000016000000}">
      <text>
        <r>
          <rPr>
            <sz val="10"/>
            <rFont val="Arial"/>
          </rPr>
          <t>reference:N6,D6,D7
mrs:
Rotate:True</t>
        </r>
      </text>
    </comment>
    <comment ref="O7" authorId="0" shapeId="0" xr:uid="{00000000-0006-0000-0300-000017000000}">
      <text>
        <r>
          <rPr>
            <sz val="10"/>
            <rFont val="Arial"/>
          </rPr>
          <t>reference:O6,D6,D7
mrs:
Rotate:True</t>
        </r>
      </text>
    </comment>
    <comment ref="E8" authorId="0" shapeId="0" xr:uid="{00000000-0006-0000-0300-000018000000}">
      <text>
        <r>
          <rPr>
            <sz val="10"/>
            <rFont val="Arial"/>
          </rPr>
          <t>reference:E6,E7
mrs:(E6,+,10.0000)  (E7,+,-10.0000)  
Rotate:True</t>
        </r>
      </text>
    </comment>
    <comment ref="F8" authorId="0" shapeId="0" xr:uid="{00000000-0006-0000-0300-000019000000}">
      <text>
        <r>
          <rPr>
            <sz val="10"/>
            <rFont val="Arial"/>
          </rPr>
          <t>reference:F6,F7
mrs:(F6,+,10.0000)  (F7,+,-10.0000)  
Rotate:True</t>
        </r>
      </text>
    </comment>
    <comment ref="G8" authorId="0" shapeId="0" xr:uid="{00000000-0006-0000-0300-00001A000000}">
      <text>
        <r>
          <rPr>
            <sz val="10"/>
            <rFont val="Arial"/>
          </rPr>
          <t>reference:G6,G7
mrs:(G6,+,10.0000)  (G7,+,-10.0000)  
Rotate:True</t>
        </r>
      </text>
    </comment>
    <comment ref="H8" authorId="0" shapeId="0" xr:uid="{00000000-0006-0000-0300-00001B000000}">
      <text>
        <r>
          <rPr>
            <sz val="10"/>
            <rFont val="Arial"/>
          </rPr>
          <t>reference:H6,H7
mrs:(H6,+,10.0000)  (H7,+,-10.0000)  
Rotate:True</t>
        </r>
      </text>
    </comment>
    <comment ref="I8" authorId="0" shapeId="0" xr:uid="{00000000-0006-0000-0300-00001C000000}">
      <text>
        <r>
          <rPr>
            <sz val="10"/>
            <rFont val="Arial"/>
          </rPr>
          <t>reference:I6,I7
mrs:(I6,+,10.0000)  (I7,+,-10.0000)  
Rotate:True</t>
        </r>
      </text>
    </comment>
    <comment ref="J8" authorId="0" shapeId="0" xr:uid="{00000000-0006-0000-0300-00001D000000}">
      <text>
        <r>
          <rPr>
            <sz val="10"/>
            <rFont val="Arial"/>
          </rPr>
          <t>reference:J6,J7
mrs:(J6,+,10.0000)  (J7,+,-10.0000)  
Rotate:True</t>
        </r>
      </text>
    </comment>
    <comment ref="K8" authorId="0" shapeId="0" xr:uid="{00000000-0006-0000-0300-00001E000000}">
      <text>
        <r>
          <rPr>
            <sz val="10"/>
            <rFont val="Arial"/>
          </rPr>
          <t>reference:K6,K7
mrs:(K6,+,10.0000)  (K7,+,-10.0000)  
Rotate:True</t>
        </r>
      </text>
    </comment>
    <comment ref="L8" authorId="0" shapeId="0" xr:uid="{00000000-0006-0000-0300-00001F000000}">
      <text>
        <r>
          <rPr>
            <sz val="10"/>
            <rFont val="Arial"/>
          </rPr>
          <t>reference:L6,L7
mrs:(L6,+,10.0000)  (L7,+,-10.0000)  
Rotate:True</t>
        </r>
      </text>
    </comment>
    <comment ref="M8" authorId="0" shapeId="0" xr:uid="{00000000-0006-0000-0300-000020000000}">
      <text>
        <r>
          <rPr>
            <sz val="10"/>
            <rFont val="Arial"/>
          </rPr>
          <t>reference:M6,M7
mrs:(M6,+,10.0000)  (M7,+,-10.0000)  
Rotate:True</t>
        </r>
      </text>
    </comment>
    <comment ref="N8" authorId="0" shapeId="0" xr:uid="{00000000-0006-0000-0300-000021000000}">
      <text>
        <r>
          <rPr>
            <sz val="10"/>
            <rFont val="Arial"/>
          </rPr>
          <t>reference:N6,N7
mrs:(N6,+,10.0000)  (N7,+,-10.0000)  
Rotate:True</t>
        </r>
      </text>
    </comment>
    <comment ref="O8" authorId="0" shapeId="0" xr:uid="{00000000-0006-0000-0300-000022000000}">
      <text>
        <r>
          <rPr>
            <sz val="10"/>
            <rFont val="Arial"/>
          </rPr>
          <t>reference:O6,O7
mrs:(O6,+,10.0000)  (O7,+,-10.0000)  
Rotate:True</t>
        </r>
      </text>
    </comment>
    <comment ref="E11" authorId="0" shapeId="0" xr:uid="{00000000-0006-0000-0300-000023000000}">
      <text>
        <r>
          <rPr>
            <sz val="10"/>
            <rFont val="Arial"/>
          </rPr>
          <t>reference:E7
mrs:(E7,+,10.0000)  
Rotate:True</t>
        </r>
      </text>
    </comment>
    <comment ref="F11" authorId="0" shapeId="0" xr:uid="{00000000-0006-0000-0300-000024000000}">
      <text>
        <r>
          <rPr>
            <sz val="10"/>
            <rFont val="Arial"/>
          </rPr>
          <t>reference:F7,E11
mrs:(F7,+,10.0000)  (E11,+,10.0000)  
Rotate:True</t>
        </r>
      </text>
    </comment>
    <comment ref="G11" authorId="0" shapeId="0" xr:uid="{00000000-0006-0000-0300-000025000000}">
      <text>
        <r>
          <rPr>
            <sz val="10"/>
            <rFont val="Arial"/>
          </rPr>
          <t>reference:G7,F11
mrs:(G7,+,10.0000)  (F11,+,10.0000)  
Rotate:True</t>
        </r>
      </text>
    </comment>
    <comment ref="H11" authorId="0" shapeId="0" xr:uid="{00000000-0006-0000-0300-000026000000}">
      <text>
        <r>
          <rPr>
            <sz val="10"/>
            <rFont val="Arial"/>
          </rPr>
          <t>reference:H7,G11
mrs:(H7,+,10.0000)  (G11,+,10.0000)  
Rotate:True</t>
        </r>
      </text>
    </comment>
    <comment ref="I11" authorId="0" shapeId="0" xr:uid="{00000000-0006-0000-0300-000027000000}">
      <text>
        <r>
          <rPr>
            <sz val="10"/>
            <rFont val="Arial"/>
          </rPr>
          <t>reference:I7,H11
mrs:(I7,+,10.0000)  (H11,+,10.0000)  
Rotate:True</t>
        </r>
      </text>
    </comment>
    <comment ref="J11" authorId="0" shapeId="0" xr:uid="{00000000-0006-0000-0300-000028000000}">
      <text>
        <r>
          <rPr>
            <sz val="10"/>
            <rFont val="Arial"/>
          </rPr>
          <t>reference:J7,I11
mrs:(J7,+,10.0000)  (I11,+,10.0000)  
Rotate:True</t>
        </r>
      </text>
    </comment>
    <comment ref="K11" authorId="0" shapeId="0" xr:uid="{00000000-0006-0000-0300-000029000000}">
      <text>
        <r>
          <rPr>
            <sz val="10"/>
            <rFont val="Arial"/>
          </rPr>
          <t>reference:K7,J11
mrs:(K7,+,10.0000)  (J11,+,10.0000)  
Rotate:True</t>
        </r>
      </text>
    </comment>
    <comment ref="M11" authorId="0" shapeId="0" xr:uid="{00000000-0006-0000-0300-00002A000000}">
      <text>
        <r>
          <rPr>
            <sz val="10"/>
            <rFont val="Arial"/>
          </rPr>
          <t>reference:M7
mrs:(M7,+,10.0000)  
Rotate:True</t>
        </r>
      </text>
    </comment>
    <comment ref="N11" authorId="0" shapeId="0" xr:uid="{00000000-0006-0000-0300-00002B000000}">
      <text>
        <r>
          <rPr>
            <sz val="10"/>
            <rFont val="Arial"/>
          </rPr>
          <t>reference:N7
mrs:(N7,+,10.0000)  
Rotate:True</t>
        </r>
      </text>
    </comment>
    <comment ref="O11" authorId="0" shapeId="0" xr:uid="{00000000-0006-0000-0300-00002C000000}">
      <text>
        <r>
          <rPr>
            <sz val="10"/>
            <rFont val="Arial"/>
          </rPr>
          <t>reference:O7
mrs:(O7,+,10.0000)  
Rotate:True</t>
        </r>
      </text>
    </comment>
    <comment ref="P11" authorId="0" shapeId="0" xr:uid="{00000000-0006-0000-0300-00002D000000}">
      <text>
        <r>
          <rPr>
            <sz val="10"/>
            <rFont val="Arial"/>
          </rPr>
          <t>reference:P7
mrs:(P7,+,10.0000)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4" authorId="0" shapeId="0" xr:uid="{00000000-0006-0000-0400-000001000000}">
      <text>
        <r>
          <rPr>
            <sz val="10"/>
            <rFont val="Arial"/>
          </rPr>
          <t>reference:E4
mrs:(E4,+,10.0000)  
Rotate:True</t>
        </r>
      </text>
    </comment>
    <comment ref="G4" authorId="0" shapeId="0" xr:uid="{00000000-0006-0000-0400-000002000000}">
      <text>
        <r>
          <rPr>
            <sz val="10"/>
            <rFont val="Arial"/>
          </rPr>
          <t>reference:F4
mrs:(F4,+,10.0000)  
Rotate:True</t>
        </r>
      </text>
    </comment>
    <comment ref="H4" authorId="0" shapeId="0" xr:uid="{00000000-0006-0000-0400-000003000000}">
      <text>
        <r>
          <rPr>
            <sz val="10"/>
            <rFont val="Arial"/>
          </rPr>
          <t>reference:G4
mrs:(G4,+,10.0000)  
Rotate:True</t>
        </r>
      </text>
    </comment>
    <comment ref="I4" authorId="0" shapeId="0" xr:uid="{00000000-0006-0000-0400-000004000000}">
      <text>
        <r>
          <rPr>
            <sz val="10"/>
            <rFont val="Arial"/>
          </rPr>
          <t>reference:H4
mrs:(H4,+,10.0000)  
Rotate:True</t>
        </r>
      </text>
    </comment>
    <comment ref="J4" authorId="0" shapeId="0" xr:uid="{00000000-0006-0000-0400-000005000000}">
      <text>
        <r>
          <rPr>
            <sz val="10"/>
            <rFont val="Arial"/>
          </rPr>
          <t>reference:I4
mrs:(I4,+,10.0000)  
Rotate:True</t>
        </r>
      </text>
    </comment>
    <comment ref="K4" authorId="0" shapeId="0" xr:uid="{00000000-0006-0000-0400-000006000000}">
      <text>
        <r>
          <rPr>
            <sz val="10"/>
            <rFont val="Arial"/>
          </rPr>
          <t>reference:J4
mrs:(J4,+,10.0000)  
Rotate:True</t>
        </r>
      </text>
    </comment>
    <comment ref="L4" authorId="0" shapeId="0" xr:uid="{00000000-0006-0000-0400-000007000000}">
      <text>
        <r>
          <rPr>
            <sz val="10"/>
            <rFont val="Arial"/>
          </rPr>
          <t>reference:K4
mrs:(K4,+,10.0000)  
Rotate:True</t>
        </r>
      </text>
    </comment>
    <comment ref="M4" authorId="0" shapeId="0" xr:uid="{00000000-0006-0000-0400-000008000000}">
      <text>
        <r>
          <rPr>
            <sz val="10"/>
            <rFont val="Arial"/>
          </rPr>
          <t>reference:L4
mrs:(L4,+,10.0000)  
Rotate:True</t>
        </r>
      </text>
    </comment>
    <comment ref="N4" authorId="0" shapeId="0" xr:uid="{00000000-0006-0000-0400-000009000000}">
      <text>
        <r>
          <rPr>
            <sz val="10"/>
            <rFont val="Arial"/>
          </rPr>
          <t>reference:M4
mrs:(M4,+,10.0000)  
Rotate:True</t>
        </r>
      </text>
    </comment>
    <comment ref="O4" authorId="0" shapeId="0" xr:uid="{00000000-0006-0000-0400-00000A000000}">
      <text>
        <r>
          <rPr>
            <sz val="10"/>
            <rFont val="Arial"/>
          </rPr>
          <t>reference:N4
mrs:(N4,+,10.0000)  
Rotate:True</t>
        </r>
      </text>
    </comment>
    <comment ref="P4" authorId="0" shapeId="0" xr:uid="{00000000-0006-0000-0400-00000B000000}">
      <text>
        <r>
          <rPr>
            <sz val="10"/>
            <rFont val="Arial"/>
          </rPr>
          <t>reference:O4
mrs:(O4,+,10.0000)  
Rotate:True</t>
        </r>
      </text>
    </comment>
    <comment ref="E5" authorId="0" shapeId="0" xr:uid="{00000000-0006-0000-0400-00000C000000}">
      <text>
        <r>
          <rPr>
            <sz val="10"/>
            <rFont val="Arial"/>
          </rPr>
          <t>reference:E4
mrs:
Rotate:True</t>
        </r>
      </text>
    </comment>
    <comment ref="F5" authorId="0" shapeId="0" xr:uid="{00000000-0006-0000-0400-00000D000000}">
      <text>
        <r>
          <rPr>
            <sz val="10"/>
            <rFont val="Arial"/>
          </rPr>
          <t>reference:F4
mrs:
Rotate:True</t>
        </r>
      </text>
    </comment>
    <comment ref="G5" authorId="0" shapeId="0" xr:uid="{00000000-0006-0000-0400-00000E000000}">
      <text>
        <r>
          <rPr>
            <sz val="10"/>
            <rFont val="Arial"/>
          </rPr>
          <t>reference:G4
mrs:
Rotate:True</t>
        </r>
      </text>
    </comment>
    <comment ref="H5" authorId="0" shapeId="0" xr:uid="{00000000-0006-0000-0400-00000F000000}">
      <text>
        <r>
          <rPr>
            <sz val="10"/>
            <rFont val="Arial"/>
          </rPr>
          <t>reference:H4
mrs:
Rotate:True</t>
        </r>
      </text>
    </comment>
    <comment ref="I5" authorId="0" shapeId="0" xr:uid="{00000000-0006-0000-0400-000010000000}">
      <text>
        <r>
          <rPr>
            <sz val="10"/>
            <rFont val="Arial"/>
          </rPr>
          <t>reference:I4
mrs:
Rotate:True</t>
        </r>
      </text>
    </comment>
    <comment ref="J5" authorId="0" shapeId="0" xr:uid="{00000000-0006-0000-0400-000011000000}">
      <text>
        <r>
          <rPr>
            <sz val="10"/>
            <rFont val="Arial"/>
          </rPr>
          <t>reference:J4
mrs:
Rotate:True</t>
        </r>
      </text>
    </comment>
    <comment ref="K5" authorId="0" shapeId="0" xr:uid="{00000000-0006-0000-0400-000012000000}">
      <text>
        <r>
          <rPr>
            <sz val="10"/>
            <rFont val="Arial"/>
          </rPr>
          <t>reference:K4
mrs:
Rotate:True</t>
        </r>
      </text>
    </comment>
    <comment ref="L5" authorId="0" shapeId="0" xr:uid="{00000000-0006-0000-0400-000013000000}">
      <text>
        <r>
          <rPr>
            <sz val="10"/>
            <rFont val="Arial"/>
          </rPr>
          <t>reference:L4
mrs:
Rotate:True</t>
        </r>
      </text>
    </comment>
    <comment ref="M5" authorId="0" shapeId="0" xr:uid="{00000000-0006-0000-0400-000014000000}">
      <text>
        <r>
          <rPr>
            <sz val="10"/>
            <rFont val="Arial"/>
          </rPr>
          <t>reference:M4
mrs:
Rotate:True</t>
        </r>
      </text>
    </comment>
    <comment ref="N5" authorId="0" shapeId="0" xr:uid="{00000000-0006-0000-0400-000015000000}">
      <text>
        <r>
          <rPr>
            <sz val="10"/>
            <rFont val="Arial"/>
          </rPr>
          <t>reference:N4
mrs:
Rotate:True</t>
        </r>
      </text>
    </comment>
    <comment ref="O5" authorId="0" shapeId="0" xr:uid="{00000000-0006-0000-0400-000016000000}">
      <text>
        <r>
          <rPr>
            <sz val="10"/>
            <rFont val="Arial"/>
          </rPr>
          <t>reference:O4
mrs:
Rotate:True</t>
        </r>
      </text>
    </comment>
    <comment ref="P5" authorId="0" shapeId="0" xr:uid="{00000000-0006-0000-0400-000017000000}">
      <text>
        <r>
          <rPr>
            <sz val="10"/>
            <rFont val="Arial"/>
          </rPr>
          <t>reference:P4
mrs:
Rotate:True</t>
        </r>
      </text>
    </comment>
    <comment ref="F7" authorId="0" shapeId="0" xr:uid="{00000000-0006-0000-0400-000018000000}">
      <text>
        <r>
          <rPr>
            <sz val="10"/>
            <rFont val="Arial"/>
          </rPr>
          <t>reference:E7
mrs:(E7,+,10.0000)  
Rotate:True</t>
        </r>
      </text>
    </comment>
    <comment ref="H7" authorId="0" shapeId="0" xr:uid="{00000000-0006-0000-0400-000019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400-00001A000000}">
      <text>
        <r>
          <rPr>
            <sz val="10"/>
            <rFont val="Arial"/>
          </rPr>
          <t>reference:H7
mrs:(H7,+,10.0000)  
Rotate:True</t>
        </r>
      </text>
    </comment>
    <comment ref="J7" authorId="0" shapeId="0" xr:uid="{00000000-0006-0000-0400-00001B000000}">
      <text>
        <r>
          <rPr>
            <sz val="10"/>
            <rFont val="Arial"/>
          </rPr>
          <t>reference:I7
mrs:(I7,+,10.0000)  
Rotate:True</t>
        </r>
      </text>
    </comment>
    <comment ref="K7" authorId="0" shapeId="0" xr:uid="{00000000-0006-0000-0400-00001C000000}">
      <text>
        <r>
          <rPr>
            <sz val="10"/>
            <rFont val="Arial"/>
          </rPr>
          <t>reference:J7
mrs:(J7,+,10.0000)  
Rotate:True</t>
        </r>
      </text>
    </comment>
    <comment ref="L7" authorId="0" shapeId="0" xr:uid="{00000000-0006-0000-0400-00001D000000}">
      <text>
        <r>
          <rPr>
            <sz val="10"/>
            <rFont val="Arial"/>
          </rPr>
          <t>reference:K7
mrs:(K7,+,10.0000)  
Rotate:True</t>
        </r>
      </text>
    </comment>
    <comment ref="M7" authorId="0" shapeId="0" xr:uid="{00000000-0006-0000-0400-00001E000000}">
      <text>
        <r>
          <rPr>
            <sz val="10"/>
            <rFont val="Arial"/>
          </rPr>
          <t>reference:L7
mrs:(L7,+,10.0000)  
Rotate:True</t>
        </r>
      </text>
    </comment>
    <comment ref="N7" authorId="0" shapeId="0" xr:uid="{00000000-0006-0000-0400-00001F000000}">
      <text>
        <r>
          <rPr>
            <sz val="10"/>
            <rFont val="Arial"/>
          </rPr>
          <t>reference:M7
mrs:(M7,+,10.0000)  
Rotate:True</t>
        </r>
      </text>
    </comment>
    <comment ref="O7" authorId="0" shapeId="0" xr:uid="{00000000-0006-0000-0400-000020000000}">
      <text>
        <r>
          <rPr>
            <sz val="10"/>
            <rFont val="Arial"/>
          </rPr>
          <t>reference:N7
mrs:(N7,+,10.0000)  
Rotate:True</t>
        </r>
      </text>
    </comment>
    <comment ref="P7" authorId="0" shapeId="0" xr:uid="{00000000-0006-0000-0400-000021000000}">
      <text>
        <r>
          <rPr>
            <sz val="10"/>
            <rFont val="Arial"/>
          </rPr>
          <t>reference:O7
mrs:(O7,+,10.0000)  
Rotate:True</t>
        </r>
      </text>
    </comment>
    <comment ref="F8" authorId="0" shapeId="0" xr:uid="{00000000-0006-0000-0400-000022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400-000023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400-000024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400-000025000000}">
      <text>
        <r>
          <rPr>
            <sz val="10"/>
            <rFont val="Arial"/>
          </rPr>
          <t>reference:H8
mrs:(H8,+,10.0000)  
Rotate:True</t>
        </r>
      </text>
    </comment>
    <comment ref="J8" authorId="0" shapeId="0" xr:uid="{00000000-0006-0000-0400-000026000000}">
      <text>
        <r>
          <rPr>
            <sz val="10"/>
            <rFont val="Arial"/>
          </rPr>
          <t>reference:I8
mrs:(I8,+,10.0000)  
Rotate:True</t>
        </r>
      </text>
    </comment>
    <comment ref="K8" authorId="0" shapeId="0" xr:uid="{00000000-0006-0000-0400-000027000000}">
      <text>
        <r>
          <rPr>
            <sz val="10"/>
            <rFont val="Arial"/>
          </rPr>
          <t>reference:J8
mrs:(J8,+,10.0000)  
Rotate:True</t>
        </r>
      </text>
    </comment>
    <comment ref="L8" authorId="0" shapeId="0" xr:uid="{00000000-0006-0000-0400-000028000000}">
      <text>
        <r>
          <rPr>
            <sz val="10"/>
            <rFont val="Arial"/>
          </rPr>
          <t>reference:K8
mrs:(K8,+,10.0000)  
Rotate:True</t>
        </r>
      </text>
    </comment>
    <comment ref="M8" authorId="0" shapeId="0" xr:uid="{00000000-0006-0000-0400-000029000000}">
      <text>
        <r>
          <rPr>
            <sz val="10"/>
            <rFont val="Arial"/>
          </rPr>
          <t>reference:L8
mrs:(L8,+,10.0000)  
Rotate:True</t>
        </r>
      </text>
    </comment>
    <comment ref="N8" authorId="0" shapeId="0" xr:uid="{00000000-0006-0000-0400-00002A000000}">
      <text>
        <r>
          <rPr>
            <sz val="10"/>
            <rFont val="Arial"/>
          </rPr>
          <t>reference:M8
mrs:(M8,+,10.0000)  
Rotate:True</t>
        </r>
      </text>
    </comment>
    <comment ref="O8" authorId="0" shapeId="0" xr:uid="{00000000-0006-0000-0400-00002B000000}">
      <text>
        <r>
          <rPr>
            <sz val="10"/>
            <rFont val="Arial"/>
          </rPr>
          <t>reference:N8
mrs:(N8,+,10.0000)  
Rotate:True</t>
        </r>
      </text>
    </comment>
    <comment ref="P8" authorId="0" shapeId="0" xr:uid="{00000000-0006-0000-0400-00002C000000}">
      <text>
        <r>
          <rPr>
            <sz val="10"/>
            <rFont val="Arial"/>
          </rPr>
          <t>reference:O8
mrs:(O8,+,10.0000)  
Rotate:True</t>
        </r>
      </text>
    </comment>
    <comment ref="E9" authorId="0" shapeId="0" xr:uid="{00000000-0006-0000-0400-00002D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400-00002E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400-00002F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400-000030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400-000031000000}">
      <text>
        <r>
          <rPr>
            <sz val="10"/>
            <rFont val="Arial"/>
          </rPr>
          <t>reference:I7,I8
mrs:(I7,+,10.0000)  (I8,+,10.0000)  
Rotate:True</t>
        </r>
      </text>
    </comment>
    <comment ref="J9" authorId="0" shapeId="0" xr:uid="{00000000-0006-0000-0400-000032000000}">
      <text>
        <r>
          <rPr>
            <sz val="10"/>
            <rFont val="Arial"/>
          </rPr>
          <t>reference:J7,J8
mrs:(J7,+,10.0000)  (J8,+,10.0000)  
Rotate:True</t>
        </r>
      </text>
    </comment>
    <comment ref="K9" authorId="0" shapeId="0" xr:uid="{00000000-0006-0000-0400-000033000000}">
      <text>
        <r>
          <rPr>
            <sz val="10"/>
            <rFont val="Arial"/>
          </rPr>
          <t>reference:K7,K8
mrs:(K7,+,10.0000)  (K8,+,10.0000)  
Rotate:True</t>
        </r>
      </text>
    </comment>
    <comment ref="L9" authorId="0" shapeId="0" xr:uid="{00000000-0006-0000-0400-000034000000}">
      <text>
        <r>
          <rPr>
            <sz val="10"/>
            <rFont val="Arial"/>
          </rPr>
          <t>reference:L7,L8
mrs:(L7,+,10.0000)  (L8,+,10.0000)  
Rotate:True</t>
        </r>
      </text>
    </comment>
    <comment ref="M9" authorId="0" shapeId="0" xr:uid="{00000000-0006-0000-0400-000035000000}">
      <text>
        <r>
          <rPr>
            <sz val="10"/>
            <rFont val="Arial"/>
          </rPr>
          <t>reference:M7,M8
mrs:(M7,+,10.0000)  (M8,+,10.0000)  
Rotate:True</t>
        </r>
      </text>
    </comment>
    <comment ref="N9" authorId="0" shapeId="0" xr:uid="{00000000-0006-0000-0400-000036000000}">
      <text>
        <r>
          <rPr>
            <sz val="10"/>
            <rFont val="Arial"/>
          </rPr>
          <t>reference:N7,N8
mrs:(N7,+,10.0000)  (N8,+,10.0000)  
Rotate:True</t>
        </r>
      </text>
    </comment>
    <comment ref="O9" authorId="0" shapeId="0" xr:uid="{00000000-0006-0000-0400-000037000000}">
      <text>
        <r>
          <rPr>
            <sz val="10"/>
            <rFont val="Arial"/>
          </rPr>
          <t>reference:O7,O8
mrs:(O7,+,10.0000)  (O8,+,10.0000)  
Rotate:True</t>
        </r>
      </text>
    </comment>
    <comment ref="P9" authorId="0" shapeId="0" xr:uid="{00000000-0006-0000-0400-000038000000}">
      <text>
        <r>
          <rPr>
            <sz val="10"/>
            <rFont val="Arial"/>
          </rPr>
          <t>reference:P7,P8
mrs:(P7,+,10.0000)  (P8,+,10.0000)  
Rotate:True</t>
        </r>
      </text>
    </comment>
    <comment ref="E11" authorId="0" shapeId="0" xr:uid="{00000000-0006-0000-0400-000039000000}">
      <text>
        <r>
          <rPr>
            <sz val="10"/>
            <rFont val="Arial"/>
          </rPr>
          <t>reference:E5,E9
mrs:(E5,+,10.0000)  (E9,+,-10.0000)  
Rotate:True</t>
        </r>
      </text>
    </comment>
    <comment ref="F11" authorId="0" shapeId="0" xr:uid="{00000000-0006-0000-0400-00003A000000}">
      <text>
        <r>
          <rPr>
            <sz val="10"/>
            <rFont val="Arial"/>
          </rPr>
          <t>reference:F5,F9
mrs:(F5,+,10.0000)  (F9,+,-10.0000)  
Rotate:True</t>
        </r>
      </text>
    </comment>
    <comment ref="G11" authorId="0" shapeId="0" xr:uid="{00000000-0006-0000-0400-00003B000000}">
      <text>
        <r>
          <rPr>
            <sz val="10"/>
            <rFont val="Arial"/>
          </rPr>
          <t>reference:G5,G9
mrs:(G5,+,10.0000)  (G9,+,-10.0000)  
Rotate:True</t>
        </r>
      </text>
    </comment>
    <comment ref="H11" authorId="0" shapeId="0" xr:uid="{00000000-0006-0000-0400-00003C000000}">
      <text>
        <r>
          <rPr>
            <sz val="10"/>
            <rFont val="Arial"/>
          </rPr>
          <t>reference:H5,H9
mrs:(H5,+,10.0000)  (H9,+,-10.0000)  
Rotate:True</t>
        </r>
      </text>
    </comment>
    <comment ref="I11" authorId="0" shapeId="0" xr:uid="{00000000-0006-0000-0400-00003D000000}">
      <text>
        <r>
          <rPr>
            <sz val="10"/>
            <rFont val="Arial"/>
          </rPr>
          <t>reference:I5,I9
mrs:(I5,+,10.0000)  (I9,+,-10.0000)  
Rotate:True</t>
        </r>
      </text>
    </comment>
    <comment ref="J11" authorId="0" shapeId="0" xr:uid="{00000000-0006-0000-0400-00003E000000}">
      <text>
        <r>
          <rPr>
            <sz val="10"/>
            <rFont val="Arial"/>
          </rPr>
          <t>reference:J5,J9
mrs:(J5,+,10.0000)  (J9,+,-10.0000)  
Rotate:True</t>
        </r>
      </text>
    </comment>
    <comment ref="K11" authorId="0" shapeId="0" xr:uid="{00000000-0006-0000-0400-00003F000000}">
      <text>
        <r>
          <rPr>
            <sz val="10"/>
            <rFont val="Arial"/>
          </rPr>
          <t>reference:K5,K9
mrs:(K5,+,10.0000)  (K9,+,-10.0000)  
Rotate:True</t>
        </r>
      </text>
    </comment>
    <comment ref="L11" authorId="0" shapeId="0" xr:uid="{00000000-0006-0000-0400-000040000000}">
      <text>
        <r>
          <rPr>
            <sz val="10"/>
            <rFont val="Arial"/>
          </rPr>
          <t>reference:L5,L9
mrs:(L5,+,10.0000)  (L9,+,-10.0000)  
Rotate:True</t>
        </r>
      </text>
    </comment>
    <comment ref="M11" authorId="0" shapeId="0" xr:uid="{00000000-0006-0000-0400-000041000000}">
      <text>
        <r>
          <rPr>
            <sz val="10"/>
            <rFont val="Arial"/>
          </rPr>
          <t>reference:M5,M9
mrs:(M5,+,10.0000)  (M9,+,-10.0000)  
Rotate:True</t>
        </r>
      </text>
    </comment>
    <comment ref="N11" authorId="0" shapeId="0" xr:uid="{00000000-0006-0000-0400-000042000000}">
      <text>
        <r>
          <rPr>
            <sz val="10"/>
            <rFont val="Arial"/>
          </rPr>
          <t>reference:N5,N9
mrs:(N5,+,10.0000)  (N9,+,-10.0000)  
Rotate:True</t>
        </r>
      </text>
    </comment>
    <comment ref="O11" authorId="0" shapeId="0" xr:uid="{00000000-0006-0000-0400-000043000000}">
      <text>
        <r>
          <rPr>
            <sz val="10"/>
            <rFont val="Arial"/>
          </rPr>
          <t>reference:O5,O9
mrs:(O5,+,10.0000)  (O9,+,-10.0000)  
Rotate:True</t>
        </r>
      </text>
    </comment>
    <comment ref="P11" authorId="0" shapeId="0" xr:uid="{00000000-0006-0000-0400-000044000000}">
      <text>
        <r>
          <rPr>
            <sz val="10"/>
            <rFont val="Arial"/>
          </rPr>
          <t>reference:P5,P9
mrs:(P5,+,10.0000)  (P9,+,-10.0000)  
Rotate:True</t>
        </r>
      </text>
    </comment>
    <comment ref="F13" authorId="0" shapeId="0" xr:uid="{00000000-0006-0000-0400-000045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400-000046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400-000047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400-000048000000}">
      <text>
        <r>
          <rPr>
            <sz val="10"/>
            <rFont val="Arial"/>
          </rPr>
          <t>reference:H13
mrs:(H13,+,10.0000)  
Rotate:True</t>
        </r>
      </text>
    </comment>
    <comment ref="J13" authorId="0" shapeId="0" xr:uid="{00000000-0006-0000-0400-000049000000}">
      <text>
        <r>
          <rPr>
            <sz val="10"/>
            <rFont val="Arial"/>
          </rPr>
          <t>reference:I13
mrs:(I13,+,10.0000)  
Rotate:True</t>
        </r>
      </text>
    </comment>
    <comment ref="K13" authorId="0" shapeId="0" xr:uid="{00000000-0006-0000-0400-00004A000000}">
      <text>
        <r>
          <rPr>
            <sz val="10"/>
            <rFont val="Arial"/>
          </rPr>
          <t>reference:J13
mrs:(J13,+,10.0000)  
Rotate:True</t>
        </r>
      </text>
    </comment>
    <comment ref="L13" authorId="0" shapeId="0" xr:uid="{00000000-0006-0000-0400-00004B000000}">
      <text>
        <r>
          <rPr>
            <sz val="10"/>
            <rFont val="Arial"/>
          </rPr>
          <t>reference:K13
mrs:(K13,+,10.0000)  
Rotate:True</t>
        </r>
      </text>
    </comment>
    <comment ref="M13" authorId="0" shapeId="0" xr:uid="{00000000-0006-0000-0400-00004C000000}">
      <text>
        <r>
          <rPr>
            <sz val="10"/>
            <rFont val="Arial"/>
          </rPr>
          <t>reference:L13
mrs:(L13,+,10.0000)  
Rotate:True</t>
        </r>
      </text>
    </comment>
    <comment ref="N13" authorId="0" shapeId="0" xr:uid="{00000000-0006-0000-0400-00004D000000}">
      <text>
        <r>
          <rPr>
            <sz val="10"/>
            <rFont val="Arial"/>
          </rPr>
          <t>reference:M13
mrs:(M13,+,10.0000)  
Rotate:True</t>
        </r>
      </text>
    </comment>
    <comment ref="O13" authorId="0" shapeId="0" xr:uid="{00000000-0006-0000-0400-00004E000000}">
      <text>
        <r>
          <rPr>
            <sz val="10"/>
            <rFont val="Arial"/>
          </rPr>
          <t>reference:N13
mrs:(N13,+,10.0000)  
Rotate:True</t>
        </r>
      </text>
    </comment>
    <comment ref="P13" authorId="0" shapeId="0" xr:uid="{00000000-0006-0000-0400-00004F000000}">
      <text>
        <r>
          <rPr>
            <sz val="10"/>
            <rFont val="Arial"/>
          </rPr>
          <t>reference:O13
mrs:(O13,+,10.0000)  
Rotate:True</t>
        </r>
      </text>
    </comment>
    <comment ref="E15" authorId="0" shapeId="0" xr:uid="{00000000-0006-0000-0400-000050000000}">
      <text>
        <r>
          <rPr>
            <sz val="10"/>
            <rFont val="Arial"/>
          </rPr>
          <t>reference:E11,E13
mrs:(E11,+,10.0000)  (E13,+,-10.0000)  
Rotate:True</t>
        </r>
      </text>
    </comment>
    <comment ref="F15" authorId="0" shapeId="0" xr:uid="{00000000-0006-0000-0400-000051000000}">
      <text>
        <r>
          <rPr>
            <sz val="10"/>
            <rFont val="Arial"/>
          </rPr>
          <t>reference:F11,F13
mrs:(F11,+,10.0000)  (F13,+,-10.0000)  
Rotate:True</t>
        </r>
      </text>
    </comment>
    <comment ref="G15" authorId="0" shapeId="0" xr:uid="{00000000-0006-0000-0400-000052000000}">
      <text>
        <r>
          <rPr>
            <sz val="10"/>
            <rFont val="Arial"/>
          </rPr>
          <t>reference:G11,G13
mrs:(G11,+,10.0000)  (G13,+,-10.0000)  
Rotate:True</t>
        </r>
      </text>
    </comment>
    <comment ref="H15" authorId="0" shapeId="0" xr:uid="{00000000-0006-0000-0400-000053000000}">
      <text>
        <r>
          <rPr>
            <sz val="10"/>
            <rFont val="Arial"/>
          </rPr>
          <t>reference:H11,H13
mrs:(H11,+,10.0000)  (H13,+,-10.0000)  
Rotate:True</t>
        </r>
      </text>
    </comment>
    <comment ref="I15" authorId="0" shapeId="0" xr:uid="{00000000-0006-0000-0400-000054000000}">
      <text>
        <r>
          <rPr>
            <sz val="10"/>
            <rFont val="Arial"/>
          </rPr>
          <t>reference:I11,I13
mrs:(I11,+,10.0000)  (I13,+,-10.0000)  
Rotate:True</t>
        </r>
      </text>
    </comment>
    <comment ref="J15" authorId="0" shapeId="0" xr:uid="{00000000-0006-0000-0400-000055000000}">
      <text>
        <r>
          <rPr>
            <sz val="10"/>
            <rFont val="Arial"/>
          </rPr>
          <t>reference:J11,J13
mrs:(J11,+,10.0000)  (J13,+,-10.0000)  
Rotate:True</t>
        </r>
      </text>
    </comment>
    <comment ref="K15" authorId="0" shapeId="0" xr:uid="{00000000-0006-0000-0400-000056000000}">
      <text>
        <r>
          <rPr>
            <sz val="10"/>
            <rFont val="Arial"/>
          </rPr>
          <t>reference:K11,K13
mrs:(K11,+,10.0000)  (K13,+,-10.0000)  
Rotate:True</t>
        </r>
      </text>
    </comment>
    <comment ref="L15" authorId="0" shapeId="0" xr:uid="{00000000-0006-0000-0400-000057000000}">
      <text>
        <r>
          <rPr>
            <sz val="10"/>
            <rFont val="Arial"/>
          </rPr>
          <t>reference:L11,L13
mrs:(L11,+,10.0000)  (L13,+,-10.0000)  
Rotate:True</t>
        </r>
      </text>
    </comment>
    <comment ref="M15" authorId="0" shapeId="0" xr:uid="{00000000-0006-0000-0400-000058000000}">
      <text>
        <r>
          <rPr>
            <sz val="10"/>
            <rFont val="Arial"/>
          </rPr>
          <t>reference:M11,M13
mrs:(M11,+,10.0000)  (M13,+,-10.0000)  
Rotate:True</t>
        </r>
      </text>
    </comment>
    <comment ref="N15" authorId="0" shapeId="0" xr:uid="{00000000-0006-0000-0400-000059000000}">
      <text>
        <r>
          <rPr>
            <sz val="10"/>
            <rFont val="Arial"/>
          </rPr>
          <t>reference:N11,N13
mrs:(N11,+,10.0000)  (N13,+,-10.0000)  
Rotate:True</t>
        </r>
      </text>
    </comment>
    <comment ref="O15" authorId="0" shapeId="0" xr:uid="{00000000-0006-0000-0400-00005A000000}">
      <text>
        <r>
          <rPr>
            <sz val="10"/>
            <rFont val="Arial"/>
          </rPr>
          <t>reference:O11,O13
mrs:(O11,+,10.0000)  (O13,+,-10.0000)  
Rotate:True</t>
        </r>
      </text>
    </comment>
    <comment ref="P15" authorId="0" shapeId="0" xr:uid="{00000000-0006-0000-0400-00005B000000}">
      <text>
        <r>
          <rPr>
            <sz val="10"/>
            <rFont val="Arial"/>
          </rPr>
          <t>reference:P11,P13
mrs:(P11,+,10.0000)  (P13,+,-10.0000)  
Rotate:True</t>
        </r>
      </text>
    </comment>
    <comment ref="E16" authorId="0" shapeId="0" xr:uid="{00000000-0006-0000-0400-00005C000000}">
      <text>
        <r>
          <rPr>
            <sz val="10"/>
            <rFont val="Arial"/>
          </rPr>
          <t>reference:E15
mrs:
Rotate:True</t>
        </r>
      </text>
    </comment>
    <comment ref="F16" authorId="0" shapeId="0" xr:uid="{00000000-0006-0000-0400-00005D000000}">
      <text>
        <r>
          <rPr>
            <sz val="10"/>
            <rFont val="Arial"/>
          </rPr>
          <t>reference:F15
mrs:
Rotate:True</t>
        </r>
      </text>
    </comment>
    <comment ref="G16" authorId="0" shapeId="0" xr:uid="{00000000-0006-0000-0400-00005E000000}">
      <text>
        <r>
          <rPr>
            <sz val="10"/>
            <rFont val="Arial"/>
          </rPr>
          <t>reference:G15
mrs:
Rotate:True</t>
        </r>
      </text>
    </comment>
    <comment ref="H16" authorId="0" shapeId="0" xr:uid="{00000000-0006-0000-0400-00005F000000}">
      <text>
        <r>
          <rPr>
            <sz val="10"/>
            <rFont val="Arial"/>
          </rPr>
          <t>reference:H15
mrs:
Rotate:True</t>
        </r>
      </text>
    </comment>
    <comment ref="I16" authorId="0" shapeId="0" xr:uid="{00000000-0006-0000-0400-000060000000}">
      <text>
        <r>
          <rPr>
            <sz val="10"/>
            <rFont val="Arial"/>
          </rPr>
          <t>reference:I15
mrs:
Rotate:True</t>
        </r>
      </text>
    </comment>
    <comment ref="J16" authorId="0" shapeId="0" xr:uid="{00000000-0006-0000-0400-000061000000}">
      <text>
        <r>
          <rPr>
            <sz val="10"/>
            <rFont val="Arial"/>
          </rPr>
          <t>reference:J15
mrs:
Rotate:True</t>
        </r>
      </text>
    </comment>
    <comment ref="K16" authorId="0" shapeId="0" xr:uid="{00000000-0006-0000-0400-000062000000}">
      <text>
        <r>
          <rPr>
            <sz val="10"/>
            <rFont val="Arial"/>
          </rPr>
          <t>reference:K15
mrs:
Rotate:True</t>
        </r>
      </text>
    </comment>
    <comment ref="L16" authorId="0" shapeId="0" xr:uid="{00000000-0006-0000-0400-000063000000}">
      <text>
        <r>
          <rPr>
            <sz val="10"/>
            <rFont val="Arial"/>
          </rPr>
          <t>reference:L15
mrs:
Rotate:True</t>
        </r>
      </text>
    </comment>
    <comment ref="M16" authorId="0" shapeId="0" xr:uid="{00000000-0006-0000-0400-000064000000}">
      <text>
        <r>
          <rPr>
            <sz val="10"/>
            <rFont val="Arial"/>
          </rPr>
          <t>reference:M15
mrs:
Rotate:True</t>
        </r>
      </text>
    </comment>
    <comment ref="N16" authorId="0" shapeId="0" xr:uid="{00000000-0006-0000-0400-000065000000}">
      <text>
        <r>
          <rPr>
            <sz val="10"/>
            <rFont val="Arial"/>
          </rPr>
          <t>reference:N15
mrs:
Rotate:True</t>
        </r>
      </text>
    </comment>
    <comment ref="O16" authorId="0" shapeId="0" xr:uid="{00000000-0006-0000-0400-000066000000}">
      <text>
        <r>
          <rPr>
            <sz val="10"/>
            <rFont val="Arial"/>
          </rPr>
          <t>reference:O15
mrs:
Rotate:True</t>
        </r>
      </text>
    </comment>
    <comment ref="P16" authorId="0" shapeId="0" xr:uid="{00000000-0006-0000-0400-000067000000}">
      <text>
        <r>
          <rPr>
            <sz val="10"/>
            <rFont val="Arial"/>
          </rPr>
          <t>reference:P15
mrs:
Rotate:True</t>
        </r>
      </text>
    </comment>
  </commentList>
</comments>
</file>

<file path=xl/sharedStrings.xml><?xml version="1.0" encoding="utf-8"?>
<sst xmlns="http://schemas.openxmlformats.org/spreadsheetml/2006/main" count="123" uniqueCount="98">
  <si>
    <t>My Lemonade Business (copyright Steven Saltman 2002)</t>
  </si>
  <si>
    <t>Stats</t>
  </si>
  <si>
    <t>Cups of Lemonade Produced</t>
  </si>
  <si>
    <t>Lemonade Price ($ per cup sold)</t>
  </si>
  <si>
    <t>Sugar (cups)</t>
  </si>
  <si>
    <t>Lemons (#)</t>
  </si>
  <si>
    <t>Lemon price ($ per lemon)</t>
  </si>
  <si>
    <t>Sugar price ($ per cup)</t>
  </si>
  <si>
    <t>Revenue</t>
  </si>
  <si>
    <t>Online Lemonade Sales</t>
  </si>
  <si>
    <t>Street Sales</t>
  </si>
  <si>
    <t>Total</t>
  </si>
  <si>
    <t>Annualized Basis</t>
  </si>
  <si>
    <t>COGS</t>
  </si>
  <si>
    <t>Lemons</t>
  </si>
  <si>
    <t>Sugar</t>
  </si>
  <si>
    <t>Gross Profit (monthly)</t>
  </si>
  <si>
    <t>Annual Basis</t>
  </si>
  <si>
    <t>FIXED</t>
  </si>
  <si>
    <t>General Manager</t>
  </si>
  <si>
    <t>Credit Card Services</t>
  </si>
  <si>
    <t>Web-hosting</t>
  </si>
  <si>
    <t>Advertising and Marketing</t>
  </si>
  <si>
    <t>Insurance</t>
  </si>
  <si>
    <t>Benefits</t>
  </si>
  <si>
    <t>Legal</t>
  </si>
  <si>
    <t>DEPREC.</t>
  </si>
  <si>
    <t>Net Profit (monthly)</t>
  </si>
  <si>
    <t>Inputs are in blue</t>
  </si>
  <si>
    <t xml:space="preserve">suspicious:D11,  E27,  </t>
  </si>
  <si>
    <t>My Lemonade Business</t>
  </si>
  <si>
    <t>Year end</t>
  </si>
  <si>
    <t>Assets</t>
  </si>
  <si>
    <t>Current Assets</t>
  </si>
  <si>
    <t>Cash</t>
  </si>
  <si>
    <t>Lemon Inventory</t>
  </si>
  <si>
    <t>Long Term Assets</t>
  </si>
  <si>
    <t>Original Value</t>
  </si>
  <si>
    <t>Accumulated Depreciation</t>
  </si>
  <si>
    <t>Balance Sheet Value</t>
  </si>
  <si>
    <t>Total assets</t>
  </si>
  <si>
    <t>Liabilities</t>
  </si>
  <si>
    <t>Current Liabilities</t>
  </si>
  <si>
    <t>Lear Jet Finance Co.</t>
  </si>
  <si>
    <t>Total Liabilities</t>
  </si>
  <si>
    <t>Equity</t>
  </si>
  <si>
    <t>Initial Investment</t>
  </si>
  <si>
    <t>Retained Earnings</t>
  </si>
  <si>
    <t>Total Equity</t>
  </si>
  <si>
    <t>Equity+Liabilities</t>
  </si>
  <si>
    <t xml:space="preserve">suspicious:D8,  </t>
  </si>
  <si>
    <t>Cash From Operations</t>
  </si>
  <si>
    <t>Depreciation</t>
  </si>
  <si>
    <t>Cash From Investments</t>
  </si>
  <si>
    <t>Cash From Financing</t>
  </si>
  <si>
    <t>Net Change In Cash</t>
  </si>
  <si>
    <t>suspicious:</t>
  </si>
  <si>
    <t>Value at Beginning</t>
  </si>
  <si>
    <t>Value at End of Period</t>
  </si>
  <si>
    <t>Total Depreciation</t>
  </si>
  <si>
    <t>($s)</t>
  </si>
  <si>
    <t>(dollars)</t>
  </si>
  <si>
    <t>Lemonade Sales</t>
  </si>
  <si>
    <t>I</t>
  </si>
  <si>
    <t>Total Revenue</t>
  </si>
  <si>
    <t>II</t>
  </si>
  <si>
    <t>I-II</t>
  </si>
  <si>
    <t>III</t>
  </si>
  <si>
    <t>Consultant (mom)</t>
  </si>
  <si>
    <t>I-II-III</t>
  </si>
  <si>
    <t xml:space="preserve">suspicious:G7,  </t>
  </si>
  <si>
    <t>Income</t>
  </si>
  <si>
    <t>Cashflow</t>
  </si>
  <si>
    <t>Balance Sheet</t>
  </si>
  <si>
    <t>Net Profit</t>
  </si>
  <si>
    <t>Short Term Assets</t>
  </si>
  <si>
    <t>Depreciation (-)</t>
  </si>
  <si>
    <t>Expenses</t>
  </si>
  <si>
    <t>Receivables</t>
  </si>
  <si>
    <t>Cash From Investing</t>
  </si>
  <si>
    <t>Investments Bought</t>
  </si>
  <si>
    <t>Long-Term Assets</t>
  </si>
  <si>
    <t>Investments Sold</t>
  </si>
  <si>
    <t>Investments</t>
  </si>
  <si>
    <t>Minus Accumulated Depreciation</t>
  </si>
  <si>
    <t>Long-term loans to others</t>
  </si>
  <si>
    <t>Loans you took out</t>
  </si>
  <si>
    <t>Loans you paid back</t>
  </si>
  <si>
    <t>Stock you sold</t>
  </si>
  <si>
    <t>Short-term Liabilities</t>
  </si>
  <si>
    <t>Stock you bought back</t>
  </si>
  <si>
    <t>Current portion of long-term debt</t>
  </si>
  <si>
    <t>Dividends you paid</t>
  </si>
  <si>
    <t>Long-term liabilities</t>
  </si>
  <si>
    <t>Debt</t>
  </si>
  <si>
    <t>Initial Equity</t>
  </si>
  <si>
    <t>Plus changes in equity</t>
  </si>
  <si>
    <t>Minus accumulated paid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</si>
</sst>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_);_(* \(#,##0\);_(* &quot;-&quot;??_);_(@_)"/>
    <numFmt numFmtId="177" formatCode="_(* #,##0.000_);_(* \(#,##0.0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03">
    <xf numFmtId="0" fontId="0" fillId="0" borderId="0" xfId="0"/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3" xfId="0" applyBorder="1"/>
    <xf numFmtId="0" fontId="0" fillId="0" borderId="2" xfId="0" applyBorder="1"/>
    <xf numFmtId="17" fontId="0" fillId="0" borderId="4" xfId="0" applyNumberFormat="1" applyBorder="1"/>
    <xf numFmtId="0" fontId="3" fillId="0" borderId="3" xfId="0" applyFont="1" applyBorder="1"/>
    <xf numFmtId="0" fontId="6" fillId="0" borderId="0" xfId="0" applyFont="1"/>
    <xf numFmtId="0" fontId="3" fillId="0" borderId="2" xfId="0" applyFont="1" applyBorder="1"/>
    <xf numFmtId="9" fontId="2" fillId="0" borderId="0" xfId="2" applyFont="1"/>
    <xf numFmtId="9" fontId="2" fillId="0" borderId="0" xfId="1" applyNumberFormat="1" applyFont="1"/>
    <xf numFmtId="0" fontId="5" fillId="0" borderId="0" xfId="0" applyFont="1"/>
    <xf numFmtId="10" fontId="2" fillId="0" borderId="0" xfId="2" applyNumberFormat="1" applyFont="1"/>
    <xf numFmtId="0" fontId="3" fillId="0" borderId="0" xfId="0" applyFont="1"/>
    <xf numFmtId="0" fontId="0" fillId="0" borderId="4" xfId="1" applyNumberFormat="1" applyFont="1" applyBorder="1"/>
    <xf numFmtId="0" fontId="0" fillId="0" borderId="4" xfId="0" applyBorder="1"/>
    <xf numFmtId="0" fontId="7" fillId="0" borderId="0" xfId="0" applyFont="1"/>
    <xf numFmtId="43" fontId="0" fillId="0" borderId="0" xfId="1" applyFont="1"/>
    <xf numFmtId="176" fontId="0" fillId="0" borderId="0" xfId="1" applyNumberFormat="1" applyFont="1"/>
    <xf numFmtId="176" fontId="2" fillId="0" borderId="0" xfId="1" applyNumberFormat="1" applyFont="1"/>
    <xf numFmtId="176" fontId="5" fillId="2" borderId="0" xfId="1" applyNumberFormat="1" applyFont="1" applyFill="1"/>
    <xf numFmtId="43" fontId="2" fillId="0" borderId="0" xfId="1" applyFont="1"/>
    <xf numFmtId="43" fontId="5" fillId="3" borderId="0" xfId="1" applyFont="1" applyFill="1"/>
    <xf numFmtId="176" fontId="5" fillId="4" borderId="0" xfId="1" applyNumberFormat="1" applyFont="1" applyFill="1"/>
    <xf numFmtId="176" fontId="0" fillId="5" borderId="0" xfId="1" applyNumberFormat="1" applyFont="1" applyFill="1"/>
    <xf numFmtId="177" fontId="2" fillId="0" borderId="0" xfId="1" applyNumberFormat="1" applyFont="1"/>
    <xf numFmtId="43" fontId="5" fillId="6" borderId="0" xfId="1" applyFont="1" applyFill="1"/>
    <xf numFmtId="176" fontId="0" fillId="7" borderId="0" xfId="1" applyNumberFormat="1" applyFont="1" applyFill="1"/>
    <xf numFmtId="9" fontId="5" fillId="32" borderId="0" xfId="1" applyNumberFormat="1" applyFont="1" applyFill="1"/>
    <xf numFmtId="176" fontId="0" fillId="10" borderId="1" xfId="1" applyNumberFormat="1" applyFont="1" applyFill="1" applyBorder="1"/>
    <xf numFmtId="176" fontId="0" fillId="11" borderId="0" xfId="1" applyNumberFormat="1" applyFont="1" applyFill="1"/>
    <xf numFmtId="43" fontId="4" fillId="0" borderId="0" xfId="1" applyFont="1"/>
    <xf numFmtId="176" fontId="4" fillId="9" borderId="0" xfId="1" applyNumberFormat="1" applyFont="1" applyFill="1"/>
    <xf numFmtId="176" fontId="5" fillId="12" borderId="0" xfId="1" applyNumberFormat="1" applyFont="1" applyFill="1"/>
    <xf numFmtId="176" fontId="5" fillId="13" borderId="1" xfId="1" applyNumberFormat="1" applyFont="1" applyFill="1" applyBorder="1"/>
    <xf numFmtId="176" fontId="0" fillId="14" borderId="0" xfId="1" applyNumberFormat="1" applyFont="1" applyFill="1"/>
    <xf numFmtId="43" fontId="0" fillId="0" borderId="3" xfId="1" applyFont="1" applyBorder="1"/>
    <xf numFmtId="176" fontId="0" fillId="15" borderId="3" xfId="1" applyNumberFormat="1" applyFont="1" applyFill="1" applyBorder="1"/>
    <xf numFmtId="176" fontId="5" fillId="16" borderId="0" xfId="1" applyNumberFormat="1" applyFont="1" applyFill="1"/>
    <xf numFmtId="176" fontId="0" fillId="17" borderId="0" xfId="1" applyNumberFormat="1" applyFont="1" applyFill="1"/>
    <xf numFmtId="176" fontId="0" fillId="18" borderId="0" xfId="1" applyNumberFormat="1" applyFont="1" applyFill="1"/>
    <xf numFmtId="176" fontId="0" fillId="19" borderId="0" xfId="1" applyNumberFormat="1" applyFont="1" applyFill="1"/>
    <xf numFmtId="176" fontId="0" fillId="20" borderId="0" xfId="1" applyNumberFormat="1" applyFont="1" applyFill="1"/>
    <xf numFmtId="176" fontId="0" fillId="21" borderId="0" xfId="1" applyNumberFormat="1" applyFont="1" applyFill="1"/>
    <xf numFmtId="176" fontId="0" fillId="22" borderId="0" xfId="1" applyNumberFormat="1" applyFont="1" applyFill="1"/>
    <xf numFmtId="176" fontId="0" fillId="23" borderId="0" xfId="1" applyNumberFormat="1" applyFont="1" applyFill="1"/>
    <xf numFmtId="176" fontId="0" fillId="24" borderId="0" xfId="1" applyNumberFormat="1" applyFont="1" applyFill="1"/>
    <xf numFmtId="176" fontId="0" fillId="25" borderId="0" xfId="1" applyNumberFormat="1" applyFont="1" applyFill="1"/>
    <xf numFmtId="176" fontId="0" fillId="26" borderId="0" xfId="1" applyNumberFormat="1" applyFont="1" applyFill="1"/>
    <xf numFmtId="176" fontId="0" fillId="27" borderId="0" xfId="1" applyNumberFormat="1" applyFont="1" applyFill="1"/>
    <xf numFmtId="176" fontId="0" fillId="28" borderId="0" xfId="1" applyNumberFormat="1" applyFont="1" applyFill="1"/>
    <xf numFmtId="176" fontId="0" fillId="29" borderId="0" xfId="1" applyNumberFormat="1" applyFont="1" applyFill="1"/>
    <xf numFmtId="176" fontId="2" fillId="32" borderId="0" xfId="1" applyNumberFormat="1" applyFont="1" applyFill="1"/>
    <xf numFmtId="176" fontId="2" fillId="0" borderId="1" xfId="1" applyNumberFormat="1" applyFont="1" applyBorder="1"/>
    <xf numFmtId="176" fontId="5" fillId="16" borderId="1" xfId="1" applyNumberFormat="1" applyFont="1" applyFill="1" applyBorder="1"/>
    <xf numFmtId="176" fontId="0" fillId="30" borderId="0" xfId="1" applyNumberFormat="1" applyFont="1" applyFill="1"/>
    <xf numFmtId="43" fontId="0" fillId="0" borderId="2" xfId="1" applyFont="1" applyBorder="1"/>
    <xf numFmtId="176" fontId="0" fillId="31" borderId="2" xfId="1" applyNumberFormat="1" applyFont="1" applyFill="1" applyBorder="1"/>
    <xf numFmtId="176" fontId="4" fillId="0" borderId="0" xfId="1" applyNumberFormat="1" applyFont="1"/>
    <xf numFmtId="176" fontId="0" fillId="0" borderId="0" xfId="0" applyNumberFormat="1"/>
    <xf numFmtId="176" fontId="2" fillId="0" borderId="0" xfId="0" applyNumberFormat="1" applyFont="1"/>
    <xf numFmtId="176" fontId="0" fillId="2" borderId="0" xfId="0" applyNumberFormat="1" applyFill="1"/>
    <xf numFmtId="176" fontId="5" fillId="32" borderId="0" xfId="1" applyNumberFormat="1" applyFont="1" applyFill="1"/>
    <xf numFmtId="176" fontId="5" fillId="0" borderId="0" xfId="1" applyNumberFormat="1" applyFont="1"/>
    <xf numFmtId="176" fontId="0" fillId="0" borderId="1" xfId="0" applyNumberFormat="1" applyBorder="1"/>
    <xf numFmtId="176" fontId="5" fillId="0" borderId="3" xfId="1" applyNumberFormat="1" applyFont="1" applyBorder="1"/>
    <xf numFmtId="176" fontId="2" fillId="0" borderId="3" xfId="1" applyNumberFormat="1" applyFont="1" applyBorder="1"/>
    <xf numFmtId="176" fontId="3" fillId="4" borderId="0" xfId="1" applyNumberFormat="1" applyFont="1" applyFill="1"/>
    <xf numFmtId="176" fontId="0" fillId="0" borderId="1" xfId="1" applyNumberFormat="1" applyFont="1" applyBorder="1"/>
    <xf numFmtId="176" fontId="0" fillId="6" borderId="0" xfId="1" applyNumberFormat="1" applyFont="1" applyFill="1"/>
    <xf numFmtId="176" fontId="3" fillId="7" borderId="3" xfId="1" applyNumberFormat="1" applyFont="1" applyFill="1" applyBorder="1"/>
    <xf numFmtId="176" fontId="0" fillId="2" borderId="2" xfId="0" applyNumberFormat="1" applyFill="1" applyBorder="1"/>
    <xf numFmtId="43" fontId="1" fillId="0" borderId="0" xfId="1"/>
    <xf numFmtId="176" fontId="1" fillId="0" borderId="0" xfId="1" applyNumberFormat="1"/>
    <xf numFmtId="176" fontId="0" fillId="3" borderId="0" xfId="1" applyNumberFormat="1" applyFont="1" applyFill="1"/>
    <xf numFmtId="176" fontId="0" fillId="4" borderId="0" xfId="1" applyNumberFormat="1" applyFont="1" applyFill="1"/>
    <xf numFmtId="176" fontId="0" fillId="8" borderId="0" xfId="1" applyNumberFormat="1" applyFont="1" applyFill="1"/>
    <xf numFmtId="176" fontId="0" fillId="9" borderId="0" xfId="1" applyNumberFormat="1" applyFont="1" applyFill="1"/>
    <xf numFmtId="176" fontId="0" fillId="10" borderId="0" xfId="1" applyNumberFormat="1" applyFont="1" applyFill="1"/>
    <xf numFmtId="176" fontId="0" fillId="12" borderId="0" xfId="1" applyNumberFormat="1" applyFont="1" applyFill="1"/>
    <xf numFmtId="176" fontId="0" fillId="13" borderId="0" xfId="1" applyNumberFormat="1" applyFont="1" applyFill="1"/>
    <xf numFmtId="176" fontId="5" fillId="14" borderId="1" xfId="0" applyNumberFormat="1" applyFont="1" applyFill="1" applyBorder="1"/>
    <xf numFmtId="176" fontId="2" fillId="14" borderId="1" xfId="0" applyNumberFormat="1" applyFont="1" applyFill="1" applyBorder="1"/>
    <xf numFmtId="176" fontId="3" fillId="0" borderId="0" xfId="1" applyNumberFormat="1" applyFont="1"/>
    <xf numFmtId="176" fontId="1" fillId="15" borderId="0" xfId="1" applyNumberFormat="1" applyFill="1"/>
    <xf numFmtId="176" fontId="1" fillId="16" borderId="3" xfId="1" applyNumberFormat="1" applyFill="1" applyBorder="1"/>
    <xf numFmtId="176" fontId="1" fillId="17" borderId="3" xfId="1" applyNumberFormat="1" applyFill="1" applyBorder="1"/>
    <xf numFmtId="176" fontId="1" fillId="18" borderId="3" xfId="1" applyNumberFormat="1" applyFill="1" applyBorder="1"/>
    <xf numFmtId="176" fontId="1" fillId="19" borderId="3" xfId="1" applyNumberFormat="1" applyFill="1" applyBorder="1"/>
    <xf numFmtId="176" fontId="1" fillId="20" borderId="3" xfId="1" applyNumberFormat="1" applyFill="1" applyBorder="1"/>
    <xf numFmtId="176" fontId="1" fillId="21" borderId="3" xfId="1" applyNumberFormat="1" applyFill="1" applyBorder="1"/>
    <xf numFmtId="176" fontId="1" fillId="22" borderId="3" xfId="1" applyNumberFormat="1" applyFill="1" applyBorder="1"/>
    <xf numFmtId="176" fontId="1" fillId="0" borderId="3" xfId="1" applyNumberFormat="1" applyBorder="1"/>
    <xf numFmtId="176" fontId="1" fillId="0" borderId="0" xfId="1" applyNumberFormat="1" applyAlignment="1">
      <alignment horizontal="right"/>
    </xf>
    <xf numFmtId="176" fontId="1" fillId="2" borderId="1" xfId="1" applyNumberFormat="1" applyFill="1" applyBorder="1"/>
    <xf numFmtId="176" fontId="1" fillId="3" borderId="0" xfId="1" applyNumberFormat="1" applyFill="1"/>
    <xf numFmtId="176" fontId="5" fillId="2" borderId="1" xfId="1" applyNumberFormat="1" applyFont="1" applyFill="1" applyBorder="1"/>
    <xf numFmtId="176" fontId="1" fillId="4" borderId="0" xfId="1" applyNumberFormat="1" applyFill="1"/>
    <xf numFmtId="176" fontId="1" fillId="5" borderId="3" xfId="1" applyNumberFormat="1" applyFill="1" applyBorder="1"/>
    <xf numFmtId="43" fontId="1" fillId="0" borderId="2" xfId="1" applyBorder="1"/>
    <xf numFmtId="176" fontId="1" fillId="6" borderId="2" xfId="1" applyNumberFormat="1" applyFill="1" applyBorder="1"/>
    <xf numFmtId="176" fontId="4" fillId="3" borderId="0" xfId="1" applyNumberFormat="1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tabSelected="1" zoomScale="75" workbookViewId="0">
      <selection activeCell="E8" sqref="E8"/>
    </sheetView>
  </sheetViews>
  <sheetFormatPr defaultRowHeight="12.75" x14ac:dyDescent="0.2"/>
  <cols>
    <col min="1" max="1" width="1.85546875" style="1" customWidth="1"/>
    <col min="2" max="2" width="11.5703125" style="1" customWidth="1"/>
    <col min="3" max="3" width="28.42578125" style="1" customWidth="1"/>
    <col min="4" max="4" width="7.5703125" style="18" customWidth="1"/>
    <col min="5" max="5" width="12.28515625" style="19" customWidth="1"/>
    <col min="6" max="8" width="12.85546875" style="19" bestFit="1" customWidth="1"/>
    <col min="9" max="9" width="13.28515625" style="19" bestFit="1" customWidth="1"/>
    <col min="10" max="10" width="12.85546875" style="19" bestFit="1" customWidth="1"/>
    <col min="11" max="12" width="13.28515625" style="19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2:16" x14ac:dyDescent="0.2">
      <c r="B1" t="s">
        <v>0</v>
      </c>
    </row>
    <row r="2" spans="2:16" ht="13.5" customHeight="1" thickBot="1" x14ac:dyDescent="0.25"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</row>
    <row r="3" spans="2:16" x14ac:dyDescent="0.2">
      <c r="B3" s="14" t="s">
        <v>1</v>
      </c>
      <c r="C3" t="s">
        <v>2</v>
      </c>
      <c r="D3" s="10">
        <v>0.05</v>
      </c>
      <c r="E3" s="20">
        <v>200000</v>
      </c>
      <c r="F3" s="21">
        <f t="shared" ref="F3:P3" si="0">E3*(1+$D$3)</f>
        <v>210000</v>
      </c>
      <c r="G3" s="21">
        <f t="shared" si="0"/>
        <v>220500</v>
      </c>
      <c r="H3" s="21">
        <f t="shared" si="0"/>
        <v>231525</v>
      </c>
      <c r="I3" s="21">
        <f t="shared" si="0"/>
        <v>243101.25</v>
      </c>
      <c r="J3" s="21">
        <f t="shared" si="0"/>
        <v>255256.3125</v>
      </c>
      <c r="K3" s="21">
        <f t="shared" si="0"/>
        <v>268019.12812499999</v>
      </c>
      <c r="L3" s="21">
        <f t="shared" si="0"/>
        <v>281420.08453125</v>
      </c>
      <c r="M3" s="21">
        <f t="shared" si="0"/>
        <v>295491.08875781251</v>
      </c>
      <c r="N3" s="21">
        <f t="shared" si="0"/>
        <v>310265.64319570316</v>
      </c>
      <c r="O3" s="21">
        <f t="shared" si="0"/>
        <v>325778.92535548832</v>
      </c>
      <c r="P3" s="21">
        <f t="shared" si="0"/>
        <v>342067.87162326276</v>
      </c>
    </row>
    <row r="4" spans="2:16" x14ac:dyDescent="0.2">
      <c r="B4" s="14"/>
      <c r="C4" t="s">
        <v>3</v>
      </c>
      <c r="D4" s="13">
        <f>0.08/12</f>
        <v>6.6666666666666671E-3</v>
      </c>
      <c r="E4" s="22">
        <v>4</v>
      </c>
      <c r="F4" s="23">
        <f t="shared" ref="F4:P4" si="1">E4*(1+$D$4)</f>
        <v>4.0266666666666664</v>
      </c>
      <c r="G4" s="23">
        <f t="shared" si="1"/>
        <v>4.0535111111111108</v>
      </c>
      <c r="H4" s="23">
        <f t="shared" si="1"/>
        <v>4.080534518518518</v>
      </c>
      <c r="I4" s="23">
        <f t="shared" si="1"/>
        <v>4.1077380819753078</v>
      </c>
      <c r="J4" s="23">
        <f t="shared" si="1"/>
        <v>4.1351230025218095</v>
      </c>
      <c r="K4" s="23">
        <f t="shared" si="1"/>
        <v>4.1626904892052883</v>
      </c>
      <c r="L4" s="23">
        <f t="shared" si="1"/>
        <v>4.1904417591333232</v>
      </c>
      <c r="M4" s="23">
        <f t="shared" si="1"/>
        <v>4.218378037527545</v>
      </c>
      <c r="N4" s="23">
        <f t="shared" si="1"/>
        <v>4.2465005577777282</v>
      </c>
      <c r="O4" s="23">
        <f t="shared" si="1"/>
        <v>4.2748105614962464</v>
      </c>
      <c r="P4" s="23">
        <f t="shared" si="1"/>
        <v>4.3033092985728878</v>
      </c>
    </row>
    <row r="5" spans="2:16" x14ac:dyDescent="0.2">
      <c r="B5" s="14"/>
      <c r="C5" t="s">
        <v>4</v>
      </c>
      <c r="D5" s="22">
        <v>0.2</v>
      </c>
      <c r="E5" s="24">
        <f t="shared" ref="E5:P5" si="2">E3*$D$5</f>
        <v>40000</v>
      </c>
      <c r="F5" s="24">
        <f t="shared" si="2"/>
        <v>42000</v>
      </c>
      <c r="G5" s="24">
        <f t="shared" si="2"/>
        <v>44100</v>
      </c>
      <c r="H5" s="24">
        <f t="shared" si="2"/>
        <v>46305</v>
      </c>
      <c r="I5" s="24">
        <f t="shared" si="2"/>
        <v>48620.25</v>
      </c>
      <c r="J5" s="24">
        <f t="shared" si="2"/>
        <v>51051.262500000004</v>
      </c>
      <c r="K5" s="24">
        <f t="shared" si="2"/>
        <v>53603.825624999998</v>
      </c>
      <c r="L5" s="24">
        <f t="shared" si="2"/>
        <v>56284.016906250006</v>
      </c>
      <c r="M5" s="24">
        <f t="shared" si="2"/>
        <v>59098.217751562508</v>
      </c>
      <c r="N5" s="24">
        <f t="shared" si="2"/>
        <v>62053.128639140632</v>
      </c>
      <c r="O5" s="24">
        <f t="shared" si="2"/>
        <v>65155.785071097664</v>
      </c>
      <c r="P5" s="24">
        <f t="shared" si="2"/>
        <v>68413.574324652553</v>
      </c>
    </row>
    <row r="6" spans="2:16" x14ac:dyDescent="0.2">
      <c r="B6" s="14"/>
      <c r="C6" t="s">
        <v>5</v>
      </c>
      <c r="D6" s="22">
        <v>1</v>
      </c>
      <c r="E6" s="25">
        <f t="shared" ref="E6:P6" si="3">E3*$D$6</f>
        <v>200000</v>
      </c>
      <c r="F6" s="25">
        <f t="shared" si="3"/>
        <v>210000</v>
      </c>
      <c r="G6" s="25">
        <f t="shared" si="3"/>
        <v>220500</v>
      </c>
      <c r="H6" s="25">
        <f t="shared" si="3"/>
        <v>231525</v>
      </c>
      <c r="I6" s="25">
        <f t="shared" si="3"/>
        <v>243101.25</v>
      </c>
      <c r="J6" s="25">
        <f t="shared" si="3"/>
        <v>255256.3125</v>
      </c>
      <c r="K6" s="25">
        <f t="shared" si="3"/>
        <v>268019.12812499999</v>
      </c>
      <c r="L6" s="25">
        <f t="shared" si="3"/>
        <v>281420.08453125</v>
      </c>
      <c r="M6" s="25">
        <f t="shared" si="3"/>
        <v>295491.08875781251</v>
      </c>
      <c r="N6" s="25">
        <f t="shared" si="3"/>
        <v>310265.64319570316</v>
      </c>
      <c r="O6" s="25">
        <f t="shared" si="3"/>
        <v>325778.92535548832</v>
      </c>
      <c r="P6" s="25">
        <f t="shared" si="3"/>
        <v>342067.87162326276</v>
      </c>
    </row>
    <row r="7" spans="2:16" s="12" customFormat="1" x14ac:dyDescent="0.2">
      <c r="B7" s="14"/>
      <c r="C7" s="12" t="s">
        <v>6</v>
      </c>
      <c r="D7" s="13">
        <f>0.08/12</f>
        <v>6.6666666666666671E-3</v>
      </c>
      <c r="E7" s="26">
        <v>0.55000000000000004</v>
      </c>
      <c r="F7" s="27">
        <f t="shared" ref="F7:P7" si="4">E7*(1+$D$7)</f>
        <v>0.55366666666666664</v>
      </c>
      <c r="G7" s="27">
        <f t="shared" si="4"/>
        <v>0.55735777777777773</v>
      </c>
      <c r="H7" s="27">
        <f t="shared" si="4"/>
        <v>0.56107349629629621</v>
      </c>
      <c r="I7" s="27">
        <f t="shared" si="4"/>
        <v>0.56481398627160484</v>
      </c>
      <c r="J7" s="27">
        <f t="shared" si="4"/>
        <v>0.56857941284674884</v>
      </c>
      <c r="K7" s="27">
        <f t="shared" si="4"/>
        <v>0.57236994226572713</v>
      </c>
      <c r="L7" s="27">
        <f t="shared" si="4"/>
        <v>0.57618574188083194</v>
      </c>
      <c r="M7" s="27">
        <f t="shared" si="4"/>
        <v>0.5800269801600374</v>
      </c>
      <c r="N7" s="27">
        <f t="shared" si="4"/>
        <v>0.58389382669443757</v>
      </c>
      <c r="O7" s="27">
        <f t="shared" si="4"/>
        <v>0.58778645220573378</v>
      </c>
      <c r="P7" s="27">
        <f t="shared" si="4"/>
        <v>0.59170502855377194</v>
      </c>
    </row>
    <row r="8" spans="2:16" x14ac:dyDescent="0.2">
      <c r="B8" s="14"/>
      <c r="C8" t="s">
        <v>7</v>
      </c>
      <c r="D8" s="13">
        <f>0.08/12</f>
        <v>6.6666666666666671E-3</v>
      </c>
      <c r="E8" s="26">
        <v>0.375</v>
      </c>
      <c r="F8" s="27">
        <f t="shared" ref="F8:P8" si="5">E8*(1+$D$7)</f>
        <v>0.37749999999999995</v>
      </c>
      <c r="G8" s="27">
        <f t="shared" si="5"/>
        <v>0.38001666666666661</v>
      </c>
      <c r="H8" s="27">
        <f t="shared" si="5"/>
        <v>0.38255011111111104</v>
      </c>
      <c r="I8" s="27">
        <f t="shared" si="5"/>
        <v>0.3851004451851851</v>
      </c>
      <c r="J8" s="27">
        <f t="shared" si="5"/>
        <v>0.38766778148641967</v>
      </c>
      <c r="K8" s="27">
        <f t="shared" si="5"/>
        <v>0.39025223336299575</v>
      </c>
      <c r="L8" s="27">
        <f t="shared" si="5"/>
        <v>0.39285391491874905</v>
      </c>
      <c r="M8" s="27">
        <f t="shared" si="5"/>
        <v>0.39547294101820735</v>
      </c>
      <c r="N8" s="27">
        <f t="shared" si="5"/>
        <v>0.39810942729166204</v>
      </c>
      <c r="O8" s="27">
        <f t="shared" si="5"/>
        <v>0.40076349014027307</v>
      </c>
      <c r="P8" s="27">
        <f t="shared" si="5"/>
        <v>0.40343524674120818</v>
      </c>
    </row>
    <row r="9" spans="2:16" x14ac:dyDescent="0.2">
      <c r="B9" s="14"/>
      <c r="M9" s="19"/>
      <c r="N9" s="19"/>
      <c r="O9" s="19"/>
      <c r="P9" s="19"/>
    </row>
    <row r="10" spans="2:16" x14ac:dyDescent="0.2">
      <c r="B10" s="14" t="s">
        <v>8</v>
      </c>
      <c r="C10" t="s">
        <v>9</v>
      </c>
      <c r="D10" s="11">
        <v>0.4</v>
      </c>
      <c r="E10" s="28">
        <f t="shared" ref="E10:P10" si="6">$D$10*E3*E4</f>
        <v>320000</v>
      </c>
      <c r="F10" s="28">
        <f t="shared" si="6"/>
        <v>338240</v>
      </c>
      <c r="G10" s="28">
        <f t="shared" si="6"/>
        <v>357519.68</v>
      </c>
      <c r="H10" s="28">
        <f t="shared" si="6"/>
        <v>377898.30175999994</v>
      </c>
      <c r="I10" s="28">
        <f t="shared" si="6"/>
        <v>399438.5049603199</v>
      </c>
      <c r="J10" s="28">
        <f t="shared" si="6"/>
        <v>422206.49974305817</v>
      </c>
      <c r="K10" s="28">
        <f t="shared" si="6"/>
        <v>446272.27022841241</v>
      </c>
      <c r="L10" s="28">
        <f t="shared" si="6"/>
        <v>471709.78963143198</v>
      </c>
      <c r="M10" s="28">
        <f t="shared" si="6"/>
        <v>498597.24764042353</v>
      </c>
      <c r="N10" s="28">
        <f t="shared" si="6"/>
        <v>527017.29075592768</v>
      </c>
      <c r="O10" s="28">
        <f t="shared" si="6"/>
        <v>557057.2763290155</v>
      </c>
      <c r="P10" s="28">
        <f t="shared" si="6"/>
        <v>588809.54107976938</v>
      </c>
    </row>
    <row r="11" spans="2:16" x14ac:dyDescent="0.2">
      <c r="B11" s="14"/>
      <c r="C11" t="s">
        <v>10</v>
      </c>
      <c r="D11" s="29">
        <f>1-D10</f>
        <v>0.6</v>
      </c>
      <c r="E11" s="30">
        <f t="shared" ref="E11:P11" si="7">E3*$D$11*E4</f>
        <v>480000</v>
      </c>
      <c r="F11" s="30">
        <f t="shared" si="7"/>
        <v>507359.99999999994</v>
      </c>
      <c r="G11" s="30">
        <f t="shared" si="7"/>
        <v>536279.52</v>
      </c>
      <c r="H11" s="30">
        <f t="shared" si="7"/>
        <v>566847.45263999992</v>
      </c>
      <c r="I11" s="30">
        <f t="shared" si="7"/>
        <v>599157.75744047982</v>
      </c>
      <c r="J11" s="30">
        <f t="shared" si="7"/>
        <v>633309.74961458717</v>
      </c>
      <c r="K11" s="30">
        <f t="shared" si="7"/>
        <v>669408.40534261859</v>
      </c>
      <c r="L11" s="30">
        <f t="shared" si="7"/>
        <v>707564.68444714777</v>
      </c>
      <c r="M11" s="30">
        <f t="shared" si="7"/>
        <v>747895.87146063522</v>
      </c>
      <c r="N11" s="30">
        <f t="shared" si="7"/>
        <v>790525.93613389146</v>
      </c>
      <c r="O11" s="30">
        <f t="shared" si="7"/>
        <v>835585.91449352331</v>
      </c>
      <c r="P11" s="30">
        <f t="shared" si="7"/>
        <v>883214.31161965406</v>
      </c>
    </row>
    <row r="12" spans="2:16" x14ac:dyDescent="0.2">
      <c r="C12" t="s">
        <v>11</v>
      </c>
      <c r="E12" s="31">
        <f t="shared" ref="E12:P12" si="8">SUM(E10:E10)</f>
        <v>320000</v>
      </c>
      <c r="F12" s="31">
        <f t="shared" si="8"/>
        <v>338240</v>
      </c>
      <c r="G12" s="31">
        <f t="shared" si="8"/>
        <v>357519.68</v>
      </c>
      <c r="H12" s="31">
        <f t="shared" si="8"/>
        <v>377898.30175999994</v>
      </c>
      <c r="I12" s="31">
        <f t="shared" si="8"/>
        <v>399438.5049603199</v>
      </c>
      <c r="J12" s="31">
        <f t="shared" si="8"/>
        <v>422206.49974305817</v>
      </c>
      <c r="K12" s="31">
        <f t="shared" si="8"/>
        <v>446272.27022841241</v>
      </c>
      <c r="L12" s="31">
        <f t="shared" si="8"/>
        <v>471709.78963143198</v>
      </c>
      <c r="M12" s="31">
        <f t="shared" si="8"/>
        <v>498597.24764042353</v>
      </c>
      <c r="N12" s="31">
        <f t="shared" si="8"/>
        <v>527017.29075592768</v>
      </c>
      <c r="O12" s="31">
        <f t="shared" si="8"/>
        <v>557057.2763290155</v>
      </c>
      <c r="P12" s="31">
        <f t="shared" si="8"/>
        <v>588809.54107976938</v>
      </c>
    </row>
    <row r="13" spans="2:16" s="2" customFormat="1" x14ac:dyDescent="0.2">
      <c r="B13" s="8" t="s">
        <v>12</v>
      </c>
      <c r="D13" s="32"/>
      <c r="E13" s="33">
        <f t="shared" ref="E13:P13" si="9">E12*12</f>
        <v>3840000</v>
      </c>
      <c r="F13" s="33">
        <f t="shared" si="9"/>
        <v>4058880</v>
      </c>
      <c r="G13" s="33">
        <f t="shared" si="9"/>
        <v>4290236.16</v>
      </c>
      <c r="H13" s="33">
        <f t="shared" si="9"/>
        <v>4534779.6211199993</v>
      </c>
      <c r="I13" s="33">
        <f t="shared" si="9"/>
        <v>4793262.0595238386</v>
      </c>
      <c r="J13" s="33">
        <f t="shared" si="9"/>
        <v>5066477.9969166983</v>
      </c>
      <c r="K13" s="33">
        <f t="shared" si="9"/>
        <v>5355267.2427409487</v>
      </c>
      <c r="L13" s="33">
        <f t="shared" si="9"/>
        <v>5660517.475577184</v>
      </c>
      <c r="M13" s="33">
        <f t="shared" si="9"/>
        <v>5983166.9716850827</v>
      </c>
      <c r="N13" s="33">
        <f t="shared" si="9"/>
        <v>6324207.4890711326</v>
      </c>
      <c r="O13" s="33">
        <f t="shared" si="9"/>
        <v>6684687.3159481864</v>
      </c>
      <c r="P13" s="33">
        <f t="shared" si="9"/>
        <v>7065714.4929572325</v>
      </c>
    </row>
    <row r="14" spans="2:16" x14ac:dyDescent="0.2">
      <c r="B14" s="14"/>
      <c r="M14" s="19"/>
      <c r="N14" s="19"/>
      <c r="O14" s="19"/>
      <c r="P14" s="19"/>
    </row>
    <row r="15" spans="2:16" x14ac:dyDescent="0.2">
      <c r="B15" s="14" t="s">
        <v>13</v>
      </c>
      <c r="C15" t="s">
        <v>14</v>
      </c>
      <c r="E15" s="34">
        <f t="shared" ref="E15:P15" si="10">E6*E7</f>
        <v>110000.00000000001</v>
      </c>
      <c r="F15" s="34">
        <f t="shared" si="10"/>
        <v>116270</v>
      </c>
      <c r="G15" s="34">
        <f t="shared" si="10"/>
        <v>122897.38999999998</v>
      </c>
      <c r="H15" s="34">
        <f t="shared" si="10"/>
        <v>129902.54122999999</v>
      </c>
      <c r="I15" s="34">
        <f t="shared" si="10"/>
        <v>137306.98608010999</v>
      </c>
      <c r="J15" s="34">
        <f t="shared" si="10"/>
        <v>145133.48428667625</v>
      </c>
      <c r="K15" s="34">
        <f t="shared" si="10"/>
        <v>153406.09289101677</v>
      </c>
      <c r="L15" s="34">
        <f t="shared" si="10"/>
        <v>162150.24018580472</v>
      </c>
      <c r="M15" s="34">
        <f t="shared" si="10"/>
        <v>171392.80387639557</v>
      </c>
      <c r="N15" s="34">
        <f t="shared" si="10"/>
        <v>181162.1936973501</v>
      </c>
      <c r="O15" s="34">
        <f t="shared" si="10"/>
        <v>191488.43873809904</v>
      </c>
      <c r="P15" s="34">
        <f t="shared" si="10"/>
        <v>202403.27974617068</v>
      </c>
    </row>
    <row r="16" spans="2:16" x14ac:dyDescent="0.2">
      <c r="B16" s="14"/>
      <c r="C16" t="s">
        <v>15</v>
      </c>
      <c r="E16" s="35">
        <f t="shared" ref="E16:P16" si="11">E8*E5</f>
        <v>15000</v>
      </c>
      <c r="F16" s="35">
        <f t="shared" si="11"/>
        <v>15854.999999999998</v>
      </c>
      <c r="G16" s="35">
        <f t="shared" si="11"/>
        <v>16758.734999999997</v>
      </c>
      <c r="H16" s="35">
        <f t="shared" si="11"/>
        <v>17713.982894999997</v>
      </c>
      <c r="I16" s="35">
        <f t="shared" si="11"/>
        <v>18723.679920014994</v>
      </c>
      <c r="J16" s="35">
        <f t="shared" si="11"/>
        <v>19790.929675455853</v>
      </c>
      <c r="K16" s="35">
        <f t="shared" si="11"/>
        <v>20919.012666956831</v>
      </c>
      <c r="L16" s="35">
        <f t="shared" si="11"/>
        <v>22111.396388973371</v>
      </c>
      <c r="M16" s="35">
        <f t="shared" si="11"/>
        <v>23371.745983144854</v>
      </c>
      <c r="N16" s="35">
        <f t="shared" si="11"/>
        <v>24703.935504184108</v>
      </c>
      <c r="O16" s="35">
        <f t="shared" si="11"/>
        <v>26112.0598279226</v>
      </c>
      <c r="P16" s="35">
        <f t="shared" si="11"/>
        <v>27600.447238114186</v>
      </c>
    </row>
    <row r="17" spans="2:16" x14ac:dyDescent="0.2">
      <c r="B17" s="14"/>
      <c r="C17" t="s">
        <v>11</v>
      </c>
      <c r="E17" s="36">
        <f t="shared" ref="E17:P17" si="12">SUM(E15:E16)</f>
        <v>125000.00000000001</v>
      </c>
      <c r="F17" s="36">
        <f t="shared" si="12"/>
        <v>132125</v>
      </c>
      <c r="G17" s="36">
        <f t="shared" si="12"/>
        <v>139656.12499999997</v>
      </c>
      <c r="H17" s="36">
        <f t="shared" si="12"/>
        <v>147616.524125</v>
      </c>
      <c r="I17" s="36">
        <f t="shared" si="12"/>
        <v>156030.66600012497</v>
      </c>
      <c r="J17" s="36">
        <f t="shared" si="12"/>
        <v>164924.41396213209</v>
      </c>
      <c r="K17" s="36">
        <f t="shared" si="12"/>
        <v>174325.10555797361</v>
      </c>
      <c r="L17" s="36">
        <f t="shared" si="12"/>
        <v>184261.63657477809</v>
      </c>
      <c r="M17" s="36">
        <f t="shared" si="12"/>
        <v>194764.54985954042</v>
      </c>
      <c r="N17" s="36">
        <f t="shared" si="12"/>
        <v>205866.1292015342</v>
      </c>
      <c r="O17" s="36">
        <f t="shared" si="12"/>
        <v>217600.49856602165</v>
      </c>
      <c r="P17" s="36">
        <f t="shared" si="12"/>
        <v>230003.72698428488</v>
      </c>
    </row>
    <row r="18" spans="2:16" x14ac:dyDescent="0.2">
      <c r="B18" s="14"/>
      <c r="M18" s="19"/>
      <c r="N18" s="19"/>
      <c r="O18" s="19"/>
      <c r="P18" s="19"/>
    </row>
    <row r="19" spans="2:16" x14ac:dyDescent="0.2">
      <c r="B19" s="7" t="s">
        <v>16</v>
      </c>
      <c r="C19" s="4"/>
      <c r="D19" s="37"/>
      <c r="E19" s="38">
        <f t="shared" ref="E19:P19" si="13">E12-E17</f>
        <v>195000</v>
      </c>
      <c r="F19" s="38">
        <f t="shared" si="13"/>
        <v>206115</v>
      </c>
      <c r="G19" s="38">
        <f t="shared" si="13"/>
        <v>217863.55500000002</v>
      </c>
      <c r="H19" s="38">
        <f t="shared" si="13"/>
        <v>230281.77763499995</v>
      </c>
      <c r="I19" s="38">
        <f t="shared" si="13"/>
        <v>243407.83896019493</v>
      </c>
      <c r="J19" s="38">
        <f t="shared" si="13"/>
        <v>257282.08578092608</v>
      </c>
      <c r="K19" s="38">
        <f t="shared" si="13"/>
        <v>271947.1646704388</v>
      </c>
      <c r="L19" s="38">
        <f t="shared" si="13"/>
        <v>287448.15305665391</v>
      </c>
      <c r="M19" s="38">
        <f t="shared" si="13"/>
        <v>303832.69778088311</v>
      </c>
      <c r="N19" s="38">
        <f t="shared" si="13"/>
        <v>321151.16155439347</v>
      </c>
      <c r="O19" s="38">
        <f t="shared" si="13"/>
        <v>339456.77776299382</v>
      </c>
      <c r="P19" s="38">
        <f t="shared" si="13"/>
        <v>358805.8140954845</v>
      </c>
    </row>
    <row r="20" spans="2:16" s="2" customFormat="1" x14ac:dyDescent="0.2">
      <c r="B20" s="8" t="s">
        <v>17</v>
      </c>
      <c r="D20" s="32"/>
      <c r="E20" s="33">
        <f t="shared" ref="E20:P20" si="14">E19*12</f>
        <v>2340000</v>
      </c>
      <c r="F20" s="33">
        <f t="shared" si="14"/>
        <v>2473380</v>
      </c>
      <c r="G20" s="33">
        <f t="shared" si="14"/>
        <v>2614362.66</v>
      </c>
      <c r="H20" s="33">
        <f t="shared" si="14"/>
        <v>2763381.3316199994</v>
      </c>
      <c r="I20" s="33">
        <f t="shared" si="14"/>
        <v>2920894.0675223391</v>
      </c>
      <c r="J20" s="33">
        <f t="shared" si="14"/>
        <v>3087385.0293711131</v>
      </c>
      <c r="K20" s="33">
        <f t="shared" si="14"/>
        <v>3263365.9760452658</v>
      </c>
      <c r="L20" s="33">
        <f t="shared" si="14"/>
        <v>3449377.836679847</v>
      </c>
      <c r="M20" s="33">
        <f t="shared" si="14"/>
        <v>3645992.3733705971</v>
      </c>
      <c r="N20" s="33">
        <f t="shared" si="14"/>
        <v>3853813.9386527217</v>
      </c>
      <c r="O20" s="33">
        <f t="shared" si="14"/>
        <v>4073481.3331559259</v>
      </c>
      <c r="P20" s="33">
        <f t="shared" si="14"/>
        <v>4305669.7691458138</v>
      </c>
    </row>
    <row r="21" spans="2:16" x14ac:dyDescent="0.2">
      <c r="B21" s="14"/>
    </row>
    <row r="22" spans="2:16" x14ac:dyDescent="0.2">
      <c r="B22" s="14" t="s">
        <v>18</v>
      </c>
      <c r="C22" t="s">
        <v>19</v>
      </c>
      <c r="E22" s="20">
        <v>7500</v>
      </c>
      <c r="F22" s="39">
        <f t="shared" ref="F22:P22" si="15">E22</f>
        <v>7500</v>
      </c>
      <c r="G22" s="39">
        <f t="shared" si="15"/>
        <v>7500</v>
      </c>
      <c r="H22" s="39">
        <f t="shared" si="15"/>
        <v>7500</v>
      </c>
      <c r="I22" s="39">
        <f t="shared" si="15"/>
        <v>7500</v>
      </c>
      <c r="J22" s="39">
        <f t="shared" si="15"/>
        <v>7500</v>
      </c>
      <c r="K22" s="39">
        <f t="shared" si="15"/>
        <v>7500</v>
      </c>
      <c r="L22" s="39">
        <f t="shared" si="15"/>
        <v>7500</v>
      </c>
      <c r="M22" s="39">
        <f t="shared" si="15"/>
        <v>7500</v>
      </c>
      <c r="N22" s="39">
        <f t="shared" si="15"/>
        <v>7500</v>
      </c>
      <c r="O22" s="39">
        <f t="shared" si="15"/>
        <v>7500</v>
      </c>
      <c r="P22" s="39">
        <f t="shared" si="15"/>
        <v>7500</v>
      </c>
    </row>
    <row r="23" spans="2:16" x14ac:dyDescent="0.2">
      <c r="B23" s="14"/>
      <c r="C23" t="s">
        <v>20</v>
      </c>
      <c r="E23" s="20">
        <v>75</v>
      </c>
      <c r="F23" s="19">
        <v>75</v>
      </c>
      <c r="G23" s="19">
        <v>75</v>
      </c>
      <c r="H23" s="19">
        <v>75</v>
      </c>
      <c r="I23" s="19">
        <v>75</v>
      </c>
      <c r="J23" s="19">
        <v>75</v>
      </c>
      <c r="K23" s="19">
        <v>75</v>
      </c>
      <c r="L23" s="19">
        <v>75</v>
      </c>
      <c r="M23" s="19">
        <v>75</v>
      </c>
      <c r="N23" s="19">
        <v>75</v>
      </c>
      <c r="O23" s="19">
        <v>75</v>
      </c>
      <c r="P23" s="19">
        <v>75</v>
      </c>
    </row>
    <row r="24" spans="2:16" x14ac:dyDescent="0.2">
      <c r="B24" s="14"/>
      <c r="C24" t="s">
        <v>21</v>
      </c>
      <c r="D24" s="22">
        <v>500</v>
      </c>
      <c r="E24" s="40">
        <f t="shared" ref="E24:P24" si="16">$D$24</f>
        <v>500</v>
      </c>
      <c r="F24" s="41">
        <f t="shared" si="16"/>
        <v>500</v>
      </c>
      <c r="G24" s="42">
        <f t="shared" si="16"/>
        <v>500</v>
      </c>
      <c r="H24" s="43">
        <f t="shared" si="16"/>
        <v>500</v>
      </c>
      <c r="I24" s="44">
        <f t="shared" si="16"/>
        <v>500</v>
      </c>
      <c r="J24" s="45">
        <f t="shared" si="16"/>
        <v>500</v>
      </c>
      <c r="K24" s="46">
        <f t="shared" si="16"/>
        <v>500</v>
      </c>
      <c r="L24" s="47">
        <f t="shared" si="16"/>
        <v>500</v>
      </c>
      <c r="M24" s="48">
        <f t="shared" si="16"/>
        <v>500</v>
      </c>
      <c r="N24" s="49">
        <f t="shared" si="16"/>
        <v>500</v>
      </c>
      <c r="O24" s="50">
        <f t="shared" si="16"/>
        <v>500</v>
      </c>
      <c r="P24" s="51">
        <f t="shared" si="16"/>
        <v>500</v>
      </c>
    </row>
    <row r="25" spans="2:16" x14ac:dyDescent="0.2">
      <c r="B25" s="14"/>
      <c r="C25" t="s">
        <v>22</v>
      </c>
      <c r="E25" s="20">
        <v>2500</v>
      </c>
      <c r="F25" s="20">
        <v>2500</v>
      </c>
      <c r="G25" s="20">
        <v>2500</v>
      </c>
      <c r="H25" s="20">
        <v>2500</v>
      </c>
      <c r="I25" s="52">
        <f t="shared" ref="I25:P25" si="17">F25</f>
        <v>2500</v>
      </c>
      <c r="J25" s="52">
        <f t="shared" si="17"/>
        <v>2500</v>
      </c>
      <c r="K25" s="52">
        <f t="shared" si="17"/>
        <v>2500</v>
      </c>
      <c r="L25" s="52">
        <f t="shared" si="17"/>
        <v>2500</v>
      </c>
      <c r="M25" s="52">
        <f t="shared" si="17"/>
        <v>2500</v>
      </c>
      <c r="N25" s="52">
        <f t="shared" si="17"/>
        <v>2500</v>
      </c>
      <c r="O25" s="52">
        <f t="shared" si="17"/>
        <v>2500</v>
      </c>
      <c r="P25" s="52">
        <f t="shared" si="17"/>
        <v>2500</v>
      </c>
    </row>
    <row r="26" spans="2:16" x14ac:dyDescent="0.2">
      <c r="B26" s="14"/>
      <c r="C26" t="s">
        <v>23</v>
      </c>
      <c r="E26" s="20">
        <v>250</v>
      </c>
      <c r="F26" s="19">
        <v>250</v>
      </c>
      <c r="G26" s="19">
        <v>250</v>
      </c>
      <c r="H26" s="19">
        <v>250</v>
      </c>
      <c r="I26" s="19">
        <v>250</v>
      </c>
      <c r="J26" s="19">
        <v>250</v>
      </c>
      <c r="K26" s="19">
        <v>250</v>
      </c>
      <c r="L26" s="19">
        <v>250</v>
      </c>
      <c r="M26" s="19">
        <v>250</v>
      </c>
      <c r="N26" s="19">
        <v>250</v>
      </c>
      <c r="O26" s="19">
        <v>250</v>
      </c>
      <c r="P26" s="19">
        <v>250</v>
      </c>
    </row>
    <row r="27" spans="2:16" x14ac:dyDescent="0.2">
      <c r="B27" s="14"/>
      <c r="C27" t="s">
        <v>24</v>
      </c>
      <c r="E27" s="53">
        <f>E22*0.25</f>
        <v>1875</v>
      </c>
      <c r="F27" s="39">
        <f t="shared" ref="F27:P27" si="18">E27</f>
        <v>1875</v>
      </c>
      <c r="G27" s="39">
        <f t="shared" si="18"/>
        <v>1875</v>
      </c>
      <c r="H27" s="39">
        <f t="shared" si="18"/>
        <v>1875</v>
      </c>
      <c r="I27" s="39">
        <f t="shared" si="18"/>
        <v>1875</v>
      </c>
      <c r="J27" s="39">
        <f t="shared" si="18"/>
        <v>1875</v>
      </c>
      <c r="K27" s="39">
        <f t="shared" si="18"/>
        <v>1875</v>
      </c>
      <c r="L27" s="39">
        <f t="shared" si="18"/>
        <v>1875</v>
      </c>
      <c r="M27" s="39">
        <f t="shared" si="18"/>
        <v>1875</v>
      </c>
      <c r="N27" s="39">
        <f t="shared" si="18"/>
        <v>1875</v>
      </c>
      <c r="O27" s="39">
        <f t="shared" si="18"/>
        <v>1875</v>
      </c>
      <c r="P27" s="39">
        <f t="shared" si="18"/>
        <v>1875</v>
      </c>
    </row>
    <row r="28" spans="2:16" x14ac:dyDescent="0.2">
      <c r="B28" s="14"/>
      <c r="C28" t="s">
        <v>25</v>
      </c>
      <c r="E28" s="54">
        <v>50000</v>
      </c>
      <c r="F28" s="55">
        <f t="shared" ref="F28:P28" si="19">E28</f>
        <v>50000</v>
      </c>
      <c r="G28" s="55">
        <f t="shared" si="19"/>
        <v>50000</v>
      </c>
      <c r="H28" s="55">
        <f t="shared" si="19"/>
        <v>50000</v>
      </c>
      <c r="I28" s="55">
        <f t="shared" si="19"/>
        <v>50000</v>
      </c>
      <c r="J28" s="55">
        <f t="shared" si="19"/>
        <v>50000</v>
      </c>
      <c r="K28" s="55">
        <f t="shared" si="19"/>
        <v>50000</v>
      </c>
      <c r="L28" s="55">
        <f t="shared" si="19"/>
        <v>50000</v>
      </c>
      <c r="M28" s="55">
        <f t="shared" si="19"/>
        <v>50000</v>
      </c>
      <c r="N28" s="55">
        <f t="shared" si="19"/>
        <v>50000</v>
      </c>
      <c r="O28" s="55">
        <f t="shared" si="19"/>
        <v>50000</v>
      </c>
      <c r="P28" s="55">
        <f t="shared" si="19"/>
        <v>50000</v>
      </c>
    </row>
    <row r="29" spans="2:16" x14ac:dyDescent="0.2">
      <c r="B29" s="14"/>
      <c r="E29" s="56">
        <f t="shared" ref="E29:P29" si="20">SUM(E22:E28)</f>
        <v>62700</v>
      </c>
      <c r="F29" s="56">
        <f t="shared" si="20"/>
        <v>62700</v>
      </c>
      <c r="G29" s="56">
        <f t="shared" si="20"/>
        <v>62700</v>
      </c>
      <c r="H29" s="56">
        <f t="shared" si="20"/>
        <v>62700</v>
      </c>
      <c r="I29" s="56">
        <f t="shared" si="20"/>
        <v>62700</v>
      </c>
      <c r="J29" s="56">
        <f t="shared" si="20"/>
        <v>62700</v>
      </c>
      <c r="K29" s="56">
        <f t="shared" si="20"/>
        <v>62700</v>
      </c>
      <c r="L29" s="56">
        <f t="shared" si="20"/>
        <v>62700</v>
      </c>
      <c r="M29" s="56">
        <f t="shared" si="20"/>
        <v>62700</v>
      </c>
      <c r="N29" s="56">
        <f t="shared" si="20"/>
        <v>62700</v>
      </c>
      <c r="O29" s="56">
        <f t="shared" si="20"/>
        <v>62700</v>
      </c>
      <c r="P29" s="56">
        <f t="shared" si="20"/>
        <v>62700</v>
      </c>
    </row>
    <row r="30" spans="2:16" x14ac:dyDescent="0.2">
      <c r="B30" s="14"/>
      <c r="M30" s="19"/>
      <c r="N30" s="19"/>
      <c r="O30" s="19"/>
      <c r="P30" s="19"/>
    </row>
    <row r="31" spans="2:16" x14ac:dyDescent="0.2">
      <c r="B31" s="14" t="s">
        <v>26</v>
      </c>
      <c r="E31" s="19">
        <f>Depreciation!E7</f>
        <v>142857.14285714287</v>
      </c>
      <c r="F31" s="19">
        <f>Depreciation!F7</f>
        <v>142857.14285714287</v>
      </c>
      <c r="G31" s="19">
        <f>Depreciation!G7</f>
        <v>142857.14285714287</v>
      </c>
      <c r="H31" s="19">
        <f>Depreciation!H7</f>
        <v>142857.14285714287</v>
      </c>
      <c r="I31" s="19">
        <f>Depreciation!I7</f>
        <v>142857.14285714287</v>
      </c>
      <c r="J31" s="19">
        <f>Depreciation!J7</f>
        <v>142857.14285714287</v>
      </c>
      <c r="K31" s="19">
        <f>Depreciation!K7</f>
        <v>142857.14285714287</v>
      </c>
      <c r="L31" s="19">
        <f>Depreciation!L7</f>
        <v>0</v>
      </c>
      <c r="M31" s="19">
        <f>Depreciation!M7</f>
        <v>0</v>
      </c>
      <c r="N31" s="19">
        <f>Depreciation!N7</f>
        <v>0</v>
      </c>
      <c r="O31" s="19">
        <f>Depreciation!O7</f>
        <v>0</v>
      </c>
      <c r="P31" s="19">
        <f>Depreciation!P7</f>
        <v>0</v>
      </c>
    </row>
    <row r="32" spans="2:16" x14ac:dyDescent="0.2">
      <c r="B32" s="14"/>
      <c r="M32" s="19"/>
      <c r="N32" s="19"/>
      <c r="O32" s="19"/>
      <c r="P32" s="19"/>
    </row>
    <row r="33" spans="1:16" ht="13.5" customHeight="1" thickBot="1" x14ac:dyDescent="0.25">
      <c r="B33" s="9" t="s">
        <v>27</v>
      </c>
      <c r="C33" s="5"/>
      <c r="D33" s="57"/>
      <c r="E33" s="58">
        <f t="shared" ref="E33:P33" si="21">E19-E29-E31</f>
        <v>-10557.14285714287</v>
      </c>
      <c r="F33" s="58">
        <f t="shared" si="21"/>
        <v>557.85714285713038</v>
      </c>
      <c r="G33" s="58">
        <f t="shared" si="21"/>
        <v>12306.412142857153</v>
      </c>
      <c r="H33" s="58">
        <f t="shared" si="21"/>
        <v>24724.634777857078</v>
      </c>
      <c r="I33" s="58">
        <f t="shared" si="21"/>
        <v>37850.696103052062</v>
      </c>
      <c r="J33" s="58">
        <f t="shared" si="21"/>
        <v>51724.942923783208</v>
      </c>
      <c r="K33" s="58">
        <f t="shared" si="21"/>
        <v>66390.021813295927</v>
      </c>
      <c r="L33" s="58">
        <f t="shared" si="21"/>
        <v>224748.15305665391</v>
      </c>
      <c r="M33" s="58">
        <f t="shared" si="21"/>
        <v>241132.69778088311</v>
      </c>
      <c r="N33" s="58">
        <f t="shared" si="21"/>
        <v>258451.16155439347</v>
      </c>
      <c r="O33" s="58">
        <f t="shared" si="21"/>
        <v>276756.77776299382</v>
      </c>
      <c r="P33" s="58">
        <f t="shared" si="21"/>
        <v>296105.8140954845</v>
      </c>
    </row>
    <row r="34" spans="1:16" s="2" customFormat="1" ht="13.5" customHeight="1" thickTop="1" x14ac:dyDescent="0.2">
      <c r="B34" s="8" t="s">
        <v>12</v>
      </c>
      <c r="D34" s="32"/>
      <c r="E34" s="33">
        <f t="shared" ref="E34:P34" si="22">E33*12</f>
        <v>-126685.71428571444</v>
      </c>
      <c r="F34" s="33">
        <f t="shared" si="22"/>
        <v>6694.2857142855646</v>
      </c>
      <c r="G34" s="33">
        <f t="shared" si="22"/>
        <v>147676.94571428583</v>
      </c>
      <c r="H34" s="33">
        <f t="shared" si="22"/>
        <v>296695.61733428494</v>
      </c>
      <c r="I34" s="33">
        <f t="shared" si="22"/>
        <v>454208.35323662474</v>
      </c>
      <c r="J34" s="33">
        <f t="shared" si="22"/>
        <v>620699.3150853985</v>
      </c>
      <c r="K34" s="33">
        <f t="shared" si="22"/>
        <v>796680.26175955113</v>
      </c>
      <c r="L34" s="33">
        <f t="shared" si="22"/>
        <v>2696977.836679847</v>
      </c>
      <c r="M34" s="33">
        <f t="shared" si="22"/>
        <v>2893592.3733705971</v>
      </c>
      <c r="N34" s="33">
        <f t="shared" si="22"/>
        <v>3101413.9386527217</v>
      </c>
      <c r="O34" s="33">
        <f t="shared" si="22"/>
        <v>3321081.3331559259</v>
      </c>
      <c r="P34" s="33">
        <f t="shared" si="22"/>
        <v>3553269.7691458138</v>
      </c>
    </row>
    <row r="35" spans="1:16" x14ac:dyDescent="0.2"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 spans="1:16" x14ac:dyDescent="0.2">
      <c r="B36" s="3" t="s">
        <v>28</v>
      </c>
    </row>
    <row r="37" spans="1:16" x14ac:dyDescent="0.2">
      <c r="B37" s="14"/>
      <c r="C37" s="18"/>
    </row>
    <row r="38" spans="1:16" x14ac:dyDescent="0.2">
      <c r="C38" s="18"/>
    </row>
    <row r="39" spans="1:16" x14ac:dyDescent="0.2">
      <c r="A39" t="s">
        <v>29</v>
      </c>
    </row>
  </sheetData>
  <phoneticPr fontId="8" type="noConversion"/>
  <pageMargins left="0.75" right="0.75" top="1" bottom="1" header="0.5" footer="0.5"/>
  <pageSetup scale="60" orientation="landscape"/>
  <headerFooter alignWithMargins="0">
    <oddFooter>&amp;L(c) Steven Saltman&amp;RFebruary 2002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29"/>
  <sheetViews>
    <sheetView zoomScale="75" workbookViewId="0">
      <selection activeCell="D26" sqref="D26"/>
    </sheetView>
  </sheetViews>
  <sheetFormatPr defaultRowHeight="12.75" x14ac:dyDescent="0.2"/>
  <cols>
    <col min="1" max="1" width="9.140625" style="14" customWidth="1"/>
    <col min="2" max="3" width="17.140625" style="1" customWidth="1"/>
    <col min="4" max="4" width="18.28515625" style="1" customWidth="1"/>
    <col min="5" max="5" width="12.28515625" style="1" bestFit="1" customWidth="1"/>
    <col min="6" max="6" width="11.5703125" style="1" bestFit="1" customWidth="1"/>
    <col min="7" max="12" width="12" style="1" bestFit="1" customWidth="1"/>
    <col min="13" max="13" width="11.5703125" style="1" bestFit="1" customWidth="1"/>
    <col min="14" max="15" width="12" style="1" bestFit="1" customWidth="1"/>
    <col min="16" max="16" width="11.5703125" style="1" bestFit="1" customWidth="1"/>
  </cols>
  <sheetData>
    <row r="1" spans="1:16" x14ac:dyDescent="0.2">
      <c r="C1" t="str">
        <f>Income!B1</f>
        <v>My Lemonade Business (copyright Steven Saltman 2002)</v>
      </c>
    </row>
    <row r="3" spans="1:16" x14ac:dyDescent="0.2">
      <c r="A3" s="14" t="s">
        <v>30</v>
      </c>
      <c r="D3" s="18"/>
      <c r="E3" s="19" t="s">
        <v>31</v>
      </c>
      <c r="F3" s="19"/>
      <c r="G3" s="19"/>
      <c r="H3" s="19"/>
      <c r="I3" s="19"/>
      <c r="J3" s="19"/>
      <c r="K3" s="19"/>
      <c r="L3" s="19"/>
    </row>
    <row r="4" spans="1:16" ht="13.5" customHeight="1" thickBot="1" x14ac:dyDescent="0.25">
      <c r="D4" s="18"/>
      <c r="E4" s="16">
        <f>Income!E2</f>
        <v>2002</v>
      </c>
      <c r="F4" s="16">
        <f>Income!F2</f>
        <v>2003</v>
      </c>
      <c r="G4" s="16">
        <f>Income!G2</f>
        <v>2004</v>
      </c>
      <c r="H4" s="16">
        <f>Income!H2</f>
        <v>2005</v>
      </c>
      <c r="I4" s="16">
        <f>Income!I2</f>
        <v>2006</v>
      </c>
      <c r="J4" s="16">
        <f>Income!J2</f>
        <v>2007</v>
      </c>
      <c r="K4" s="16">
        <f>Income!K2</f>
        <v>2008</v>
      </c>
      <c r="L4" s="16">
        <f>Income!L2</f>
        <v>2009</v>
      </c>
      <c r="M4" s="16">
        <f>Income!M2</f>
        <v>2010</v>
      </c>
      <c r="N4" s="16">
        <f>Income!N2</f>
        <v>2011</v>
      </c>
      <c r="O4" s="16">
        <f>Income!O2</f>
        <v>2012</v>
      </c>
      <c r="P4" s="16">
        <f>Income!P2</f>
        <v>2013</v>
      </c>
    </row>
    <row r="5" spans="1:16" x14ac:dyDescent="0.2"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6" x14ac:dyDescent="0.2">
      <c r="A6" s="14" t="s">
        <v>32</v>
      </c>
      <c r="B6" t="s">
        <v>33</v>
      </c>
      <c r="C6" t="s">
        <v>34</v>
      </c>
      <c r="E6" s="60">
        <f>Cashflow!D13</f>
        <v>1232300</v>
      </c>
      <c r="F6" s="60">
        <f>E6+Cashflow!E13</f>
        <v>1275715</v>
      </c>
      <c r="G6" s="60">
        <f>F6+Cashflow!F13</f>
        <v>1330878.5549999999</v>
      </c>
      <c r="H6" s="60">
        <f>G6+Cashflow!G13</f>
        <v>1398460.3326349999</v>
      </c>
      <c r="I6" s="60">
        <f>H6+Cashflow!H13</f>
        <v>1479168.1715951948</v>
      </c>
      <c r="J6" s="60">
        <f>I6+Cashflow!I13</f>
        <v>1573750.2573761209</v>
      </c>
      <c r="K6" s="60">
        <f>J6+Cashflow!J13</f>
        <v>1682997.4220465596</v>
      </c>
      <c r="L6" s="60">
        <f>K6+Cashflow!K13</f>
        <v>1807745.5751032135</v>
      </c>
      <c r="M6" s="60">
        <f>L6+Cashflow!L13</f>
        <v>1948878.2728840967</v>
      </c>
      <c r="N6" s="60">
        <f>M6+Cashflow!M13</f>
        <v>2207329.4344384903</v>
      </c>
      <c r="O6" s="60">
        <f>N6+Cashflow!N13</f>
        <v>2484086.212201484</v>
      </c>
      <c r="P6" s="60">
        <f>O6+Cashflow!O13</f>
        <v>2780192.0262969686</v>
      </c>
    </row>
    <row r="7" spans="1:16" x14ac:dyDescent="0.2">
      <c r="C7" t="s">
        <v>35</v>
      </c>
      <c r="E7" s="61">
        <v>0</v>
      </c>
      <c r="F7" s="62">
        <f t="shared" ref="F7:P7" si="0">E7</f>
        <v>0</v>
      </c>
      <c r="G7" s="62">
        <f t="shared" si="0"/>
        <v>0</v>
      </c>
      <c r="H7" s="62">
        <f t="shared" si="0"/>
        <v>0</v>
      </c>
      <c r="I7" s="62">
        <f t="shared" si="0"/>
        <v>0</v>
      </c>
      <c r="J7" s="62">
        <f t="shared" si="0"/>
        <v>0</v>
      </c>
      <c r="K7" s="62">
        <f t="shared" si="0"/>
        <v>0</v>
      </c>
      <c r="L7" s="62">
        <f t="shared" si="0"/>
        <v>0</v>
      </c>
      <c r="M7" s="62">
        <f t="shared" si="0"/>
        <v>0</v>
      </c>
      <c r="N7" s="62">
        <f t="shared" si="0"/>
        <v>0</v>
      </c>
      <c r="O7" s="62">
        <f t="shared" si="0"/>
        <v>0</v>
      </c>
      <c r="P7" s="62">
        <f t="shared" si="0"/>
        <v>0</v>
      </c>
    </row>
    <row r="8" spans="1:16" x14ac:dyDescent="0.2">
      <c r="B8" t="s">
        <v>36</v>
      </c>
      <c r="C8" t="s">
        <v>37</v>
      </c>
      <c r="D8" s="63">
        <f>D14</f>
        <v>1000000</v>
      </c>
      <c r="E8" s="62">
        <f>D8</f>
        <v>1000000</v>
      </c>
      <c r="F8" s="62">
        <f t="shared" ref="F8:P8" si="1">E8</f>
        <v>1000000</v>
      </c>
      <c r="G8" s="62">
        <f t="shared" si="1"/>
        <v>1000000</v>
      </c>
      <c r="H8" s="62">
        <f t="shared" si="1"/>
        <v>1000000</v>
      </c>
      <c r="I8" s="62">
        <f t="shared" si="1"/>
        <v>1000000</v>
      </c>
      <c r="J8" s="62">
        <f t="shared" si="1"/>
        <v>1000000</v>
      </c>
      <c r="K8" s="62">
        <f t="shared" si="1"/>
        <v>1000000</v>
      </c>
      <c r="L8" s="62">
        <f t="shared" si="1"/>
        <v>1000000</v>
      </c>
      <c r="M8" s="62">
        <f t="shared" si="1"/>
        <v>1000000</v>
      </c>
      <c r="N8" s="62">
        <f t="shared" si="1"/>
        <v>1000000</v>
      </c>
      <c r="O8" s="62">
        <f t="shared" si="1"/>
        <v>1000000</v>
      </c>
      <c r="P8" s="62">
        <f t="shared" si="1"/>
        <v>1000000</v>
      </c>
    </row>
    <row r="9" spans="1:16" x14ac:dyDescent="0.2">
      <c r="C9" t="s">
        <v>38</v>
      </c>
      <c r="D9" s="64"/>
      <c r="E9" s="65">
        <f>Depreciation!E7</f>
        <v>142857.14285714287</v>
      </c>
      <c r="F9" s="65">
        <f>E9+Depreciation!F7</f>
        <v>285714.28571428574</v>
      </c>
      <c r="G9" s="65">
        <f>F9+Depreciation!G7</f>
        <v>428571.42857142864</v>
      </c>
      <c r="H9" s="65">
        <f>G9+Depreciation!H7</f>
        <v>571428.57142857148</v>
      </c>
      <c r="I9" s="65">
        <f>H9+Depreciation!I7</f>
        <v>714285.71428571432</v>
      </c>
      <c r="J9" s="65">
        <f>I9+Depreciation!J7</f>
        <v>857142.85714285716</v>
      </c>
      <c r="K9" s="65">
        <f>J9+Depreciation!K7</f>
        <v>1000000</v>
      </c>
      <c r="L9" s="65">
        <f>K9+Depreciation!L7</f>
        <v>1000000</v>
      </c>
      <c r="M9" s="65">
        <f>L9+Depreciation!M7</f>
        <v>1000000</v>
      </c>
      <c r="N9" s="65">
        <f>M9+Depreciation!N7</f>
        <v>1000000</v>
      </c>
      <c r="O9" s="65">
        <f>N9+Depreciation!O7</f>
        <v>1000000</v>
      </c>
      <c r="P9" s="65">
        <f>O9+Depreciation!P7</f>
        <v>1000000</v>
      </c>
    </row>
    <row r="10" spans="1:16" x14ac:dyDescent="0.2">
      <c r="C10" t="s">
        <v>39</v>
      </c>
      <c r="E10" s="66">
        <f>Depreciation!E8</f>
        <v>857142.85714285716</v>
      </c>
      <c r="F10" s="66">
        <f>Depreciation!F8</f>
        <v>714285.71428571432</v>
      </c>
      <c r="G10" s="66">
        <f>Depreciation!G8</f>
        <v>571428.57142857148</v>
      </c>
      <c r="H10" s="66">
        <f>Depreciation!H8</f>
        <v>428571.42857142864</v>
      </c>
      <c r="I10" s="66">
        <f>Depreciation!I8</f>
        <v>285714.2857142858</v>
      </c>
      <c r="J10" s="66">
        <f>Depreciation!J8</f>
        <v>142857.14285714293</v>
      </c>
      <c r="K10" s="66">
        <f>Depreciation!K8</f>
        <v>0</v>
      </c>
      <c r="L10" s="67">
        <f>Depreciation!L8</f>
        <v>0</v>
      </c>
      <c r="M10" s="67">
        <f>Depreciation!M8</f>
        <v>0</v>
      </c>
      <c r="N10" s="67">
        <f>Depreciation!N8</f>
        <v>0</v>
      </c>
      <c r="O10" s="67">
        <f>Depreciation!O8</f>
        <v>0</v>
      </c>
      <c r="P10" s="67">
        <f>Depreciation!P8</f>
        <v>0</v>
      </c>
    </row>
    <row r="11" spans="1:16" s="14" customFormat="1" x14ac:dyDescent="0.2">
      <c r="A11" s="14" t="s">
        <v>40</v>
      </c>
      <c r="E11" s="68">
        <f t="shared" ref="E11:P11" si="2">E6+E7+E10</f>
        <v>2089442.8571428573</v>
      </c>
      <c r="F11" s="68">
        <f t="shared" si="2"/>
        <v>1990000.7142857143</v>
      </c>
      <c r="G11" s="68">
        <f t="shared" si="2"/>
        <v>1902307.1264285715</v>
      </c>
      <c r="H11" s="68">
        <f t="shared" si="2"/>
        <v>1827031.7612064285</v>
      </c>
      <c r="I11" s="68">
        <f t="shared" si="2"/>
        <v>1764882.4573094808</v>
      </c>
      <c r="J11" s="68">
        <f t="shared" si="2"/>
        <v>1716607.4002332638</v>
      </c>
      <c r="K11" s="68">
        <f t="shared" si="2"/>
        <v>1682997.4220465596</v>
      </c>
      <c r="L11" s="68">
        <f t="shared" si="2"/>
        <v>1807745.5751032135</v>
      </c>
      <c r="M11" s="68">
        <f t="shared" si="2"/>
        <v>1948878.2728840967</v>
      </c>
      <c r="N11" s="68">
        <f t="shared" si="2"/>
        <v>2207329.4344384903</v>
      </c>
      <c r="O11" s="68">
        <f t="shared" si="2"/>
        <v>2484086.212201484</v>
      </c>
      <c r="P11" s="68">
        <f t="shared" si="2"/>
        <v>2780192.0262969686</v>
      </c>
    </row>
    <row r="12" spans="1:16" x14ac:dyDescent="0.2"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">
      <c r="A13" s="14" t="s">
        <v>41</v>
      </c>
      <c r="B13" t="s">
        <v>42</v>
      </c>
    </row>
    <row r="14" spans="1:16" x14ac:dyDescent="0.2">
      <c r="C14" t="s">
        <v>43</v>
      </c>
      <c r="D14" s="20">
        <v>1000000</v>
      </c>
      <c r="E14" s="69">
        <f>D14+Cashflow!E9</f>
        <v>900000</v>
      </c>
      <c r="F14" s="69">
        <f>E14+Cashflow!F9</f>
        <v>800000</v>
      </c>
      <c r="G14" s="69">
        <f>F14+Cashflow!G9</f>
        <v>700000</v>
      </c>
      <c r="H14" s="69">
        <f>G14+Cashflow!H9</f>
        <v>600000</v>
      </c>
      <c r="I14" s="69">
        <f>H14+Cashflow!I9</f>
        <v>500000</v>
      </c>
      <c r="J14" s="69">
        <f>I14+Cashflow!J9</f>
        <v>400000</v>
      </c>
      <c r="K14" s="69">
        <f>J14+Cashflow!K9</f>
        <v>300000</v>
      </c>
      <c r="L14" s="69">
        <f>K14+Cashflow!L9</f>
        <v>200000</v>
      </c>
      <c r="M14" s="69">
        <f>L14+Cashflow!M9</f>
        <v>200000</v>
      </c>
      <c r="N14" s="69">
        <f>M14+Cashflow!N9</f>
        <v>200000</v>
      </c>
      <c r="O14" s="69">
        <f>N14+Cashflow!O9</f>
        <v>200000</v>
      </c>
      <c r="P14" s="69">
        <f>O14+Cashflow!P9</f>
        <v>200000</v>
      </c>
    </row>
    <row r="15" spans="1:16" x14ac:dyDescent="0.2">
      <c r="B15" t="s">
        <v>44</v>
      </c>
      <c r="E15" s="25">
        <f t="shared" ref="E15:P15" si="3">SUM(E14:E14)</f>
        <v>900000</v>
      </c>
      <c r="F15" s="25">
        <f t="shared" si="3"/>
        <v>800000</v>
      </c>
      <c r="G15" s="25">
        <f t="shared" si="3"/>
        <v>700000</v>
      </c>
      <c r="H15" s="25">
        <f t="shared" si="3"/>
        <v>600000</v>
      </c>
      <c r="I15" s="25">
        <f t="shared" si="3"/>
        <v>500000</v>
      </c>
      <c r="J15" s="25">
        <f t="shared" si="3"/>
        <v>400000</v>
      </c>
      <c r="K15" s="25">
        <f t="shared" si="3"/>
        <v>300000</v>
      </c>
      <c r="L15" s="25">
        <f t="shared" si="3"/>
        <v>200000</v>
      </c>
      <c r="M15" s="25">
        <f t="shared" si="3"/>
        <v>200000</v>
      </c>
      <c r="N15" s="25">
        <f t="shared" si="3"/>
        <v>200000</v>
      </c>
      <c r="O15" s="25">
        <f t="shared" si="3"/>
        <v>200000</v>
      </c>
      <c r="P15" s="25">
        <f t="shared" si="3"/>
        <v>200000</v>
      </c>
    </row>
    <row r="16" spans="1:16" x14ac:dyDescent="0.2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">
      <c r="A17" s="14" t="s">
        <v>45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B18" t="s">
        <v>46</v>
      </c>
      <c r="D18" s="20">
        <v>1200000</v>
      </c>
      <c r="E18" s="21">
        <f t="shared" ref="E18:P18" si="4">D18</f>
        <v>1200000</v>
      </c>
      <c r="F18" s="21">
        <f t="shared" si="4"/>
        <v>1200000</v>
      </c>
      <c r="G18" s="21">
        <f t="shared" si="4"/>
        <v>1200000</v>
      </c>
      <c r="H18" s="21">
        <f t="shared" si="4"/>
        <v>1200000</v>
      </c>
      <c r="I18" s="21">
        <f t="shared" si="4"/>
        <v>1200000</v>
      </c>
      <c r="J18" s="21">
        <f t="shared" si="4"/>
        <v>1200000</v>
      </c>
      <c r="K18" s="21">
        <f t="shared" si="4"/>
        <v>1200000</v>
      </c>
      <c r="L18" s="21">
        <f t="shared" si="4"/>
        <v>1200000</v>
      </c>
      <c r="M18" s="21">
        <f t="shared" si="4"/>
        <v>1200000</v>
      </c>
      <c r="N18" s="21">
        <f t="shared" si="4"/>
        <v>1200000</v>
      </c>
      <c r="O18" s="21">
        <f t="shared" si="4"/>
        <v>1200000</v>
      </c>
      <c r="P18" s="21">
        <f t="shared" si="4"/>
        <v>1200000</v>
      </c>
    </row>
    <row r="19" spans="1:16" x14ac:dyDescent="0.2">
      <c r="B19" t="s">
        <v>47</v>
      </c>
      <c r="E19" s="69">
        <f>Income!E33</f>
        <v>-10557.14285714287</v>
      </c>
      <c r="F19" s="69">
        <f>Income!F33+E19</f>
        <v>-9999.2857142857392</v>
      </c>
      <c r="G19" s="69">
        <f>Income!G33+F19</f>
        <v>2307.1264285714133</v>
      </c>
      <c r="H19" s="69">
        <f>Income!H33+G19</f>
        <v>27031.761206428491</v>
      </c>
      <c r="I19" s="69">
        <f>Income!I33+H19</f>
        <v>64882.457309480553</v>
      </c>
      <c r="J19" s="69">
        <f>Income!J33+I19</f>
        <v>116607.40023326376</v>
      </c>
      <c r="K19" s="69">
        <f>Income!K33+J19</f>
        <v>182997.42204655969</v>
      </c>
      <c r="L19" s="69">
        <f>Income!L33+K19</f>
        <v>407745.5751032136</v>
      </c>
      <c r="M19" s="69">
        <f>Income!M33+L19</f>
        <v>648878.27288409672</v>
      </c>
      <c r="N19" s="69">
        <f>Income!N33+M19</f>
        <v>907329.43443849019</v>
      </c>
      <c r="O19" s="69">
        <f>Income!O33+N19</f>
        <v>1184086.212201484</v>
      </c>
      <c r="P19" s="69">
        <f>Income!P33+O19</f>
        <v>1480192.0262969686</v>
      </c>
    </row>
    <row r="20" spans="1:16" x14ac:dyDescent="0.2">
      <c r="B20" t="s">
        <v>48</v>
      </c>
      <c r="E20" s="70">
        <f t="shared" ref="E20:P20" si="5">SUM(E17:E19)</f>
        <v>1189442.857142857</v>
      </c>
      <c r="F20" s="70">
        <f t="shared" si="5"/>
        <v>1190000.7142857143</v>
      </c>
      <c r="G20" s="70">
        <f t="shared" si="5"/>
        <v>1202307.1264285715</v>
      </c>
      <c r="H20" s="70">
        <f t="shared" si="5"/>
        <v>1227031.7612064285</v>
      </c>
      <c r="I20" s="70">
        <f t="shared" si="5"/>
        <v>1264882.4573094805</v>
      </c>
      <c r="J20" s="70">
        <f t="shared" si="5"/>
        <v>1316607.4002332638</v>
      </c>
      <c r="K20" s="70">
        <f t="shared" si="5"/>
        <v>1382997.4220465596</v>
      </c>
      <c r="L20" s="70">
        <f t="shared" si="5"/>
        <v>1607745.5751032135</v>
      </c>
      <c r="M20" s="70">
        <f t="shared" si="5"/>
        <v>1848878.2728840967</v>
      </c>
      <c r="N20" s="70">
        <f t="shared" si="5"/>
        <v>2107329.4344384903</v>
      </c>
      <c r="O20" s="70">
        <f t="shared" si="5"/>
        <v>2384086.212201484</v>
      </c>
      <c r="P20" s="70">
        <f t="shared" si="5"/>
        <v>2680192.0262969686</v>
      </c>
    </row>
    <row r="21" spans="1:16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s="14" customFormat="1" x14ac:dyDescent="0.2">
      <c r="A22" s="14" t="s">
        <v>49</v>
      </c>
      <c r="E22" s="71">
        <f t="shared" ref="E22:P22" si="6">E15+E20</f>
        <v>2089442.857142857</v>
      </c>
      <c r="F22" s="71">
        <f t="shared" si="6"/>
        <v>1990000.7142857143</v>
      </c>
      <c r="G22" s="71">
        <f t="shared" si="6"/>
        <v>1902307.1264285715</v>
      </c>
      <c r="H22" s="71">
        <f t="shared" si="6"/>
        <v>1827031.7612064285</v>
      </c>
      <c r="I22" s="71">
        <f t="shared" si="6"/>
        <v>1764882.4573094805</v>
      </c>
      <c r="J22" s="71">
        <f t="shared" si="6"/>
        <v>1716607.4002332638</v>
      </c>
      <c r="K22" s="71">
        <f t="shared" si="6"/>
        <v>1682997.4220465596</v>
      </c>
      <c r="L22" s="71">
        <f t="shared" si="6"/>
        <v>1807745.5751032135</v>
      </c>
      <c r="M22" s="71">
        <f t="shared" si="6"/>
        <v>2048878.2728840967</v>
      </c>
      <c r="N22" s="71">
        <f t="shared" si="6"/>
        <v>2307329.4344384903</v>
      </c>
      <c r="O22" s="71">
        <f t="shared" si="6"/>
        <v>2584086.212201484</v>
      </c>
      <c r="P22" s="71">
        <f t="shared" si="6"/>
        <v>2880192.0262969686</v>
      </c>
    </row>
    <row r="23" spans="1:16" x14ac:dyDescent="0.2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2">
      <c r="A29" t="s">
        <v>50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14"/>
  <sheetViews>
    <sheetView zoomScale="75" workbookViewId="0">
      <selection activeCell="A2" sqref="A2"/>
    </sheetView>
  </sheetViews>
  <sheetFormatPr defaultRowHeight="12.75" x14ac:dyDescent="0.2"/>
  <cols>
    <col min="2" max="2" width="12.5703125" style="1" customWidth="1"/>
    <col min="4" max="4" width="11.85546875" style="1" bestFit="1" customWidth="1"/>
    <col min="5" max="6" width="11" style="1" bestFit="1" customWidth="1"/>
    <col min="7" max="9" width="10" style="1" bestFit="1" customWidth="1"/>
    <col min="10" max="15" width="10.42578125" style="1" bestFit="1" customWidth="1"/>
  </cols>
  <sheetData>
    <row r="1" spans="1:16" x14ac:dyDescent="0.2">
      <c r="A1" t="str">
        <f>Income!B1</f>
        <v>My Lemonade Business (copyright Steven Saltman 2002)</v>
      </c>
    </row>
    <row r="3" spans="1:16" x14ac:dyDescent="0.2">
      <c r="C3" s="18"/>
      <c r="D3" s="19"/>
      <c r="E3" s="19"/>
      <c r="F3" s="19"/>
      <c r="G3" s="19"/>
      <c r="H3" s="19"/>
      <c r="I3" s="19"/>
      <c r="J3" s="19"/>
      <c r="K3" s="19"/>
    </row>
    <row r="4" spans="1:16" ht="13.5" customHeight="1" thickBot="1" x14ac:dyDescent="0.25">
      <c r="C4" s="18"/>
      <c r="D4" s="16">
        <f>Income!E2</f>
        <v>2002</v>
      </c>
      <c r="E4" s="16">
        <f>Income!F2</f>
        <v>2003</v>
      </c>
      <c r="F4" s="16">
        <f>Income!G2</f>
        <v>2004</v>
      </c>
      <c r="G4" s="16">
        <f>Income!H2</f>
        <v>2005</v>
      </c>
      <c r="H4" s="16">
        <f>Income!I2</f>
        <v>2006</v>
      </c>
      <c r="I4" s="16">
        <f>Income!J2</f>
        <v>2007</v>
      </c>
      <c r="J4" s="16">
        <f>Income!K2</f>
        <v>2008</v>
      </c>
      <c r="K4" s="16">
        <f>Income!L2</f>
        <v>2009</v>
      </c>
      <c r="L4" s="16">
        <f>Income!M2</f>
        <v>2010</v>
      </c>
      <c r="M4" s="16">
        <f>Income!N2</f>
        <v>2011</v>
      </c>
      <c r="N4" s="16">
        <f>Income!O2</f>
        <v>2012</v>
      </c>
      <c r="O4" s="16">
        <f>Income!P2</f>
        <v>2013</v>
      </c>
    </row>
    <row r="5" spans="1:16" x14ac:dyDescent="0.2"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6" x14ac:dyDescent="0.2">
      <c r="A6" t="s">
        <v>51</v>
      </c>
      <c r="D6" s="19">
        <f>Income!E33</f>
        <v>-10557.14285714287</v>
      </c>
      <c r="E6" s="19">
        <f>Income!F33</f>
        <v>557.85714285713038</v>
      </c>
      <c r="F6" s="19">
        <f>Income!G33</f>
        <v>12306.412142857153</v>
      </c>
      <c r="G6" s="19">
        <f>Income!H33</f>
        <v>24724.634777857078</v>
      </c>
      <c r="H6" s="19">
        <f>Income!I33</f>
        <v>37850.696103052062</v>
      </c>
      <c r="I6" s="19">
        <f>Income!J33</f>
        <v>51724.942923783208</v>
      </c>
      <c r="J6" s="19">
        <f>Income!K33</f>
        <v>66390.021813295927</v>
      </c>
      <c r="K6" s="19">
        <f>Income!L33</f>
        <v>224748.15305665391</v>
      </c>
      <c r="L6" s="19">
        <f>Income!M33</f>
        <v>241132.69778088311</v>
      </c>
      <c r="M6" s="19">
        <f>Income!N33</f>
        <v>258451.16155439347</v>
      </c>
      <c r="N6" s="19">
        <f>Income!O33</f>
        <v>276756.77776299382</v>
      </c>
      <c r="O6" s="19">
        <f>Income!P33</f>
        <v>296105.8140954845</v>
      </c>
    </row>
    <row r="7" spans="1:16" x14ac:dyDescent="0.2">
      <c r="B7" t="s">
        <v>52</v>
      </c>
      <c r="D7" s="20">
        <f>Depreciation!E7</f>
        <v>142857.14285714287</v>
      </c>
      <c r="E7" s="20">
        <f>Depreciation!F7</f>
        <v>142857.14285714287</v>
      </c>
      <c r="F7" s="20">
        <f>Depreciation!G7</f>
        <v>142857.14285714287</v>
      </c>
      <c r="G7" s="20">
        <f>Depreciation!H7</f>
        <v>142857.14285714287</v>
      </c>
      <c r="H7" s="20">
        <f>Depreciation!I7</f>
        <v>142857.14285714287</v>
      </c>
      <c r="I7" s="20">
        <f>Depreciation!J7</f>
        <v>142857.14285714287</v>
      </c>
      <c r="J7" s="20">
        <f>Depreciation!K7</f>
        <v>142857.14285714287</v>
      </c>
      <c r="K7" s="20">
        <f>Depreciation!L7</f>
        <v>0</v>
      </c>
      <c r="L7" s="20">
        <f>Depreciation!M7</f>
        <v>0</v>
      </c>
      <c r="M7" s="20">
        <f>Depreciation!N7</f>
        <v>0</v>
      </c>
      <c r="N7" s="20">
        <f>Depreciation!O7</f>
        <v>0</v>
      </c>
      <c r="O7" s="20">
        <f>Depreciation!P7</f>
        <v>0</v>
      </c>
    </row>
    <row r="8" spans="1:16" x14ac:dyDescent="0.2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x14ac:dyDescent="0.2">
      <c r="A9" t="s">
        <v>53</v>
      </c>
      <c r="D9" s="20">
        <v>-100000</v>
      </c>
      <c r="E9" s="20">
        <v>-100000</v>
      </c>
      <c r="F9" s="20">
        <v>-100000</v>
      </c>
      <c r="G9" s="20">
        <v>-100000</v>
      </c>
      <c r="H9" s="20">
        <v>-100000</v>
      </c>
      <c r="I9" s="20">
        <v>-100000</v>
      </c>
      <c r="J9" s="20">
        <v>-100000</v>
      </c>
      <c r="K9" s="20">
        <v>-100000</v>
      </c>
      <c r="L9" s="20">
        <v>-100000</v>
      </c>
      <c r="M9" s="19"/>
      <c r="N9" s="19"/>
      <c r="O9" s="19"/>
      <c r="P9" s="60"/>
    </row>
    <row r="10" spans="1:16" x14ac:dyDescent="0.2">
      <c r="D10" s="20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60"/>
    </row>
    <row r="11" spans="1:16" x14ac:dyDescent="0.2">
      <c r="A11" t="s">
        <v>54</v>
      </c>
      <c r="D11" s="19">
        <f>'Balance Sheet'!E18</f>
        <v>1200000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3" spans="1:16" ht="13.5" customHeight="1" thickBot="1" x14ac:dyDescent="0.25">
      <c r="A13" t="s">
        <v>55</v>
      </c>
      <c r="D13" s="72">
        <f t="shared" ref="D13:O13" si="0">SUM(D6:D12)</f>
        <v>1232300</v>
      </c>
      <c r="E13" s="72">
        <f t="shared" si="0"/>
        <v>43415</v>
      </c>
      <c r="F13" s="72">
        <f t="shared" si="0"/>
        <v>55163.555000000022</v>
      </c>
      <c r="G13" s="72">
        <f t="shared" si="0"/>
        <v>67581.777634999948</v>
      </c>
      <c r="H13" s="72">
        <f t="shared" si="0"/>
        <v>80707.838960194931</v>
      </c>
      <c r="I13" s="72">
        <f t="shared" si="0"/>
        <v>94582.085780926078</v>
      </c>
      <c r="J13" s="72">
        <f t="shared" si="0"/>
        <v>109247.1646704388</v>
      </c>
      <c r="K13" s="72">
        <f t="shared" si="0"/>
        <v>124748.15305665391</v>
      </c>
      <c r="L13" s="72">
        <f t="shared" si="0"/>
        <v>141132.69778088311</v>
      </c>
      <c r="M13" s="72">
        <f t="shared" si="0"/>
        <v>258451.16155439347</v>
      </c>
      <c r="N13" s="72">
        <f t="shared" si="0"/>
        <v>276756.77776299382</v>
      </c>
      <c r="O13" s="72">
        <f t="shared" si="0"/>
        <v>296105.8140954845</v>
      </c>
    </row>
    <row r="14" spans="1:16" ht="13.5" customHeight="1" thickTop="1" x14ac:dyDescent="0.2">
      <c r="A14" t="s">
        <v>56</v>
      </c>
    </row>
  </sheetData>
  <phoneticPr fontId="8" type="noConversion"/>
  <pageMargins left="0.75" right="0.75" top="1" bottom="1" header="0.5" footer="0.5"/>
  <pageSetup scale="78" orientation="landscape" copies="0"/>
  <headerFooter alignWithMargins="0">
    <oddFooter>&amp;L(c) Steven Saltman&amp;RFebruary 2002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19"/>
  <sheetViews>
    <sheetView zoomScale="75" workbookViewId="0">
      <selection activeCell="E6" sqref="E6"/>
    </sheetView>
  </sheetViews>
  <sheetFormatPr defaultRowHeight="12.75" x14ac:dyDescent="0.2"/>
  <cols>
    <col min="1" max="1" width="9.140625" style="14" customWidth="1"/>
    <col min="2" max="2" width="17.140625" style="1" customWidth="1"/>
    <col min="3" max="3" width="20" style="1" customWidth="1"/>
    <col min="4" max="4" width="10.85546875" style="1" customWidth="1"/>
    <col min="5" max="16" width="12.85546875" style="1" bestFit="1" customWidth="1"/>
  </cols>
  <sheetData>
    <row r="1" spans="1:16" x14ac:dyDescent="0.2">
      <c r="A1" s="14" t="str">
        <f>Income!B1</f>
        <v>My Lemonade Business (copyright Steven Saltman 2002)</v>
      </c>
      <c r="D1" s="73"/>
      <c r="E1" s="74"/>
      <c r="F1" s="74"/>
      <c r="G1" s="74"/>
      <c r="H1" s="74"/>
      <c r="I1" s="74"/>
      <c r="J1" s="74"/>
      <c r="K1" s="74"/>
      <c r="L1" s="74"/>
    </row>
    <row r="2" spans="1:16" ht="13.5" customHeight="1" thickBot="1" x14ac:dyDescent="0.25">
      <c r="D2" s="73"/>
      <c r="E2" s="16">
        <f>Income!E2</f>
        <v>2002</v>
      </c>
      <c r="F2" s="16">
        <f>Income!F2</f>
        <v>2003</v>
      </c>
      <c r="G2" s="16">
        <f>Income!G2</f>
        <v>2004</v>
      </c>
      <c r="H2" s="16">
        <f>Income!H2</f>
        <v>2005</v>
      </c>
      <c r="I2" s="16">
        <f>Income!I2</f>
        <v>2006</v>
      </c>
      <c r="J2" s="16">
        <f>Income!J2</f>
        <v>2007</v>
      </c>
      <c r="K2" s="16">
        <f>Income!K2</f>
        <v>2008</v>
      </c>
      <c r="L2" s="16">
        <f>Income!L2</f>
        <v>2009</v>
      </c>
      <c r="M2" s="16">
        <f>Income!M2</f>
        <v>2010</v>
      </c>
      <c r="N2" s="16">
        <f>Income!N2</f>
        <v>2011</v>
      </c>
      <c r="O2" s="16">
        <f>Income!O2</f>
        <v>2012</v>
      </c>
      <c r="P2" s="16">
        <f>Income!P2</f>
        <v>2013</v>
      </c>
    </row>
    <row r="3" spans="1:16" x14ac:dyDescent="0.2"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</row>
    <row r="4" spans="1:16" x14ac:dyDescent="0.2">
      <c r="A4" s="14" t="s">
        <v>32</v>
      </c>
      <c r="B4" t="str">
        <f>'Balance Sheet'!B8</f>
        <v>Long Term Assets</v>
      </c>
      <c r="P4" s="19"/>
    </row>
    <row r="5" spans="1:16" x14ac:dyDescent="0.2">
      <c r="C5" s="12" t="str">
        <f>'Balance Sheet'!C8</f>
        <v>Original Value</v>
      </c>
      <c r="G5" s="19"/>
      <c r="H5" s="19"/>
      <c r="I5" s="19"/>
      <c r="J5" s="19"/>
      <c r="K5" s="19"/>
      <c r="L5" s="19"/>
      <c r="M5" s="19"/>
      <c r="N5" s="19"/>
      <c r="O5" s="19"/>
      <c r="P5" s="60"/>
    </row>
    <row r="6" spans="1:16" x14ac:dyDescent="0.2">
      <c r="C6" s="12" t="s">
        <v>57</v>
      </c>
      <c r="D6" s="64">
        <f>'Balance Sheet'!D8</f>
        <v>1000000</v>
      </c>
      <c r="E6" s="62">
        <f>D6</f>
        <v>1000000</v>
      </c>
      <c r="F6" s="75">
        <f t="shared" ref="F6:P6" si="0">IF(E8&gt;0, E8,0)</f>
        <v>857142.85714285716</v>
      </c>
      <c r="G6" s="76">
        <f t="shared" si="0"/>
        <v>714285.71428571432</v>
      </c>
      <c r="H6" s="25">
        <f t="shared" si="0"/>
        <v>571428.57142857148</v>
      </c>
      <c r="I6" s="70">
        <f t="shared" si="0"/>
        <v>428571.42857142864</v>
      </c>
      <c r="J6" s="28">
        <f t="shared" si="0"/>
        <v>285714.2857142858</v>
      </c>
      <c r="K6" s="77">
        <f t="shared" si="0"/>
        <v>142857.14285714293</v>
      </c>
      <c r="L6" s="78">
        <f t="shared" si="0"/>
        <v>0</v>
      </c>
      <c r="M6" s="79">
        <f t="shared" si="0"/>
        <v>0</v>
      </c>
      <c r="N6" s="31">
        <f t="shared" si="0"/>
        <v>0</v>
      </c>
      <c r="O6" s="80">
        <f t="shared" si="0"/>
        <v>0</v>
      </c>
      <c r="P6" s="81">
        <f t="shared" si="0"/>
        <v>0</v>
      </c>
    </row>
    <row r="7" spans="1:16" s="14" customFormat="1" x14ac:dyDescent="0.2">
      <c r="C7" s="12" t="s">
        <v>52</v>
      </c>
      <c r="D7" s="18">
        <v>7</v>
      </c>
      <c r="E7" s="82">
        <f t="shared" ref="E7:O7" si="1">IF(E6&gt;0,$D$6/$D$7,0)</f>
        <v>142857.14285714287</v>
      </c>
      <c r="F7" s="82">
        <f t="shared" si="1"/>
        <v>142857.14285714287</v>
      </c>
      <c r="G7" s="82">
        <f t="shared" si="1"/>
        <v>142857.14285714287</v>
      </c>
      <c r="H7" s="82">
        <f t="shared" si="1"/>
        <v>142857.14285714287</v>
      </c>
      <c r="I7" s="82">
        <f t="shared" si="1"/>
        <v>142857.14285714287</v>
      </c>
      <c r="J7" s="82">
        <f t="shared" si="1"/>
        <v>142857.14285714287</v>
      </c>
      <c r="K7" s="82">
        <f t="shared" si="1"/>
        <v>142857.14285714287</v>
      </c>
      <c r="L7" s="83">
        <f t="shared" si="1"/>
        <v>0</v>
      </c>
      <c r="M7" s="83">
        <f t="shared" si="1"/>
        <v>0</v>
      </c>
      <c r="N7" s="83">
        <f t="shared" si="1"/>
        <v>0</v>
      </c>
      <c r="O7" s="83">
        <f t="shared" si="1"/>
        <v>0</v>
      </c>
      <c r="P7" s="84"/>
    </row>
    <row r="8" spans="1:16" x14ac:dyDescent="0.2">
      <c r="C8" t="s">
        <v>58</v>
      </c>
      <c r="E8" s="85">
        <f t="shared" ref="E8:O8" si="2">E6-E7</f>
        <v>857142.85714285716</v>
      </c>
      <c r="F8" s="85">
        <f t="shared" si="2"/>
        <v>714285.71428571432</v>
      </c>
      <c r="G8" s="85">
        <f t="shared" si="2"/>
        <v>571428.57142857148</v>
      </c>
      <c r="H8" s="85">
        <f t="shared" si="2"/>
        <v>428571.42857142864</v>
      </c>
      <c r="I8" s="85">
        <f t="shared" si="2"/>
        <v>285714.2857142858</v>
      </c>
      <c r="J8" s="85">
        <f t="shared" si="2"/>
        <v>142857.14285714293</v>
      </c>
      <c r="K8" s="85">
        <f t="shared" si="2"/>
        <v>0</v>
      </c>
      <c r="L8" s="85">
        <f t="shared" si="2"/>
        <v>0</v>
      </c>
      <c r="M8" s="85">
        <f t="shared" si="2"/>
        <v>0</v>
      </c>
      <c r="N8" s="85">
        <f t="shared" si="2"/>
        <v>0</v>
      </c>
      <c r="O8" s="85">
        <f t="shared" si="2"/>
        <v>0</v>
      </c>
      <c r="P8" s="74"/>
    </row>
    <row r="9" spans="1:16" x14ac:dyDescent="0.2">
      <c r="E9" s="20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6" x14ac:dyDescent="0.2"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</row>
    <row r="11" spans="1:16" x14ac:dyDescent="0.2">
      <c r="C11" t="s">
        <v>59</v>
      </c>
      <c r="E11" s="86">
        <f>E7</f>
        <v>142857.14285714287</v>
      </c>
      <c r="F11" s="87">
        <f t="shared" ref="F11:K11" si="3">E11+F7</f>
        <v>285714.28571428574</v>
      </c>
      <c r="G11" s="88">
        <f t="shared" si="3"/>
        <v>428571.42857142864</v>
      </c>
      <c r="H11" s="89">
        <f t="shared" si="3"/>
        <v>571428.57142857148</v>
      </c>
      <c r="I11" s="90">
        <f t="shared" si="3"/>
        <v>714285.71428571432</v>
      </c>
      <c r="J11" s="91">
        <f t="shared" si="3"/>
        <v>857142.85714285716</v>
      </c>
      <c r="K11" s="92">
        <f t="shared" si="3"/>
        <v>1000000</v>
      </c>
      <c r="L11" s="93"/>
      <c r="M11" s="86">
        <f>M7</f>
        <v>0</v>
      </c>
      <c r="N11" s="86">
        <f>N7</f>
        <v>0</v>
      </c>
      <c r="O11" s="86">
        <f>O7</f>
        <v>0</v>
      </c>
      <c r="P11" s="86">
        <f>P7</f>
        <v>0</v>
      </c>
    </row>
    <row r="12" spans="1:16" x14ac:dyDescent="0.2"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</row>
    <row r="13" spans="1:16" x14ac:dyDescent="0.2">
      <c r="E13" s="20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spans="1:16" x14ac:dyDescent="0.2"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</row>
    <row r="15" spans="1:16" x14ac:dyDescent="0.2"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</row>
    <row r="16" spans="1:16" x14ac:dyDescent="0.2"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2"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2"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2">
      <c r="A19" t="s">
        <v>56</v>
      </c>
    </row>
  </sheetData>
  <phoneticPr fontId="8" type="noConversion"/>
  <pageMargins left="0.75" right="0.75" top="1" bottom="1" header="0.5" footer="0.5"/>
  <pageSetup scale="78" orientation="landscape"/>
  <headerFooter alignWithMargins="0">
    <oddFooter>&amp;L(c) Steven Saltman&amp;RFebruary 2002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P21"/>
  <sheetViews>
    <sheetView workbookViewId="0">
      <selection activeCell="B2" sqref="B2"/>
    </sheetView>
  </sheetViews>
  <sheetFormatPr defaultRowHeight="12.75" x14ac:dyDescent="0.2"/>
  <cols>
    <col min="1" max="1" width="5.42578125" style="1" customWidth="1"/>
    <col min="2" max="2" width="11.5703125" style="1" customWidth="1"/>
    <col min="3" max="3" width="28.42578125" style="1" customWidth="1"/>
    <col min="4" max="4" width="7.5703125" style="73" customWidth="1"/>
    <col min="5" max="5" width="12.28515625" style="74" customWidth="1"/>
    <col min="6" max="8" width="12.85546875" style="74" bestFit="1" customWidth="1"/>
    <col min="9" max="9" width="13.28515625" style="74" bestFit="1" customWidth="1"/>
    <col min="10" max="10" width="12.85546875" style="74" bestFit="1" customWidth="1"/>
    <col min="11" max="12" width="13.28515625" style="74" bestFit="1" customWidth="1"/>
    <col min="13" max="14" width="13.28515625" style="1" bestFit="1" customWidth="1"/>
    <col min="15" max="15" width="12.5703125" style="1" bestFit="1" customWidth="1"/>
    <col min="16" max="16" width="13.28515625" style="1" bestFit="1" customWidth="1"/>
  </cols>
  <sheetData>
    <row r="1" spans="1:16" x14ac:dyDescent="0.2">
      <c r="B1" t="str">
        <f>Income!B1</f>
        <v>My Lemonade Business (copyright Steven Saltman 2002)</v>
      </c>
    </row>
    <row r="2" spans="1:16" ht="13.5" customHeight="1" thickBot="1" x14ac:dyDescent="0.25">
      <c r="B2" t="s">
        <v>60</v>
      </c>
      <c r="E2" s="6">
        <v>37316</v>
      </c>
      <c r="F2" s="6">
        <v>37347</v>
      </c>
      <c r="G2" s="6">
        <v>37377</v>
      </c>
      <c r="H2" s="6">
        <v>37408</v>
      </c>
      <c r="I2" s="6">
        <v>37438</v>
      </c>
      <c r="J2" s="6">
        <v>37469</v>
      </c>
      <c r="K2" s="6">
        <v>37500</v>
      </c>
      <c r="L2" s="6">
        <v>37530</v>
      </c>
      <c r="M2" s="6">
        <v>37561</v>
      </c>
      <c r="N2" s="6">
        <v>37591</v>
      </c>
      <c r="O2" s="6">
        <v>37622</v>
      </c>
      <c r="P2" s="6">
        <v>37653</v>
      </c>
    </row>
    <row r="3" spans="1:16" x14ac:dyDescent="0.2">
      <c r="B3" s="14"/>
      <c r="E3" s="94" t="s">
        <v>61</v>
      </c>
      <c r="M3" s="74"/>
      <c r="N3" s="74"/>
      <c r="O3" s="74"/>
      <c r="P3" s="74"/>
    </row>
    <row r="4" spans="1:16" x14ac:dyDescent="0.2">
      <c r="B4" s="14" t="s">
        <v>8</v>
      </c>
      <c r="C4" t="s">
        <v>62</v>
      </c>
      <c r="D4" s="11"/>
      <c r="E4" s="54">
        <v>1000</v>
      </c>
      <c r="F4" s="95">
        <f t="shared" ref="F4:P4" si="0">E4</f>
        <v>1000</v>
      </c>
      <c r="G4" s="95">
        <f t="shared" si="0"/>
        <v>1000</v>
      </c>
      <c r="H4" s="95">
        <f t="shared" si="0"/>
        <v>1000</v>
      </c>
      <c r="I4" s="95">
        <f t="shared" si="0"/>
        <v>1000</v>
      </c>
      <c r="J4" s="95">
        <f t="shared" si="0"/>
        <v>1000</v>
      </c>
      <c r="K4" s="95">
        <f t="shared" si="0"/>
        <v>1000</v>
      </c>
      <c r="L4" s="95">
        <f t="shared" si="0"/>
        <v>1000</v>
      </c>
      <c r="M4" s="95">
        <f t="shared" si="0"/>
        <v>1000</v>
      </c>
      <c r="N4" s="95">
        <f t="shared" si="0"/>
        <v>1000</v>
      </c>
      <c r="O4" s="95">
        <f t="shared" si="0"/>
        <v>1000</v>
      </c>
      <c r="P4" s="95">
        <f t="shared" si="0"/>
        <v>1000</v>
      </c>
    </row>
    <row r="5" spans="1:16" x14ac:dyDescent="0.2">
      <c r="A5" t="s">
        <v>63</v>
      </c>
      <c r="C5" t="s">
        <v>64</v>
      </c>
      <c r="E5" s="96">
        <f t="shared" ref="E5:P5" si="1">SUM(E4:E4)</f>
        <v>1000</v>
      </c>
      <c r="F5" s="96">
        <f t="shared" si="1"/>
        <v>1000</v>
      </c>
      <c r="G5" s="96">
        <f t="shared" si="1"/>
        <v>1000</v>
      </c>
      <c r="H5" s="96">
        <f t="shared" si="1"/>
        <v>1000</v>
      </c>
      <c r="I5" s="96">
        <f t="shared" si="1"/>
        <v>1000</v>
      </c>
      <c r="J5" s="96">
        <f t="shared" si="1"/>
        <v>1000</v>
      </c>
      <c r="K5" s="96">
        <f t="shared" si="1"/>
        <v>1000</v>
      </c>
      <c r="L5" s="96">
        <f t="shared" si="1"/>
        <v>1000</v>
      </c>
      <c r="M5" s="96">
        <f t="shared" si="1"/>
        <v>1000</v>
      </c>
      <c r="N5" s="96">
        <f t="shared" si="1"/>
        <v>1000</v>
      </c>
      <c r="O5" s="96">
        <f t="shared" si="1"/>
        <v>1000</v>
      </c>
      <c r="P5" s="96">
        <f t="shared" si="1"/>
        <v>1000</v>
      </c>
    </row>
    <row r="6" spans="1:16" x14ac:dyDescent="0.2">
      <c r="B6" s="14"/>
      <c r="M6" s="74"/>
      <c r="N6" s="74"/>
      <c r="O6" s="74"/>
      <c r="P6" s="74"/>
    </row>
    <row r="7" spans="1:16" x14ac:dyDescent="0.2">
      <c r="B7" s="14" t="s">
        <v>13</v>
      </c>
      <c r="C7" t="s">
        <v>14</v>
      </c>
      <c r="E7" s="20">
        <v>500</v>
      </c>
      <c r="F7" s="21">
        <f>E7</f>
        <v>500</v>
      </c>
      <c r="G7" s="63">
        <f>266</f>
        <v>266</v>
      </c>
      <c r="H7" s="21">
        <f t="shared" ref="H7:P7" si="2">G7</f>
        <v>266</v>
      </c>
      <c r="I7" s="21">
        <f t="shared" si="2"/>
        <v>266</v>
      </c>
      <c r="J7" s="21">
        <f t="shared" si="2"/>
        <v>266</v>
      </c>
      <c r="K7" s="21">
        <f t="shared" si="2"/>
        <v>266</v>
      </c>
      <c r="L7" s="21">
        <f t="shared" si="2"/>
        <v>266</v>
      </c>
      <c r="M7" s="21">
        <f t="shared" si="2"/>
        <v>266</v>
      </c>
      <c r="N7" s="21">
        <f t="shared" si="2"/>
        <v>266</v>
      </c>
      <c r="O7" s="21">
        <f t="shared" si="2"/>
        <v>266</v>
      </c>
      <c r="P7" s="21">
        <f t="shared" si="2"/>
        <v>266</v>
      </c>
    </row>
    <row r="8" spans="1:16" x14ac:dyDescent="0.2">
      <c r="B8" s="14"/>
      <c r="C8" t="s">
        <v>15</v>
      </c>
      <c r="E8" s="54">
        <v>250</v>
      </c>
      <c r="F8" s="97">
        <f>E8</f>
        <v>250</v>
      </c>
      <c r="G8" s="97">
        <f>F8</f>
        <v>250</v>
      </c>
      <c r="H8" s="97">
        <f t="shared" ref="H8:P8" si="3">G8</f>
        <v>250</v>
      </c>
      <c r="I8" s="97">
        <f t="shared" si="3"/>
        <v>250</v>
      </c>
      <c r="J8" s="97">
        <f t="shared" si="3"/>
        <v>250</v>
      </c>
      <c r="K8" s="97">
        <f t="shared" si="3"/>
        <v>250</v>
      </c>
      <c r="L8" s="97">
        <f t="shared" si="3"/>
        <v>250</v>
      </c>
      <c r="M8" s="97">
        <f t="shared" si="3"/>
        <v>250</v>
      </c>
      <c r="N8" s="97">
        <f t="shared" si="3"/>
        <v>250</v>
      </c>
      <c r="O8" s="97">
        <f t="shared" si="3"/>
        <v>250</v>
      </c>
      <c r="P8" s="97">
        <f t="shared" si="3"/>
        <v>250</v>
      </c>
    </row>
    <row r="9" spans="1:16" x14ac:dyDescent="0.2">
      <c r="A9" t="s">
        <v>65</v>
      </c>
      <c r="B9" s="14"/>
      <c r="C9" t="s">
        <v>11</v>
      </c>
      <c r="E9" s="98">
        <f t="shared" ref="E9:P9" si="4">SUM(E7:E8)</f>
        <v>750</v>
      </c>
      <c r="F9" s="98">
        <f t="shared" si="4"/>
        <v>750</v>
      </c>
      <c r="G9" s="98">
        <f t="shared" si="4"/>
        <v>516</v>
      </c>
      <c r="H9" s="98">
        <f t="shared" si="4"/>
        <v>516</v>
      </c>
      <c r="I9" s="98">
        <f t="shared" si="4"/>
        <v>516</v>
      </c>
      <c r="J9" s="98">
        <f t="shared" si="4"/>
        <v>516</v>
      </c>
      <c r="K9" s="98">
        <f t="shared" si="4"/>
        <v>516</v>
      </c>
      <c r="L9" s="98">
        <f t="shared" si="4"/>
        <v>516</v>
      </c>
      <c r="M9" s="98">
        <f t="shared" si="4"/>
        <v>516</v>
      </c>
      <c r="N9" s="98">
        <f t="shared" si="4"/>
        <v>516</v>
      </c>
      <c r="O9" s="98">
        <f t="shared" si="4"/>
        <v>516</v>
      </c>
      <c r="P9" s="98">
        <f t="shared" si="4"/>
        <v>516</v>
      </c>
    </row>
    <row r="10" spans="1:16" x14ac:dyDescent="0.2">
      <c r="B10" s="14"/>
      <c r="M10" s="74"/>
      <c r="N10" s="74"/>
      <c r="O10" s="74"/>
      <c r="P10" s="74"/>
    </row>
    <row r="11" spans="1:16" x14ac:dyDescent="0.2">
      <c r="A11" t="s">
        <v>66</v>
      </c>
      <c r="B11" s="14" t="s">
        <v>16</v>
      </c>
      <c r="E11" s="99">
        <f t="shared" ref="E11:P11" si="5">E5-E9</f>
        <v>250</v>
      </c>
      <c r="F11" s="99">
        <f t="shared" si="5"/>
        <v>250</v>
      </c>
      <c r="G11" s="99">
        <f t="shared" si="5"/>
        <v>484</v>
      </c>
      <c r="H11" s="99">
        <f t="shared" si="5"/>
        <v>484</v>
      </c>
      <c r="I11" s="99">
        <f t="shared" si="5"/>
        <v>484</v>
      </c>
      <c r="J11" s="99">
        <f t="shared" si="5"/>
        <v>484</v>
      </c>
      <c r="K11" s="99">
        <f t="shared" si="5"/>
        <v>484</v>
      </c>
      <c r="L11" s="99">
        <f t="shared" si="5"/>
        <v>484</v>
      </c>
      <c r="M11" s="99">
        <f t="shared" si="5"/>
        <v>484</v>
      </c>
      <c r="N11" s="99">
        <f t="shared" si="5"/>
        <v>484</v>
      </c>
      <c r="O11" s="99">
        <f t="shared" si="5"/>
        <v>484</v>
      </c>
      <c r="P11" s="99">
        <f t="shared" si="5"/>
        <v>484</v>
      </c>
    </row>
    <row r="12" spans="1:16" x14ac:dyDescent="0.2">
      <c r="B12" s="14"/>
    </row>
    <row r="13" spans="1:16" x14ac:dyDescent="0.2">
      <c r="A13" t="s">
        <v>67</v>
      </c>
      <c r="B13" s="14" t="s">
        <v>18</v>
      </c>
      <c r="C13" t="s">
        <v>68</v>
      </c>
      <c r="E13" s="20">
        <v>25</v>
      </c>
      <c r="F13" s="21">
        <f t="shared" ref="F13:P13" si="6">E13</f>
        <v>25</v>
      </c>
      <c r="G13" s="21">
        <f t="shared" si="6"/>
        <v>25</v>
      </c>
      <c r="H13" s="21">
        <f t="shared" si="6"/>
        <v>25</v>
      </c>
      <c r="I13" s="21">
        <f t="shared" si="6"/>
        <v>25</v>
      </c>
      <c r="J13" s="21">
        <f t="shared" si="6"/>
        <v>25</v>
      </c>
      <c r="K13" s="21">
        <f t="shared" si="6"/>
        <v>25</v>
      </c>
      <c r="L13" s="21">
        <f t="shared" si="6"/>
        <v>25</v>
      </c>
      <c r="M13" s="21">
        <f t="shared" si="6"/>
        <v>25</v>
      </c>
      <c r="N13" s="21">
        <f t="shared" si="6"/>
        <v>25</v>
      </c>
      <c r="O13" s="21">
        <f t="shared" si="6"/>
        <v>25</v>
      </c>
      <c r="P13" s="21">
        <f t="shared" si="6"/>
        <v>25</v>
      </c>
    </row>
    <row r="14" spans="1:16" x14ac:dyDescent="0.2">
      <c r="B14" s="14"/>
      <c r="M14" s="74"/>
      <c r="N14" s="74"/>
      <c r="O14" s="74"/>
      <c r="P14" s="74"/>
    </row>
    <row r="15" spans="1:16" ht="13.5" customHeight="1" thickBot="1" x14ac:dyDescent="0.25">
      <c r="A15" t="s">
        <v>69</v>
      </c>
      <c r="B15" s="9" t="s">
        <v>27</v>
      </c>
      <c r="C15" s="5"/>
      <c r="D15" s="100"/>
      <c r="E15" s="101">
        <f t="shared" ref="E15:P15" si="7">E11-E13</f>
        <v>225</v>
      </c>
      <c r="F15" s="101">
        <f t="shared" si="7"/>
        <v>225</v>
      </c>
      <c r="G15" s="101">
        <f t="shared" si="7"/>
        <v>459</v>
      </c>
      <c r="H15" s="101">
        <f t="shared" si="7"/>
        <v>459</v>
      </c>
      <c r="I15" s="101">
        <f t="shared" si="7"/>
        <v>459</v>
      </c>
      <c r="J15" s="101">
        <f t="shared" si="7"/>
        <v>459</v>
      </c>
      <c r="K15" s="101">
        <f t="shared" si="7"/>
        <v>459</v>
      </c>
      <c r="L15" s="101">
        <f t="shared" si="7"/>
        <v>459</v>
      </c>
      <c r="M15" s="101">
        <f t="shared" si="7"/>
        <v>459</v>
      </c>
      <c r="N15" s="101">
        <f t="shared" si="7"/>
        <v>459</v>
      </c>
      <c r="O15" s="101">
        <f t="shared" si="7"/>
        <v>459</v>
      </c>
      <c r="P15" s="101">
        <f t="shared" si="7"/>
        <v>459</v>
      </c>
    </row>
    <row r="16" spans="1:16" s="2" customFormat="1" ht="13.5" customHeight="1" thickTop="1" x14ac:dyDescent="0.2">
      <c r="B16" s="8" t="s">
        <v>12</v>
      </c>
      <c r="D16" s="32"/>
      <c r="E16" s="102">
        <f t="shared" ref="E16:P16" si="8">E15*12</f>
        <v>2700</v>
      </c>
      <c r="F16" s="102">
        <f t="shared" si="8"/>
        <v>2700</v>
      </c>
      <c r="G16" s="102">
        <f t="shared" si="8"/>
        <v>5508</v>
      </c>
      <c r="H16" s="102">
        <f t="shared" si="8"/>
        <v>5508</v>
      </c>
      <c r="I16" s="102">
        <f t="shared" si="8"/>
        <v>5508</v>
      </c>
      <c r="J16" s="102">
        <f t="shared" si="8"/>
        <v>5508</v>
      </c>
      <c r="K16" s="102">
        <f t="shared" si="8"/>
        <v>5508</v>
      </c>
      <c r="L16" s="102">
        <f t="shared" si="8"/>
        <v>5508</v>
      </c>
      <c r="M16" s="102">
        <f t="shared" si="8"/>
        <v>5508</v>
      </c>
      <c r="N16" s="102">
        <f t="shared" si="8"/>
        <v>5508</v>
      </c>
      <c r="O16" s="102">
        <f t="shared" si="8"/>
        <v>5508</v>
      </c>
      <c r="P16" s="102">
        <f t="shared" si="8"/>
        <v>5508</v>
      </c>
    </row>
    <row r="17" spans="1:16" x14ac:dyDescent="0.2"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1:16" x14ac:dyDescent="0.2">
      <c r="B18" s="3"/>
    </row>
    <row r="19" spans="1:16" x14ac:dyDescent="0.2">
      <c r="B19" s="14"/>
      <c r="C19" s="73"/>
    </row>
    <row r="20" spans="1:16" x14ac:dyDescent="0.2">
      <c r="C20" s="73"/>
    </row>
    <row r="21" spans="1:16" x14ac:dyDescent="0.2">
      <c r="A21" t="s">
        <v>70</v>
      </c>
    </row>
  </sheetData>
  <phoneticPr fontId="8" type="noConversion"/>
  <pageMargins left="0.75" right="0.75" top="1" bottom="1" header="0.5" footer="0.5"/>
  <pageSetup scale="72" orientation="landscape" copies="0"/>
  <headerFooter alignWithMargins="0">
    <oddFooter>&amp;L(c) Steven Saltman&amp;RFebruary 2002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25"/>
  <sheetViews>
    <sheetView workbookViewId="0">
      <selection activeCell="B2" sqref="B2"/>
    </sheetView>
  </sheetViews>
  <sheetFormatPr defaultRowHeight="12.75" x14ac:dyDescent="0.2"/>
  <cols>
    <col min="1" max="1" width="2.85546875" style="1" customWidth="1"/>
    <col min="2" max="2" width="13.5703125" style="1" customWidth="1"/>
    <col min="3" max="3" width="3.42578125" style="1" customWidth="1"/>
    <col min="4" max="5" width="3.7109375" style="1" customWidth="1"/>
    <col min="7" max="7" width="12.28515625" style="1" customWidth="1"/>
    <col min="8" max="8" width="4.140625" style="1" customWidth="1"/>
    <col min="9" max="9" width="4.85546875" style="1" customWidth="1"/>
  </cols>
  <sheetData>
    <row r="1" spans="1:11" x14ac:dyDescent="0.2">
      <c r="B1" t="str">
        <f>Income!B1</f>
        <v>My Lemonade Business (copyright Steven Saltman 2002)</v>
      </c>
    </row>
    <row r="3" spans="1:11" x14ac:dyDescent="0.2">
      <c r="A3" s="14" t="s">
        <v>71</v>
      </c>
      <c r="B3" s="14"/>
      <c r="C3" s="14"/>
      <c r="D3" s="14" t="s">
        <v>72</v>
      </c>
      <c r="E3" s="14"/>
      <c r="F3" s="14"/>
      <c r="G3" s="14"/>
      <c r="H3" s="14" t="s">
        <v>73</v>
      </c>
      <c r="I3" s="14"/>
      <c r="J3" s="14"/>
      <c r="K3" s="14"/>
    </row>
    <row r="4" spans="1:11" x14ac:dyDescent="0.2">
      <c r="E4" s="17" t="s">
        <v>51</v>
      </c>
      <c r="I4" s="17" t="s">
        <v>32</v>
      </c>
    </row>
    <row r="5" spans="1:11" x14ac:dyDescent="0.2">
      <c r="B5" s="17" t="s">
        <v>8</v>
      </c>
      <c r="E5" s="17"/>
      <c r="F5" t="s">
        <v>74</v>
      </c>
      <c r="I5" s="17"/>
      <c r="J5" t="s">
        <v>75</v>
      </c>
    </row>
    <row r="6" spans="1:11" x14ac:dyDescent="0.2">
      <c r="B6" s="17"/>
      <c r="E6" s="17"/>
      <c r="F6" t="s">
        <v>76</v>
      </c>
      <c r="I6" s="17"/>
      <c r="J6" t="s">
        <v>34</v>
      </c>
    </row>
    <row r="7" spans="1:11" x14ac:dyDescent="0.2">
      <c r="B7" s="17" t="s">
        <v>77</v>
      </c>
      <c r="E7" s="17"/>
      <c r="I7" s="17"/>
      <c r="J7" t="s">
        <v>78</v>
      </c>
    </row>
    <row r="8" spans="1:11" x14ac:dyDescent="0.2">
      <c r="B8" s="17"/>
      <c r="E8" s="17" t="s">
        <v>79</v>
      </c>
      <c r="I8" s="17"/>
    </row>
    <row r="9" spans="1:11" x14ac:dyDescent="0.2">
      <c r="B9" s="17" t="s">
        <v>52</v>
      </c>
      <c r="E9" s="17"/>
      <c r="F9" t="s">
        <v>80</v>
      </c>
      <c r="I9" s="17"/>
      <c r="J9" t="s">
        <v>81</v>
      </c>
    </row>
    <row r="10" spans="1:11" x14ac:dyDescent="0.2">
      <c r="B10" s="17"/>
      <c r="E10" s="17"/>
      <c r="F10" t="s">
        <v>82</v>
      </c>
      <c r="I10" s="17"/>
      <c r="J10" t="s">
        <v>83</v>
      </c>
    </row>
    <row r="11" spans="1:11" x14ac:dyDescent="0.2">
      <c r="B11" s="17" t="s">
        <v>74</v>
      </c>
      <c r="E11" s="17"/>
      <c r="I11" s="17"/>
      <c r="J11" t="s">
        <v>84</v>
      </c>
    </row>
    <row r="12" spans="1:11" x14ac:dyDescent="0.2">
      <c r="E12" s="17" t="s">
        <v>54</v>
      </c>
      <c r="I12" s="17"/>
      <c r="J12" t="s">
        <v>85</v>
      </c>
    </row>
    <row r="13" spans="1:11" x14ac:dyDescent="0.2">
      <c r="E13" s="17"/>
      <c r="F13" t="s">
        <v>86</v>
      </c>
      <c r="I13" s="17"/>
    </row>
    <row r="14" spans="1:11" x14ac:dyDescent="0.2">
      <c r="E14" s="17"/>
      <c r="F14" t="s">
        <v>87</v>
      </c>
      <c r="I14" s="17" t="s">
        <v>41</v>
      </c>
    </row>
    <row r="15" spans="1:11" x14ac:dyDescent="0.2">
      <c r="E15" s="17"/>
      <c r="F15" t="s">
        <v>88</v>
      </c>
      <c r="I15" s="17"/>
      <c r="J15" t="s">
        <v>89</v>
      </c>
    </row>
    <row r="16" spans="1:11" x14ac:dyDescent="0.2">
      <c r="E16" s="17"/>
      <c r="F16" t="s">
        <v>90</v>
      </c>
      <c r="I16" s="17"/>
      <c r="J16" t="s">
        <v>91</v>
      </c>
    </row>
    <row r="17" spans="5:10" x14ac:dyDescent="0.2">
      <c r="E17" s="17"/>
      <c r="F17" t="s">
        <v>92</v>
      </c>
      <c r="I17" s="17"/>
    </row>
    <row r="18" spans="5:10" x14ac:dyDescent="0.2">
      <c r="E18" s="17"/>
      <c r="I18" s="17"/>
      <c r="J18" t="s">
        <v>93</v>
      </c>
    </row>
    <row r="19" spans="5:10" x14ac:dyDescent="0.2">
      <c r="E19" s="17" t="s">
        <v>55</v>
      </c>
      <c r="I19" s="17"/>
      <c r="J19" t="s">
        <v>94</v>
      </c>
    </row>
    <row r="20" spans="5:10" x14ac:dyDescent="0.2">
      <c r="I20" s="17"/>
    </row>
    <row r="21" spans="5:10" x14ac:dyDescent="0.2">
      <c r="I21" s="17" t="s">
        <v>45</v>
      </c>
    </row>
    <row r="22" spans="5:10" x14ac:dyDescent="0.2">
      <c r="J22" t="s">
        <v>95</v>
      </c>
    </row>
    <row r="23" spans="5:10" x14ac:dyDescent="0.2">
      <c r="J23" t="s">
        <v>96</v>
      </c>
    </row>
    <row r="24" spans="5:10" x14ac:dyDescent="0.2">
      <c r="J24" t="s">
        <v>47</v>
      </c>
    </row>
    <row r="25" spans="5:10" x14ac:dyDescent="0.2">
      <c r="J25" t="s">
        <v>97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Income</vt:lpstr>
      <vt:lpstr>Balance Sheet</vt:lpstr>
      <vt:lpstr>Cashflow</vt:lpstr>
      <vt:lpstr>Depreciation</vt:lpstr>
      <vt:lpstr>simple income</vt:lpstr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Financial Model</dc:title>
  <dc:creator>Steven Saltman</dc:creator>
  <cp:lastModifiedBy>xbany</cp:lastModifiedBy>
  <cp:lastPrinted>2002-02-14T20:10:22Z</cp:lastPrinted>
  <dcterms:created xsi:type="dcterms:W3CDTF">2001-03-19T15:51:39Z</dcterms:created>
  <dcterms:modified xsi:type="dcterms:W3CDTF">2021-01-12T02:53:02Z</dcterms:modified>
  <cp:category>Finance</cp:category>
</cp:coreProperties>
</file>