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9.0" lowestEdited="9.0" rupBuild="0.568"/>
  <x:bookViews>
    <x:workbookView xWindow="0" yWindow="0" windowWidth="20085" windowHeight="8820" tabRatio="500"/>
  </x:bookViews>
  <x:sheets>
    <x:sheet name="시트1" sheetId="1" r:id="rId4"/>
  </x:sheets>
  <x:definedNames>
    <x:definedName name="_xlnm._FilterDatabase" localSheetId="0" hidden="1">시트1!$A$1:$L$583</x:definedName>
  </x:definedNames>
  <x:calcPr xmlns:mc="http://schemas.openxmlformats.org/markup-compatibility/2006" xmlns:hs="http://schemas.haansoft.com/office/spreadsheet/8.0" mc:Ignorable="hs" hs:hclCalcId="902"/>
</x:workbook>
</file>

<file path=xl/sharedStrings.xml><?xml version="1.0" encoding="utf-8"?>
<x:sst xmlns:r="http://schemas.openxmlformats.org/officeDocument/2006/relationships" xmlns:c="http://schemas.openxmlformats.org/drawingml/2006/chart" xmlns:x="http://schemas.openxmlformats.org/spreadsheetml/2006/main" count="4557" uniqueCount="2989">
  <x:si>
    <x:t>Baeknyeonsa Temple is a Korean Buddhist temple located at Mt. 127-1, Suyu 4-dong, Gangbuk-gu, Seoul.</x:t>
  </x:si>
  <x:si>
    <x:t>전주이씨 광평대군파 묘역은 조선 제4대 왕 세종의 다섯째 왕자 광평대군(廣平大君)과 그의 부인 영가부부인(永嘉府婦人) 평산 신씨(平山申氏)의 묘를 비롯하여 그 후손들의 종중 묘역이다.</x:t>
  </x:si>
  <x:si>
    <x:t>향대청(香大廳) : 향대청은 제향에서 올리는 향과 축문, 예물을 보관하는 장소였습니다. 하지만 종묘제사가 있을 때는 헌관들이 제사에 참여하기 전에 기다리는 장소로도 사용되었습니다.</x:t>
  </x:si>
  <x:si>
    <x:t>강서구 등촌동 봉제산 자락에 있는 문화체육관광부 지정 전통 사찰이다. 대웅전, 극락전, 산신각, 요사, 연화원등이 있으며 석조물로는 관음보살입상과 오래된 5층 석탑이 있고 석등이 있다.</x:t>
  </x:si>
  <x:si>
    <x:t>1930년 일본의 일본차량주식회사에서 제작된 반강제(半鋼製) 보기식(Bogie式) 궤도차량. 서울 서대문~종로~동대문~청량리 구간에서 운행되었으며,우리나라에서 가장 오래된 노면전차</x:t>
  </x:si>
  <x:si>
    <x:t>Main branch of Shinsegae Department Store (Former Mitsukoshi Department Store)</x:t>
  </x:si>
  <x:si>
    <x:t>광희동 중앙아시아거리는 1990년대 초 한국?러시아의 수교 이후 러시아와 중앙아시아에서 온 사람들이 광희동에 모여들면서 형성되기 시작했습니다.</x:t>
  </x:si>
  <x:si>
    <x:t>Global Village Folk Museum (Seoul Education Research &amp; Information Institute)</x:t>
  </x:si>
  <x:si>
    <x:t>석호정(石虎亭)은 조선 후기에 지어진 오랜 역사를 지닌 활터입니다. 국궁을 하던 곳이지만 세계를 제패한 한국 양궁의 발상지이기도 합니다.</x:t>
  </x:si>
  <x:si>
    <x:t>Article 10 of the Joseon Tombs yeonsangun and Mrs. Shin in Seoul Dobong. Seedlings. Private.</x:t>
  </x:si>
  <x:si>
    <x:t>This square chimney formed one part of the wall of Jagyeongjeon Hall, which was the sleeping quarters of Jodaebi (Queen Sinjeong), legal mother of King Gojong. It was engraved in the center with sipjangsaeng, a design of animals and trees symbolizing longevity.</x:t>
  </x:si>
  <x:si>
    <x:t>Built in 1909, Korea's first Western-style greenhouse is a mixture of steel structure, glass and wood. The Changgyeonggung Botanical Garden was built with the zoo in the name of comforting the king after the Japanese colonists kept King Sunjong at Changdeokgung Palace.</x:t>
  </x:si>
  <x:si>
    <x:t>Baerugakjeongnu (이다報自自루) is a water clock made in 1536 (the 31st year of King Jungjong's reign). While the previous water clock was kept by people and had to check the scale with their eyes, the water clock automatically informed them of the time when the time came.</x:t>
  </x:si>
  <x:si>
    <x:t>동대문시장에서 오랜 전통과 규모를 자랑하는 패션 도매 전문시장이다. 무려 1,000개가 넘는 점포에서 패션 관련 물품을 취급하는데 주로 의류, 속옷, 양말, 스포츠용품, 우산 등을 판매한다. 국내 최대 규모의 의류시장인 만큼 동남아, 남미, 유럽 등 외국 바이어와 관광객이 많이 찾는다고 한다. 온누리 상품권 이용이 가능하다. 정기휴일은 매주 토요일이며, 21시에 영업을 시작하여 1층은 24시간 운영, 2, 3층은 정오까지 운영, 지층과 4층은 17시까지 운영한다.</x:t>
  </x:si>
  <x:si>
    <x:t>원래는 1965년에 개장한 재래시장이었으나, 수차례의 리모델링을 통해 쇼핑센터와 같은 상가건물형 시장의 형태로 바뀌었다. 매장을 재단장하면서 농수산물을 취급하는 슈퍼마켓을 만들고, 의류, 잡화 판매를 활성화시켰는데, 덕분에 고객 연령층이 많아지고 매출도 늘었다고 한다. 현재 77개의 점포를 보유하고 있으며, 다양한 음식점과 유기농 식품, 농수산물도 판매하여 많은 사람들이 찾고 있다. 오전 9시부터 오후 9시까지 운영하며 정기휴일은 매달 첫째, 셋째 주 일요일이다.</x:t>
  </x:si>
  <x:si>
    <x:t>Lotte Department Star Avenue located in front of Lotte Department Store exhibits photos showing Korean celebrities media bronze plates showing hand prints of Korean Wave stars cherished items of Korean celebrities and Korean Wave contents using interactive system.</x:t>
  </x:si>
  <x:si>
    <x:t>중곡동 근처에는 아직 대형마트가 많지 않아서 다른 지역보다 재래시장이 많이 발달한 편이며, 신성종합시장 역시 그중 하나이다. 중곡사거리에 위치한 신성종합시장은 규모는 크지 않지만 반찬집, 정육점, 과일가게, 생선가게 등 다양한 식재료를 취급하고 있으며, 더불어 닭강정집, 빵집, 만두집, 순댓국밥집 등 서민적인 먹거리가 풍부하다. 특히 네다섯 개의 칼국수집이 옹기종기 모여 하나의 특화구역을 이룬 ‘할머니 옛날 손칼국수’가 별미라고 하니, 찾아가 보는 것은 어떨까?</x:t>
  </x:si>
  <x:si>
    <x:t>Museum of Sisters of St. Paul of Chartres is a museum specializing in religion established to collect study preserve and exhibit the history of Sisters of St. Paul of Chartres which started by four nuns dispatched to Korea and was established in Korean in 1888.</x:t>
  </x:si>
  <x:si>
    <x:t>This is a small theater that opened in the annex of Seoul Cathedral of the Anglican Church of Korea in 1976. It held the first to the fifth Drama Festival of the Republic of Korea and was the center of the small theater movement which swept the country in the 1970’s.</x:t>
  </x:si>
  <x:si>
    <x:t>경복궁의 내전이며 왕비가 거처하였던 침전이다. 하늘과 땅의 기운이 조화롭게 화합하여 만물이 생성한다는 의미를 담고 있다.</x:t>
  </x:si>
  <x:si>
    <x:t>일제가 조선을 점령할 당시 경복궁 흥복전 자리에 ‘곡수지’라는 일본식 계곡정원을 조성했고 향원지에서 곡수지를 지나 경회루까지 물길이 이어지게 했다.</x:t>
  </x:si>
  <x:si>
    <x:t>서울시 종로구 세종로1가 보신각에 있었던 조선시대의 동종(銅鐘)이다. 1985년까지 서울 종로 보신각에 현수(懸垂)되어 제야의 종으로 사용되었다.</x:t>
  </x:si>
  <x:si>
    <x:t>서울특별시 은평구 삼각산(三角山)에 있는 조선전기 제7대 세조의 명으로 창건한 사찰이다. 대한불교조계종 직할교구 본사인 조계사(曹溪寺)의 말사이다.</x:t>
  </x:si>
  <x:si>
    <x:t>영휘원은 대한제국 고종황제의 후궁인 순헌황귀비 엄씨의 원(무덤)이고, 숭인원은 대한제국 마지막 황태자인 의민황태자의 첫째아들 이진 원손의 원이다.</x:t>
  </x:si>
  <x:si>
    <x:t>외솔 최현배 선생(1894~1970)은 국어문법 체계를 확립하는 등 우리말과 글의 연구에 평생 동안 힘을 쏟은 국어학자이며 국어운동가 교육자입니다.</x:t>
  </x:si>
  <x:si>
    <x:t>유네스코회관은 1967년에 준공된 건물로 세워질 당시 우리나라 최초의 13층 건물이었으며 최첨단 설비로 지어져 명동의 랜드마크 역할을 했습니다.</x:t>
  </x:si>
  <x:si>
    <x:t>이 건물은 1883년부터 1905년까지 미국공사관으로 사용되었습니다. 1883년에 지어진 후 4차례 증축을 거쳐 현재와 같은 모습이 되었습니다.</x:t>
  </x:si>
  <x:si>
    <x:t>일제강점기부터 해방기 6?25전쟁을 거쳐 1960년대에 이르기까지 명동의 다방은 문화예술가들이 모여들어 토론하고 작업하고 쉬어가는 장소였습니다.</x:t>
  </x:si>
  <x:si>
    <x:t>Kwangtonggyo a bridge built by stones brought from the royal tomb of Queen Shinduk</x:t>
  </x:si>
  <x:si>
    <x:t>신평화시장 뒤쪽에 있는 남평화시장은 대규모 의류도매상가다. 저렴한 가격이 유명해 많은 사람이 찾고 있으며 다양한 종류의 가방을 주로 판매하고 있다.</x:t>
  </x:si>
  <x:si>
    <x:t>It is a traditional market located at 127-19 Sinjeong 2-dong, Yangcheon-gu, Seoul.</x:t>
  </x:si>
  <x:si>
    <x:t>It is a traditional market located at 574-15 Sinwol 6-dong, Yangcheon-gu, Seoul.</x:t>
  </x:si>
  <x:si>
    <x:t>The engravings rebuilt in the late Joseon Dynasty in Seoul, Jung-gu, Deoksugung.</x:t>
  </x:si>
  <x:si>
    <x:t>Joseon kings they drank well in Jongno-gu, Seoul. Try tangible cultural property.</x:t>
  </x:si>
  <x:si>
    <x:t>Hyangwonjeong Pavilion stands on an islet at the center of a square pond named Hyangwonji, which is located in the rear garden of Gyeongbokgung Palace. According to Sejo sillok (Annals of King Sejo), a pavilion named Chwirojeong was constructed in the area now occupied by Hyangwonji Pond in 1456 (the 2nd year of the reign of King Sejo of the Joseon Dynasty) with lotus flowers planted around it.</x:t>
  </x:si>
  <x:si>
    <x:t>Gangnam Market, newly established in modern style, is a traditional market opened in 1974 and has been loved by many people since its opening. As a traditional market with a long history, there are various goods such as household goods, food, and medicine. This is a shopping mall and medium-sized market, which opens at 7 am and closes at 10 pm. It is difficult to know the exact regular holidays.</x:t>
  </x:si>
  <x:si>
    <x:t>The palace building used as a resting place for the king and his family in Changdeokgung Palace, Jongno-gu, Seoul</x:t>
  </x:si>
  <x:si>
    <x:t>The temple is located at the foot of Bukhansan Mountain at 51 Mount Bukhan in Jingwannae-dong, Eunpyeong-gu, Seoul.</x:t>
  </x:si>
  <x:si>
    <x:t>환구단은 황제가 하늘에 제사를 올리는 제단을 말합니다. 이곳은 조선을 이은 대한제국의 고종황제가 하늘에 제를 올린 곳입니다. 1897년 완공된 환구단은 당시 황실 최고의 도편수였던 심의석이 설계했습니다.</x:t>
  </x:si>
  <x:si>
    <x:t>대화재로 불탔던 경운궁(덕수궁)을 다시 지을 때 같이 지은 건물로 1905년에 완공되었습니다. 대한제국 황족과 귀족들의 근대식 교육을 담당했던 곳이었으며 현재는 대한성공회 주교 집무실로 사용되고 있습니다.</x:t>
  </x:si>
  <x:si>
    <x:t>한양도성 동대문 아래에 위치하였던 오간수문 바로 남쪽에 있던 수문입니다. 남산에서 흘러내린 물길은 이간수문을 통해 도성 밖 청계천 본류와 합류했습니다. 2개의 홍예문으로 만들어져서 이간수문이라고 불렸습니다.</x:t>
  </x:si>
  <x:si>
    <x:t>‘Namsan Samsoon Stairs’ became famous after it appeared in the finale scene of the drama &lt;My Name is Kim Sam-soon&gt;.</x:t>
  </x:si>
  <x:si>
    <x:t>대한성공회 성가수녀원(Society of Holy Cross)은 1925년 9월 14일 조마가 주교에 의해 창립되었습니다. 6?25전쟁 때 허물어졌다가 1960년에 대한성공회에서 수녀원을 신축했습니다.</x:t>
  </x:si>
  <x:si>
    <x:t>Samilgyo Bridge alongside with Samil building and Samillo Street commemorates the March 1st Independence Movement.</x:t>
  </x:si>
  <x:si>
    <x:t>남대문시장과 동대문시장의 중간에 있는 중부시장은 농·수산물 상인들이 집결해 있다. 주로 건어물과 해산물을 주로 거래하는 것이 특징이다. 지금까지도 일선 산매상들과 알뜰 주부가 애용하는 명성을 자랑한다.</x:t>
  </x:si>
  <x:si>
    <x:t>전일 동대문 초등학교 터였던 동화시장은 평화시장, 통일상가와 맞닿아 있는 대형 시장이다. 의류 부자재 전문상가로 라벨, 단추, 지퍼, 안감, 패드, 스트링, 자수, 전사프린트 등을 주로 취급하고 있다.</x:t>
  </x:si>
  <x:si>
    <x:t>Chosun ninth Seongjong and gyebi sine function of the queen Yoon in Seoul, Gangnam-gu. Tombs, wangbireung. Private.</x:t>
  </x:si>
  <x:si>
    <x:t>Japanese occupation Yean Lee transposing the writing related gongpa House in Seoul Nowon. Try folk cultural assets.</x:t>
  </x:si>
  <x:si>
    <x:t>1395 (Taejo 4) Kwon Geun including 12 astronomers existing country Carvings cheonmundo the highest (最 古) to create.</x:t>
  </x:si>
  <x:si>
    <x:t>서울특별시 종로구 경복궁에 있는 조선후기 근정전의 남문으로 좌우로 행각이 둘러싸고 있는 궁궐건물</x:t>
  </x:si>
  <x:si>
    <x:t xml:space="preserve">서울특별시 송파구 방이동 일대의 구릉지대에 위치하며 모두 8기로 구성된 삼국시대의 고분군이다. </x:t>
  </x:si>
  <x:si>
    <x:t>창경궁의 정전. 명정전은 현재 남아있는 조선시대 궁궐의 전각 중에서 가장 오래된 목조건축물이다.</x:t>
  </x:si>
  <x:si>
    <x:t>Vajracchedika prajnaparamita Sutra (The Diamond Sutra)</x:t>
  </x:si>
  <x:si>
    <x:t>고려의 31대 왕인 공민왕(恭愍王)을 위하여 건립한 별당으로, 종묘를 창건할 때 함께 세워졌다.</x:t>
  </x:si>
  <x:si>
    <x:t>와룡묘</x:t>
  </x:si>
  <x:si>
    <x:t>경복궁의 광화문(光化門), 흥례문(興禮門), 근정문(勤政門)을 연결하는 진입축의 흥례문과 근정문 사이의 마당에 있는 석조 홍예교이다. 궁역의 북쪽에서부터 흘러 들어온 금천을 건너는 다리이다.</x:t>
  </x:si>
  <x:si>
    <x:t>It is located in Macheon-ro, Songpa-gu and was newly established in 1973. It is characterized by the connection between Macheon Market and Macheon Central Market. Although it has a long tradition, it is a market that is making continuous efforts to improve the environment because it is currently pursuing reconstruction. It opens at 9 AM and closes at 11 PM. Parking and toilets are provided to provide a more convenient shopping environment.</x:t>
  </x:si>
  <x:si>
    <x:t xml:space="preserve">The size of traditional markets in Seoul is quite high. It is a medium-sized market with over 200 shops operating in a commercial building. It sells vegetables, fruits and vegetables, food, fish and dried ingredients and daily necessities, and has been operating since 1975 for a long time with local residents. Since it opens at 4 AM and operates 24 hours, it can be conveniently used for a long time. Every 3rd Sunday is a regular holiday.
</x:t>
  </x:si>
  <x:si>
    <x:t>경복궁의 내전(內殿)이며 왕이 일상을 보내는 거처였으며 침전으로 사용한 전각(殿閣)이다. 강녕은 오복(五福)의 하나로, 임금으로서 해야 할 이상적인 정치이념을 궁궐 건축에 반영한 유가(儒家)의 사상을 엿볼 수 있다.</x:t>
  </x:si>
  <x:si>
    <x:t>왕의 침전인 덕수궁 함녕전의 정문으로 본래 정면 3칸, 측면 2칸 규모에 겹처마와 팔작지붕을 갖추었다. 1904년 덕수궁(당시 경운궁)에 큰 화재가 발생해 함녕전이 소실되었지만 광명문은 불에 타지 않고 자리를 지켰다.</x:t>
  </x:si>
  <x:si>
    <x:t>Jongmyo's Akgongcheong is a building where the musicians who played music during the Jongmyo ritual waited and practiced.</x:t>
  </x:si>
  <x:si>
    <x:t>도심과 가까운 곳에 자리 잡고 있어서 불자뿐만 아니라 등산객, 일반인들도 방문하기 편한 사찰이다. 화계사와 국립 4.19 민주묘지 중간에 위치되어 있는 본원정사는 1920년대 손덕선이 이곳에 절을 짓고 도성암이라 불렀다.</x:t>
  </x:si>
  <x:si>
    <x:t>It is a temple belonging to the Jogye Order located within the Seoul National Cemetery in Dongjak-dong, Dongjak-gu, Seoul.</x:t>
  </x:si>
  <x:si>
    <x:t>Yi Yeong-hun was the composer of popular songs who was born in Seoul on March 6 1960 and passed away on February 14 2009.</x:t>
  </x:si>
  <x:si>
    <x:t>남산 케이블카는 국내 최초의 케이블카입니다. 남산 케이블카를 이용하면 명동 인근의 승강장에서 남산 정상의 N서울타워로 오를 수 있습니다. 케이블카에 타면 남산의 경치와 인접한 명동과 을지로 충무로 일대를 볼 수 있습니다.</x:t>
  </x:si>
  <x:si>
    <x:t>국사당은 조선 초부터 조선말까지 목멱대왕이라 불리는 산신을 모시고 국가의 무사태평을 기원하던 사당입니다. 목멱신사라고 불린 사당은 일제강점기인 1925년 일본 사람들이 남산에 조선신궁을 세우면서 강제로 이전시켰습니다.</x:t>
  </x:si>
  <x:si>
    <x:t>he center of the civilian’s culture - A place where Jungchon Village Sijeon Market pubs and the Jeongisu Concert stands.</x:t>
  </x:si>
  <x:si>
    <x:t xml:space="preserve">It is located in 76-8, Hawolgok-dong, Seongbuk-gu, Seoul. It is not a street, but a traditional market that looks unique.
</x:t>
  </x:si>
  <x:si>
    <x:t>패션의 메카인 중구에 있는 시장답게 다양한 의류 관련 상품을 판매한다. 캐주얼, 보세의류, 숙녀복, 남성복, 란제리, 스포츠 의류, 아동복, 보세의류, 액세서리, 구두, 특수복, 청바지 등 다양한 품목을 구매할 수 있다.</x:t>
  </x:si>
  <x:si>
    <x:t>The Chosun 3 2 M Prince Hyoryeong the shrine of Bo Tae-dong, Seocho-gu in Seoul. Seedlings. Try tangible cultural property.</x:t>
  </x:si>
  <x:si>
    <x:t>관악구에서 가장 큰 규모를 자랑하는 대표시장이다. 2호선 신대방역 1번 출구에서 가까워 교통이 편리하다. 104개의 점포를 보유하고 있으며 원산지 표시 시범시장으로 선정되어 지역주민에게 항상 정직하고 신선한 정육, 채소, 과일, 생선을 제공하기 위해 노력하고 있다. 관악신사시장은 공용쿠폰제를 시행하고 있는데, 구매점포에서 구매금액에 따라 쿠폰을 받아 이를 현금처럼 사용할 수 있다. 매월 첫째, 셋째 수요일에 정기적인 세일 행사를 진행하며, 송편 만들기, 과일채소 데코레이션 창작대회 등 재래시장의 특성을 살리는 행사를 열어 지역주민에게 더욱 친근하게 다가가고 있다.</x:t>
  </x:si>
  <x:si>
    <x:t>용굴암은 수락산에 자리한 여러 사찰 가운데 가장 정상에 가까운 곳에 있는 사찰로 이름에서 드러나듯 커다란 자연동굴이 하나 있다. 이 동굴은 용굴암이 처음 시작된 곳으로 현재 석가모니불과 16나한이 봉안되어 있어 나한도량임을 나타내고 있다. 100여 년 전 지배체제로부터 배척당하던 수행자들은 깊은 산으로 숨을 수밖에 없었고, 인적이 드문 이 동굴은 피신처와 수행처로 적지가 아닐 수 없었던 것이다. 한때는 흥선대원군의 섭정에 밀려난 명성황후가 피신하여 지내면서 기도를 하였는데, 그 인연으로 용굴암은 대대적인 중건을 하여 사찰로서 모습을 갖추게 되었다.</x:t>
  </x:si>
  <x:si>
    <x:t>This was the Gyeongseong (Seoul) branch of Mitsui Trade of Japan completed in 1938 during Japanese colonial era. It was used as US Embassy and US Culture Center after liberation and Euljiro Annex of Seoul City Hall afterwards. In 2015 it opened as Grevin Museum exhibiting the wax figures of the world stars.</x:t>
  </x:si>
  <x:si>
    <x:t>It was originally called Gyeongungung Palace but has been called Deoksugung Palace since 1907. Gates pavilions and halls including Daehanmun Gate Junghwamun Gate Gwangmyeongmun Gate Junghwajeong Hall Junmyeongdang Hall Seogeodang Hall Seokjojeon Hall Hamnyeongjeon Hall and Jeukjodang Hall still remain in 61500㎡ land.</x:t>
  </x:si>
  <x:si>
    <x:t>180여 개의 점포를 보유하고 있어 석촌시장 다음으로 송파구에서 규모가 큰 시장이다. 1960년대에서 1970년대 사이에 생겨난 것으로 추정되며, 보따리상들이 낮에 보였다가 저녁이면 없어지는 도깨비시장 형태로 시작되어 점차 상설시장으로 자리 잡았다고 한다. 농수산물과 축산물, 의류와 공산품 등 다양한 품목을 제공하며 명절마다 다양한 할인행사와 문화이벤트를 마련하여 지역민과 함께하는 시장을 만들어가고 있다. 오전 8시부터 오후 11시까지 이용할 수 있으며, 시장에 전자간판을 설치하여 점포 위치와 대표상품, 온누리상품권 사용 여부까지 시장 정보를 폭넓게 제공하고 있다.</x:t>
  </x:si>
  <x:si>
    <x:t>지하철 1호선 청량리역에서 100미터 거리에 위치하고 있다. 1960년대에서 1970년대에 거쳐 자연 발생적으로 형성된 서울시 동북권 최대의 재래시장이다. 단순 재래시장이 아니라 소매와 도매의 기능을 모두 갖춘 종합시장이라고 할 수 있겠다. 주로 채소류, 과일류, 건어물류, 견과류, 축산물류 등을 구역별로 나누어 판매하고 있으며, 도, 소매기능을 갖춘 만큼 품질과 가격 모두 월등하다. 지역민뿐만 아니라 많은 사람이 찾는 만큼 더욱 편리하게 이용할 수 있도록 100여 개의 노상 주차장도 마련되어 있다. 매일 오전 9시부터 오후 10시까지 운영한다.</x:t>
  </x:si>
  <x:si>
    <x:t xml:space="preserve">수유시장은 1966년 3월 시장개설허가를 받고, 전통시장인 수유시장으로 태어났다. 과거 수유시장은 서울 시내의 5대 전통시장의 규모로 초창기의 상권은 경기도 의정부 지역에서부터 지금의 성북구에 이르는 광역생활권 시장으로서 한강 북쪽 지역의 많은 서민들이 생필품을 구입하거나 각종 집안 행사를 치르기 위해 방문하는 등 서민들이 일상생활을 하는 데 있어서 매우 중요한 장소였다. 현재 ‘고객을 가족처럼’이라는 수유시장의 슬로건처럼 지역민의 친근한 가족으로 하나 되며, 고객들이 다시 찾을 수 있도록 각종 이벤트 행사를 개최하는 등 많은 노력을 기울이고 있다. </x:t>
  </x:si>
  <x:si>
    <x:t>이 집은 1920년대에 지은 것으로 추정된다. 본채 정면에는 삼각형 지붕이 돌출해서 현관을 만들고 있는데 이것은 서양식 포치를 한옥에 구현한 것이다. 현관을 들어서면 긴 복도가 대청까지 이어져 있다. 현관에서 가까운 부분은 손님을 접대하는 사랑채의 기능을 하고 뒷부분은 집안 살림이 이루어지는 안채의 기능을 한다. 복도가 집안의 중심에 있는 것이나 여러 개의 방들을 어긋나게 붙이고 그 외곽으로 마루를 돌리는 것은 모두 일본 주거에서 영향을 받은 것이다. 이 집은 이와 같이 한옥과 서양 주거 일본 주거의 요소가 절충된 형태로 합쳐져 있는 것이 특징이다.</x:t>
  </x:si>
  <x:si>
    <x:t>구사옥은 건축가 김수근이 설계한 작품으로 1971년 6월 처음 착공되어 그 해 12월에 구관의 전체 골조공사가 완성되었으며 1975년 5월 신관의 증축이 이루어져서 1977년 4월 완공되었다. 외관은 검은색 벽돌 벽체로 구성된 기하학적 입방체(Mass)들이 상호 결합되어 형성되었으며 내부는 인간적 척도(Human Scale)를 기본으로 적정 규모로 계획된 공간들이 막힘없이 자연스럽게 상호 연결되는 등 재료 형태 공간 등 건축의 기본적 구성요소 전반에 한국 전통 건축의 본질적 특성을 현대적 기법으로 해석하고 구현함으로써 한국 현대건축의 대표적 작품으로 평가받고 있다.</x:t>
  </x:si>
  <x:si>
    <x:t>Heoninreung (獻 仁 陵, 194 private call) is a Joseon royal tombs in Naegok-dong, Seocho-gu, Seoul. This place has neungin heonreung, 23 King and Queen Sunwon favorable Kim's neungin inreung Chosun Tae three kings and queens so far Min. May 26, 1970 was designated as Historic Site No. 194 arcs of the Republic of Korea.</x:t>
  </x:si>
  <x:si>
    <x:t>서울시 강북구 수유동 산9-1번지에 있는 1960년 4·19혁명 때의 희생 영령 199위를 모신 묘지이다.</x:t>
  </x:si>
  <x:si>
    <x:t>지장사 대웅전 내에 보존되고 있는 그림으로, 『우란분경』이라는 불교의 경전을 그림으로 해석한 것이다.</x:t>
  </x:si>
  <x:si>
    <x:t>백련사(白蓮寺)은 서울시 강북구 수유4동 산127-1번지 삼각산에 자리한 한국불교 태고종 소속사찰이다.</x:t>
  </x:si>
  <x:si>
    <x:t>서울특별시 종로구 창덕궁에 있는 조선후기 에 건립된 마루식 정자인 궁궐건물, 부용(芙蓉)은 연꽃을 뜻한다.</x:t>
  </x:si>
  <x:si>
    <x:t>This cemetery is located at San 9-1, Suyu-dong, Gangbuk-gu, Seoul, where the spirit of sacrifice during the April 19 Revolution in 1960 was enshrined.</x:t>
  </x:si>
  <x:si>
    <x:t>March First Independence Movement Monument in Namsan Park was erected to commemorate the beginning of the nonviolent demonstration for independence following the proclamation of the independence of Korea on March 1 1919 by Korean people who were under Japanese colonial rule. It was erected on March 1 1999 on the 80th anniversary of the independence demonstration by the Independence Movement Monument Construction Association.</x:t>
  </x:si>
  <x:si>
    <x:t>It is a market with local residents for 40 years in Jeonnong-dong. It is a multi-storey market with a single-storey building, and a total of 100 stores offer various products to local residents. There are many stores that sell household goods and household items, such as blankets, hanbok, clothing, and children's clothing, as well as food. The store is open from 8 am to 10 pm and has been welcoming customers for a long time.</x:t>
  </x:si>
  <x:si>
    <x:t xml:space="preserve">When you enter the Paris Baguette Alley on the exit of Gyeongbokgung Station, you will see the food zone in the area designated as “Sejong Village Food Culture Street” in 2012. This alley was originally a traditional market (Geumcheon Bridge Market). However, from now on, it has been changed to a commercial area commonly found in general eating districts, such as meat shops, jokbal houses, Japanese restaurants, and hop houses.
</x:t>
  </x:si>
  <x:si>
    <x:t>북촌의 역사와 가치 그리고 우리의 전통문화를 알리며 북촌과 한국의 전통 주거문화에 대한 의미를 전하는 곳 북촌문화센터! 주민과 국내외 방문객들에게 북촌의 의미를 전하고 전통문화를 향유할 수 있는 프로그램을 제공하기 위하여 2002년 10월에 개관하여 운영되고 있다.북촌문화센터는 1922년 경 지어진 등록문화재 제229호 ‘서울 계동 근대 한옥’으로 구 민형기 가옥으로 알려졌다가 최근에 민형기의 부인인 유진경 가옥으로 고증이 진행되고 있다. 북촌 내에서는 흔히 '민재무관댁' 또는 '계동마님댁'으로 불리었다고 한다. 원래 안채 바깥채 앞행랑채 뒷행랑채사당 등으로 구성되어 있었지만 한옥 개보수 기준 조례에 의거해 최대한 한옥 원형을 보존하고 복원하는데 중점을 두어 개보수 되어 현재는 &lt;북촌가꾸기 사업&gt;의 일환으로 주민커뮤니티 및 방문객 안내센터 역할을 하고 있다.</x:t>
  </x:si>
  <x:si>
    <x:t xml:space="preserve">남문시장은 서울 금천구 독산동에 위치한 생활형 전통시장으로 구로공단이 번성했던 1970년대 서울로 상경한 수많은 사람들의 주거지가 형성되면서 자연스럽게 생겨났다 일찍이 2004년 시설 현대화 사업을 마치면서 시장 내부에 돔 모양의 아케이드가 생겼고, 소비자들을 위한 다양한 서비스도 함께 펼치고 있다 시장상인들을 중심으로 ‘시장통 문화학교’를 열어 대표적인 프로그램으로는 노래교실, 미술교실, 풍물교실이 있다 남문시장에는 성인뿐만 아니라, 아동과 청소년 대상 시장탐방프로그램 ‘남문 탐험대’가 있어 시장을 체험할 수 있다. </x:t>
  </x:si>
  <x:si>
    <x:t>Daejojeon was the main building of the queen's living quarters. It was first built in 1405, the fifth year of King Taejong's reign. Like many other palace buildings it experienced a series of destructions and reconstructions due to frequent fires, finally being consumed again in a 1917 fire.</x:t>
  </x:si>
  <x:si>
    <x:t>서울 종로구 예지동에 위치하고 있는 상가주택복합형 시장이다. 을사늑약 체결 후 일본의 경제 침략으로 남대문 시장의 경영권이 장악당하게 되자 김종환 외 3인의 발기인이 광장시장 설립을 추진하면서 시작하였다. 100여 년의 전통과 역사가 한데 어우러져 종로의 명물로 자리 잡았으며 이제는 국내뿐만 아니라 해외에도 널리 알려진 세계적인 시장이다. 광장시장은 먹거리가 유명한데, 육회와 빈대떡은 시장을 대표하는 트레이드마크로 국내 관광객뿐만 아니라 해외 관광객도 찾는 명물이다. 시장은 오전 8시에 개점하여 오후 10시에 폐점한다.</x:t>
  </x:si>
  <x:si>
    <x:t>대문 안으로 들어서면 고즈넉한 한옥의 처마와 어우러진 자연의 색이 풍경을 이루는 금박 공방 금박연. 금박이란 금 덩어리로 얇게 두드려 편 재료로 문양을 표현해내는 것을 말하는 것으로 금박연은 국가중요무형문화재 제119호 김덕환 장인의 공방으로 조선시대 철종조부터 현재 김덕환 선생의 아들 김기호씨를 중심으로 5대에 걸쳐 가업의 전통을 이어오고 있다. 이 곳에서는 과거 우리나라 전통 왕실공예문화에서 사용되던 금박 장식을 비롯하여 비단 천뿐만 아니라 가구를 비롯해 다양한 생활소품 공예들에 활용되는 금박 장식들을 접해볼 수 있다.</x:t>
  </x:si>
  <x:si>
    <x:t>This workshop researches Korean traditional natural dyeing and produces dyed yarns and fabrics from indigo cultivated directly by proprietor Jo Ilsun. She is devoted mainly to developing maedeup (decorative traditional Korean knots) while her son Hong Luca produces the dyed yarns and fabrics.</x:t>
  </x:si>
  <x:si>
    <x:t>Bukchon 5th 6th spots are known as the most popular alleys among the eight scenes however the Bukchon 7th spot shines with the opposite charm which includes coziness spreading out from the hanok(traditional Korean house)s and the traces of small happiness hidden in every corner of the alley.</x:t>
  </x:si>
  <x:si>
    <x:t>Beacon Station located at the top of Namsan Mountain in Jung-gu, Seoul</x:t>
  </x:si>
  <x:si>
    <x:t>http://www.traveli.co.kr/repository/look/contents/L20150601113751m1.jpg</x:t>
  </x:si>
  <x:si>
    <x:t>Jangsu played a pivotal role in the unification of Silla during the Three Kingdoms Period.</x:t>
  </x:si>
  <x:si>
    <x:t>It is a temple belonging to the Jogye Order located in San 63-9 Udong, Gangbuk-gu, Seoul.</x:t>
  </x:si>
  <x:si>
    <x:t>It is a temple belonging to the Jogye Order located at 15 Chungshin-dong, Jongno-gu, Seoul.</x:t>
  </x:si>
  <x:si>
    <x:t>2013년 12월에 문을 연 만화 문화 공간으로 지하 1층과 지상 4층의 건물입니다. 만화와 관련된 기획?전시가 열리며 누구나 부담 없이 만화를 즐길 수 있습니다.</x:t>
  </x:si>
  <x:si>
    <x:t>건축가 김수근이 설계한 자유센터는 1964년 준공되어 반공교육 등의 목적으로 쓰였습니다. 또한 우리나라에서 처음 콘크리트 노출 공법으로 지어진 건물로 유명합니다.</x:t>
  </x:si>
  <x:si>
    <x:t>1912년에 준공된 구 한국은행 본관은 르네상스 형식의 지하 1층 지상 2층 건물로서 중앙은행의 업무를 하다가 2001년부터 한국은행 화폐박물관으로 개관하였습니다.</x:t>
  </x:si>
  <x:si>
    <x:t>서울특별시 중구 정동의 캐나다대사관 앞에 있으며 높이 17m 둘레는 5.16m입니다. 현재 나이가 500년이 넘고 1976년에 서울시 보호수로 지정되었습니다.</x:t>
  </x:si>
  <x:si>
    <x:t>한국금융사박물관은 현재 신한은행으로 합병된 조흥은행이 1997년에 한국 금융 역사의 전반적인 이해를 돕기 위한 목적으로 세운 국내 최초 금융사 전문 박물관입니다.</x:t>
  </x:si>
  <x:si>
    <x:t>신당동 떡볶이골목은 1950년대부터 시작되었습니다. 고추장과 춘장이 섞인 매콤하면서 짭짤하고 달달한 맛이 중독성을 가지고 있습니다. 외국인이 찾는 관광 명소입니다.</x:t>
  </x:si>
  <x:si>
    <x:t>Artists who died young (Park In-hwan Jeon Hye-rin Yun Yong-ha Yi Jung-seop Kim Gwan-sik)</x:t>
  </x:si>
  <x:si>
    <x:t>‘Gaecheon Stream’ to ‘Cheonggyecheon Stream’ covering construction to restoration project.</x:t>
  </x:si>
  <x:si>
    <x:t>Mojeongyo Bridge that leads to fruit markets becomes Palseokdam a place for making wishes.</x:t>
  </x:si>
  <x:si>
    <x:t>King Jeongjo’s procession to pay respects at the Royal Tomb of Sado a misfortunate prince</x:t>
  </x:si>
  <x:si>
    <x:t>Ogansumun Floodgate the rampart of Hanyang and the exit of Cheonggyecheon Stream’s waterway</x:t>
  </x:si>
  <x:si>
    <x:t>1976년 대한성공회 대성당 부속건물에 개관한 소극장입니다. 대한민국연극제를 1회부터 5회까지 개최한 소극장으로 1970년대 불었던 소극장 운동의 중심지였습니다.</x:t>
  </x:si>
  <x:si>
    <x:t>Seoul Joseon palaces built during the first three Taejong in Jongno yulgokro 99 private.</x:t>
  </x:si>
  <x:si>
    <x:t>The palace built by Yikes for smoke (避 寓) of the Joseon king in Jongno-gu, Seoul sinmunro.</x:t>
  </x:si>
  <x:si>
    <x:t>석호정</x:t>
  </x:si>
  <x:si>
    <x:t>서울특별시 종로구 경복궁에 있는 조선후기 왕과 왕비의 거처 및 외교관 접대 장소로 이용된 궁궐건물.</x:t>
  </x:si>
  <x:si>
    <x:t>https://m.blog.naver.com/PostView.nhn?blogId=hopegb&amp;logNo=220618234444&amp;proxyReferer=https:%2F%2Fwww.google.com%2F&amp;view=img_1</x:t>
  </x:si>
  <x:si>
    <x:t>A painting depicting the main scenes and characters of "The Three Kingdoms Period," one of China's four major contributions.</x:t>
  </x:si>
  <x:si>
    <x:t>병자호란 때 중국 청나라 태종이 조선 인조의 항복을 받고 그 지점인 삼전도에 자신의 공덕을 기리기 위하여 세우게 한 비. 비문은 이경석이 썼으며, 비석의 표면 왼쪽은 몽골 문자, 오른쪽은 만주 문자, 뒷면은 한문으로 되어 있다.</x:t>
  </x:si>
  <x:si>
    <x:t>서울특별시 중구 필동 일대의 한옥이 보존되어 있는 마을. 1989년 남산골의 제모습 찾기 사업에 의해 조성한 마을로 수도방위사령부 부지를 인수하여, 서울특별시 지정 민속자료 한옥 5개 동을 이전 복원하고 전통정원으로 꾸몄다.</x:t>
  </x:si>
  <x:si>
    <x:t>6.25전쟁 당시 가장 치열했던 백마고지 전투에서 육탄으로 적의 진지를 공격해 승리로 이끌었던 강승우 소위 및 오규봉 일병, 안영권 일병을 추모하고 그 넋을 기리기 위해 1973년 어린이대공원 내(동문 인근 위치)에 건립하였다.</x:t>
  </x:si>
  <x:si>
    <x:t>조선후기 순조 이전까지 개화사(開花寺)로 불리다가 그 이후 약사사라 명칭이 바뀐 사찰이다. 조선후기에 쓰여진 《양천읍지》에 의하면 이 곳이 신라시대의 사찰이라 전하고 있으나 구체적으로 언제 창건되었는지는 알 수 없는 실정이다.</x:t>
  </x:si>
  <x:si>
    <x:t>서울천년 타임캡슐광장은 1394(태조 3)년 조선 건국 때 지금의 서울을 수도로 정한 이후 600년이 지난 것을 기념하여 1994년 11월 29일 서울의 모습을 대표할 수 있는 문물 600점을 타임캡슐에 담아 보관한 곳입니다.</x:t>
  </x:si>
  <x:si>
    <x:t>서울 초안산 분묘군(서울 楚安山 墳墓群)은 서울특별시 노원구 월계동에 있는 조선시대의 무덤군이다. 2002년 3월 9일 대한민국의 사적 제440호 초안산조선시대분묘군으로 지정되었으나, 2011년 현재의 명칭으로 변경[1]되었다.</x:t>
  </x:si>
  <x:si>
    <x:t>1950년대 말부터 명동지역에 양복점 양장점 양화점 미용점 등이 집중적으로 생기고 그에 따라 명동을 중심으로 양장점과 미장원 관련 학원?학교들도 많이 들어섰습니다. 당시 양장점은 여성들에게 새로운 패션을 알려주는 공간이었습니다.</x:t>
  </x:si>
  <x:si>
    <x:t>북악을 닮은 기와지붕들이 어깨를 나란히 하고 있는 가회동 31번지 한옥 골목길을 따라 올라가면 언덕길 막바지에 여섯 번째 포토 스팟이 보인다. 이 곳에서 한옥 지붕 사이로 펼쳐지는 서울 시내의 풍경은 단연 북촌의 백미이다.</x:t>
  </x:si>
  <x:si>
    <x:t>On Daeboreum the first full moon step on bridges in the Cheonggyecheon Stream and let misfortune of a year slide by the stream</x:t>
  </x:si>
  <x:si>
    <x:t>Without drying out even drought used in hyangje well as in the right jongmyu cinnabar red rusting is a change characteristic.</x:t>
  </x:si>
  <x:si>
    <x:t>Joseon Dynasty Kim Gu-related tattoos cemetery. Sindobi in the Seoul Songpa Mongchontoseong. Try tangible cultural property.</x:t>
  </x:si>
  <x:si>
    <x:t>전국 한약재 최대 유통지인 서울 약령시장은 서울약령시협회가 만든 시장이다. 서울약령시는 ‘전통한약시장 한방특구’로 지정받은 것을 계기로 한의약박물관 설립, 서울약령시문 완공, 전선지중화공사, 보·차도 정비공사, 간판정비 공사 등 환경개선을 완료해 고품격, 한의약 문화공간으로 새롭게 변모했다. 서울약령시장은 조선조 초기부터 왕명에 의해 가난하고 병든 백성들을 무료로 치료해 주던 ‘보제원’이 있었던 유서 깊은 곳이다. 선조들로부터 고귀한 희생과 봉사 정신을 이어받아 우리 민족의 의약인 한의약의 자긍심을 지켜 서울약령시는 옛 선조의 자긍심을 지켜 세계 속의 ‘한의약의 명소’로 자리매김해가고 있다. 한의약 관련 구매뿐만 아니라 한방체험 등 이색적인 체험을 경험할 수 있다.</x:t>
  </x:si>
  <x:si>
    <x:t>It is the smallest and most recent traditional market in Namgajwa-dong. It was founded in 1993 under the name Baeknyeon General Shopping Mall. Currently, there are 36 stores in the mall, selling a wide variety of items including industrial products, livestock products, agricultural products, clothing and shoes. There are no fixed holidays, and it is open from 10 am to 10 pm.</x:t>
  </x:si>
  <x:si>
    <x:t>수표교</x:t>
  </x:si>
  <x:si>
    <x:t>광희문</x:t>
  </x:si>
  <x:si>
    <x:t>서울특별시 종로구 경복궁에 있는 조선후기 대비들의 침전으로 이용된 궁궐건물</x:t>
  </x:si>
  <x:si>
    <x:t>Geunjeongjeon Hall of Gyeongbokgung Palace</x:t>
  </x:si>
  <x:si>
    <x:t>다산 정약용은 18세기 실학사상을 집대성한 한국 최대의 실학자이자 개혁가이다.</x:t>
  </x:si>
  <x:si>
    <x:t>Gwangmyeongmun Gate of Deoksugung Palace</x:t>
  </x:si>
  <x:si>
    <x:t>조선조 5대궁의 하나인 창덕궁의 정문으로 정면 5칸, 측면 2칸의 누문이다.</x:t>
  </x:si>
  <x:si>
    <x:t>서울특별시 종로구 경복궁에 있는 조선시대 임금의 편전으로 이용된 궁궐건물</x:t>
  </x:si>
  <x:si>
    <x:t>Taereung and Gangneung Royal Tombs Seoul</x:t>
  </x:si>
  <x:si>
    <x:t>서울특별시 동작구 동작동, 국립서울현충원 내에 있는 조계종 소속의 사찰이다.</x:t>
  </x:si>
  <x:si>
    <x:t>Prehistoric Settlement Site in Amsa-dong</x:t>
  </x:si>
  <x:si>
    <x:t>서울특별시 종로구에 있는 조선전기 역대 왕들이 마셨던 우물.시도유형문화재.</x:t>
  </x:si>
  <x:si>
    <x:t>서울특별시 종로구에 있는 조선시대 기와집과 조각정 등으로 구성된 건물.사적.</x:t>
  </x:si>
  <x:si>
    <x:t>서울특별시 종로구 창덕궁에 있는 조선전기 편전으로 사용되었던 전각.국보.</x:t>
  </x:si>
  <x:si>
    <x:t>본관은 파평(坡平). 우의정 영원부원군(鈴原府院君) 윤호(尹濠)의 딸의 릉</x:t>
  </x:si>
  <x:si>
    <x:t>Honghwamun Gate of Changgyeonggung Palace</x:t>
  </x:si>
  <x:si>
    <x:t>서울특별시 종로구 창경궁에 있는 조선전기 에 건립된 궁궐문.궁문. 보물.</x:t>
  </x:si>
  <x:si>
    <x:t>강원도 강릉시에 있는 조선시대 7가지 공무를 보았던 관청.시도유형문화재.</x:t>
  </x:si>
  <x:si>
    <x:t>Jungmyeongjeon Hall of Deoksugung Palace</x:t>
  </x:si>
  <x:si>
    <x:t>Central Hall of the Korean Salvation Army</x:t>
  </x:si>
  <x:si>
    <x:t>March First Independence Movement Monument</x:t>
  </x:si>
  <x:si>
    <x:t>Museum of Sisters of St. Paul of Chartres</x:t>
  </x:si>
  <x:si>
    <x:t>Jagyeongjeon Hall of Gyeongbokgung</x:t>
  </x:si>
  <x:si>
    <x:t>조선의 왕족 종실로 세종대왕과 소헌왕후 심씨의 다섯째 아들이다.</x:t>
  </x:si>
  <x:si>
    <x:t>Graveyard for Prince Gwangpyeong</x:t>
  </x:si>
  <x:si>
    <x:t>삼국시대 신라의 삼국통일에 중추적인 역할을 담당한 장수이다.</x:t>
  </x:si>
  <x:si>
    <x:t>서울특별시 중구에 있는 조선전기 남산 정상에 위치한 봉수대터</x:t>
  </x:si>
  <x:si>
    <x:t>Octagonal Seven-story Stone Pagoda</x:t>
  </x:si>
  <x:si>
    <x:t>Jeonghyeon Queen's neung (Stone Tomb)</x:t>
  </x:si>
  <x:si>
    <x:t>조선시대에 중국의 사신을 맞아들이던 모화관 앞에 세웠던 주춧돌이다.</x:t>
  </x:si>
  <x:si>
    <x:t>서울특별시 종로구 경복궁에 있는 조선후기 연회 장소로 이용된 궁궐건물</x:t>
  </x:si>
  <x:si>
    <x:t>서울특별시 강북구 우이동 산63-9에 있는 조계종 소속 사찰이다.</x:t>
  </x:si>
  <x:si>
    <x:t>Geoncheonggung Palace of Gyeongbokgung</x:t>
  </x:si>
  <x:si>
    <x:t>서울특별시 구로구에 있는 고려후기 문신 여계 관련 묘역.시도유형문화재</x:t>
  </x:si>
  <x:si>
    <x:t>국가와 민족을 위해 목숨을 바친 영령들이 안장되어 있는 국립묘지이다.</x:t>
  </x:si>
  <x:si>
    <x:t>서울특별시 성북구 성북2동 330-76 에 있는 선학원 소속 사찰이다.</x:t>
  </x:si>
  <x:si>
    <x:t>서울특별시 강북구 우이동 산68-1에 있는 조계종 소속 사찰이다.</x:t>
  </x:si>
  <x:si>
    <x:t>Tombstone of the Great King Gwanggyeto</x:t>
  </x:si>
  <x:si>
    <x:t>서울특별시 종로구 창덕궁에 있는 왕과 가족들의 휴식처로 이용된 궁궐건물</x:t>
  </x:si>
  <x:si>
    <x:t>Market in 82, Jiyang-ro, Yangcheon-gu, Seoul</x:t>
  </x:si>
  <x:si>
    <x:t>Bukchon Traditional Crafts Experience Center</x:t>
  </x:si>
  <x:si>
    <x:t>Express Bus Terminal Station Shopping District</x:t>
  </x:si>
  <x:si>
    <x:t>The upstream of Cheonggyecheon and livelihood</x:t>
  </x:si>
  <x:si>
    <x:t>Traces of the Cheonggyecheon Stream in the past</x:t>
  </x:si>
  <x:si>
    <x:t>Dongdaemun History &amp; Culture Park(Hadogam Site)</x:t>
  </x:si>
  <x:si>
    <x:t>History of Changes of Tearooms in Myeong-dong</x:t>
  </x:si>
  <x:si>
    <x:t>Ewha Girls' High School Simpson Memorial Hall</x:t>
  </x:si>
  <x:si>
    <x:t>서울특별시 종로구 율곡로 99에 있는 조선전기 제3대 태종 당시 건립된 궁궐.사적.</x:t>
  </x:si>
  <x:si>
    <x:t>Seoul Cathedral of the Anglican Church of Korea</x:t>
  </x:si>
  <x:si>
    <x:t>서울특별시 노원구에 있는 조선전기 제11대 중종의 계비 문정왕후의 능.왕비릉. 사적.</x:t>
  </x:si>
  <x:si>
    <x:t>서울특별시 종로구 창덕궁에 있는 조선전기 다포식 팔작지붕 형태의 문(門).보물.</x:t>
  </x:si>
  <x:si>
    <x:t>서울특별시 종로구 창경궁로 185에 있는 조선전기 창덕궁 동쪽에 세운 궁궐.사적.</x:t>
  </x:si>
  <x:si>
    <x:t>서울특별시 종로구에 있었던 조선후기 오위장 출신의 김춘영 관련 주택.시도민속문화재.</x:t>
  </x:si>
  <x:si>
    <x:t>서울특별시 노원구에 있는 일제강점기 예안이씨 이조판서공파 관련 주택.시도민속문화재.</x:t>
  </x:si>
  <x:si>
    <x:t>서울특별시 도봉구에 있는 조선전기 제10대 연산군과 부인 신씨의 무덤.묘. 사적.</x:t>
  </x:si>
  <x:si>
    <x:t>서울특별시 종로구 경복궁 서편에 있었던 조선시대 겹처마 우진각지붕 형태의 문(門).</x:t>
  </x:si>
  <x:si>
    <x:t>Chimney with Ten Symbols of Longevity in Relief</x:t>
  </x:si>
  <x:si>
    <x:t>중국의 4대 기서 중 하나인 『삼국지연의三國志演義』의 주요 장면과 인물을 그린 그림.</x:t>
  </x:si>
  <x:si>
    <x:t>Daeungjeon Hall Buddhist Painting of King Gamno</x:t>
  </x:si>
  <x:si>
    <x:t>서울특별시 종로구 율곡로에 있는 조선후기 창덕궁과 창경궁 경계에 위치한 궁궐건물</x:t>
  </x:si>
  <x:si>
    <x:t>서울특별시 송파구에 있는 조선시대 문신 류희림과 부친 류복룡, 류인호 부부 등의 묘역</x:t>
  </x:si>
  <x:si>
    <x:t>서울특별시 종로구 신문로에 있는 조선후기 왕의 피우를 위한 이궁으로 건립된 궁궐</x:t>
  </x:si>
  <x:si>
    <x:t>서울특별시 종로구 경복궁에 있는 조선후기 왕과 가족들의 휴식처로 이용된 궁궐건물</x:t>
  </x:si>
  <x:si>
    <x:t>The Site of Office of Meteorology and Astronomy</x:t>
  </x:si>
  <x:si>
    <x:t>공민왕 신당</x:t>
  </x:si>
  <x:si>
    <x:t>IMG_URL</x:t>
  </x:si>
  <x:si>
    <x:t>경복궁 강녕전</x:t>
  </x:si>
  <x:si>
    <x:t>창덕궁 단봉문</x:t>
  </x:si>
  <x:si>
    <x:t>경복궁 근정문</x:t>
  </x:si>
  <x:si>
    <x:t>창덕궁 후원</x:t>
  </x:si>
  <x:si>
    <x:t>K_NAME</x:t>
  </x:si>
  <x:si>
    <x:t>경복궁 곡수지</x:t>
  </x:si>
  <x:si>
    <x:t>경복궁 경회루</x:t>
  </x:si>
  <x:si>
    <x:t>경복궁 건청궁</x:t>
  </x:si>
  <x:si>
    <x:t>창덕궁 가정당</x:t>
  </x:si>
  <x:si>
    <x:t>몽촌토성</x:t>
  </x:si>
  <x:si>
    <x:t>김유신장군동상</x:t>
  </x:si>
  <x:si>
    <x:t>국립서울현충원</x:t>
  </x:si>
  <x:si>
    <x:t>창경궁 대온실</x:t>
  </x:si>
  <x:si>
    <x:t>광개토대왕릉비</x:t>
  </x:si>
  <x:si>
    <x:t>덕수궁 대한문</x:t>
  </x:si>
  <x:si>
    <x:t>경복궁 근정전</x:t>
  </x:si>
  <x:si>
    <x:t>관상감 터</x:t>
  </x:si>
  <x:si>
    <x:t>창덕궁 낙선재</x:t>
  </x:si>
  <x:si>
    <x:t>지장사 감로도</x:t>
  </x:si>
  <x:si>
    <x:t>Jung-gu</x:t>
  </x:si>
  <x:si>
    <x:t>창덕궁 경훈각</x:t>
  </x:si>
  <x:si>
    <x:t>경복궁 자경전</x:t>
  </x:si>
  <x:si>
    <x:t>남산 봉수대</x:t>
  </x:si>
  <x:si>
    <x:t>경복궁 향원정</x:t>
  </x:si>
  <x:si>
    <x:t>거창신씨 묘역</x:t>
  </x:si>
  <x:si>
    <x:t>Ui-dong</x:t>
  </x:si>
  <x:si>
    <x:t>창덕궁 대조전</x:t>
  </x:si>
  <x:si>
    <x:t>경복궁 교태전</x:t>
  </x:si>
  <x:si>
    <x:t>광평대군묘</x:t>
  </x:si>
  <x:si>
    <x:t>문화유씨 묘역</x:t>
  </x:si>
  <x:si>
    <x:t>E_NAME</x:t>
  </x:si>
  <x:si>
    <x:t>DONG</x:t>
  </x:si>
  <x:si>
    <x:t>세종대왕 동상</x:t>
  </x:si>
  <x:si>
    <x:t>덕수궁 광명문</x:t>
  </x:si>
  <x:si>
    <x:t>남산 봉수대지</x:t>
  </x:si>
  <x:si>
    <x:t>창덕궁 내의원</x:t>
  </x:si>
  <x:si>
    <x:t>History</x:t>
  </x:si>
  <x:si>
    <x:t>남산 백범광장</x:t>
  </x:si>
  <x:si>
    <x:t>보루각 자격루</x:t>
  </x:si>
  <x:si>
    <x:t>부산진순절도</x:t>
  </x:si>
  <x:si>
    <x:t>창덕궁 부용정</x:t>
  </x:si>
  <x:si>
    <x:t>경복궁 사정전</x:t>
  </x:si>
  <x:si>
    <x:t>삼국지 연의도</x:t>
  </x:si>
  <x:si>
    <x:t>서울 삼전도비</x:t>
  </x:si>
  <x:si>
    <x:t>덕수궁 석어당</x:t>
  </x:si>
  <x:si>
    <x:t>송시열 초상</x:t>
  </x:si>
  <x:si>
    <x:t>경복궁 수정전</x:t>
  </x:si>
  <x:si>
    <x:t>경희궁 숭정전</x:t>
  </x:si>
  <x:si>
    <x:t>아차산 봉수대</x:t>
  </x:si>
  <x:si>
    <x:t>본원정사</x:t>
  </x:si>
  <x:si>
    <x:t>조양시장</x:t>
  </x:si>
  <x:si>
    <x:t>강남시장</x:t>
  </x:si>
  <x:si>
    <x:t>영동전통시장</x:t>
  </x:si>
  <x:si>
    <x:t>자양골목시장</x:t>
  </x:si>
  <x:si>
    <x:t>솔샘시장</x:t>
  </x:si>
  <x:si>
    <x:t>우이시장</x:t>
  </x:si>
  <x:si>
    <x:t>신도봉시장</x:t>
  </x:si>
  <x:si>
    <x:t>돈암제일시장</x:t>
  </x:si>
  <x:si>
    <x:t>신평화패션타운</x:t>
  </x:si>
  <x:si>
    <x:t>남대문시장</x:t>
  </x:si>
  <x:si>
    <x:t>창동신창시장</x:t>
  </x:si>
  <x:si>
    <x:t>우림골목시장</x:t>
  </x:si>
  <x:si>
    <x:t>성대시장</x:t>
  </x:si>
  <x:si>
    <x:t>방이시장</x:t>
  </x:si>
  <x:si>
    <x:t>새마을시장</x:t>
  </x:si>
  <x:si>
    <x:t>동문시장</x:t>
  </x:si>
  <x:si>
    <x:t>봉일시장</x:t>
  </x:si>
  <x:si>
    <x:t>사러가시장</x:t>
  </x:si>
  <x:si>
    <x:t>봉천중앙시장</x:t>
  </x:si>
  <x:si>
    <x:t>영일시장</x:t>
  </x:si>
  <x:si>
    <x:t>Mapo-gu</x:t>
  </x:si>
  <x:si>
    <x:t>양재시장</x:t>
  </x:si>
  <x:si>
    <x:t>신원시장</x:t>
  </x:si>
  <x:si>
    <x:t>관악신사시장</x:t>
  </x:si>
  <x:si>
    <x:t>펭귄시장</x:t>
  </x:si>
  <x:si>
    <x:t>이촌종합시장</x:t>
  </x:si>
  <x:si>
    <x:t>이태원시장</x:t>
  </x:si>
  <x:si>
    <x:t>금남시장</x:t>
  </x:si>
  <x:si>
    <x:t>뚝도시장</x:t>
  </x:si>
  <x:si>
    <x:t>마장축산물시장</x:t>
  </x:si>
  <x:si>
    <x:t>노룬산시장</x:t>
  </x:si>
  <x:si>
    <x:t>신성종합시장</x:t>
  </x:si>
  <x:si>
    <x:t>광성시장</x:t>
  </x:si>
  <x:si>
    <x:t>영도시장</x:t>
  </x:si>
  <x:si>
    <x:t>경동시장</x:t>
  </x:si>
  <x:si>
    <x:t>전농로터리시장</x:t>
  </x:si>
  <x:si>
    <x:t>전곡시장</x:t>
  </x:si>
  <x:si>
    <x:t>이경시장</x:t>
  </x:si>
  <x:si>
    <x:t>안중근의사동상</x:t>
  </x:si>
  <x:si>
    <x:t>Eojeong</x:t>
  </x:si>
  <x:si>
    <x:t>여계묘역</x:t>
  </x:si>
  <x:si>
    <x:t>Guro-gu</x:t>
  </x:si>
  <x:si>
    <x:t>연산군묘</x:t>
  </x:si>
  <x:si>
    <x:t>영은문주초</x:t>
  </x:si>
  <x:si>
    <x:t>월계동각심재</x:t>
  </x:si>
  <x:si>
    <x:t>유관순동상</x:t>
  </x:si>
  <x:si>
    <x:t>을지문덕장군상</x:t>
  </x:si>
  <x:si>
    <x:t>Uireung</x:t>
  </x:si>
  <x:si>
    <x:t>전차363호</x:t>
  </x:si>
  <x:si>
    <x:t>정현왕후릉</x:t>
  </x:si>
  <x:si>
    <x:t>조선선종선릉</x:t>
  </x:si>
  <x:si>
    <x:t>조선중종정릉</x:t>
  </x:si>
  <x:si>
    <x:t>종묘영녕전</x:t>
  </x:si>
  <x:si>
    <x:t>종묘제정</x:t>
  </x:si>
  <x:si>
    <x:t>지광국사현묘탑</x:t>
  </x:si>
  <x:si>
    <x:t>창경궁홍화문</x:t>
  </x:si>
  <x:si>
    <x:t>창녕위궁재사</x:t>
  </x:si>
  <x:si>
    <x:t>창덕궁과후원</x:t>
  </x:si>
  <x:si>
    <x:t>창빈안씨묘역</x:t>
  </x:si>
  <x:si>
    <x:t>충헌공김구묘역</x:t>
  </x:si>
  <x:si>
    <x:t>헌인릉인릉</x:t>
  </x:si>
  <x:si>
    <x:t>헌인릉헌릉</x:t>
  </x:si>
  <x:si>
    <x:t>호국지장사</x:t>
  </x:si>
  <x:si>
    <x:t>효령대군릉</x:t>
  </x:si>
  <x:si>
    <x:t>허준기념관</x:t>
  </x:si>
  <x:si>
    <x:t>덕수궁 중명전</x:t>
  </x:si>
  <x:si>
    <x:t>정동제일교회</x:t>
  </x:si>
  <x:si>
    <x:t>서울시립미술관</x:t>
  </x:si>
  <x:si>
    <x:t>경운궁 양이재</x:t>
  </x:si>
  <x:si>
    <x:t>구세군중앙회관</x:t>
  </x:si>
  <x:si>
    <x:t>이영훈추모비</x:t>
  </x:si>
  <x:si>
    <x:t>02-120</x:t>
  </x:si>
  <x:si>
    <x:t>정동극장</x:t>
  </x:si>
  <x:si>
    <x:t>덕수궁 미술관</x:t>
  </x:si>
  <x:si>
    <x:t>정동전망대</x:t>
  </x:si>
  <x:si>
    <x:t>서울남산국악당</x:t>
  </x:si>
  <x:si>
    <x:t>백범광장</x:t>
  </x:si>
  <x:si>
    <x:t>남산 케이블카</x:t>
  </x:si>
  <x:si>
    <x:t>N서울타워</x:t>
  </x:si>
  <x:si>
    <x:t>장충단비</x:t>
  </x:si>
  <x:si>
    <x:t>이준열사 동상</x:t>
  </x:si>
  <x:si>
    <x:t>국립극장</x:t>
  </x:si>
  <x:si>
    <x:t>김용환 동상</x:t>
  </x:si>
  <x:si>
    <x:t>자유센터</x:t>
  </x:si>
  <x:si>
    <x:t>명동성당</x:t>
  </x:si>
  <x:si>
    <x:t>이회영 흉상</x:t>
  </x:si>
  <x:si>
    <x:t>명동예술극장</x:t>
  </x:si>
  <x:si>
    <x:t>명동난타전용관</x:t>
  </x:si>
  <x:si>
    <x:t>유성룡 집터</x:t>
  </x:si>
  <x:si>
    <x:t>정동 회화나무</x:t>
  </x:si>
  <x:si>
    <x:t>덕수궁 돌담길</x:t>
  </x:si>
  <x:si>
    <x:t>미국대사관저</x:t>
  </x:si>
  <x:si>
    <x:t>문학의 집</x:t>
  </x:si>
  <x:si>
    <x:t>서울의 중심점</x:t>
  </x:si>
  <x:si>
    <x:t>이간수문</x:t>
  </x:si>
  <x:si>
    <x:t>구 서산부인과</x:t>
  </x:si>
  <x:si>
    <x:t>안중근 의사상</x:t>
  </x:si>
  <x:si>
    <x:t>김유신장군상</x:t>
  </x:si>
  <x:si>
    <x:t>삼순이계단</x:t>
  </x:si>
  <x:si>
    <x:t>서울 한양도성</x:t>
  </x:si>
  <x:si>
    <x:t>장충단공원</x:t>
  </x:si>
  <x:si>
    <x:t>명동의 양장점</x:t>
  </x:si>
  <x:si>
    <x:t>남산예술센터</x:t>
  </x:si>
  <x:si>
    <x:t>청계천의 역사</x:t>
  </x:si>
  <x:si>
    <x:t>광통교 석축물</x:t>
  </x:si>
  <x:si>
    <x:t>배오개다리</x:t>
  </x:si>
  <x:si>
    <x:t>새벽다리</x:t>
  </x:si>
  <x:si>
    <x:t>오간수교</x:t>
  </x:si>
  <x:si>
    <x:t>맑은내다리</x:t>
  </x:si>
  <x:si>
    <x:t>비우당교</x:t>
  </x:si>
  <x:si>
    <x:t>두물다리</x:t>
  </x:si>
  <x:si>
    <x:t>고산자교</x:t>
  </x:si>
  <x:si>
    <x:t>연날리기</x:t>
  </x:si>
  <x:si>
    <x:t>연등놀이</x:t>
  </x:si>
  <x:si>
    <x:t>수선전도</x:t>
  </x:si>
  <x:si>
    <x:t>오간수문</x:t>
  </x:si>
  <x:si>
    <x:t>세실극장</x:t>
  </x:si>
  <x:si>
    <x:t>천호시장</x:t>
  </x:si>
  <x:si>
    <x:t>동서울시장</x:t>
  </x:si>
  <x:si>
    <x:t>마천중앙시장</x:t>
  </x:si>
  <x:si>
    <x:t>아현시장</x:t>
  </x:si>
  <x:si>
    <x:t>마포시장</x:t>
  </x:si>
  <x:si>
    <x:t>태능시장</x:t>
  </x:si>
  <x:si>
    <x:t>사당시장</x:t>
  </x:si>
  <x:si>
    <x:t>남구로시장</x:t>
  </x:si>
  <x:si>
    <x:t>남문시장</x:t>
  </x:si>
  <x:si>
    <x:t>대신시장</x:t>
  </x:si>
  <x:si>
    <x:t>동남상가</x:t>
  </x:si>
  <x:si>
    <x:t>영신상가</x:t>
  </x:si>
  <x:si>
    <x:t>삼구시장</x:t>
  </x:si>
  <x:si>
    <x:t>금천교시장</x:t>
  </x:si>
  <x:si>
    <x:t>광장시장</x:t>
  </x:si>
  <x:si>
    <x:t>세운상가가동</x:t>
  </x:si>
  <x:si>
    <x:t>종로신진시장</x:t>
  </x:si>
  <x:si>
    <x:t>동대문종합상가</x:t>
  </x:si>
  <x:si>
    <x:t>통인시장</x:t>
  </x:si>
  <x:si>
    <x:t>마천시장</x:t>
  </x:si>
  <x:si>
    <x:t>석촌시장</x:t>
  </x:si>
  <x:si>
    <x:t>풍납시장</x:t>
  </x:si>
  <x:si>
    <x:t>정릉시장</x:t>
  </x:si>
  <x:si>
    <x:t>아리랑시장</x:t>
  </x:si>
  <x:si>
    <x:t>백운시장</x:t>
  </x:si>
  <x:si>
    <x:t>상계중앙시장</x:t>
  </x:si>
  <x:si>
    <x:t>밤나무골시장</x:t>
  </x:si>
  <x:si>
    <x:t>장위골목시장</x:t>
  </x:si>
  <x:si>
    <x:t>석관황금시장</x:t>
  </x:si>
  <x:si>
    <x:t>수유시장</x:t>
  </x:si>
  <x:si>
    <x:t>번동북부시장</x:t>
  </x:si>
  <x:si>
    <x:t>쌍문역골목시장</x:t>
  </x:si>
  <x:si>
    <x:t>창동골목시장</x:t>
  </x:si>
  <x:si>
    <x:t>수유재래시장</x:t>
  </x:si>
  <x:si>
    <x:t>길음시장</x:t>
  </x:si>
  <x:si>
    <x:t>수유중앙시장</x:t>
  </x:si>
  <x:si>
    <x:t>숭인시장</x:t>
  </x:si>
  <x:si>
    <x:t>동북시장</x:t>
  </x:si>
  <x:si>
    <x:t>수유전통시장</x:t>
  </x:si>
  <x:si>
    <x:t>동서시장</x:t>
  </x:si>
  <x:si>
    <x:t>동부시장</x:t>
  </x:si>
  <x:si>
    <x:t>용두시장</x:t>
  </x:si>
  <x:si>
    <x:t>회기시장</x:t>
  </x:si>
  <x:si>
    <x:t>청량리종합시장</x:t>
  </x:si>
  <x:si>
    <x:t>청량리수산시장</x:t>
  </x:si>
  <x:si>
    <x:t>청량리전통시장</x:t>
  </x:si>
  <x:si>
    <x:t>서울약령시장</x:t>
  </x:si>
  <x:si>
    <x:t>경동광성상가</x:t>
  </x:si>
  <x:si>
    <x:t>서교시장</x:t>
  </x:si>
  <x:si>
    <x:t>증산종합시장</x:t>
  </x:si>
  <x:si>
    <x:t>망원시장</x:t>
  </x:si>
  <x:si>
    <x:t>신응암시장</x:t>
  </x:si>
  <x:si>
    <x:t>대림시장</x:t>
  </x:si>
  <x:si>
    <x:t>연서시장</x:t>
  </x:si>
  <x:si>
    <x:t>대림골목시장</x:t>
  </x:si>
  <x:si>
    <x:t>대조시장</x:t>
  </x:si>
  <x:si>
    <x:t>연희사러가</x:t>
  </x:si>
  <x:si>
    <x:t>녹번시장</x:t>
  </x:si>
  <x:si>
    <x:t>남평화시장</x:t>
  </x:si>
  <x:si>
    <x:t>동평화시장</x:t>
  </x:si>
  <x:si>
    <x:t>약수시장</x:t>
  </x:si>
  <x:si>
    <x:t>제일평화시장</x:t>
  </x:si>
  <x:si>
    <x:t>광희시장</x:t>
  </x:si>
  <x:si>
    <x:t>청평화시장</x:t>
  </x:si>
  <x:si>
    <x:t>테크노상가</x:t>
  </x:si>
  <x:si>
    <x:t>신중부시장</x:t>
  </x:si>
  <x:si>
    <x:t>삼성동시장</x:t>
  </x:si>
  <x:si>
    <x:t>낙성대시장</x:t>
  </x:si>
  <x:si>
    <x:t>서원동상점가</x:t>
  </x:si>
  <x:si>
    <x:t>중부시장</x:t>
  </x:si>
  <x:si>
    <x:t>강남골목시장</x:t>
  </x:si>
  <x:si>
    <x:t>남부시장</x:t>
  </x:si>
  <x:si>
    <x:t>영재시장</x:t>
  </x:si>
  <x:si>
    <x:t>논현종합시장</x:t>
  </x:si>
  <x:si>
    <x:t>신사상가</x:t>
  </x:si>
  <x:si>
    <x:t>청담삼익시장</x:t>
  </x:si>
  <x:si>
    <x:t>도곡시장</x:t>
  </x:si>
  <x:si>
    <x:t>관상감 관천대</x:t>
  </x:si>
  <x:si>
    <x:t>이화익갤러리</x:t>
  </x:si>
  <x:si>
    <x:t>원서공원</x:t>
  </x:si>
  <x:si>
    <x:t>갤러리아트링크</x:t>
  </x:si>
  <x:si>
    <x:t>북촌문화센터</x:t>
  </x:si>
  <x:si>
    <x:t>갤러리담</x:t>
  </x:si>
  <x:si>
    <x:t>북촌책방</x:t>
  </x:si>
  <x:si>
    <x:t>북촌 1경</x:t>
  </x:si>
  <x:si>
    <x:t>창덕궁 전경</x:t>
  </x:si>
  <x:si>
    <x:t>서울교육박물관</x:t>
  </x:si>
  <x:si>
    <x:t>은덕문화원</x:t>
  </x:si>
  <x:si>
    <x:t>한옥지원센터</x:t>
  </x:si>
  <x:si>
    <x:t>청원산방</x:t>
  </x:si>
  <x:si>
    <x:t>정독도서관</x:t>
  </x:si>
  <x:si>
    <x:t>구 중앙탕</x:t>
  </x:si>
  <x:si>
    <x:t>돈미약국</x:t>
  </x:si>
  <x:si>
    <x:t>인사미술공간</x:t>
  </x:si>
  <x:si>
    <x:t>동림매듭공방</x:t>
  </x:si>
  <x:si>
    <x:t>한옥협동조합</x:t>
  </x:si>
  <x:si>
    <x:t>석정보름우물터</x:t>
  </x:si>
  <x:si>
    <x:t>소반공방</x:t>
  </x:si>
  <x:si>
    <x:t>직물놀이공방</x:t>
  </x:si>
  <x:si>
    <x:t>나전과 옻칠</x:t>
  </x:si>
  <x:si>
    <x:t>북촌 5경</x:t>
  </x:si>
  <x:si>
    <x:t>북촌 4경</x:t>
  </x:si>
  <x:si>
    <x:t>북촌 3경</x:t>
  </x:si>
  <x:si>
    <x:t>북촌 한옥청</x:t>
  </x:si>
  <x:si>
    <x:t>전통혼례보</x:t>
  </x:si>
  <x:si>
    <x:t>목공예공방</x:t>
  </x:si>
  <x:si>
    <x:t>북촌단청공방</x:t>
  </x:si>
  <x:si>
    <x:t>하늘물빛</x:t>
  </x:si>
  <x:si>
    <x:t>북촌 6경</x:t>
  </x:si>
  <x:si>
    <x:t>북촌 7경</x:t>
  </x:si>
  <x:si>
    <x:t>북촌 2경</x:t>
  </x:si>
  <x:si>
    <x:t>원서동 공방길</x:t>
  </x:si>
  <x:si>
    <x:t>전통홍염공방</x:t>
  </x:si>
  <x:si>
    <x:t>궁중음식연구원</x:t>
  </x:si>
  <x:si>
    <x:t>공근혜갤러리</x:t>
  </x:si>
  <x:si>
    <x:t>북촌 8경</x:t>
  </x:si>
  <x:si>
    <x:t>기기국 번사창</x:t>
  </x:si>
  <x:si>
    <x:t>삼해소주가</x:t>
  </x:si>
  <x:si>
    <x:t>부엉이 박물관</x:t>
  </x:si>
  <x:si>
    <x:t>삼청공원</x:t>
  </x:si>
  <x:si>
    <x:t>답십리시장</x:t>
  </x:si>
  <x:si>
    <x:t>이화장</x:t>
  </x:si>
  <x:si>
    <x:t>옥천교</x:t>
  </x:si>
  <x:si>
    <x:t>연추문</x:t>
  </x:si>
  <x:si>
    <x:t>어정</x:t>
  </x:si>
  <x:si>
    <x:t>영춘헌</x:t>
  </x:si>
  <x:si>
    <x:t>영휘원</x:t>
  </x:si>
  <x:si>
    <x:t>영제교</x:t>
  </x:si>
  <x:si>
    <x:t>인정문</x:t>
  </x:si>
  <x:si>
    <x:t>의릉</x:t>
  </x:si>
  <x:si>
    <x:t>인정전</x:t>
  </x:si>
  <x:si>
    <x:t>전사청</x:t>
  </x:si>
  <x:si>
    <x:t>정릉</x:t>
  </x:si>
  <x:si>
    <x:t>정관헌</x:t>
  </x:si>
  <x:si>
    <x:t>거창신씨묘역은 신선경(慎先庚)과 정부인 한씨의 무덤으로 약 500년 전에 안치된 것으로 추정된다. 신선경은 조선 전기의 문신으로, 1456년(세조 원년) 사헌부 장령(掌令)을 거쳐 가선대부 동지중추부사(嘉善大夫同知中樞府事)를 지냈다. 묘 자체도 웅대하지만 비석의 갓은 연화무늬로 장식되어 있어 묘비 연구에 중요한 자료로 평가된다.</x:t>
  </x:si>
  <x:si>
    <x:t>광화문은 경복궁의 남쪽에 있는 정문이다. ‘임금의 큰 덕이 온 나라를 비춘다’는 의미이다. 1395년에 세워졌으며, 2층 누각인 광화문 앞의 양쪽에는 한 쌍의 해치 조각상이 자리잡고 있다. 광화문의 석축부에는 세 개의 홍예문이 있다.</x:t>
  </x:si>
  <x:si>
    <x:t>The palace building in Gyeongbokgung Palace, Jongno-gu, Seoul, was used as the residence of the late Joseon Dynasty kings and queens and as a reception place for diplomats.</x:t>
  </x:si>
  <x:si>
    <x:t>영일시장은 농산물에 특화된 시장으로, 1970년대부터 복개된 하천에서 자연스럽게 사람들이 모여들어 규모가 점차 커져 한때는 가락동시장 다음으로 큰 규모를 자랑하는 시장이었다. 2007년도에 대규모 노점상 철거로 규모가 줄어들긴 했지만 여전히 인근의 병원과 학교의 급식을 담당하는 곳이나 음식점, 동네슈퍼, 인근 전통시장의 상인들이 도매를 하는 곳이다. 보통 새벽 12시부터 4시 사이가 제일 활발한 시간이다. 소매를 팔기도 하지만 거래량은 많지 않은 편이다. 1호선 영등포역과 2호선 문래역 사이에 위치해 있으며 다양한 버스노선이 있어 전국 단위 고객 방문이 많은 도매시장이다. 인근에 별도의 주차시설이 존재하고 자체 주차시설을 갖추지 못한 점과 노후화된 시설을 단점으로 꼽을 수 있지만 접근성과 가시성이 뛰어나다는 장점이 있다. 주변에 대형할인점 및 도매시장이 밀집해 있으며, 준 공업지역에서 주거지역으로 탈바꿈해가고 있는 대표적인 지역이다. 이로 인해 새로운 인구 유입과 현대적 시설들이 늘어나고 유동인구가 지속적으로 증가하고 있다.</x:t>
  </x:si>
  <x:si>
    <x:t>It is a traditional market with the oldest history and largest scale in Gangseo-gu. It was opened in 1970 and currently has 186 stores in operation. As a large-scale market, it sells a variety of items. In addition to ingredients such as vegetables, meat, fish, and fruits, stores such as herbal medicine, health centers, and precious metals are widely operated. Onnuri gift certificates can be used at all stores, and electronic gift certificates can be used in about half of them. Open daily at 9:00 and operate until 22:00.</x:t>
  </x:si>
  <x:si>
    <x:t>This bronze statue was erected to commemorate the achievement of martyr An Jung-geun the Assistant Lieutenant General of Korean Righteous Army who assassinated Ito Hirobumi the first Japanese Governor-General of Korea at Harbin Station in Heilong Jiang China. It was first located inside Soongeui Girls’ High School moved in front of Namsan Park Management Office which was the site of Joseon Shinto Shrine in 1967 and a new bronze statue was prepared. In 2010 it was coated in gold paint to prevent the cracking on the statue.</x:t>
  </x:si>
  <x:si>
    <x:t>조선 왕의 홍(紅)을 물들이다.수 많은 붉음이 존재했던 조선시대. 하지만 그 붉은색을 자유로이 몸에 걸칠 수 있는 자는 왕족뿐이었다. 구하기 힘든 홍화를 두 근이나 들여 단 한 번의 염색을 과정을 거치고 같은 과정으로 30번을 반복해야 임금의 옷 어의(御衣)에 쓰이는 ‘대홍’이 나온다. 이렇게 귀한 홍색을 만들어내는 장인이 바로 홍염장이다.전통홍염은 잇꽃(紅花)를 이용한 염색으로 조선시대 상의원과 제용감에 각각 10인의 장인이 있었던 궁중의 주요 기능 중 하나이다. 임금의 대홍색을 띠는 붉은 홍룡포를 비롯하여 궁중의 복식 및 생활용품까지 널리 사용되었다.김경열 명장은 서울시무형문화재 제49호 조선 전통의 방식으로 붉은색을 물들이는 장인 홍염장으로 사용되는 재료의 재배부터 조선시대의 전통 홍염 방식을 그대로 이어 홍염작업을 진행한다. 공방 내에는 홍염에 사용되는 재료부터 아주 오래된 제작 도구까지 전시되어 있다. 방문 시 홍염의 각 작업과정에 대한 설명을 들을 수 있으며 사전 예약 후 방문하면 각종 천연염재를 이용해 다양한 색채의 자연염색을 체험할 수 있다.</x:t>
  </x:si>
  <x:si>
    <x:t>주합루</x:t>
  </x:si>
  <x:si>
    <x:t>즉조당</x:t>
  </x:si>
  <x:si>
    <x:t>중화문</x:t>
  </x:si>
  <x:si>
    <x:t>청권사</x:t>
  </x:si>
  <x:si>
    <x:t>태릉</x:t>
  </x:si>
  <x:si>
    <x:t>통명전</x:t>
  </x:si>
  <x:si>
    <x:t>칠사당</x:t>
  </x:si>
  <x:si>
    <x:t>천추전</x:t>
  </x:si>
  <x:si>
    <x:t>창경궁</x:t>
  </x:si>
  <x:si>
    <x:t>홍례문</x:t>
  </x:si>
  <x:si>
    <x:t>홍화문</x:t>
  </x:si>
  <x:si>
    <x:t>숭례문</x:t>
  </x:si>
  <x:si>
    <x:t>희정당</x:t>
  </x:si>
  <x:si>
    <x:t>경복궁</x:t>
  </x:si>
  <x:si>
    <x:t>덕수궁</x:t>
  </x:si>
  <x:si>
    <x:t>함인정</x:t>
  </x:si>
  <x:si>
    <x:t>향대청</x:t>
  </x:si>
  <x:si>
    <x:t>풍기대</x:t>
  </x:si>
  <x:si>
    <x:t>This is a government office in charge of medicine for the royal court during the Joseon Dynasty.</x:t>
  </x:si>
  <x:si>
    <x:t xml:space="preserve">1592년(선조 25) 4월 13일과 14일 양일간에 부산진(釜山鎭)에서 있었던 왜병과의 공방전을 그린 임진왜란 전도(戰圖).당시의 처절한 양상과 절박한 상황을 잘 표현하였다. </x:t>
  </x:si>
  <x:si>
    <x:t>수정전은 근정전 서측에 있는 건물로써, 북쪽으로는 경회루가 자리 잡고 있다. 수정전이 있는 권역은 세종 연간에는 학문을 연구하며, 왕에게 주요 정책을 자문하고 건의하던 기관이다.</x:t>
  </x:si>
  <x:si>
    <x:t>It is a temple belonging to the Jogye Order located in Udong Mountain 68-1 in Gangbuk-gu, Seoul.</x:t>
  </x:si>
  <x:si>
    <x:t>허준박물관은 구암 허준 선생의 학문적 업적을 기리고 한의학의 대중화를 위하여 지상3층, 연면적 3,934㎡ 규모로 지난 2005년 3월 23일 개관한 한의학 전문 박물관이다.</x:t>
  </x:si>
  <x:si>
    <x:t>회현동 은행나무는 500여 년 된 서울시 보호수입니다. 오래된 만큼 다양한 일화를 가지고 있습니다. 그 중에서도 정광필의 후손 12명이 정승이 된 이야기가 가장 유명합니다.</x:t>
  </x:si>
  <x:si>
    <x:t>동대문패션타운은 종로5가 광장시장에서 청계8가 신설 종합시장까지 약 2㎞의 청계천로 좌우와 인접 골목 그리고 흥인문로의 좌우 일대에 분포된 시장들을 총칭해 이르는 말입니다.</x:t>
  </x:si>
  <x:si>
    <x:t>다방은 일제강점기 때 처음 만들어져 광복과 6?25전쟁을 겪으면서 문화예술가들이 활동하는 종합예술의 장이 됩니다. 1970년대가 되어서는 히피문화를 즐기는 젊은이들이 찾습니다.</x:t>
  </x:si>
  <x:si>
    <x:t>1970년대 명동은 전국에서 가장 땅값이 높은 곳이었고 첨단을 걷는 패션이 유행하던 곳이었습니다. 젊은이들은 서구에서 들어온 히피문화를 다방과 비어홀에서 즐기기도 했습니다.</x:t>
  </x:si>
  <x:si>
    <x:t>Cheonggyecheon Stream’s main bridge connecting the Gyeongbokgung Palace and the Sungnyemun Gate.</x:t>
  </x:si>
  <x:si>
    <x:t>Dumul Bridge meaning ‘a bridge where two streams meet’ and the ‘wall of proposal’ below the bridge</x:t>
  </x:si>
  <x:si>
    <x:t>강동구 천호동에 위치하며 점포수가 100여개가 넘는 골목형전통시장이다. 산동네에 빌라와 단독주택들이 밀집해 있어 인구밀도가 높다. 천호역 전철은 5호선과 8호선이 연결된다.</x:t>
  </x:si>
  <x:si>
    <x:t>청량리시장은 동대문구 청량리 일대에 위치했다. 1949년 3월 5일에 설립됐다. 설립 초기 점포는 약 250개. 서울에서 남대문시장 다음으로 큰 시장이었다. 수산물을 취급한다.</x:t>
  </x:si>
  <x:si>
    <x:t>Shipbuilding is the first of 20 feature king and queen 10000000000000000 kinds eossi gyebi line.</x:t>
  </x:si>
  <x:si>
    <x:t>Consider Latter-related tattoos yeogye cemetery in Guro-gu, Seoul. Try tangible cultural property</x:t>
  </x:si>
  <x:si>
    <x:t>It is built in the Joseon in Sejong-ro, Jongno-gu, Seoul, the palace. Use shrine shrine. Private.</x:t>
  </x:si>
  <x:si>
    <x:t>Changdeokgung palace built in the Joseon east on 185 to Jongno-gu, Seoul Changgyeonggung. Private.</x:t>
  </x:si>
  <x:si>
    <x:t>A building located in the back of Daejojeon in Changdeokgung, Waryong-dong, Jongno-gu, Seoul. The surroundings are cozy and the king sometimes comes to think about the history of the country.</x:t>
  </x:si>
  <x:si>
    <x:t>Gyeonghungak</x:t>
  </x:si>
  <x:si>
    <x:t>02-3668-2300</x:t>
  </x:si>
  <x:si>
    <x:t>02-3700-3900</x:t>
  </x:si>
  <x:si>
    <x:t>LNG</x:t>
  </x:si>
  <x:si>
    <x:t>GU</x:t>
  </x:si>
  <x:si>
    <x:t>LAT</x:t>
  </x:si>
  <x:si>
    <x:t>TAG</x:t>
  </x:si>
  <x:si>
    <x:t>TEL</x:t>
  </x:si>
  <x:si>
    <x:t>경희궁</x:t>
  </x:si>
  <x:si>
    <x:t>답십리현대시장</x:t>
  </x:si>
  <x:si>
    <x:t>서울특별시 종로구에 있는 일제강점기 에 창건된 사찰이다. 대한불교조계종의 총무원과 종회사무처(宗會事務處)가 본부를 두고 있는 포교전법도량(布敎傳法道場)으로 대한불교 조계종의 직할교구 본사이다.</x:t>
  </x:si>
  <x:si>
    <x:t>This painting is preserved in Daeungjeon Hall of Jijangsa Temple and is interpreted as a painting of a Buddhist scripture called "Uranjian Myeon."</x:t>
  </x:si>
  <x:si>
    <x:t>이 건물은 조선시대 수도인 한양을 둘러싸고 있던 도성의 정문으로 원래 이름은 숭례문입니다. 남쪽에 있다고 해서 남대문이라고도 불렸습니다. 숭례문은 삼남지방(경상?전라?충청)과 연결된 한강과 가까워 상업이 발달하는 조선 후기에는 숭례문 안팎으로 시장이 발달했습니다.</x:t>
  </x:si>
  <x:si>
    <x:t>서울남산국악당은 남산골 한옥마을과 잘 어울리는 한옥으로 지어졌고 지하 1층에는 다양한 장르의 공연이 가능한 돌출형 무대와 300석 규모의 공연장이 있습니다. 이곳은 건물이 아름다워 서울시민이 자주 찾는 나들이 장소이자 외국 관광객들이 많이 들르는 관광명소입니다.</x:t>
  </x:si>
  <x:si>
    <x:t>유관순열사는 일제강점기에 벌어진 3?1운동에 17세의 어린 나이로 참여한 독립운동가입니다. 유관순열사동상은 애국선열조상건립위원회(서울신문사)의 주관으로 1970년 태평로(남대문 뒤쪽)에 건립되었다가 1971년에 이전하여 현재 장충동 남산공원 장충자락에 위치합니다.</x:t>
  </x:si>
  <x:si>
    <x:t>Global Village Folk Museum opened on February 16 2006 and it exhibits the materials and relics related with the folklore culture around the world.</x:t>
  </x:si>
  <x:si>
    <x:t>6?25전쟁 후 국립극장이 명동 시공관에 자리를 잡습니다. 이후 명동은 공연예술의 중심지가 됩니다. 하지만 1970년대 들어 국립극장이 이전하면서 명동에 하나둘씩 생기기 시작한 소극장이 공연예술을 이끕니다. 대표적인 극단으로 자유극단과 삼일로 창고극장이 있습니다.</x:t>
  </x:si>
  <x:si>
    <x:t>서울 동대문구 회기로25길. 초등학교 앞 좁은 골목을 따라 뻗어있는 회기시장이다. 1970년대 형성된 이곳은 동네의 '주방'이었다. 근처 도축장의 고기와 청량리청과물도매시장, 경동시장에서 먹거리가 공수됐다. 정육점, 생선가게, 방앗간에서 식재료 냄새가 풍겼다</x:t>
  </x:si>
  <x:si>
    <x:t>대한민국 의류의 메카인 동대문 청계천 변에 있는 청평화시장은 전체가 여성의류 전문 도매시장이다. 독특하고 심플한 아이템과 디자인으로 제작된 패션 상품은 젊은 층에 더욱 인기가 많다. 대부분 점포주가 자체 생산공정을 거쳐 최신유행 제품을 생산 및 판매하고 있다.</x:t>
  </x:si>
  <x:si>
    <x:t>Ginkgo tree of Hoehyeon-dong is a protected tree that is over 500 years. For it is old it has a number of anecdotes. The most famous one is that 12 of the descendants of Jeong Gwang-pil became ministers.</x:t>
  </x:si>
  <x:si>
    <x:t>Waryongmyo is the shrine dedicated to Zhuge Liang. It is not clear when it was constructed. However it was burned down in a fire in 1924 reconstructed in 1934 and repaired to today’s condition in 1976.</x:t>
  </x:si>
  <x:si>
    <x:t xml:space="preserve">A passage from the throne hall to the rear garden of Changdeokgung Palace runs along the walls on both sides with a complex of buildings now referred to by Naeuiwon (Inner Royal Infirmary) on the left. </x:t>
  </x:si>
  <x:si>
    <x:t>석어당은 궁궐 안에서 정전을 제외한 유일한 2층 건물로 외래적인 요소가 가미되지 않은 순수한 재래식 민가 건물로서 덕홍전(德弘殿)과 함녕전(咸寧殿)이 자리한 지역보다 높은 위치에 있다. 이곳은 임진왜란 후 선조가 환도하여 승하할 때까지 16년 간 어소(御所)로 사용했던 곳이며 인목대비(仁穆大妃)가 광해군을 이 건물 앞뜰에 꿇어 앉혀 죄를 책한 곳이라 한다.</x:t>
  </x:si>
  <x:si>
    <x:t>새마을 시장은 여러 품목을 판매하여 시장의 기능을 하면서도, 신천역 먹자골목이라 불릴 정도로 맛집의 천국이기도 하다. 저렴한 고깃집이 많고 주점과 음식점이 상가를 따라 늘어서 있다. 오전 9시에 개점하여 오후 8시에 폐점하는데 정확한 정기휴일에 대해서는 알기 어렵다. 약 110여 개의 점포들로 구성되어 있는 중형시장인 이곳은 1980년부터 그 역사를 시작해왔다.</x:t>
  </x:si>
  <x:si>
    <x:t>용산구의 대표적인 재래시장이다. 1967년에 개장하여 지금까지 이촌동과 인근 지역민에게 생필품을 제공해 왔다. 90여 개의 상점이 운영되고 있으며 수산물, 축산물, 반찬류, 의류 등 다양한 품목을 판매하고 있다. 고객 편의와 시장 활성화를 위해 환경개선에 힘쓰고 있으며, 명절에는 다양한 이벤트를 시행하고 있다. 매일 오전 9시부터 오후 8시까지 점포를 운영한다.</x:t>
  </x:si>
  <x:si>
    <x:t>이 건물은 1915년 완공된 이화학당의 교사(校舍)입니다. 건축비용은 미국 컬럼비아 리버지회(Columbia River Brach)의 홀부룩(Miss Holbrook)이 희사한 기금으로 충당하였는데 그 당시 세상을 떠난 그녀의 동생 사라 심슨(Sarah J. Simpson)을 기리는 뜻에서 '심슨홀(Simpson Memorial Hall)'로 명명하였습니다.</x:t>
  </x:si>
  <x:si>
    <x:t>Japanese residents who lived on Jingogae hill during Japanese colonial era began to develop Myeong-dong for their needs. Myeong-dong grew into the center of finance commerce and culture after liberation.</x:t>
  </x:si>
  <x:si>
    <x:t>Myeong-dong was notorious for the highest land price in Korean during the 1970's and the center for the latest fashion. Young people enjoyed the hippie culture from the West in tearooms and beer halls.</x:t>
  </x:si>
  <x:si>
    <x:t>Gyeonghuigung Palace Site</x:t>
  </x:si>
  <x:si>
    <x:t>It depicts the battle between April 13 and 14 in 1592 (the 25th year of King Seonjo's reign) against Japanese soldiers in Busanjin.The desperate situation of the time and the desperate situation are desperate situation well.</x:t>
  </x:si>
  <x:si>
    <x:t>It was called Gaehwasa Temple before the late Joseon Dynasty, but has since been renamed Yaksa Temple. According to the "Yangcheon-eupji," which was written in the late Joseon Period, it is unknown when the temple was built.</x:t>
  </x:si>
  <x:si>
    <x:t>1980년대에 형성된 방이시장은 골목형 종합시장이다. 송파구 방이동에 위치하고 있으며 의류, 채소, 수산물, 과일, 잡화 등 240여 개의 점포가 다양한 품목을 판매하는 대형 시장이다. 시설 면에서는 현대화의 모습을 보여주고 있으나 정서와 분위기는 전통의 정취를 그대로 간직하고 있어 외국인들이 송파에 오면 꼭 찾아보는 명소로 자리 잡기도 했다. 방이시장은 오전 5시에 개점하여 오후 10시에 폐점한다.</x:t>
  </x:si>
  <x:si>
    <x:t>양재역 5번 출구로 나오다 양재동 우체국 골목길로 들어가면 양재종합시장이 있다. 건물 전체가 종합시장이 아니며, 건물 1층과 지하 1층만 양재종합시장이다. 1978년에 처음 문을 열었고, 1층에는 족발, 국수, 떡집이 있으며, 지하 1층에는 방앗간과 고깃집 등이 있다. 약 16개의 점포들로 구성된 소형시장인 이곳은 오전 8시에 개점하며 오후 10시에 폐점한다. 정확한 정기휴일에 대해서는 알기 어렵다.</x:t>
  </x:si>
  <x:si>
    <x:t>광진구 아차산로29길 59에 위치한 화양골목시장. 1980년대 초 이곳에 사람들이 시장을 형성했다. 있을 건 다 있고 없을 건 없는 화양시장은 광진구 내에서는 꽤 큰 시장이다. 가격도 저렴하고 상인들의 인심도 훈훈해 많은 사람들이 이곳에서 물건을 산다. 오전 9시에 개점하여 오후 10시에 폐점한다. 현재 시장 내 개방화장실이 없지만 구청의 현대화 사업으로 인해 최신 시설의 화장실이 들어설 예정이다.</x:t>
  </x:si>
  <x:si>
    <x:t xml:space="preserve">마포구 아현동에 있는 재래시장으로, 아현동 시장 중 규모가 가장 크며, 점포 수가 230여개나 된다. 야채, 과일, 생선, 정육, 떡집 등 다양한 식재료를 한자리에서 빠짐없이 만날 수 있다는 것이 장점이다. 정겨운 아현동를 대변하는 것 만큼 소박하고 소박하고 정겨운 느낌으로 지역주민들과 만나고 있다. 시장은 아현역 주변에 위치해 접근하기 편리하며, 신촌과 시청을 연결하는 교통의 요지가 되고 있다. </x:t>
  </x:si>
  <x:si>
    <x:t>CATEGORY</x:t>
  </x:si>
  <x:si>
    <x:t>Gajeongdang</x:t>
  </x:si>
  <x:si>
    <x:t>K_DESCRIBE</x:t>
  </x:si>
  <x:si>
    <x:t>E_DESCRIBE</x:t>
  </x:si>
  <x:si>
    <x:t>Jongno-gu</x:t>
  </x:si>
  <x:si>
    <x:t>서울특별시 노원구 불암산(佛巖山)에 있는 조선후기 무공이 창건한 암자이다. 학도암(鶴到庵)은 조선 후기인 1624년(인조 2) 무공(無空)이 불암산의 한 암자를 지금의 자리로 옮겨와 창건한 사찰이다. 초기의 사찰 명칭은 알 수 없지만 전하는 말에 따르면 절 주위의 불암산 경치가 너무 아름다워서 학이 이곳에 날아와 노닐었다고 하여 학도암으로 불리게 되었다고 한다. 1878년(고종 15) 벽운(碧雲)이 중창하였다. 일제강점기인 1922년 성담(聖曇)이 주지로 있을 때 산림 10여 정보(町步)를 매입하여 절을 확장하였다. 1950년의 6·25전쟁 때 절이 소실되었고, 이것을 1965년 주지 김명호가 중창하여 오늘에 이른다.</x:t>
  </x:si>
  <x:si>
    <x:t>Ahn Jung-geun Memorial Hall was established in 1970 with the donation from the people by the order of President Park Chung-hee in the site that was occupied by Joseon Shinto Shrine during Japanese colonial era. Martyr An Jung-geun was the independence fighter who assassinated Ito Hirobumi who was the first Japanese Governor-General of Korea.</x:t>
  </x:si>
  <x:si>
    <x:t>묵은 책들의 집. 북촌책방.헌 책을 포함한 다양한 도서를 판매하는 북촌책방에서는 책을 매개체로 인문학 강좌 낭독 모임 다도체험 등 다채로운 문화 프로그램을 운영중이다.북촌을 거닐다가 잠시라도 북촌책방 한켠에 마련되어 있는 따뜻한 온돌방에 편히 앉아 마음에 드는 책 한권과 함께 일상의 휴식을 취하는건 어떨까.공방의 공간에서 주민들이 함께 공유할 수 있는 공간으로의 변화하며오고가는 주민과 방문객이 모두 함께하는 서울공공한옥의 사랑방이 되길 기대해 본다. 종로구 주민과 관내 재학생에게는 도서 및 유료 프로그램 참가비의 20% 할인혜택을 제공하며다 읽은 책이나 다른 사람들에게 권하고 싶은 책을 기증할 수 있다</x:t>
  </x:si>
  <x:si>
    <x:t>This is the first National Theater established in Asia in 1950 in order to promote the development of national stage art. Current National Theater building was completed in 1973 and the National Theater currently has 3 organizations such as National Changgeuk Company of Korea National Dance Company of Korea and National Orchestra of Korea.</x:t>
  </x:si>
  <x:si>
    <x:t>Deoksugung Palace Stonewall Walkway starts from the stonewall on the left side of the Daehanmun Gate of Deoksugung Palace continues along the alley between Deoksugung Palace and Habib House and stretches up to Saemunan-ro 2-gil. It has been popular among lovers for a long time for the renaissance style modern building and great spots for dating.</x:t>
  </x:si>
  <x:si>
    <x:t>This was the place for holding memorial service to the soldiers and loyal subjects who were sacrificed in the line of duty during the Eulmi Incident in 1895 Imo Incident in 1882 and Gapsin Coup in 1884 however was demoted to a park during Japanese colonial era. It turned into a neighborhood park in 1984 and was incorporated into a Namsan Park.</x:t>
  </x:si>
  <x:si>
    <x:t xml:space="preserve">The Jangwi Alley Market, consisting of about 150 stores, is a medium-sized market that first opened in 2005. As a representative market in Seongbuk-gu, it is a market of love for living with local residents. The market opens at 9 AM and closes at 10 PM, but it is difficult to know the exact regular holidays. Convenient toilet and parking.
</x:t>
  </x:si>
  <x:si>
    <x:t>Buddhism to the parish under the direct control of headquarters Jogye Temple horseman of a temple in Seoul National Cemetery. Hayeotdago trouble buying founded over, the monks lead into the late Silla Feng Shui settings and build a crypt in every being is inherently entangled childeonggul a drug that will saemsotneun &lt;go archers (葛 弓 寺)&gt; d.</x:t>
  </x:si>
  <x:si>
    <x:t>A government office established during the Joseon Dynasty to take charge of astronomy, geography, station, mountain, siding, and kaklu.</x:t>
  </x:si>
  <x:si>
    <x:t>서울특별시 종로구 경복궁에 있는 조선시대 국가의 중대한 의식을 거행하던 궁궐건물이다. 신하들의 조하(朝賀)를 받거나 정령(政令)을 반포하는 정전(正殿)으로, 때로는 사신을 맞아들이기도 하고 양로연(養老宴)이나 위로연을 베풀기도 하던 곳이다.</x:t>
  </x:si>
  <x:si>
    <x:t>창덕궁의 정문인 돈화문(敦化門, 보물 제383호)에서 동쪽으로 이어진 담장에 나 있는 문(門)이다. 중국 당나라 장안성(長安城)의 대명궁(大明宮) 남문이었던 단봉문에서 딴 이름으로, 단봉(丹鳳)이란 목과 날개가 붉은 봉황을 일컫는 말이다</x:t>
  </x:si>
  <x:si>
    <x:t>Dasan Jeong Yak-yong is Korea's largest scholar of practical science and reformer who compiled 18th-century ideas of practical science.</x:t>
  </x:si>
  <x:si>
    <x:t>A gate with a Dapo-style Woojin-gak roof in Deoksugung Palace in Jung-gu, Seoul in the late Joseon Period. palace gate and main gate</x:t>
  </x:si>
  <x:si>
    <x:t>국립서울현충원 안에 있는 사찰로 대한불교조계종 직할교구 본사인 조계사의 말사. 지장사는 신라 말 풍수지리설에 뛰어났던 도선 스님이 창건하였다고 하고 본래 칡덩굴이 엉켜지고 약물이 샘솟는 명당에 토굴을 짓고 &lt;갈궁사(葛弓寺)&gt;라 했다고 합니다.</x:t>
  </x:si>
  <x:si>
    <x:t>서울특별시 도봉구 도봉산(道峰山) 만장봉(萬丈峰)에 있는 삼국시대 신라의 승려 의상이 창건한 암자이다. 대한불교 조계종 직할교구본사인 조계사(曹溪寺)의 말사이다. 정확한 창건연대는 미상이나 신라 문무왕 때 의상(義湘)이 창건하였다고 한다.</x:t>
  </x:si>
  <x:si>
    <x:t>남대문시장은 서울특별시 중구, 숭례문 부근 동쪽에 위치한 종합재래시장이다. 서울 지하철 4호선 회현역과 가깝다. 남대문 부근 시장의 기록은 조선 초기인 태종 때나 세종 때에도 확인된다. 임진왜란 이후로 선혜청이 세워져 시장이 형성되었다.</x:t>
  </x:si>
  <x:si>
    <x:t>1890년(고종 27)에 러시아인 사바틴(A.I.Sabatin)이 설계한 르네상스 양식의 건물입니다. 본관은 6?25전쟁 때 파괴되었고 현재는 3층 규모의 탑만이 남았습니다. 고종이 일본의 무력 압박을 피한 아관파천의 현장으로 유명합니다.</x:t>
  </x:si>
  <x:si>
    <x:t>남산공원 안에 있는 3?1독립운동기념탑은 1919년 3월 1일에 일제의 지배에 저항해 한민족의 독립을 선언하고 비폭력만세운동을 벌인 것을 기념해 1999년 3월 1일 만세운동 80주년을 맞아 3?1독립운동기념탑건립위원회에 의해 건립되었습니다.</x:t>
  </x:si>
  <x:si>
    <x:t>Namsan Arts Center started out as Drama Center in 1962 and turned into a modern theater through remodeling and reopened in June 2009.</x:t>
  </x:si>
  <x:si>
    <x:t>1905년에 설립된 대한적십자사는 1909년에 일본적십자사에 합병돼 일본적십자사 한국본부가 되었습니다. 그러나 광복 후 1949년에 대한적십자사로 재조직되어 현재까지 구호 사회봉사 병원 혈액 등 다양한 분야에서 활발한 활동을 펼치고 있습니다.</x:t>
  </x:si>
  <x:si>
    <x:t>It handles household goods and sundries, and Day off is the first and third Sunday of every month. It is connected to Cheonho Market.</x:t>
  </x:si>
  <x:si>
    <x:t>서울시에서 운영하는 공공한옥으로 북촌 3경이 펼쳐지는 가회동 11번지 일대의 중심에 위치한다. 도시한옥의 형태를 간직하여 내외부 및 한옥의 구조를 직접 확인해 볼 수 있으며 한옥과 관련한 다양한 문화행사 및 전시 공간으로 활용되고 있다.</x:t>
  </x:si>
  <x:si>
    <x:t>The term that refers to the Joseon Dynasty, and Queen Taejong so far in the tomb of Queen Min heonreung in Seocho-gu, Seoul. Private.</x:t>
  </x:si>
  <x:si>
    <x:t>Cheonchujeon (千秋 殿) is a building paired with Manchunjeon (萬春 殿) of the east parts of pyeonjeon sajeongjeon (思政 殿) Palace pyeonjeon.</x:t>
  </x:si>
  <x:si>
    <x:t>Geunjeongmun is the south gate of Geunjeongjeon, the main hall of Gyeongbokgung Palace. It is surrounded by corridors on both sides. It was built at the same time as the palace in 1395, the fourth year of King Taejo’s reign, but was burnt down in the Japanese Invasion of Korea in 1592.</x:t>
  </x:si>
  <x:si>
    <x:t xml:space="preserve">The Gwanghee Market, where you can buy quality leather goods and bonded clothing, boasts low prices. In particular, there are many leather clothes that are difficult to obtain on the market, and it is popular with foreigners, and many people like different fashions from other people.
</x:t>
  </x:si>
  <x:si>
    <x:t>7호선 논현역과 9호선 신논현역 사이에 형성된 전통시장이다. 강남대로 이면에 위치하고 있으며, 대중교통 접근성이 매우 우수하다. 정육점, 농산물, 수산물, 가공식품, 의류 등 다양한 식재료와 지방특산물 등을 취급하고 있다. 2, 30대 젊은 층 거주민이 많아서 이용 연령층도 비교적 낮고, 분위기도 활발한 편이다. 근처에 논현가구거리가 있어, 가구거리 구경 후 시장에 들러 후한 인심을 느끼고 배를 채우는 것도 좋을 듯 하다. 다수의 상점에서 온누리 상품권으로 물품 구매가 가능하다. 9시부터 21시까지 운영한다.</x:t>
  </x:si>
  <x:si>
    <x:t xml:space="preserve">통인시장은 효자동 인근의 일본인들을 위해 설립된 공설시장을 모태로 하며 한국전쟁 이후 인구가 증가하면서 지금의 모습을 갖추게 되었다. 식당, 반찬가게 등 요식 관련 점포와 채소, 과일, 생선 등 1차 생산품이 대부분 품목을 차지하고 있다. 문화와 예술이 함께하는 시장으로 서울시와 종로구가 주관하는 서울형 문화시장에 선정되었다. 오전 8시에 개점하여 오후 10시에 폐점한다. 엽전을 사용해서 구매하는  도시락카페, 이색 떡볶이로 유명한 기름 떡볶이는 통인시장을 대표하는 명물로 국내외 관광객들이 찾고 있다. </x:t>
  </x:si>
  <x:si>
    <x:t>Opened in March 2003 the Fine Art Gallery Art Link is a gallery that displays art pieces while creating an opportunity for patrons to meet the art and artists. The gallery also contributes to communication between modern art and people through online and offline channels.</x:t>
  </x:si>
  <x:si>
    <x:t>7호선 논현역과 9호선 신논현역 사이에 형성된 전통시장이다. 강남대로 이면에 위치하고 있으며, 대중교통 접근성이 매우 우수하다. 정육점, 농산물, 수산물, 가공식품, 의류 등 다양한 식재료와 지방특산물 등을 취급하고 있다. 2, 30대 젊은 층 거주민이 많아서 이용 연령층도 비교적 낮고, 분위기도 활발한 편이다. 근처에 논현가구거리가 있어, 가구거리 구경 후 시장에 들러 후한 인심을 느끼고 배를 채우는 것도 좋을 듯 하다. 다수의 상점에서 온누리 상품권으로 물품 구매가 가능하다. 9시부터 21시까지 운영한다</x:t>
  </x:si>
  <x:si>
    <x:t>아라리오뮤지엄은 ㈜아라리오의 창업자인 김창일 회장이 남다른 안목과 열정으로 수집한 컬렉션을 기반으로 하여 탄생한 컨템포러리 아트뮤지엄이다. 아라리오뮤지엄은 서울과 제주에서 사무실 영화관 모텔 등으로 사용되던 건물들을 기존의 건물들이 지닌 역사적인 가치에 현대미술의 문화적 가치를 더하여 과거와 현재가 교차하는 문화공간으로 탈바꿈시켰다. 아라리오뮤지엄은 다양한 시대적 사회적 문화적 가치를 지닌 국내외 현대 미술품들을 지속적으로 소개함으로써 관람객들과 예술적 경험을 함께 나누고 소통하는 문화예술관이 되고자 한다.</x:t>
  </x:si>
  <x:si>
    <x:t>종친부는 종친과 관련된 일들을 의논하고 처리하던 관아였으며 국왕들의 족보와 초상화를 모시는 일도 담당하였다. 종친이란 국왕의 친가 쪽 친척을 말한다. 조선 후기에 지어진 이 건물은 원래 경복궁 동쪽 문인 건춘문의 맞은편에 있었는데 1981년 8월에 원래 자리에서 이곳으로 옮겨왔다. 건물은 본채와 그 오른쪽의 곁채 그리고 그 둘을 연결하는 복도로 이루어져 있고 본채 앞에는 월대라고 하는 넓은 단이 있다. 현재 서울에 남아있는 조선시대 관청 건물이 3채 밖에 되지 않기 때문에 더욱 중요성을 가지는 건물이다.</x:t>
  </x:si>
  <x:si>
    <x:t>이곳은 원불교에서 문화예술공간이자 도량으로 운영하고 있는 한옥이다. 전은덕 대호법이 자신의 집을 기증한 것이기 때문에 은덕문화원으로 불리고 있다. 내부 건물은 법당으로 사용되는 대각전 사무실과 다실로 이용되는 세심당 숙소로 사용되는 사은당 교류장소로 이용되는 인화당 등이 넓은 경사지에 여유롭게 배치되어 있다. 특히 인화당은 한옥의 위에 일식건물을 덧붙여 지은 독특한 2층 건물로 근대시기의 절충적 모습을 보여준다. 한 켠에 마련된 김지하 시인의 '살롱 마고'는 차를 마시며 담론을 펼치는 문화사랑방으로 운영된다.</x:t>
  </x:si>
  <x:si>
    <x:t>정독도서관은 서울 종로구 북촌에 위치한 옛 경기고등학교 자리에 1977년 1월에 개관하여 49만 여권의 장서와 16300여 점의 비도서자료를 소장하고 있으며 부설 서울교육사료관에는 12000여점의 교육사료를 소장하고 있는 서울시립공공도서관이다. 정독도서관은 서울시민에게 최신정보를 제공하고 교양ㆍ학습 등을 지원하여 문화발전 및 평생교육에 이바지함을 목적으로 하고 있다. 도서대출 자료실 및 열람실 이용 외에도 매월 작가초청 강연회와 사진전 그리고 독서회 인형극 음악회 댄스공연 등의 문화프로그램을 운영하고 있다.</x:t>
  </x:si>
  <x:si>
    <x:t>창덕궁 담장을 따라 난 원서동 길을 걷다보면 북촌단청공방을 만날 수 있다. 126.9㎡의 대지에 연면적 64.74㎡의 a자형 한옥은 응접실 개방작업실 1 2 소작업실 주거공간(방 및 부엌)으로 구성되어 있다. 개보수 공사를 거쳤음에도 주거공간으로 쓰이는 부엌의 상부에는 다락을 그대로 두어 옛 한옥의 구성을 그대료 유지하고자 노력하였다. 북촌단청공방은 북촌 김익홍 선생 개금장 백태남 선생의 자녀인 김도래가 운영하는 공방으로 집안의 가업인 전통단청을 전승하고 발전시키기 위해 설립하였다.</x:t>
  </x:si>
  <x:si>
    <x:t>Seoul choansan grave groups (Seoul 楚 安 山 墳墓 群) is the Tombs of the Joseon Dynasty in Seoul Nowon Wolgye. On March 9, 2002. Although designated as Historic Site No. 440 choansan Joseon Dynasty tombs army of the Republic of Korea, was changed to the current name in 2011 [1].</x:t>
  </x:si>
  <x:si>
    <x:t>Bronze Statue of Yi Si-yeong (Seongjae)</x:t>
  </x:si>
  <x:si>
    <x:t>Heolleung of Heonilleung Royal Tombs</x:t>
  </x:si>
  <x:si>
    <x:t>Statue of Patriotic Martyr Yu Gwan-sun</x:t>
  </x:si>
  <x:si>
    <x:t>Graveyard for Lord Chungsuk Yi Sanggil</x:t>
  </x:si>
  <x:si>
    <x:t>Chilsadang Government Office of Joseon</x:t>
  </x:si>
  <x:si>
    <x:t>서울특별시 강남구에 있는 조선전기 제11대 중종의 능.왕비릉. 사적.</x:t>
  </x:si>
  <x:si>
    <x:t>Former US Culture Center(Grevin Museum)</x:t>
  </x:si>
  <x:si>
    <x:t>서울특별시 종로구 창경궁에 있는 조선전기 침전으로 사용한 전각.보물.</x:t>
  </x:si>
  <x:si>
    <x:t>Yeongnyeongjeon Hall of Jongmyo Shrine</x:t>
  </x:si>
  <x:si>
    <x:t>Graveyard for Prince Hyoryeong Yi Bo</x:t>
  </x:si>
  <x:si>
    <x:t>서울특별시 종로구에 있는 조선후기 임금이 정사를 보던 전각.보물.</x:t>
  </x:si>
  <x:si>
    <x:t>Changgyeonggung Palace(World Heritage)</x:t>
  </x:si>
  <x:si>
    <x:t>History of the Cheonggyecheon Stream</x:t>
  </x:si>
  <x:si>
    <x:t>과일가게로 가던 모전교 지금은 팔석담(八石潭)에서 소원을 비는 곳</x:t>
  </x:si>
  <x:si>
    <x:t>Site of Ryu Seong-ryong (stone marker)</x:t>
  </x:si>
  <x:si>
    <x:t>가난한 시절 여인이 머리카락을 내다 팔던 곳 골동품시장 도깨비시장</x:t>
  </x:si>
  <x:si>
    <x:t>Former Seoul City Hall (Seoul Library)</x:t>
  </x:si>
  <x:si>
    <x:t>Central Asia Village in Gwanghee-dong</x:t>
  </x:si>
  <x:si>
    <x:t>Joseon’s warlike mock fight with stones</x:t>
  </x:si>
  <x:si>
    <x:t>Former Building of Space Group Seoul</x:t>
  </x:si>
  <x:si>
    <x:t>Eundeok Culture Center for Won-Buddhism</x:t>
  </x:si>
  <x:si>
    <x:t>시장건물은 현재 마트가 들어서 있으며 재리시장 모습은 찾아볼 수 없다</x:t>
  </x:si>
  <x:si>
    <x:t>Baek Hongbeom’s House in Wonseo-dong</x:t>
  </x:si>
  <x:si>
    <x:t>Former main office of Korea First Bank</x:t>
  </x:si>
  <x:si>
    <x:t>Mother-of-pearl Inlaying and Lacquering</x:t>
  </x:si>
  <x:si>
    <x:t>Twin Lion Stone Lantern from Godalsa Temple Site</x:t>
  </x:si>
  <x:si>
    <x:t>It is the inner sanctuary of Gyeongbokgung Palace</x:t>
  </x:si>
  <x:si>
    <x:t>창경궁 안에 있는 팔각칠층석탑은 중국식 석탑으로서, 기존의 석탑과는 양식을 달리하는 탑이다.</x:t>
  </x:si>
  <x:si>
    <x:t>서울특별시 중구 덕수궁에 있는 조선후기 다포식 우진각지붕 형태의 문(門). 궁궐문·정문</x:t>
  </x:si>
  <x:si>
    <x:t>독립운동가이자 정치가였던 백범김구의 삶과 사상을 널리 계승, 발전시키기 위하여 설립되었다.</x:t>
  </x:si>
  <x:si>
    <x:t>종묘의 악공청은 종묘제례 때 음악을 연주하던 아악사들이 대기하고 연습도 하던 건물이다.</x:t>
  </x:si>
  <x:si>
    <x:t>서울시 은평구 진관내동 산 51번지 북한산 자락에 자리한 대한불교 조계종 선학원 사찰이다.</x:t>
  </x:si>
  <x:si>
    <x:t>Commander Kim Chunyeong's House in Samcheong-dong</x:t>
  </x:si>
  <x:si>
    <x:t>서울특별시 종로구 창경궁에 있는 조선전기 에 축조된 무지개 형태의 다리.홍교·석교. 보물.</x:t>
  </x:si>
  <x:si>
    <x:t>서울특별시 종로구 종묘에 있는 조선전기 태조의 4대조와 왕비의 신주를 모신 사당.보물.</x:t>
  </x:si>
  <x:si>
    <x:t>종뮤 진사청의 우측에 있는 우물로 향제에 사용되는 가뭄에도 마르지 않고 찬게 특징이다.</x:t>
  </x:si>
  <x:si>
    <x:t>서울특별시 종로구 창덕궁에 있는 조선후기 에 건립된 2층 누각 형태의 궁궐건물.누정. 보물.</x:t>
  </x:si>
  <x:si>
    <x:t>서울특별시 송파구 몽촌토성 내에 있는 조선후기 문신 김구 관련 묘역.신도비. 시도유형문화재.</x:t>
  </x:si>
  <x:si>
    <x:t>서울특별시 노원구에 있는 조선전기 제13대 명종과 왕비 심씨의 능.왕릉·왕비릉. 사적.</x:t>
  </x:si>
  <x:si>
    <x:t>Taereung Royal Tomb / Royal Tomb of Queen Munjeong</x:t>
  </x:si>
  <x:si>
    <x:t>Heolleung and Illeung Royal Tombs(World Heritage)</x:t>
  </x:si>
  <x:si>
    <x:t>서울특별시 종로구 세종로에 있는 조선전기에 창건되어 정궁으로 이용된 궁궐.정궁. 사적.</x:t>
  </x:si>
  <x:si>
    <x:t>서울특별시 종로구 신문로에 있는 조선후기 왕의 피우(避寓)를 위한 이궁으로 건립된 궁궐.</x:t>
  </x:si>
  <x:si>
    <x:t>Main building of the Bank of Korea (Money Museum)</x:t>
  </x:si>
  <x:si>
    <x:t>Namsan Palgakjeong Pavilion (Guksadang Shrine Site)</x:t>
  </x:si>
  <x:si>
    <x:t>When the Japanese occupied Joseon, a Japanese-style valley garden called "Goksuji" was created at the site of Heungbokjeon Hall of Gyeongbokgung Palace, and the water path continued from the amusement park to Gyeonghoeru.</x:t>
  </x:si>
  <x:si>
    <x:t>서울특별시 성북구에 있는 조선전기 승려 무학대사 자초 창건한 사찰이다. 1395년(태조 4)에 무학대사(無學大師)가 조선의 무궁한 발전을 기원하기 위하여 창건하였다. 창건 당시 무학은 약사여래(藥師如來)를 봉안하고 약사사(藥師寺)라고 하였다. 1468년(세조 14)에는 사승(寺僧)들이 중건하였고, 1882년(고종 19)에 임오군란으로 불탄 것을 이듬해 청계(淸溪)와 덕운(德雲)이 중창하였다.</x:t>
  </x:si>
  <x:si>
    <x:t>조선 영조 때 영의정을 지냈던 조현명(趙顯命), 서명균(徐命均) 등이 나라의 일을 이야기하며 심신을 닦았던 곳으로 당대 유학자들 사이에 명소로 이름 높았다. 현재 경내에는 조선 태조(太祖) 이성계(李成桂)가 기도하였다는 석굴이 있으며, 약사전 아래 큰 바위에는 태조가 기도를 마치던 날 천상의 상공(相公)[정승]이 되어 옥항상제를 배알하는 꿈을 꾸었다 하여 새겼다는 ‘상공암’이라는 글씨가 있다.</x:t>
  </x:si>
  <x:si>
    <x:t>The construction of Seoul Cathedral of the Anglican Church of Korea started in September 1922 and the first phase of the construction was completed in May 1926 and the second phase started in 1994 and was completed in 1996.</x:t>
  </x:si>
  <x:si>
    <x:t>내원사는 북한산 자락에 자리하고 있는 수많은 사찰 가운데 하나로, 정릉 골짜기를 지나 1km 정도 오르면 멀리 목멱산을 바라다 보이는 곳에 자리하고 있다. 언제 누가 창건했는지는 정확하게 밝혀지지 않고 있다. 역사적으로 내원사의 존재를 밝혀주는 것은 현재로서는 김정호가 제작한 「수선전도(首善全圖)」와 1859년(철종 10) 만들어져 사찰에 전하는『백의대사불도(白衣大士佛圖)』라는 목판이 유일하다.</x:t>
  </x:si>
  <x:si>
    <x:t>경동시장은 서울시 동대문구 고사자로에 위치한 대지 9,323㎡ 건물 면적 30,300㎡ 규모의 4층 3개 동의 종합상가다. 이 시장은 인삼, 한약재, 더덕, 도라지, 건어물, 수산물 등 농·수산물 전반에 걸쳐 다양한 업종으로 구성됐다. 주변 지역은 물론 전국으로 상품이 유통되고 있어, 명실상부한 대한민국 대표 전통시장으로 역할을 담당하고 있는 곳이다. 오전 4시에 개점하며, 오후 7시에 폐점한다.</x:t>
  </x:si>
  <x:si>
    <x:t>Shinhan Museum is Korea’s first museum specializing in financial history and it was established by Chohung Bank which was merged into today’ to help visitors have overall understanding of the history of finance in Korea.</x:t>
  </x:si>
  <x:si>
    <x:t>Central Asia Village in Gwanghee-dong was developed initially by the people from Russia and Central Asia moving into the area after the establishment of diplomatic ties between Korean and Russia in the beginning of 1990’s.</x:t>
  </x:si>
  <x:si>
    <x:t xml:space="preserve">서울 종로구 종로5가에 위치한 종로 신진시장은 1952년에 설립되어 오랜 역사를 가지고 있다. 100여 개의 점포를 운영 중이며 곱창 골목, 생선구이, 닭 등으로 먹자골목이 유명한 시장이다. 오전 8시에 개점하여 오후 10시까지 영업하는데 정확한 정기휴일은 알기 어렵다. 고객의 편의를 위해 화장실도 마련되어 있다. 상가건물형 시장이자 중형시장인 이곳은 주차가 가능하여 차량 방문도 용이하다. </x:t>
  </x:si>
  <x:si>
    <x:t xml:space="preserve">The Cheongnyang Comprehensive Wholesale Market is a popular market where people can visit the Cheongnyangni Can Market, which dumps while drinking, ramen, red pepper paste, sugar, sanitary napkins, and toilet paper boxes.
</x:t>
  </x:si>
  <x:si>
    <x:t xml:space="preserve">동대문종합시장(Dongdaemun Shopping Complex)은 1969년에 개장한 원단, 부자재 종합 상가이다. 서울 종로구 종로 272에 위치해 있다. 원단류, 의류 부자재, 수예품이나 뜨개, 커튼 등과 같은 섬유 및 의류 관련 액세서리, 혼수용품 매장으로 구성되어있다. 구관과 신관 모두 지하1층에서 지상 5층까지 A동에서 D동으로 구성되어 있으며 약 3천여 개 점포가 입점해 있다. </x:t>
  </x:si>
  <x:si>
    <x:t>솔샘 시장은 40년 전통의 규모는 작지만 다양한 물건을 저렴하게 구입할 수 있어 주부들에게 인기가 많은 전통 시장입니다. 시장 현황은 골목형 상가건물형 시장으로 대략 31개 점포수가 있습니다. 편의시설로는 주차장 2곳과 3개의 화장실을 갖추고 있습니다.</x:t>
  </x:si>
  <x:si>
    <x:t>백범광장(白凡廣場) 백범김구상(白凡金九像)은 백범김구선생기념사업회가 독립운동가이자 교육자이자 정치가인 김구(金九, 1876~1949)의 항일구국운동과 통일국가수립을 위해 노력한 애국정신을 기리기 위해 1969년 8월 남산공원 백범광장 안에 설립한 동상이다.</x:t>
  </x:si>
  <x:si>
    <x:t>조선 후기 문신 겸 학자, 노론의 영수. 주자학의 대가로서 이이의 학통을 계승하여 기호학파의 주류를 이루었으며 이황의 이원론적인 이기호발설을 배격하고 이이의 기발이승일도설을 지지, 사단칠정이 모두 이라 하여 일원론적 사상을 발전시켰으며 예론에도 밝았다.</x:t>
  </x:si>
  <x:si>
    <x:t>Preparation for household goods and sundries, Day off  is announced every month, the third Sunday. East Seoul market and this are distributed.</x:t>
  </x:si>
  <x:si>
    <x:t>이 건물은 일제강점기인 1938년에 완공된 일본기업 미쓰이 물산의 경성지점이었습니다. 광복 후 미국대사관과 미국문화원으로 사용되었고 이후 서울시청 을지로별관으로 사용되었습니다. 2015년에는 유명인물을 밀랍인형으로 전시하는 그레뱅 뮤지엄으로 개관합니다.</x:t>
  </x:si>
  <x:si>
    <x:t>1979년 개장한 도·소매 전문 패션몰이다. 캐주얼, 아동복, 구두, 스카프, 란제리, 양말, 구제 의류, 니트, 여성 정장, 여성복, 핸드백, 군복, 장갑, 남성 정장, 츄리닝, 점퍼, 잡화, 가방, 보석 등 패션과 연관된 모든 상품을 판매하고 있다.</x:t>
  </x:si>
  <x:si>
    <x:t>Okcheonam Hermitage</x:t>
  </x:si>
  <x:si>
    <x:t>Sajaam Hermitage</x:t>
  </x:si>
  <x:si>
    <x:t>Yeonhwasa Temple</x:t>
  </x:si>
  <x:si>
    <x:t>Manworam Hermitage</x:t>
  </x:si>
  <x:si>
    <x:t>Cheonchuksa Temple</x:t>
  </x:si>
  <x:si>
    <x:t>Wontongsa Temple</x:t>
  </x:si>
  <x:si>
    <x:t>Hakdoam Heritage</x:t>
  </x:si>
  <x:si>
    <x:t>Yongguram Heritage</x:t>
  </x:si>
  <x:si>
    <x:t>Hangnimsa Temple</x:t>
  </x:si>
  <x:si>
    <x:t>Yeonghwasa Temple</x:t>
  </x:si>
  <x:si>
    <x:t>Seongjuam Hermitage</x:t>
  </x:si>
  <x:si>
    <x:t>Bongeunsa Temple</x:t>
  </x:si>
  <x:si>
    <x:t>Yaksuam Hermitage</x:t>
  </x:si>
  <x:si>
    <x:t>Jaunam Hermitage</x:t>
  </x:si>
  <x:si>
    <x:t>Beobseongsa Temple</x:t>
  </x:si>
  <x:si>
    <x:t>Gwaneumsa Temple</x:t>
  </x:si>
  <x:si>
    <x:t>Bogwangsa Temple</x:t>
  </x:si>
  <x:si>
    <x:t>Yongdeoksa Temple</x:t>
  </x:si>
  <x:si>
    <x:t>Nakseonjae Pavilion</x:t>
  </x:si>
  <x:si>
    <x:t>World Peace Gate</x:t>
  </x:si>
  <x:si>
    <x:t>Sujeongjeon Chamber</x:t>
  </x:si>
  <x:si>
    <x:t>White Horse Statue</x:t>
  </x:si>
  <x:si>
    <x:t>Sajeongjeon Hall</x:t>
  </x:si>
  <x:si>
    <x:t>Nakseongdae-dong</x:t>
  </x:si>
  <x:si>
    <x:t>Baengnyeonsa Temple</x:t>
  </x:si>
  <x:si>
    <x:t>Cheongnyangni-dong</x:t>
  </x:si>
  <x:si>
    <x:t>Gwanghwamun Gate</x:t>
  </x:si>
  <x:si>
    <x:t>Gangnyeongjeon Hall</x:t>
  </x:si>
  <x:si>
    <x:t>Cheongunhyoja-dong</x:t>
  </x:si>
  <x:si>
    <x:t>Bongwonsa Temple</x:t>
  </x:si>
  <x:si>
    <x:t>Daeseongsa Temple</x:t>
  </x:si>
  <x:si>
    <x:t>Heungcheonsa Temple</x:t>
  </x:si>
  <x:si>
    <x:t>Jeongbeobsa Temple</x:t>
  </x:si>
  <x:si>
    <x:t>Bongguksa Temple</x:t>
  </x:si>
  <x:si>
    <x:t>Jeongneung2-dong</x:t>
  </x:si>
  <x:si>
    <x:t>Gyeongguksa Temple</x:t>
  </x:si>
  <x:si>
    <x:t>Jeongneung3-dong</x:t>
  </x:si>
  <x:si>
    <x:t>Jeongneung4-dong</x:t>
  </x:si>
  <x:si>
    <x:t>jingwansa Temple</x:t>
  </x:si>
  <x:si>
    <x:t>Samcheonsa Temple</x:t>
  </x:si>
  <x:si>
    <x:t>Geumseonsa Temple</x:t>
  </x:si>
  <x:si>
    <x:t>Pyeongchang-dong</x:t>
  </x:si>
  <x:si>
    <x:t>Seunggasa Temple</x:t>
  </x:si>
  <x:si>
    <x:t>Gamnoam Hermitage</x:t>
  </x:si>
  <x:si>
    <x:t>Jongno5.6ga-dong</x:t>
  </x:si>
  <x:si>
    <x:t>Anyangam Hermitage</x:t>
  </x:si>
  <x:si>
    <x:t>Shindobong Market</x:t>
  </x:si>
  <x:si>
    <x:t>Urim Golmok Market</x:t>
  </x:si>
  <x:si>
    <x:t>Gwanak Sinsa Market</x:t>
  </x:si>
  <x:si>
    <x:t>Itaewon Jeil Market</x:t>
  </x:si>
  <x:si>
    <x:t>Guemho2.3ga-dong</x:t>
  </x:si>
  <x:si>
    <x:t>Seongsu2ga1-dong</x:t>
  </x:si>
  <x:si>
    <x:t>Junggok Jeil Market</x:t>
  </x:si>
  <x:si>
    <x:t>KwangSung Market</x:t>
  </x:si>
  <x:si>
    <x:t>Gyeongdong Market</x:t>
  </x:si>
  <x:si>
    <x:t>Yeongjegyo Bridge</x:t>
  </x:si>
  <x:si>
    <x:t>Oakcheongyo(Br.)</x:t>
  </x:si>
  <x:si>
    <x:t>Streetcar No. 363</x:t>
  </x:si>
  <x:si>
    <x:t>Jeukjodang(Hall)</x:t>
  </x:si>
  <x:si>
    <x:t>조선전기 제11대 중종의 후궁의 묘</x:t>
  </x:si>
  <x:si>
    <x:t>Cheonchujeon Hall</x:t>
  </x:si>
  <x:si>
    <x:t>Cheonkwonsa Shrine</x:t>
  </x:si>
  <x:si>
    <x:t>Tongmyeongjeon Hall</x:t>
  </x:si>
  <x:si>
    <x:t>Haminjeong Pavilion</x:t>
  </x:si>
  <x:si>
    <x:t>Heungnyemun Gate</x:t>
  </x:si>
  <x:si>
    <x:t>Huijeongdang Hall</x:t>
  </x:si>
  <x:si>
    <x:t>Deoksugung Palace</x:t>
  </x:si>
  <x:si>
    <x:t>Seoul Museum of Art</x:t>
  </x:si>
  <x:si>
    <x:t>구 국회의사당(서울특별시의회 청사)</x:t>
  </x:si>
  <x:si>
    <x:t>구 서울특별시 청사(서울도서관)</x:t>
  </x:si>
  <x:si>
    <x:t>구 미국문화원(그레뱅 뮤지엄)</x:t>
  </x:si>
  <x:si>
    <x:t>Jeongdong Theater</x:t>
  </x:si>
  <x:si>
    <x:t>Jangchung-dong 2-ga</x:t>
  </x:si>
  <x:si>
    <x:t>Namdaemunro 5-ga</x:t>
  </x:si>
  <x:si>
    <x:t>02-3789-1016 1026</x:t>
  </x:si>
  <x:si>
    <x:t>Hoehyeon-dong 1-ga</x:t>
  </x:si>
  <x:si>
    <x:t>Namsan Cable Car</x:t>
  </x:si>
  <x:si>
    <x:t>Yongsandong 2-ga</x:t>
  </x:si>
  <x:si>
    <x:t>서울애니메이션 센터(통감부 터)</x:t>
  </x:si>
  <x:si>
    <x:t>Hoehyun-dong 2-ga</x:t>
  </x:si>
  <x:si>
    <x:t>Namsan-dong 2-ga</x:t>
  </x:si>
  <x:si>
    <x:t>Namdaemun Market</x:t>
  </x:si>
  <x:si>
    <x:t>Gwangheemun Gate</x:t>
  </x:si>
  <x:si>
    <x:t>Gwanghee-dong 2-ga</x:t>
  </x:si>
  <x:si>
    <x:t>Namdaemunro 3-ga</x:t>
  </x:si>
  <x:si>
    <x:t>Namdaemun-ro 3-ga</x:t>
  </x:si>
  <x:si>
    <x:t>Myeongdong Theater</x:t>
  </x:si>
  <x:si>
    <x:t>Waryongmyo Shrine</x:t>
  </x:si>
  <x:si>
    <x:t>롯데백화점 스타에비뉴(스타의 거리)</x:t>
  </x:si>
  <x:si>
    <x:t>Taepyeongro 1-ga</x:t>
  </x:si>
  <x:si>
    <x:t>서울 남대문로 한국전력공사 사옥</x:t>
  </x:si>
  <x:si>
    <x:t>Namdaemunro 2-ga</x:t>
  </x:si>
  <x:si>
    <x:t>Upside Down Statue</x:t>
  </x:si>
  <x:si>
    <x:t>Literature House</x:t>
  </x:si>
  <x:si>
    <x:t>Igansumun Watergate</x:t>
  </x:si>
  <x:si>
    <x:t>동대문역사문화공원(하도감 터)</x:t>
  </x:si>
  <x:si>
    <x:t>Jangchungdong 2-ga</x:t>
  </x:si>
  <x:si>
    <x:t>Jangchungdan Park</x:t>
  </x:si>
  <x:si>
    <x:t>중식당 아서원 이야기 중국인 거리</x:t>
  </x:si>
  <x:si>
    <x:t>Namsan Arts Center</x:t>
  </x:si>
  <x:si>
    <x:t xml:space="preserve">Jung-gu/Jongno-gu </x:t>
  </x:si>
  <x:si>
    <x:t>Mojeongyo Bridge</x:t>
  </x:si>
  <x:si>
    <x:t>Kwangtonggyo Bridge</x:t>
  </x:si>
  <x:si>
    <x:t>신덕왕후릉 장식돌로 만든 광통교</x:t>
  </x:si>
  <x:si>
    <x:t>Jangtonggyo Bridge</x:t>
  </x:si>
  <x:si>
    <x:t>Gwansugyo Bridge</x:t>
  </x:si>
  <x:si>
    <x:t>Majeongyo Bridge</x:t>
  </x:si>
  <x:si>
    <x:t>1970년 노동현실을 일깨운 전태일</x:t>
  </x:si>
  <x:si>
    <x:t>Ogansugyo Bridge</x:t>
  </x:si>
  <x:si>
    <x:t>Malgeunnae Bridge</x:t>
  </x:si>
  <x:si>
    <x:t>다산 정약용의 삶을 기리는 다리</x:t>
  </x:si>
  <x:si>
    <x:t>Yeongdogyo Bridge</x:t>
  </x:si>
  <x:si>
    <x:t>단종과 정순왕후의 비극이 서린 다리</x:t>
  </x:si>
  <x:si>
    <x:t>Hwanghakgyo Bridge</x:t>
  </x:si>
  <x:si>
    <x:t>Biudanggyo Bridge</x:t>
  </x:si>
  <x:si>
    <x:t>Gosanjagyo Bridge</x:t>
  </x:si>
  <x:si>
    <x:t>청계천 빨래터는 조선 여인들의 쉼터</x:t>
  </x:si>
  <x:si>
    <x:t>오간수문의 봄놀이와 가산의 땅꾼</x:t>
  </x:si>
  <x:si>
    <x:t>Ogansumun Floodgate</x:t>
  </x:si>
  <x:si>
    <x:t>East Seoul Market</x:t>
  </x:si>
  <x:si>
    <x:t>Taeneung EnterPia</x:t>
  </x:si>
  <x:si>
    <x:t>Yeongdeungpo-dong</x:t>
  </x:si>
  <x:si>
    <x:t>Geumcheongyo Market</x:t>
  </x:si>
  <x:si>
    <x:t>Gwangjang Market</x:t>
  </x:si>
  <x:si>
    <x:t>Jeongneung Market</x:t>
  </x:si>
  <x:si>
    <x:t>Bamnamugol Market</x:t>
  </x:si>
  <x:si>
    <x:t>Beondongbuk Market</x:t>
  </x:si>
  <x:si>
    <x:t>Donam Jeil Market</x:t>
  </x:si>
  <x:si>
    <x:t>Suyu Center Market</x:t>
  </x:si>
  <x:si>
    <x:t>Sineungam Market</x:t>
  </x:si>
  <x:si>
    <x:t>정통도매상가로 여러 의류를 취급한다</x:t>
  </x:si>
  <x:si>
    <x:t>Sinjungbu Market</x:t>
  </x:si>
  <x:si>
    <x:t>Samsung-dong Market</x:t>
  </x:si>
  <x:si>
    <x:t>Naksungdae Market</x:t>
  </x:si>
  <x:si>
    <x:t>공무원연금매장 상록스토아 개포점</x:t>
  </x:si>
  <x:si>
    <x:t>Lee Hwaik Gallery</x:t>
  </x:si>
  <x:si>
    <x:t>종로구 북촌로 15(헌법재판소 안)</x:t>
  </x:si>
  <x:si>
    <x:t>Bukchon Bookstore</x:t>
  </x:si>
  <x:si>
    <x:t>Bukchon 1st view</x:t>
  </x:si>
  <x:si>
    <x:t>종로구 창덕궁길 51 은덕문화원</x:t>
  </x:si>
  <x:si>
    <x:t>북촌마을서재 및 작은쉼터갤러리</x:t>
  </x:si>
  <x:si>
    <x:t>Hakgojae Gallery</x:t>
  </x:si>
  <x:si>
    <x:t>Hanok Cooperative</x:t>
  </x:si>
  <x:si>
    <x:t>Bukchon 5th view</x:t>
  </x:si>
  <x:si>
    <x:t>Bukchon 4th view</x:t>
  </x:si>
  <x:si>
    <x:t>종로구 북촌로12길 24-12</x:t>
  </x:si>
  <x:si>
    <x:t>Bukchon 3rd view</x:t>
  </x:si>
  <x:si>
    <x:t>종로구 북촌로 12길 29-1</x:t>
  </x:si>
  <x:si>
    <x:t>Woodcraft Workshops</x:t>
  </x:si>
  <x:si>
    <x:t>Bukchon 6th view</x:t>
  </x:si>
  <x:si>
    <x:t>Bukchon 7th view</x:t>
  </x:si>
  <x:si>
    <x:t>Bukchon 2nd view</x:t>
  </x:si>
  <x:si>
    <x:t>Bukchon 8th view</x:t>
  </x:si>
  <x:si>
    <x:t>북촌생활사박물관 '오래된향기'</x:t>
  </x:si>
  <x:si>
    <x:t>Samhae Soju Brewery</x:t>
  </x:si>
  <x:si>
    <x:t>서울 종로구 북촌로 143-10</x:t>
  </x:si>
  <x:si>
    <x:t>Pyeonghwa Market</x:t>
  </x:si>
  <x:si>
    <x:t>Seoul Center Market</x:t>
  </x:si>
  <x:si>
    <x:t>Woljeongro Market</x:t>
  </x:si>
  <x:si>
    <x:t>Nambu Golmok Market</x:t>
  </x:si>
  <x:si>
    <x:t>Mok 3-dong Market</x:t>
  </x:si>
  <x:si>
    <x:t>Yeongcheon Market</x:t>
  </x:si>
  <x:si>
    <x:t>Pobangteo Market</x:t>
  </x:si>
  <x:si>
    <x:t>http://www.traveli.co.kr/repository/look/contents/L20150601105057m1.jpg</x:t>
  </x:si>
  <x:si>
    <x:t>http://www.traveli.co.kr/repository/look/contents/L20151102185943m0.jpg</x:t>
  </x:si>
  <x:si>
    <x:t>http://www.traveli.co.kr/repository/look/contents/L20150529150743m3.jpg</x:t>
  </x:si>
  <x:si>
    <x:t>http://www.traveli.co.kr/repository/look/contents/L20150601094756m1.jpg</x:t>
  </x:si>
  <x:si>
    <x:t>구 서울특별시 청사는 1926년 경성부의 청사로 지어진 르네상스 양식의 건물입니다. 현재는 서울도서관으로 운영되고 있습니다.</x:t>
  </x:si>
  <x:si>
    <x:t>청권사는 조선 태종의 둘째 아들이자 세종의 형인 효령대군 보의 사당과 묘소로 정식 명칭은 청권사 부묘소(淸權祠附墓所)이다.</x:t>
  </x:si>
  <x:si>
    <x:t>Appenzeller Noble Memorial Museum (Former East Wing of Pai Chai School)</x:t>
  </x:si>
  <x:si>
    <x:t>옛 동대문 운동장 자리에 지어진 동대문디자인플라자는 2009년 4월에 착공해 2014년 3월에 개관한 복합 문화공간입니다.</x:t>
  </x:si>
  <x:si>
    <x:t>조선시대 전국 각지의 봉수를 매일 받아 병조에 보고하는 중앙봉수소입니다. 밤에는 횃불 낮에는 연기를 피워 신호를 하였습니다.</x:t>
  </x:si>
  <x:si>
    <x:t>Korea Electric Power Corporation (KEPCO) Building on Namdaemun-ro Seoul</x:t>
  </x:si>
  <x:si>
    <x:t>Tearoom Culture of Myeong-dong (1950~60's Center of Culture and Arts)</x:t>
  </x:si>
  <x:si>
    <x:t>드라마 &lt;내 이름은 김삼순&gt;의 엔딩씬 촬영 장소로 쓰이면서 삼순이계단이라 불리며 많은 사람들이 즐겨 찾는 장소가 되었습니다.</x:t>
  </x:si>
  <x:si>
    <x:t>A Day at Myeong-dong during the 1950's (Dong-a Daily Article in 1957)</x:t>
  </x:si>
  <x:si>
    <x:t>Eunseong Jujeom Myeong-dong Chanson - As Time Goes By (Park In-hwan)</x:t>
  </x:si>
  <x:si>
    <x:t>1962년에 드라마센터로 문을 연 남산예술센터는 리모델링 공사를 거쳐 2009년 6월에 현대적인 공연장으로 재개관하였습니다.</x:t>
  </x:si>
  <x:si>
    <x:t>Majeon a marketplace for horse and cow trade where snake hunters lived</x:t>
  </x:si>
  <x:si>
    <x:t>The 1970s when Jeon Tae-il awakened the reality of working condition</x:t>
  </x:si>
  <x:si>
    <x:t>Cheonggyecheon Stream the wash place for women during Joseon Dynasty</x:t>
  </x:si>
  <x:si>
    <x:t>Cheonggyecheon Stream the wash place and rest area of Joseon’s women</x:t>
  </x:si>
  <x:si>
    <x:t>http://www.traveli.co.kr/repository/look/contents/L20150601091148m3.jpg</x:t>
  </x:si>
  <x:si>
    <x:t>http://www.traveli.co.kr/repository/look/contents/L20150529152513m1.jpg</x:t>
  </x:si>
  <x:si>
    <x:t>http://www.traveli.co.kr/repository/look/contents/L20150601110222m4.JPG</x:t>
  </x:si>
  <x:si>
    <x:t>http://www.traveli.co.kr/repository/look/contents/L20150601112025m1.JPG</x:t>
  </x:si>
  <x:si>
    <x:t>http://www.traveli.co.kr/repository/look/contents/L20150601103100m1.jpg</x:t>
  </x:si>
  <x:si>
    <x:t>http://www.traveli.co.kr/repository/look/contents/L20150601102351m2.jpg</x:t>
  </x:si>
  <x:si>
    <x:t>http://www.traveli.co.kr/repository/look/contents/L20150601102524m1.jpg</x:t>
  </x:si>
  <x:si>
    <x:t>http://www.traveli.co.kr/repository/look/contents/L20150601091750m1.JPG</x:t>
  </x:si>
  <x:si>
    <x:t>http://www.traveli.co.kr/repository/look/contents/L20150601102207m1.jpg</x:t>
  </x:si>
  <x:si>
    <x:t>http://www.traveli.co.kr/repository/look/contents/L20150529143509m1.JPG</x:t>
  </x:si>
  <x:si>
    <x:t>http://www.traveli.co.kr/repository/look/contents/L20150529143618m1.jpg</x:t>
  </x:si>
  <x:si>
    <x:t>http://www.traveli.co.kr/repository/look/contents/L20150529144014m2.jpg</x:t>
  </x:si>
  <x:si>
    <x:t>http://www.traveli.co.kr/repository/look/contents/L20150529144130m2.jpg</x:t>
  </x:si>
  <x:si>
    <x:t>http://www.traveli.co.kr/repository/look/contents/L20150601093947m2.jpg</x:t>
  </x:si>
  <x:si>
    <x:t>http://www.traveli.co.kr/repository/look/contents/L20150601094644m2.jpg</x:t>
  </x:si>
  <x:si>
    <x:t>http://www.traveli.co.kr/repository/look/contents/L20150601093533m3.JPG</x:t>
  </x:si>
  <x:si>
    <x:t>http://www.traveli.co.kr/repository/look/contents/L20150601095259m3.jpg</x:t>
  </x:si>
  <x:si>
    <x:t>http://www.traveli.co.kr/repository/look/contents/L20150601095425m2.jpg</x:t>
  </x:si>
  <x:si>
    <x:t>http://www.traveli.co.kr/repository/look/contents/L20150601095146m1.jpg</x:t>
  </x:si>
  <x:si>
    <x:t>http://www.traveli.co.kr/repository/look/contents/L20150601094315m4.JPG</x:t>
  </x:si>
  <x:si>
    <x:t>http://www.traveli.co.kr/repository/look/contents/L20150601105855m2.jpg</x:t>
  </x:si>
  <x:si>
    <x:t>http://www.traveli.co.kr/repository/look/contents/L20150601100537m4.jpg</x:t>
  </x:si>
  <x:si>
    <x:t>http://www.traveli.co.kr/repository/look/contents/L20150603173627m0.jpg</x:t>
  </x:si>
  <x:si>
    <x:t>http://www.traveli.co.kr/repository/look/contents/L20150601105623m3.jpg</x:t>
  </x:si>
  <x:si>
    <x:t>http://www.traveli.co.kr/repository/look/contents/L20150601112420m1.jpg</x:t>
  </x:si>
  <x:si>
    <x:t>http://www.traveli.co.kr/repository/look/contents/L20150601112827m3.jpg</x:t>
  </x:si>
  <x:si>
    <x:t>Bongsudae refers to an old communication method that uses torches and smoke to deliver urgent news. Climbing high mountains, setting fire, and signaling with light at night with smoke during the day.</x:t>
  </x:si>
  <x:si>
    <x:t xml:space="preserve">Dongnimmun, or Independence Arch, was built in the final years of the 19th century as the symbol of the nation's commitment to independence and to build up national strength through self-reliance. </x:t>
  </x:si>
  <x:si>
    <x:t>현대식으로 새롭게 조성된 강남시장은 1974년에 개장된 재래시장으로 개장 이래 많은 사람의 이용과 사랑을 받고 있다. 오랜 역사를 간직하고 있는 전통 시장으로 생활 잡화를 비롯하여 먹거리, 약재 등 여러 가지 물품이 구비되어 있다. 상가건물형 시장이자 중형시장인 이곳은 오전 7시에 개점하여 오후 10시에 폐점한다. 정확한 정기휴일에 대해서는 알기 어렵다.</x:t>
  </x:si>
  <x:si>
    <x:t>Bongsudae is an old means of communication that used torches and smoke to deliver urgent news. I climbed a high mountain and made a fire, signaling the smoke during the day and the lights at night.</x:t>
  </x:si>
  <x:si>
    <x:t>This city wall was constructed in 1396 (Taejo 5) and it surrounds Hanyang the capital city of Joseon. Namsan (Mokmyeoksan) section stretches from the back alley of Jangchung Stadium to Namsan Park.</x:t>
  </x:si>
  <x:si>
    <x:t>조선초 경복궁 지도에는 정문으로 표기돼 있다. '경복궁 전도' '궁궐지' 등 초기의 그림이나 책자에는 홍례문(弘禮門)이라 기록하기도 했는데 경복궁 복원은 고종 당시를 기준으로 하기 때문에 흥례문으로 표현한다. 청대 건륭제(乾隆帝)의 이름이 '홍력(弘歷)' 이었는데 홍례문의 명칭은 황제의 이름자를 피하기 위해 홍(弘)을 흥(興)으로 바꿨다고 전해진다.</x:t>
  </x:si>
  <x:si>
    <x:t>‘인천우편국 경성출장소(仁川郵便局 京城出張所)’라는 이름으로 시작되었다가 1901년 3월에 ‘경성우편국’으로 개칭하였습니다. 1898년 10월에 신축한 건물을 사용하다가 그 이후 1915년에 이 건물의 앞쪽에 다시 3층 높이의 신청사를 건립하였는데 이것이 지금의 서울중앙우체국 자리에 해당합니다. 현재는 2007년 세워진 포스트타워가 자리하고 있습니다.</x:t>
  </x:si>
  <x:si>
    <x:t>명문가의 후손으로 상당한 권세를 누렸으나 이를 모두 버리고 6형제와 함께 독립운동에 나서 임시정부를 처음부터 끝까지 지켰습니다. 광복 후 초대 부통령에 선출됩니다. 이 동상은 독립운동가이자 교육자이자 정치가인 이시영(李始榮)선생의 항일구국운동과 광복 이후 민주국가를 위해 헌신한 애국정신을 기리기 위해 1986년 4월 17일 백범광장에 건립하였습니다.</x:t>
  </x:si>
  <x:si>
    <x:t>1971년에 건립되었으며, 답십리에서 가장 오래된 재래시장이다. 35개의 점포가 상가건물 안에 모여 있는 상가건물형 시장인데, 생필품을 파는 일반 재래시장과 달리 의류점, 지물포, 귀금속과 식당 위주로 구성되어 있다. 정기휴일은 고정적으로 정해져 있지 않으며, 오전 8시에 개점하고 오후 11시에 폐점하여 퇴근이 늦은 직장인들도 편리하게 이용할 수 있다.</x:t>
  </x:si>
  <x:si>
    <x:t>조선의 궁궐 중 가장 오랜 기간 동안 임금들이 거처했던 창덕궁 돌담 너머로 창덕궁의 전경이 가장 잘 보이는 장소이다. 북촌문화센터에서 나와 북촌 길 언덕을 오르면 첫 번째 포토 스팟이 등장한다. 여기서 바라다보는 창덕궁은 북촌에서 빼놓을 수 없는 경관으로 궁장 너머로 새로이 복원된 규장각 권역 및 구선원전이 먼저 보이고 그 뒤로 인정전의 측면이 보인다</x:t>
  </x:si>
  <x:si>
    <x:t>‘명성황후 서간’부터 ‘간다라 불두’ 까지 아시아 문화의 전반을 나타내는 유물 6000여 점을 소장했다. 선비 문화와 효를 주제로 구성된 제1전시관과 아시아 불교 예술품을 전시한 제2전시관 조선 시대 생활상을 체험할 수 있는 제3전시관이 있다. 관내에 있는 ‘고불서당’은 맹사성 정승의 집터를 기념하고 교육 공간으로서 한자 예절 다도 등의 강좌를 운영한다.</x:t>
  </x:si>
  <x:si>
    <x:t>A palace built in Sinmun-ro, Jongno-gu, Seoul as a royal palace for the paternity of kings of the late Joseon Period</x:t>
  </x:si>
  <x:si>
    <x:t>서울특별시 종로구 와룡동(臥龍洞) 창덕궁 안 대조전(大造殿) 후원(後苑)에 있는 건물.주위가 아늑하여 왕이 가끔 찾아와 국사(國事)를 생각하고, 왕실에 경사가 났을 때는 몇몇 신하와 소연(小宴)을 베풀던 곳이다.</x:t>
  </x:si>
  <x:si>
    <x:t>It was built for King Gongmin, the 31st king of Goryeo, and was built together when the Jongmyo Shrine was established.</x:t>
  </x:si>
  <x:si>
    <x:t>This is the settlement of the Queen. It means that the energy of heaven and earth harmonizes and creates all things.</x:t>
  </x:si>
  <x:si>
    <x:t>서울특별시 은평구 북한산(北漢山)에 있는 남북국시대 통일신라의 승려 원효가 창건한 사찰이다. 신라시대 원효(元曉)가 흥국사(興國寺) 등과 함께 창건한 절이라 하나, 그 뒤 중창 및 중수의 역사는 전하지 않고 있다.</x:t>
  </x:si>
  <x:si>
    <x:t>보루각자격루(報漏閣自擊漏)는 1536년(중종 31)에 만들어진 물시계이다. 이전의 물시계가 사람이 지켜서서 일일이 눈으로 눈금을 확인해야 했던 것에 비해, 자격루는 때가 되면 자동으로 시각을 알려주는 물시계였다.</x:t>
  </x:si>
  <x:si>
    <x:t>서울특별시 은평구 북한산(北漢山)에 있는 고려전기 제8대 현종이 승려 진관대사를 위해 창건한 사찰이다. 대한불교조계종 제1교구 본사인 조계사(曹溪寺)의 말사이다. 고려 현종이 진관대사를 위하여 진관사를 창건하였다.</x:t>
  </x:si>
  <x:si>
    <x:t>한국에서 최초로 만들어진 근대식 극장 원각사를 복원한다는 의의로 1995년에 건립하였습니다. 개관이래 현재까지 수준 높은 공연?예술을 기획 개발해 선보이고 시민들을 위한 프로그램을 보급하고 있는 복합 공연장입니다.</x:t>
  </x:si>
  <x:si>
    <x:t>이곳은 1890년대 각국 공사관 및 선교사 조선 개화파 등이 자주 찾던 손탁호텔이 있던 자리입니다. 1975년 이화여고 프라이홀(Frey Hall)이 화재로 철거된 후 이화여고 100주년기념관이 개관하였습니다.</x:t>
  </x:si>
  <x:si>
    <x:t>한국유림독립운동파리장서비는 1919년 프랑스 파리에서 열린 세계평화회의에 유림 대표자 137인이 조선의 독립을 청원하는 편지를 보낸 것을 기념하기 위해 한국유림독립운동파리장서협회에서 1973년 세운 것입니다.</x:t>
  </x:si>
  <x:si>
    <x:t>민족 무대예술의 발전을 도모하기 위해 1950년 아시아에서 최초로 설립한 국립극장입니다. 현재의 국립극장 건물은 1973년에 준공됐으며 국립무용단 국립창극단 국립국악관현악단 등의 3개 단체가 소속되어 있습니다.</x:t>
  </x:si>
  <x:si>
    <x:t>국가지정문화재 사적 제10호인 광희문은 서울을 둘러싼 한양도성의 사소문 중에 동남방향에 있는 성문입니다. 한양도성이 지어진 1396년에 같이 완공되었으며 수구문(水口門) 혹은 시구문(屍口門)이라고 불렸습니다.</x:t>
  </x:si>
  <x:si>
    <x:t>Yi Bong-gu who became a journalist of The Maeil Shinmun in 1943 and later became a literary man active in Myeong-dong.</x:t>
  </x:si>
  <x:si>
    <x:t>롯데백화점 본점 입구에 위치한 스타에비뉴(스타의 거리)에서는 한류스타를 담은 사진 미디어 그리고 한류스타의 손을 핸드프린팅한 동판 한류스타의 애장품 인터렉티브 시스템을 이용한 한류스타 콘텐츠를 만날 수 있습니다.</x:t>
  </x:si>
  <x:si>
    <x:t>Hyogyeonggyo Bridge next to a village of Joseon’s blind people becomes the Seungyo Bridge beneath the Seun Marketplace</x:t>
  </x:si>
  <x:si>
    <x:t>청량 종합 도매시장은 1960년부터 시장이 형성되어는대 주로 음료, 라면, 고추장,  설탕, 생리대, 화장지박스 채로 덤핑을 하는 청량리 깡통시장으로 대형마트 보다 가격이 저렴하여 사람들이 많이 찾는 곳입니다.</x:t>
  </x:si>
  <x:si>
    <x:t>질 좋은 가죽 제품과 보세의류를 구입할 수 있는 광희시장은 저렴한 가격을 자랑한다. 특히, 시중에서 구하기 어려운 가죽옷이 많아 외국인들에게 인기가 많고, 남들과 다른 색다른 패션을 좋아하는 사람이 많이 찾는다.</x:t>
  </x:si>
  <x:si>
    <x:t>The Rainbow Bridge built in the form of Joseon in Jongno-gu, Seoul Changgyeonggung. Hongqiao, stone bridges. treasure.</x:t>
  </x:si>
  <x:si>
    <x:t xml:space="preserve">It is a traditional market located in 1612 Nakseongdae-dong, Gwanak-gu, Seoul. The nearby Charo Sugil is more known.
</x:t>
  </x:si>
  <x:si>
    <x:t>Joseon Dynasty, seven kinds of authorities saw the official Gangneung in Gangwon-do. Try tangible cultural property.</x:t>
  </x:si>
  <x:si>
    <x:t>서울특별시 노원구에 있는 조선시대 문정왕후의 능인 태릉과 명종과 인순왕후의 능인 강릉을 통칭한 능호를 말한다.</x:t>
  </x:si>
  <x:si>
    <x:t>서울특별시 서초구에 있는 조선시대 순조와 왕비 순원왕후 김씨의 무덤인 인릉을 통칭한 능호를 지칭하는 용어.사적.</x:t>
  </x:si>
  <x:si>
    <x:t>조선시대 천문·지리·역수(曆數)·점산(占算)·측후(測候)·각루(刻漏) 등에 관한 일을 담당하기 위해 설치했던 관서</x:t>
  </x:si>
  <x:si>
    <x:t>It is a large urban park with tombs of old kings and queens.</x:t>
  </x:si>
  <x:si>
    <x:t>http://news.bbsi.co.kr/news/photo/201503/683678_5621_5446.jpg</x:t>
  </x:si>
  <x:si>
    <x:t>http://www.traveli.co.kr/repository/look/contents/look_p6_m.jpg</x:t>
  </x:si>
  <x:si>
    <x:t>서울특별시 종로구 국립고궁박물관에 소장된 고려시대 승려 지광국사 해린을 기리기 위해 건립한 불탑.승탑. 국보.</x:t>
  </x:si>
  <x:si>
    <x:t>서울특별시 종로구에 있는 조선 시대 역대 왕과 왕비, 그리고 추존왕과 왕비의 신주를 봉안한 사당.정전·태묘.</x:t>
  </x:si>
  <x:si>
    <x:t>정동제일교회는 1895년(고종 32) 착공하여 1897년(광무 1) 10월에 준공된 개신교 교회 예배당입니다.</x:t>
  </x:si>
  <x:si>
    <x:t>구세군중앙회관은 구세군의 사관 양성과 선교활동 사회사업의 근거지로 사용하기 위해 1928년에 준공되었습니다.</x:t>
  </x:si>
  <x:si>
    <x:t>The Society of the Holy Cross of the Anglican Church of Korea</x:t>
  </x:si>
  <x:si>
    <x:t>김유신(595~673)은 신라가 삼국통일을 이루는 데 중추적인 역할을 하고 통일신라의 토대를 마련한 장군입니다.</x:t>
  </x:si>
  <x:si>
    <x:t>서울특별시 성북구 정릉동에 있는 '아리랑 시장'에서 펼쳐진다. 유네스코 세계 유산 정릉(서울 성북)이 위치해있다.</x:t>
  </x:si>
  <x:si>
    <x:t>The last Taekyun training site and Taekyun Battle at Insa-dong</x:t>
  </x:si>
  <x:si>
    <x:t>Cemetery in the middle of the Joseon Tattoo yisanggil (李 尙 吉)</x:t>
  </x:si>
  <x:si>
    <x:t>Korean Electric claim 11 seedlings of the consort for jungjong</x:t>
  </x:si>
  <x:si>
    <x:t>Seoul Joseon king in Jongno-gu bodeon an affair em treasure.</x:t>
  </x:si>
  <x:si>
    <x:t>이곳은 육영공원과 독일공사관 경성재판소가 있던 자리입니다. 광복 후에는 대한민국의 대법원 건물이 되었으며 2002년에 서울시립미술관으로 개관하였습니다.</x:t>
  </x:si>
  <x:si>
    <x:t>서울시청 서소문청사 1동 13층에 있는 전망대입니다. 이곳 전망대에서 바라보면 덕수궁 전체와 시청 및 시청 광장 일대 정동영역을 한눈에 볼 수 있습니다.</x:t>
  </x:si>
  <x:si>
    <x:t>와룡묘는 제갈량을 모시는 사당입니다. 건립 시기는 불확실하며 1924년 화재로 소실됐다가 1934년에 재건됐고 1976년에 현재의 모습으로 보수했습니다.</x:t>
  </x:si>
  <x:si>
    <x:t>1950년대 명동의 예술가들은 치열하게 예술혼을 불태우며 작품을 남겼습니다. 그 중에는 강렬하게 타오르다 너무 일찍 세상을 떠난 예술가들도 있었습니다.</x:t>
  </x:si>
  <x:si>
    <x:t>서울의 중심점은 남산 정상에 있으며 경도 126˚59´30˝ 위도 37˚33´6˝입니다. 2010년 이곳에 서울의 중심점을 상징하는 조형물을 설치했습니다.</x:t>
  </x:si>
  <x:si>
    <x:t>양재역 5번 출구로 나오다 양재동 우체국 골목길로 들어가면 양재종합시장이 있다. 건물 전체가 종합시장 이 아니며, 건물 1층과 지하 1층만 양재종합시장이다.</x:t>
  </x:si>
  <x:si>
    <x:t xml:space="preserve">주요업종, 의류, 꽃, 생활용품, 식당. 주변여건, 서울지하철 3·7·9호선 고속터미널역과 전국 각 지역으로 출발하는 고속버스터미널이 연결돼 있는 상가. </x:t>
  </x:si>
  <x:si>
    <x:t xml:space="preserve">중형 시장. 메인 스트리트에는 합리적인 가격의 반찬과 과일 매점이 있습니다. 대부분의 공급 업체는 매우 친숙하며 요청하면 제품을 샘플링 할 수 있습니다.
</x:t>
  </x:si>
  <x:si>
    <x:t>계동의 가장 큰집 중 하나인 이곳은 인촌 김성수 선생이 거주하던 집이다. 김성수 옛집에는 김성수 부자가 살았던 대저택이 옛 모습 그대로 보존되어 있다.</x:t>
  </x:si>
  <x:si>
    <x:t>It is a temple located at the foot of a mountain southwest of Bukhansan National Park.</x:t>
  </x:si>
  <x:si>
    <x:t>He was the fifth son of King Sejong and Queen Soheon Sim, the royal family of Joseon.</x:t>
  </x:si>
  <x:si>
    <x:t>봉수대는 횃불과 연기를 이용하여 급한 소식을 전하던 옛날의 통신수단을 말한다. 높은 산에 올라가서 불을 피워 낮에는 연기로 밤에는 불빛으로 신호를 보냈다.</x:t>
  </x:si>
  <x:si>
    <x:t>It is a temple belonging to the Jogye Order located in Bongik-dong 2, Jongno-gu, Seoul.</x:t>
  </x:si>
  <x:si>
    <x:t>김용환은 반공대열의 선두에서 동포의 단결과 민단의 육성을 위해 노력한 인물로 생전 그의 공로를 기리기 위해 1970년 국립극장 입구에 동상을 설립하였습니다.</x:t>
  </x:si>
  <x:si>
    <x:t>정릉은 조선 태조의 계비인 신덕왕후의 능으로 원래 정동 영국대사관 자리에 있었던 것을 태종 9년에 옮겼다. 사적 제208호로 서울특별시 성북구 정릉동에 있다</x:t>
  </x:si>
  <x:si>
    <x:t>Jeonju Yi Clan's Gwangpyeongdaegunpa graveyard is the graveyard of his descendants, including the tomb of Gwangpyeongdaegun, the fifth prince of King Sejong, the fourth king of the Joseon Dynasty, and his wife, Lady Yeonga, and Shin Pyeongsan.</x:t>
  </x:si>
  <x:si>
    <x:t>Geunjeongjeon is the main hall of Gyeongbokgung Palace. Officials assembled in this hall to wish the kings a Happy New Year. And this place was also used by kings to conduct state affairs, hold national ceremonies, and receive foreign envoys.</x:t>
  </x:si>
  <x:si>
    <x:t>Jongno1.2.3.4ga-dong</x:t>
  </x:si>
  <x:si>
    <x:t>Gyeonghoeru Pavilion</x:t>
  </x:si>
  <x:si>
    <x:t>Found lying on the ground at the Godalsa Temple site, this stone lantern was moved to Gyeongbokgung Palace in 1959. This 2.43m high pagoda only had the light chamber intact with its capstone and other parts missing at the time of discovery.</x:t>
  </x:si>
  <x:si>
    <x:t>대조전은 왕비가 거처하는 내전 중 가장 으뜸가는 건물이다. 이 건물에서 조선 제9대 왕인 성종을 비롯하여 인조·효종이 죽었고, 순조의 세자로 뒤에 왕으로 추존된 익종이 태어나기도 하였다.</x:t>
  </x:si>
  <x:si>
    <x:t>경기도 여주시 고달사 터에 있던 석등. 고려 시대에 만든 것으로 화강암으로 되어 있다. 두 마리 사자가 불발기집(火舍石)을 받치고 있는 매우 특이한 형태의 석등이다.</x:t>
  </x:si>
  <x:si>
    <x:t>이승업은 경복궁 중건시 도편수로 정전의 부속건물인 아래채를 맡았다. 이 때 청계천에 가까운 이 장소에 대지를 마련하여 경복궁 중건 잉여 자재 일부로 이 집을 지었다.</x:t>
  </x:si>
  <x:si>
    <x:t>대한성공회의 서울교구 주교좌성당은 1922년 9월에 공사가 시작되어 1926년 5월에 1차 공사를 끝냈고 1994년에 2차 공사를 시작하여 1996년에 완공되었습니다.</x:t>
  </x:si>
  <x:si>
    <x:t>https://lh5.googleusercontent.com/p/AF1QipMUBQjgkHqM67WQpoiwTCa9gWxAj_RNQ8tz9GXC=w408-h272-k-no</x:t>
  </x:si>
  <x:si>
    <x:t>It is a temple belonging to Seonhakwon located in 330-76 Seongbuk 2-dong, Seongbuk-gu, Seoul.</x:t>
  </x:si>
  <x:si>
    <x:t>Monument of Korea Confucian Scholar's Independence Petition Sent to the Paris Peace Conference</x:t>
  </x:si>
  <x:si>
    <x:t>을미사변 때 순국한 대신과 장병들을 위해 1900년(광무 4)에 설치했던 제단이 있던 곳으로 그 다음 해에는 임오군란과 갑신정변 때 목숨을 잃은 충신들도 같이 모셨습니다.</x:t>
  </x:si>
  <x:si>
    <x:t>1936년에 건립된 극장 명치좌는 광복 후 국제극장 시공관 국립극장 등으로 변화를 겪었고 한 때 철거의 위기도 있었지만 2009년에 명동예술극장으로 재개관하였습니다.</x:t>
  </x:si>
  <x:si>
    <x:t>1867년 서울 중구 저동에서 명문가의 자손으로 태어난 이회영은 활발한 독립운동 활동을 펼치다 1932년 순국했고 정부에서는 1962년 건국훈장 독립장을 추서했습니다.</x:t>
  </x:si>
  <x:si>
    <x:t>난타는 1997년 10월 초연 이후 국내 최다 관객을 동원한 한국 최초의 비언어극입니다. 명동 난타전용관은 2009년 10월에 개관하여 난타만 상설 공연하는 공연장입니다.</x:t>
  </x:si>
  <x:si>
    <x:t>의류, 화장품 등을 취급하며, 주변여건은 지하철 2호선 강남역 주변과 지하상가가 직접 연결되어 있으며, 통신전문상가와 패션1번가답게 패션 의류, 영캐쥬얼 전문매장이다.</x:t>
  </x:si>
  <x:si>
    <x:t>이 성곽은 1396년(태조 5년)에 만든 것으로 조선시대의 수도인 한양을 에워싼 도성입니다. 남산(목멱산)구간은 장충체육관 뒷길에서 남산공원까지 이어지는 구간입니다.</x:t>
  </x:si>
  <x:si>
    <x:t>탤런트 최불암의 어머니가 운영했던 은성주점은 1950~60년대 명동의 문화예술가들이 자주 찾던 술집입니다. 다른 술집에 비해 정갈하여 각양각색의 사람들이 모였습니다.</x:t>
  </x:si>
  <x:si>
    <x:t>The symbol of righteous life Biudang which means ‘a house that would barely shelter the rain’</x:t>
  </x:si>
  <x:si>
    <x:t xml:space="preserve">20년전통의 공무원연금매장은 전국 곳곳에 위치하고있으며 공무원연금매장에 입점한 상점들은 판매수수료가 없어 백화점, 마트, 쇼핑몰 등에 입점한 타 업체보다 판매가가 낮다. </x:t>
  </x:si>
  <x:si>
    <x:t>Japanese occupation ahwoonae three independent activists, who led the first Hurray movement.</x:t>
  </x:si>
  <x:si>
    <x:t>It is a national cemetery where spirits who sacrificed their lives for the nation and the people are buried.</x:t>
  </x:si>
  <x:si>
    <x:t>명동은 일제강점기 시기 진고개에 주거하던 일본인들에 의해 개발되기 시작했습니다. 광복 이후 명동은 금융 상업 문화가 집중된 곳으로 성장합니다.</x:t>
  </x:si>
  <x:si>
    <x:t>Luxurious housing complex of Joseon Jungin’s Sisa and the water-seller’s life</x:t>
  </x:si>
  <x:si>
    <x:t>King Yeongjo encourages the dredging construction at the Ogansumun Floodgate.</x:t>
  </x:si>
  <x:si>
    <x:t>King Yeongjo’s joy toward Juncheon Construction and the poem of Chae Jae-gong</x:t>
  </x:si>
  <x:si>
    <x:t>The market building currently houses a mart, and there is no way to find it.</x:t>
  </x:si>
  <x:si>
    <x:t>It is a traditional market located in 553-219, Jayang-dong, Gwangjin-gu, Seoul.</x:t>
  </x:si>
  <x:si>
    <x:t>It is an alley market located 446m from Exit 6 of Guro Digital Complex Station.</x:t>
  </x:si>
  <x:si>
    <x:t>It is a traditional market located in 257-12 Gocheok 2-dong, Guro-gu, Seoul.</x:t>
  </x:si>
  <x:si>
    <x:t>Yamen bodeon take the sacrifice and the stock market (贈 諡) of the country, etc.</x:t>
  </x:si>
  <x:si>
    <x:t>Norunsan Market</x:t>
  </x:si>
  <x:si>
    <x:t>Donhwamun Gate</x:t>
  </x:si>
  <x:si>
    <x:t>Yongsin-dong</x:t>
  </x:si>
  <x:si>
    <x:t>02-2281-4446</x:t>
  </x:si>
  <x:si>
    <x:t>Geumnam Market</x:t>
  </x:si>
  <x:si>
    <x:t>Sinsung Market</x:t>
  </x:si>
  <x:si>
    <x:t>Junggok4-dong</x:t>
  </x:si>
  <x:si>
    <x:t>Ttukdo Market</x:t>
  </x:si>
  <x:si>
    <x:t>Junggok1-dong</x:t>
  </x:si>
  <x:si>
    <x:t>Yeonchumun Gate</x:t>
  </x:si>
  <x:si>
    <x:t>02-2252-5302</x:t>
  </x:si>
  <x:si>
    <x:t>Banghak3-dong</x:t>
  </x:si>
  <x:si>
    <x:t>Itaewon2-dong</x:t>
  </x:si>
  <x:si>
    <x:t>Sinwon Market</x:t>
  </x:si>
  <x:si>
    <x:t>Mangwon2-dong</x:t>
  </x:si>
  <x:si>
    <x:t>Yangjae Market</x:t>
  </x:si>
  <x:si>
    <x:t>Seongsan2-dong</x:t>
  </x:si>
  <x:si>
    <x:t>Yangjae1-dong</x:t>
  </x:si>
  <x:si>
    <x:t>Singil3-dong</x:t>
  </x:si>
  <x:si>
    <x:t>Yeongil Market</x:t>
  </x:si>
  <x:si>
    <x:t>02-2633-9047</x:t>
  </x:si>
  <x:si>
    <x:t>Jungang-dong</x:t>
  </x:si>
  <x:si>
    <x:t>Bongil Market</x:t>
  </x:si>
  <x:si>
    <x:t>Sareoga Market</x:t>
  </x:si>
  <x:si>
    <x:t>Yeongdeungpo-gu</x:t>
  </x:si>
  <x:si>
    <x:t>Saemaeul Market</x:t>
  </x:si>
  <x:si>
    <x:t>Dongmun Market</x:t>
  </x:si>
  <x:si>
    <x:t>02-2203-4949</x:t>
  </x:si>
  <x:si>
    <x:t>Euncheon-dong</x:t>
  </x:si>
  <x:si>
    <x:t>Mangubon-dong</x:t>
  </x:si>
  <x:si>
    <x:t>Seongdae Market</x:t>
  </x:si>
  <x:si>
    <x:t>Bangi Market</x:t>
  </x:si>
  <x:si>
    <x:t>Solsam Market</x:t>
  </x:si>
  <x:si>
    <x:t>Jamsilbon-dong</x:t>
  </x:si>
  <x:si>
    <x:t>02-2253-0714</x:t>
  </x:si>
  <x:si>
    <x:t>Sindang-dong</x:t>
  </x:si>
  <x:si>
    <x:t>02-5129-1110</x:t>
  </x:si>
  <x:si>
    <x:t>Jayang1-dong</x:t>
  </x:si>
  <x:si>
    <x:t>Jayang4-dong</x:t>
  </x:si>
  <x:si>
    <x:t>Gangnam Market</x:t>
  </x:si>
  <x:si>
    <x:t>Samgaksan-dong</x:t>
  </x:si>
  <x:si>
    <x:t>Myogaksa Temple</x:t>
  </x:si>
  <x:si>
    <x:t>Changsin1-dong</x:t>
  </x:si>
  <x:si>
    <x:t>Joyang Market</x:t>
  </x:si>
  <x:si>
    <x:t>Sorim Temple</x:t>
  </x:si>
  <x:si>
    <x:t>Daegaksa Temple</x:t>
  </x:si>
  <x:si>
    <x:t>Sungin1-dong</x:t>
  </x:si>
  <x:si>
    <x:t>Jogyesa Temple</x:t>
  </x:si>
  <x:si>
    <x:t>Munsusa Temple</x:t>
  </x:si>
  <x:si>
    <x:t>Inwangsa Temple</x:t>
  </x:si>
  <x:si>
    <x:t>Nokbeon-dong</x:t>
  </x:si>
  <x:si>
    <x:t>Ilseonsa Temple</x:t>
  </x:si>
  <x:si>
    <x:t>Yongamsa Temple</x:t>
  </x:si>
  <x:si>
    <x:t>Suguksa Temple</x:t>
  </x:si>
  <x:si>
    <x:t>Galhyeon1-dong</x:t>
  </x:si>
  <x:si>
    <x:t>Galhyeon2-dong</x:t>
  </x:si>
  <x:si>
    <x:t>Jingwan-dong</x:t>
  </x:si>
  <x:si>
    <x:t>Bomunsa Temple</x:t>
  </x:si>
  <x:si>
    <x:t>Naewonsa Temple</x:t>
  </x:si>
  <x:si>
    <x:t>Eunpyeong-gu</x:t>
  </x:si>
  <x:si>
    <x:t>Seongbuk-dong</x:t>
  </x:si>
  <x:si>
    <x:t>Gaeunsa Temple</x:t>
  </x:si>
  <x:si>
    <x:t>Jeokjosa Temple</x:t>
  </x:si>
  <x:si>
    <x:t>Dongseon-dong</x:t>
  </x:si>
  <x:si>
    <x:t>Samseon-dong</x:t>
  </x:si>
  <x:si>
    <x:t>Hongeun1-dong</x:t>
  </x:si>
  <x:si>
    <x:t>02-2297-4578</x:t>
  </x:si>
  <x:si>
    <x:t>Sinchon-dong</x:t>
  </x:si>
  <x:si>
    <x:t>Seocho3-dong</x:t>
  </x:si>
  <x:si>
    <x:t>Jijangsa Temple</x:t>
  </x:si>
  <x:si>
    <x:t>Dalmasa Temple</x:t>
  </x:si>
  <x:si>
    <x:t>Sangdo3-dong</x:t>
  </x:si>
  <x:si>
    <x:t>Junggyebon-dong</x:t>
  </x:si>
  <x:si>
    <x:t>Dobong1-dong</x:t>
  </x:si>
  <x:si>
    <x:t>Sanggye3.4-dong</x:t>
  </x:si>
  <x:si>
    <x:t>Seongdong-gu</x:t>
  </x:si>
  <x:si>
    <x:t>Namhyeon-dong</x:t>
  </x:si>
  <x:si>
    <x:t>Siheung2-dong</x:t>
  </x:si>
  <x:si>
    <x:t>Geumcheon-gu</x:t>
  </x:si>
  <x:si>
    <x:t>Samseong-dong</x:t>
  </x:si>
  <x:si>
    <x:t>Mitasa Temple</x:t>
  </x:si>
  <x:si>
    <x:t>Hoapsa Temple</x:t>
  </x:si>
  <x:si>
    <x:t>02-2651-0805</x:t>
  </x:si>
  <x:si>
    <x:t>Deungchon2-dong</x:t>
  </x:si>
  <x:si>
    <x:t>Banghwa2-dong</x:t>
  </x:si>
  <x:si>
    <x:t>02-2662-4736</x:t>
  </x:si>
  <x:si>
    <x:t>02-2662-2551</x:t>
  </x:si>
  <x:si>
    <x:t>Doseonsa Temple</x:t>
  </x:si>
  <x:si>
    <x:t>Yaksasa Temple</x:t>
  </x:si>
  <x:si>
    <x:t>Bulguksa Temple</x:t>
  </x:si>
  <x:si>
    <x:t>Hwagyesa Temple</x:t>
  </x:si>
  <x:si>
    <x:t>Akgongcheong</x:t>
  </x:si>
  <x:si>
    <x:t>Soaknu Pavilion</x:t>
  </x:si>
  <x:si>
    <x:t>경복궁 자경전 십장생 굴뚝</x:t>
  </x:si>
  <x:si>
    <x:t>Samseong1-dong</x:t>
  </x:si>
  <x:si>
    <x:t>Gayang1-dong</x:t>
  </x:si>
  <x:si>
    <x:t>Samseong2-dong</x:t>
  </x:si>
  <x:si>
    <x:t>Gongneung2-dong</x:t>
  </x:si>
  <x:si>
    <x:t>Jamsil3-dong</x:t>
  </x:si>
  <x:si>
    <x:t>Baekbeom Plaza</x:t>
  </x:si>
  <x:si>
    <x:t>Hyochang-dong</x:t>
  </x:si>
  <x:si>
    <x:t>Dongdaemun-gu</x:t>
  </x:si>
  <x:si>
    <x:t>02-3783-5900</x:t>
  </x:si>
  <x:si>
    <x:t>Cheonyeon-dong</x:t>
  </x:si>
  <x:si>
    <x:t>Dongnimmun Gate</x:t>
  </x:si>
  <x:si>
    <x:t>Seodaemun-gu</x:t>
  </x:si>
  <x:si>
    <x:t>02-2261-0517</x:t>
  </x:si>
  <x:si>
    <x:t>063-6529-2739</x:t>
  </x:si>
  <x:si>
    <x:t>Sejong-daero</x:t>
  </x:si>
  <x:si>
    <x:t>Daejojeon Hall</x:t>
  </x:si>
  <x:si>
    <x:t>02-2260-1114</x:t>
  </x:si>
  <x:si>
    <x:t>Geumwon Garden</x:t>
  </x:si>
  <x:si>
    <x:t>Hoehyeon-dong</x:t>
  </x:si>
  <x:si>
    <x:t>Sadang2-dong</x:t>
  </x:si>
  <x:si>
    <x:t>Irwonbon-dong</x:t>
  </x:si>
  <x:si>
    <x:t>Geumjeongmun</x:t>
  </x:si>
  <x:si>
    <x:t>Seobinggo-dong</x:t>
  </x:si>
  <x:si>
    <x:t>Namyeong-dong</x:t>
  </x:si>
  <x:si>
    <x:t>02-2077-9000</x:t>
  </x:si>
  <x:si>
    <x:t>Jeonsacheong</x:t>
  </x:si>
  <x:si>
    <x:t>Gocheok2-dong</x:t>
  </x:si>
  <x:si>
    <x:t>Igyeong Market</x:t>
  </x:si>
  <x:si>
    <x:t>Hwigyeong1-dong</x:t>
  </x:si>
  <x:si>
    <x:t>02-2213-6457</x:t>
  </x:si>
  <x:si>
    <x:t>Jeongok Market</x:t>
  </x:si>
  <x:si>
    <x:t>Jangan2-dong</x:t>
  </x:si>
  <x:si>
    <x:t>Jeonnong1-dong</x:t>
  </x:si>
  <x:si>
    <x:t>02-2212-4041</x:t>
  </x:si>
  <x:si>
    <x:t>Yongdu Market</x:t>
  </x:si>
  <x:si>
    <x:t>Hwayang-dong</x:t>
  </x:si>
  <x:si>
    <x:t>Yeongchunheon</x:t>
  </x:si>
  <x:si>
    <x:t>Wolgye2-dong</x:t>
  </x:si>
  <x:si>
    <x:t>Jangchung-dong</x:t>
  </x:si>
  <x:si>
    <x:t>Seokgwan-dong</x:t>
  </x:si>
  <x:si>
    <x:t>Ihwajang House</x:t>
  </x:si>
  <x:si>
    <x:t>Injeongmun Gate</x:t>
  </x:si>
  <x:si>
    <x:t>Jeonggwanheon</x:t>
  </x:si>
  <x:si>
    <x:t>Junghwamun Gate</x:t>
  </x:si>
  <x:si>
    <x:t>태강릉태릉(세계문화유산)</x:t>
  </x:si>
  <x:si>
    <x:t>Bangbae1-dong</x:t>
  </x:si>
  <x:si>
    <x:t>태강릉강릉(세계문화유산)</x:t>
  </x:si>
  <x:si>
    <x:t>Gayang2-dong</x:t>
  </x:si>
  <x:si>
    <x:t>Hyangdaecheong</x:t>
  </x:si>
  <x:si>
    <x:t>Honghwamun Gate</x:t>
  </x:si>
  <x:si>
    <x:t>Sungnyemun Gate</x:t>
  </x:si>
  <x:si>
    <x:t>02-2124-8800</x:t>
  </x:si>
  <x:si>
    <x:t>대한성공회 서울주교좌성당</x:t>
  </x:si>
  <x:si>
    <x:t>042-481-4650</x:t>
  </x:si>
  <x:si>
    <x:t>이화여고 100주년기념관</x:t>
  </x:si>
  <x:si>
    <x:t>02-2022-0600</x:t>
  </x:si>
  <x:si>
    <x:t>경희궁 숭정전(정각원)</x:t>
  </x:si>
  <x:si>
    <x:t>02-724-0274~6</x:t>
  </x:si>
  <x:si>
    <x:t>Phildong 2-ga</x:t>
  </x:si>
  <x:si>
    <x:t>02-2261-0511</x:t>
  </x:si>
  <x:si>
    <x:t>02-2264-4412</x:t>
  </x:si>
  <x:si>
    <x:t>02-2261-0512</x:t>
  </x:si>
  <x:si>
    <x:t>02-2266-0665</x:t>
  </x:si>
  <x:si>
    <x:t>02-3455-9277</x:t>
  </x:si>
  <x:si>
    <x:t>N Seoul Tower</x:t>
  </x:si>
  <x:si>
    <x:t>02-3455-8341</x:t>
  </x:si>
  <x:si>
    <x:t>Namchang-dong</x:t>
  </x:si>
  <x:si>
    <x:t xml:space="preserve">Jangchung-dong </x:t>
  </x:si>
  <x:si>
    <x:t>Jangchungdanbi</x:t>
  </x:si>
  <x:si>
    <x:t>한국유림독립운동파리장서비</x:t>
  </x:si>
  <x:si>
    <x:t>Supyogyo Bridge</x:t>
  </x:si>
  <x:si>
    <x:t>외솔 최현배선생 기념비</x:t>
  </x:si>
  <x:si>
    <x:t>02-2280-4114</x:t>
  </x:si>
  <x:si>
    <x:t>Freedom Center</x:t>
  </x:si>
  <x:si>
    <x:t xml:space="preserve">Myeong-dong </x:t>
  </x:si>
  <x:si>
    <x:t>중앙우체국(우표박물관)</x:t>
  </x:si>
  <x:si>
    <x:t>한국은행 본관(화폐박물관)</x:t>
  </x:si>
  <x:si>
    <x:t>chungmuro 1-ga</x:t>
  </x:si>
  <x:si>
    <x:t>샬트르성바오로수녀회박물관</x:t>
  </x:si>
  <x:si>
    <x:t>Heohyeon-dong</x:t>
  </x:si>
  <x:si>
    <x:t>남산팔각정(국사당 터)</x:t>
  </x:si>
  <x:si>
    <x:t>유네스코회관(유네스코 길)</x:t>
  </x:si>
  <x:si>
    <x:t>02-3705-3705</x:t>
  </x:si>
  <x:si>
    <x:t xml:space="preserve">Namsan-dong </x:t>
  </x:si>
  <x:si>
    <x:t>02-2153-0000</x:t>
  </x:si>
  <x:si>
    <x:t>Shinhan Museum</x:t>
  </x:si>
  <x:si>
    <x:t>Euljiro 6-ga</x:t>
  </x:si>
  <x:si>
    <x:t>명동의 유일한 쉼터 명동공원</x:t>
  </x:si>
  <x:si>
    <x:t>02-2153-0408~9</x:t>
  </x:si>
  <x:si>
    <x:t>명동의 시대별 장소적 의미</x:t>
  </x:si>
  <x:si>
    <x:t>Samilgyo Bridge</x:t>
  </x:si>
  <x:si>
    <x:t>광통교 석축과 교각의 의미</x:t>
  </x:si>
  <x:si>
    <x:t>Gwanggyo Bridge</x:t>
  </x:si>
  <x:si>
    <x:t>Seungyo Bridge</x:t>
  </x:si>
  <x:si>
    <x:t>배오개 시장과 배오개다리</x:t>
  </x:si>
  <x:si>
    <x:t>Baeogae Bridge</x:t>
  </x:si>
  <x:si>
    <x:t>맑은 내는 청계천의 순우리말</x:t>
  </x:si>
  <x:si>
    <x:t>Saebyeok Bridge</x:t>
  </x:si>
  <x:si>
    <x:t>소말 팔던 마전이 있던 곳</x:t>
  </x:si>
  <x:si>
    <x:t>Narae Bridge</x:t>
  </x:si>
  <x:si>
    <x:t>Muhakgyo Bridge</x:t>
  </x:si>
  <x:si>
    <x:t>Dasangyo Bridge</x:t>
  </x:si>
  <x:si>
    <x:t>무학대사와 한양도읍 설화</x:t>
  </x:si>
  <x:si>
    <x:t>청계천은 조선여인들의 빨래터</x:t>
  </x:si>
  <x:si>
    <x:t>Dumul Bridge</x:t>
  </x:si>
  <x:si>
    <x:t>부처님께 복을 비는 연등놀이</x:t>
  </x:si>
  <x:si>
    <x:t>Suseonjeondo</x:t>
  </x:si>
  <x:si>
    <x:t>조선의 호전적인 돌싸움</x:t>
  </x:si>
  <x:si>
    <x:t>Dongsung-dong</x:t>
  </x:si>
  <x:si>
    <x:t>Cecil Theater</x:t>
  </x:si>
  <x:si>
    <x:t>Cheonho2-dong</x:t>
  </x:si>
  <x:si>
    <x:t>Cheonho Market</x:t>
  </x:si>
  <x:si>
    <x:t>Junghwa2-dong</x:t>
  </x:si>
  <x:si>
    <x:t>Cheonho3-dong</x:t>
  </x:si>
  <x:si>
    <x:t>Macheon2-dong</x:t>
  </x:si>
  <x:si>
    <x:t>Ahyeon Market</x:t>
  </x:si>
  <x:si>
    <x:t>Sadang4-dong</x:t>
  </x:si>
  <x:si>
    <x:t>Sadang Market</x:t>
  </x:si>
  <x:si>
    <x:t>Doksan3-dong</x:t>
  </x:si>
  <x:si>
    <x:t>Namguro Market</x:t>
  </x:si>
  <x:si>
    <x:t>Nammun Market</x:t>
  </x:si>
  <x:si>
    <x:t>Singil1-dong</x:t>
  </x:si>
  <x:si>
    <x:t>Daesin Market</x:t>
  </x:si>
  <x:si>
    <x:t>02-2635-4846</x:t>
  </x:si>
  <x:si>
    <x:t>Dongnam Market</x:t>
  </x:si>
  <x:si>
    <x:t>02-2634-0536</x:t>
  </x:si>
  <x:si>
    <x:t>02-2634-0602</x:t>
  </x:si>
  <x:si>
    <x:t>Samgu Market</x:t>
  </x:si>
  <x:si>
    <x:t>02-2272-0967</x:t>
  </x:si>
  <x:si>
    <x:t>02-3012-5535</x:t>
  </x:si>
  <x:si>
    <x:t>02-2271-2344</x:t>
  </x:si>
  <x:si>
    <x:t>02-2277-5395</x:t>
  </x:si>
  <x:si>
    <x:t>Tongin Market</x:t>
  </x:si>
  <x:si>
    <x:t>Macheon Market</x:t>
  </x:si>
  <x:si>
    <x:t>Seokchon-dong</x:t>
  </x:si>
  <x:si>
    <x:t>Seokchon Market</x:t>
  </x:si>
  <x:si>
    <x:t>Pungnap1-dong</x:t>
  </x:si>
  <x:si>
    <x:t>Pungnap Market</x:t>
  </x:si>
  <x:si>
    <x:t>070-8792-4500</x:t>
  </x:si>
  <x:si>
    <x:t>Gongneung1-dong</x:t>
  </x:si>
  <x:si>
    <x:t>070-4126-0098</x:t>
  </x:si>
  <x:si>
    <x:t>Baekun Market</x:t>
  </x:si>
  <x:si>
    <x:t>Ssangmun1-dong</x:t>
  </x:si>
  <x:si>
    <x:t>070-4141-1116</x:t>
  </x:si>
  <x:si>
    <x:t>Sanggye5-dong</x:t>
  </x:si>
  <x:si>
    <x:t>070-7799-9129</x:t>
  </x:si>
  <x:si>
    <x:t>Wolgok1-dong</x:t>
  </x:si>
  <x:si>
    <x:t>Jangwi2-dong</x:t>
  </x:si>
  <x:si>
    <x:t>Gireum1-dong</x:t>
  </x:si>
  <x:si>
    <x:t>Ssangmun3-dong</x:t>
  </x:si>
  <x:si>
    <x:t>Gireum Market</x:t>
  </x:si>
  <x:si>
    <x:t>Banghak2-dong</x:t>
  </x:si>
  <x:si>
    <x:t>Sungin Market</x:t>
  </x:si>
  <x:si>
    <x:t>Songcheon-dong</x:t>
  </x:si>
  <x:si>
    <x:t>Samyang-dong</x:t>
  </x:si>
  <x:si>
    <x:t>Dongbuk Market</x:t>
  </x:si>
  <x:si>
    <x:t>Dongseo Market</x:t>
  </x:si>
  <x:si>
    <x:t>Dapsimni1-dong</x:t>
  </x:si>
  <x:si>
    <x:t>Dongbu Market</x:t>
  </x:si>
  <x:si>
    <x:t>Hoegi Market</x:t>
  </x:si>
  <x:si>
    <x:t>070-7722-1650</x:t>
  </x:si>
  <x:si>
    <x:t>02-3142-2503</x:t>
  </x:si>
  <x:si>
    <x:t>Seogyo Market</x:t>
  </x:si>
  <x:si>
    <x:t>Mangwon1-dong</x:t>
  </x:si>
  <x:si>
    <x:t>Jeungsan-dong</x:t>
  </x:si>
  <x:si>
    <x:t>Mangwon Market</x:t>
  </x:si>
  <x:si>
    <x:t>Eungam3-dong</x:t>
  </x:si>
  <x:si>
    <x:t>Eungam2-dong</x:t>
  </x:si>
  <x:si>
    <x:t>Daerim Market</x:t>
  </x:si>
  <x:si>
    <x:t>Bulgwang2-dong</x:t>
  </x:si>
  <x:si>
    <x:t>Yeonseo Market</x:t>
  </x:si>
  <x:si>
    <x:t>Daejo Market</x:t>
  </x:si>
  <x:si>
    <x:t>Yeonhui-dong</x:t>
  </x:si>
  <x:si>
    <x:t>Yeonhui Sareoga</x:t>
  </x:si>
  <x:si>
    <x:t>Eungam1-dong</x:t>
  </x:si>
  <x:si>
    <x:t>Nokbun Market</x:t>
  </x:si>
  <x:si>
    <x:t>02-2234-5461</x:t>
  </x:si>
  <x:si>
    <x:t>02-2252-4415</x:t>
  </x:si>
  <x:si>
    <x:t>02-2235-5881</x:t>
  </x:si>
  <x:si>
    <x:t>Yaksu Market</x:t>
  </x:si>
  <x:si>
    <x:t>02-2232-4821</x:t>
  </x:si>
  <x:si>
    <x:t>02-2253-1249</x:t>
  </x:si>
  <x:si>
    <x:t>02-2238-4352</x:t>
  </x:si>
  <x:si>
    <x:t>02-2252-9231</x:t>
  </x:si>
  <x:si>
    <x:t>Techno Arcade</x:t>
  </x:si>
  <x:si>
    <x:t>02-2273-0006</x:t>
  </x:si>
  <x:si>
    <x:t>Gwanghui-dong</x:t>
  </x:si>
  <x:si>
    <x:t>Jungbu Market</x:t>
  </x:si>
  <x:si>
    <x:t>Haengun-dong</x:t>
  </x:si>
  <x:si>
    <x:t>Miseong-dong</x:t>
  </x:si>
  <x:si>
    <x:t>Nambu Market</x:t>
  </x:si>
  <x:si>
    <x:t>Bangbaebon-dong</x:t>
  </x:si>
  <x:si>
    <x:t>Nonhyeon1-dong</x:t>
  </x:si>
  <x:si>
    <x:t xml:space="preserve">고속터미널 지하철역 상점가 </x:t>
  </x:si>
  <x:si>
    <x:t>Nonhyeon2-dong</x:t>
  </x:si>
  <x:si>
    <x:t>Nonhyeon Market</x:t>
  </x:si>
  <x:si>
    <x:t>Yeoksam1-dong</x:t>
  </x:si>
  <x:si>
    <x:t>Apgujeong-dong</x:t>
  </x:si>
  <x:si>
    <x:t>Cheongdam-dong</x:t>
  </x:si>
  <x:si>
    <x:t>Yeoksam2-dong</x:t>
  </x:si>
  <x:si>
    <x:t>Dogok Market</x:t>
  </x:si>
  <x:si>
    <x:t>02-2148-1844</x:t>
  </x:si>
  <x:si>
    <x:t>아라리오뮤지엄인스페이스</x:t>
  </x:si>
  <x:si>
    <x:t>종로구 율곡로3길 67</x:t>
  </x:si>
  <x:si>
    <x:t>Songhyeon-dong</x:t>
  </x:si>
  <x:si>
    <x:t>종로구 북촌로 20-13</x:t>
  </x:si>
  <x:si>
    <x:t>서울무형문화재교육전시장</x:t>
  </x:si>
  <x:si>
    <x:t>종로구 율곡로3길 66-17</x:t>
  </x:si>
  <x:si>
    <x:t>Sogyeok-dong</x:t>
  </x:si>
  <x:si>
    <x:t>02-2133-1371</x:t>
  </x:si>
  <x:si>
    <x:t>종친부 경근당과 옥첩당</x:t>
  </x:si>
  <x:si>
    <x:t>02-2148-1823</x:t>
  </x:si>
  <x:si>
    <x:t>Samcheong-dong</x:t>
  </x:si>
  <x:si>
    <x:t>02-3701-9500</x:t>
  </x:si>
  <x:si>
    <x:t>02-2011-5780</x:t>
  </x:si>
  <x:si>
    <x:t>종로구 북촌로5길 48</x:t>
  </x:si>
  <x:si>
    <x:t>종로구 계동2길 11-9</x:t>
  </x:si>
  <x:si>
    <x:t>종로구 창덕궁1가길 19</x:t>
  </x:si>
  <x:si>
    <x:t>종로구 계동2길 11-7</x:t>
  </x:si>
  <x:si>
    <x:t>종로구 북촌로6길 27</x:t>
  </x:si>
  <x:si>
    <x:t>종로구 삼청로 50 학고재</x:t>
  </x:si>
  <x:si>
    <x:t>ChungWonSanBang</x:t>
  </x:si>
  <x:si>
    <x:t>종로구 북촌로7길 16</x:t>
  </x:si>
  <x:si>
    <x:t>김성수선생 옛집 (인촌고택)</x:t>
  </x:si>
  <x:si>
    <x:t>종로구 계동길 84-6</x:t>
  </x:si>
  <x:si>
    <x:t>종로구 북촌로 46-3</x:t>
  </x:si>
  <x:si>
    <x:t>종로구 북촌로 51-1</x:t>
  </x:si>
  <x:si>
    <x:t>02-2011-5799</x:t>
  </x:si>
  <x:si>
    <x:t>070-4895-1287</x:t>
  </x:si>
  <x:si>
    <x:t>Donmi Pharmacy</x:t>
  </x:si>
  <x:si>
    <x:t>종로구 북촌로12길 10</x:t>
  </x:si>
  <x:si>
    <x:t>Insa Art Space</x:t>
  </x:si>
  <x:si>
    <x:t>02-3673-2778</x:t>
  </x:si>
  <x:si>
    <x:t>종로구 북촌로 12길 17</x:t>
  </x:si>
  <x:si>
    <x:t>종로구 북촌로12길 5-12</x:t>
  </x:si>
  <x:si>
    <x:t>종로구 북촌로12길 20-6</x:t>
  </x:si>
  <x:si>
    <x:t>종로구 북촌로12길 24-5</x:t>
  </x:si>
  <x:si>
    <x:t>070-8860-9880</x:t>
  </x:si>
  <x:si>
    <x:t>서울 원서동 고희동 가옥</x:t>
  </x:si>
  <x:si>
    <x:t>종로구 북촌로 67-4</x:t>
  </x:si>
  <x:si>
    <x:t>02-2148-4165</x:t>
  </x:si>
  <x:si>
    <x:t>종로구 북촌로11가길 49</x:t>
  </x:si>
  <x:si>
    <x:t>Haneul Mulbit</x:t>
  </x:si>
  <x:si>
    <x:t>종로구 창덕궁5길 22-8</x:t>
  </x:si>
  <x:si>
    <x:t>02-3673-1122</x:t>
  </x:si>
  <x:si>
    <x:t>종로구 창덕궁5길 16</x:t>
  </x:si>
  <x:si>
    <x:t>종로구 창덕궁길 164</x:t>
  </x:si>
  <x:si>
    <x:t>종로구 삼청로7길 38</x:t>
  </x:si>
  <x:si>
    <x:t>Gallery K O N G</x:t>
  </x:si>
  <x:si>
    <x:t>종로구 북촌로11길 76</x:t>
  </x:si>
  <x:si>
    <x:t>종로구 삼청로9길 15</x:t>
  </x:si>
  <x:si>
    <x:t>종로구 북촌로5나길 90</x:t>
  </x:si>
  <x:si>
    <x:t>070-8202-9165</x:t>
  </x:si>
  <x:si>
    <x:t>02-3210-2902</x:t>
  </x:si>
  <x:si>
    <x:t>종로구 북촌로 134-1</x:t>
  </x:si>
  <x:si>
    <x:t>Samcheong Park</x:t>
  </x:si>
  <x:si>
    <x:t>Dapsimni2-dong</x:t>
  </x:si>
  <x:si>
    <x:t>Dapsimni Market</x:t>
  </x:si>
  <x:si>
    <x:t>02-2213-3004</x:t>
  </x:si>
  <x:si>
    <x:t>070-7788-4435</x:t>
  </x:si>
  <x:si>
    <x:t>02-2217-1231</x:t>
  </x:si>
  <x:si>
    <x:t>Inhun Market</x:t>
  </x:si>
  <x:si>
    <x:t>070-8104-2665</x:t>
  </x:si>
  <x:si>
    <x:t>02-2619-8068</x:t>
  </x:si>
  <x:si>
    <x:t>Penguin Market</x:t>
  </x:si>
  <x:si>
    <x:t>Gaebong Plaza</x:t>
  </x:si>
  <x:si>
    <x:t>02-2265-9611</x:t>
  </x:si>
  <x:si>
    <x:t>02-2060-7504</x:t>
  </x:si>
  <x:si>
    <x:t>Guro Markert</x:t>
  </x:si>
  <x:si>
    <x:t>Donghwa Arcade</x:t>
  </x:si>
  <x:si>
    <x:t>Sanggye1-dong</x:t>
  </x:si>
  <x:si>
    <x:t>Tongil Arcade</x:t>
  </x:si>
  <x:si>
    <x:t>02-2269-1969</x:t>
  </x:si>
  <x:si>
    <x:t>02-2268-6691</x:t>
  </x:si>
  <x:si>
    <x:t>02-2265-3531</x:t>
  </x:si>
  <x:si>
    <x:t>Euljiro-dong</x:t>
  </x:si>
  <x:si>
    <x:t>02-2252-9559</x:t>
  </x:si>
  <x:si>
    <x:t>Hwanghak-dong</x:t>
  </x:si>
  <x:si>
    <x:t>Sinjeong1-dong</x:t>
  </x:si>
  <x:si>
    <x:t>Freedom Arcade</x:t>
  </x:si>
  <x:si>
    <x:t>Yangcheon-gu</x:t>
  </x:si>
  <x:si>
    <x:t>02-2645-6121</x:t>
  </x:si>
  <x:si>
    <x:t>Hongje2-dong</x:t>
  </x:si>
  <x:si>
    <x:t>Sinwol1-dong</x:t>
  </x:si>
  <x:si>
    <x:t>Inwang Market</x:t>
  </x:si>
  <x:si>
    <x:t>02-2646-5656</x:t>
  </x:si>
  <x:si>
    <x:t>Hwagok4-dong</x:t>
  </x:si>
  <x:si>
    <x:t>Sinjeong2-dong</x:t>
  </x:si>
  <x:si>
    <x:t>02-3216-9393</x:t>
  </x:si>
  <x:si>
    <x:t>02-2644-3238</x:t>
  </x:si>
  <x:si>
    <x:t>Yujin Arcade</x:t>
  </x:si>
  <x:si>
    <x:t>02-3417-3335</x:t>
  </x:si>
  <x:si>
    <x:t>Namgajwa2-dong</x:t>
  </x:si>
  <x:si>
    <x:t>Bakryeon Market</x:t>
  </x:si>
  <x:si>
    <x:t>Sinwol7-dong</x:t>
  </x:si>
  <x:si>
    <x:t>02-2605-8576</x:t>
  </x:si>
  <x:si>
    <x:t>02-2604-3319</x:t>
  </x:si>
  <x:si>
    <x:t>Sinyeong Market</x:t>
  </x:si>
  <x:si>
    <x:t>02-2666-4080</x:t>
  </x:si>
  <x:si>
    <x:t>Banghwa1-dong</x:t>
  </x:si>
  <x:si>
    <x:t>Sinsa Arcade</x:t>
  </x:si>
  <x:si>
    <x:t>Sinwol6-dong</x:t>
  </x:si>
  <x:si>
    <x:t>Junggok3-dong</x:t>
  </x:si>
  <x:si>
    <x:t>Myeongok Market</x:t>
  </x:si>
  <x:si>
    <x:t>A village where hanoks in Pil-dong, Jung-gu, Seoul are preserved. In 1989, five hanok buildings designated by the Seoul Metropolitan Government were relocated and decorated as traditional gardens, taking over the site of the Capital Defense Command.</x:t>
  </x:si>
  <x:si>
    <x:t>서울특별시 성북구에 있는 조선전기 제1대 태조의 비인 신덕왕후 강씨의 명복을 빌기위해 창건된 사찰이다. 대한불교조계종 직할교구 조계사(曹溪寺)의 말사이다. 1395년(태조 4) 신덕왕후 강씨(神德王后康氏)가 죽자 1396년 능지(陵地)를 정릉(貞陵)에 정하여 조영(造營)하고, 그 원당(願堂)으로 능 동쪽에 170여 칸의 절을 세워 흥천사라 칭하였으며, 조계종의 본산(本山)으로 삼았다. 초창기 이 절은 좌선(坐禪)을 하는 것으로 항규를 삼았다.</x:t>
  </x:si>
  <x:si>
    <x:t>This was the central beacon fire station which received beacon fire signals throughout the nation during the Joseon Dynasty period every day and reported to the Ministry of War. The station used torch at night and smoke during the day to make signals.</x:t>
  </x:si>
  <x:si>
    <x:t>Dongdaemun Fashion Town refers to all markets distributed on both sides of Heunginmun-ro and both sides of Cheonggyecheon-ro and the alleys near the road stretching up to 2 km from Gwangjang Market on Jongno 5-ga to Sinseol Market on Cheonggye 8-ga.</x:t>
  </x:si>
  <x:si>
    <x:t>This memorial museum has the collection of records about a number of sports events and assemblies held in Dongdaemun Stadium and the inner facilities of the stadium which was constructed on May 24 1925 and removed in December 2007 and related relics</x:t>
  </x:si>
  <x:si>
    <x:t>노원구의 중앙에 위치한 노원구 대표 재래시장이다. 비교적 최근인 2010년에 건립되었으나 무려80여 개 점포를 보유하고 있으며, 우리 전통시장의 형태를 잘 유지하고 있다는 점이 특징이다. 각종 과일, 수산물, 야채상, 정육점, 건어물 등의 식재료와 안경점, 이불, 주방용품, 신발전문점, 한약재도소매점, 생활용품 등 아주 다양한 품목을 판매한다. 오전 8시에 개점하여 21시까지 운영하며 지정된 정기휴일 없이 날마다 노원구 주민들을 맞이하고 있다.</x:t>
  </x:si>
  <x:si>
    <x:t>의류 시장이 많은 신당동 일대에 위치한 전통 재래시장이다. 60여 개의 점포가 모여 있는 전형적인 전통시장이라 볼 수 있다. 농수산물과 공산품, 떡 등을 판매하며 지하철 3호선과 6호선 약수역에서 가까워 교통이 편리하다. 재래시장으로는 처음으로 백화점과 제휴하여 다양한 마케팅과 행사를 진행해 화제가 되기도 했다. 시장 내 돼지갈비집이 유명해서 지역민뿐만 아니라 인근 직장인들도 많이 이용한다고 한다. 매일 오전 10시부터 22시까지 영업한다.</x:t>
  </x:si>
  <x:si>
    <x:t>강서구에서 가장 오래된 역사와 가장 큰 규모를 자랑하는 재래시장이다. 1970년에 개설되었으며, 현재 186개의 점포가 운영되고 있다. 규모가 있는 시장답게 다양한 품목을 판매하고 있는데, 채소, 육류, 생선, 과일 등의 식재료와 더불어 한약방, 건강원, 귀금속 등의 점포가 폭 넓게 운영되고 있다. 모든 점포에서 온누리 상품권을 사용할 수 있으며, 그 중 절반 정도에서 전자 상품권도 사용 가능하다. 매일 9시에 개점하여 22시까지 운영한다.</x:t>
  </x:si>
  <x:si>
    <x:t>화계사</x:t>
  </x:si>
  <x:si>
    <x:t>불국사</x:t>
  </x:si>
  <x:si>
    <x:t>봉은사</x:t>
  </x:si>
  <x:si>
    <x:t>악공청</x:t>
  </x:si>
  <x:si>
    <x:t>소악루</x:t>
  </x:si>
  <x:si>
    <x:t>선정릉</x:t>
  </x:si>
  <x:si>
    <x:t>백련사</x:t>
  </x:si>
  <x:si>
    <x:t>명정전</x:t>
  </x:si>
  <x:si>
    <x:t>돈화문</x:t>
  </x:si>
  <x:si>
    <x:t>독립문</x:t>
  </x:si>
  <x:si>
    <x:t>낙성대</x:t>
  </x:si>
  <x:si>
    <x:t>광화문</x:t>
  </x:si>
  <x:si>
    <x:t>삼성암</x:t>
  </x:si>
  <x:si>
    <x:t>도선사</x:t>
  </x:si>
  <x:si>
    <x:t>보광사</x:t>
  </x:si>
  <x:si>
    <x:t>용덕사</x:t>
  </x:si>
  <x:si>
    <x:t>약사사</x:t>
  </x:si>
  <x:si>
    <x:t>미타사</x:t>
  </x:si>
  <x:si>
    <x:t>법성사</x:t>
  </x:si>
  <x:si>
    <x:t>관음사</x:t>
  </x:si>
  <x:si>
    <x:t>약수사</x:t>
  </x:si>
  <x:si>
    <x:t>자운암</x:t>
  </x:si>
  <x:si>
    <x:t>성주암</x:t>
  </x:si>
  <x:si>
    <x:t>영화사</x:t>
  </x:si>
  <x:si>
    <x:t>호압사</x:t>
  </x:si>
  <x:si>
    <x:t>학림사</x:t>
  </x:si>
  <x:si>
    <x:t>용굴암</x:t>
  </x:si>
  <x:si>
    <x:t>학도암</x:t>
  </x:si>
  <x:si>
    <x:t>원통사</x:t>
  </x:si>
  <x:si>
    <x:t>천축사</x:t>
  </x:si>
  <x:si>
    <x:t>만월암</x:t>
  </x:si>
  <x:si>
    <x:t>청량사</x:t>
  </x:si>
  <x:si>
    <x:t>연화사</x:t>
  </x:si>
  <x:si>
    <x:t>지장사</x:t>
  </x:si>
  <x:si>
    <x:t>사자암</x:t>
  </x:si>
  <x:si>
    <x:t>달마사</x:t>
  </x:si>
  <x:si>
    <x:t>옥천암</x:t>
  </x:si>
  <x:si>
    <x:t>봉원사</x:t>
  </x:si>
  <x:si>
    <x:t>대성사</x:t>
  </x:si>
  <x:si>
    <x:t>흥천사</x:t>
  </x:si>
  <x:si>
    <x:t>적조사</x:t>
  </x:si>
  <x:si>
    <x:t>보문사</x:t>
  </x:si>
  <x:si>
    <x:t>정법사</x:t>
  </x:si>
  <x:si>
    <x:t>개운사</x:t>
  </x:si>
  <x:si>
    <x:t>봉국사</x:t>
  </x:si>
  <x:si>
    <x:t>경국사</x:t>
  </x:si>
  <x:si>
    <x:t>내원사</x:t>
  </x:si>
  <x:si>
    <x:t>수국사</x:t>
  </x:si>
  <x:si>
    <x:t>진관사</x:t>
  </x:si>
  <x:si>
    <x:t>삼천사</x:t>
  </x:si>
  <x:si>
    <x:t>용암사</x:t>
  </x:si>
  <x:si>
    <x:t>조계사</x:t>
  </x:si>
  <x:si>
    <x:t>금선사</x:t>
  </x:si>
  <x:si>
    <x:t>승가사</x:t>
  </x:si>
  <x:si>
    <x:t>문수사</x:t>
  </x:si>
  <x:si>
    <x:t>인왕사</x:t>
  </x:si>
  <x:si>
    <x:t>대각사</x:t>
  </x:si>
  <x:si>
    <x:t>청룡사</x:t>
  </x:si>
  <x:si>
    <x:t>묘각사</x:t>
  </x:si>
  <x:si>
    <x:t>감로암</x:t>
  </x:si>
  <x:si>
    <x:t>일선사</x:t>
  </x:si>
  <x:si>
    <x:t>소림사</x:t>
  </x:si>
  <x:si>
    <x:t>안양암</x:t>
  </x:si>
  <x:si>
    <x:t>Graveyard for Geochang Sin Clan</x:t>
  </x:si>
  <x:si>
    <x:t>Goksuji Pond of Gyeongbokgung</x:t>
  </x:si>
  <x:si>
    <x:t>hyangwonjeong of Gyeongbokgung</x:t>
  </x:si>
  <x:si>
    <x:t>Statue of Dasan Jeong Yakyong?</x:t>
  </x:si>
  <x:si>
    <x:t>April 19th National Cemetery</x:t>
  </x:si>
  <x:si>
    <x:t>Namsan Beacon Fire Station Site</x:t>
  </x:si>
  <x:si>
    <x:t>Daeonsil the Great Glass House</x:t>
  </x:si>
  <x:si>
    <x:t>Statue of King Sejong the Great</x:t>
  </x:si>
  <x:si>
    <x:t>Carpenter Yi Seungeop's House</x:t>
  </x:si>
  <x:si>
    <x:t>Graveyard for Munhwa Ryu Clan</x:t>
  </x:si>
  <x:si>
    <x:t>Clepsydra of Borugak Pavilion</x:t>
  </x:si>
  <x:si>
    <x:t>대규모의 도심 공원으로 옛 왕과 왕비의 무덤이 있다.</x:t>
  </x:si>
  <x:si>
    <x:t>Samgukji Yeonuido Folk Painting</x:t>
  </x:si>
  <x:si>
    <x:t>서울시 동작구에 위치하고있는 조계종 소속의 사찰이다.</x:t>
  </x:si>
  <x:si>
    <x:t>Yeongdong Traditional Market</x:t>
  </x:si>
  <x:si>
    <x:t>조선 제20대 왕 경종과 계비 선의왕후 어씨의 능이다.</x:t>
  </x:si>
  <x:si>
    <x:t>Statue of Patriot Ahn Junggeun</x:t>
  </x:si>
  <x:si>
    <x:t>일제강점기 아우내 3·1만세운동을 주도한 독립운동가.</x:t>
  </x:si>
  <x:si>
    <x:t>서울특별시 중구 덕수궁에 있는 조선후기 에 중건된 전각.</x:t>
  </x:si>
  <x:si>
    <x:t>전쟁 관련 각종 자료를 수집·보존·전시하는 기념관.</x:t>
  </x:si>
  <x:si>
    <x:t>Jaejeong Well of Jongmyo Shrine</x:t>
  </x:si>
  <x:si>
    <x:t>Changnyeongwigung Ritual House</x:t>
  </x:si>
  <x:si>
    <x:t>Changdeokgung Palace and Huwon</x:t>
  </x:si>
  <x:si>
    <x:t>서울특별시 종로구에 있는 조선시대 궁궐의 정원.사적.</x:t>
  </x:si>
  <x:si>
    <x:t>Graveyard for Lady Changbin An</x:t>
  </x:si>
  <x:si>
    <x:t>Jongmyo Shrine(World Heritage)</x:t>
  </x:si>
  <x:si>
    <x:t>Bronze Statue of Kim Yong-hwan</x:t>
  </x:si>
  <x:si>
    <x:t>Yangijae Gyeongungung Palace</x:t>
  </x:si>
  <x:si>
    <x:t>ZAEMIRANG (Seoul Comics Space)</x:t>
  </x:si>
  <x:si>
    <x:t>Main office of Korean Red Cross</x:t>
  </x:si>
  <x:si>
    <x:t>Ginkgo Tree of Hoehyeon-dong</x:t>
  </x:si>
  <x:si>
    <x:t>Lotte Department Star Avenue</x:t>
  </x:si>
  <x:si>
    <x:t>Statue of Martyr An Jung-geun</x:t>
  </x:si>
  <x:si>
    <x:t>Sindang-dong Tteokbokki Alley</x:t>
  </x:si>
  <x:si>
    <x:t>Earl of Myeong-dong Yi Bong-gu</x:t>
  </x:si>
  <x:si>
    <x:t>명동의 다방 문화(1950~60년대 문화예술의 중심지)</x:t>
  </x:si>
  <x:si>
    <x:t>Small Theaters of Myeong-dong</x:t>
  </x:si>
  <x:si>
    <x:t>1950년대 명동의 하루(동아일보 1957년 기사)</x:t>
  </x:si>
  <x:si>
    <x:t>요절한 예술인들(박인환 전혜린 윤용하 이중섭 김관식)</x:t>
  </x:si>
  <x:si>
    <x:t>새벽부터 활기찬 광장시장과 방산시장의 느낌 그대로의 이름</x:t>
  </x:si>
  <x:si>
    <x:t>‘개천’에서 ‘청계천’으로 청계천 복개에서 복원까지</x:t>
  </x:si>
  <x:si>
    <x:t>Kwangtonggyo Bridge’s Stonework</x:t>
  </x:si>
  <x:si>
    <x:t>두 물줄기가 합쳐지는 곳에 있는 다리 그 아래 청혼의 벽</x:t>
  </x:si>
  <x:si>
    <x:t>일제가 조선의 오간수문을 헐고 일제가 오간수교를 만들다.</x:t>
  </x:si>
  <x:si>
    <x:t>Suseonjeondo a map of Hanyang</x:t>
  </x:si>
  <x:si>
    <x:t>연날리기로 반란을 무너뜨린 김유신. 송액영복(送厄迎福)</x:t>
  </x:si>
  <x:si>
    <x:t>대쾌도. 조선의 마지막 택견수련터와 인사동 택견배틀</x:t>
  </x:si>
  <x:si>
    <x:t>Goneneungdong Dokkaebi Market</x:t>
  </x:si>
  <x:si>
    <x:t>Seowon-dong Shopping District</x:t>
  </x:si>
  <x:si>
    <x:t>SsangmunStation Golmok Market</x:t>
  </x:si>
  <x:si>
    <x:t>Gangbuk Composite Golmok Market</x:t>
  </x:si>
  <x:si>
    <x:t>Cheongnyangni Composite Market</x:t>
  </x:si>
  <x:si>
    <x:t>서울시 관악구 서원동 1637일대에 있는 재래시장이다.</x:t>
  </x:si>
  <x:si>
    <x:t>Miseong-dong Dokkaebi Market</x:t>
  </x:si>
  <x:si>
    <x:t>구로디지털단지역6번 출구에서 446m위치한 골목시장이다.</x:t>
  </x:si>
  <x:si>
    <x:t>서울시 강남구 개포동 186-17에 있는 재래시장이다.</x:t>
  </x:si>
  <x:si>
    <x:t>Soban (Tray-table) Workshops</x:t>
  </x:si>
  <x:si>
    <x:t>Yun Posun's House in Anguk-dong</x:t>
  </x:si>
  <x:si>
    <x:t>Paik Inje’s House in Gahoe-dong</x:t>
  </x:si>
  <x:si>
    <x:t>Kim Seongsu’s house in Gye-dong</x:t>
  </x:si>
  <x:si>
    <x:t>‘KUMBAKYEON’ Gilding Workshop</x:t>
  </x:si>
  <x:si>
    <x:t>Yi Jungu’s House in Gahoe-dong</x:t>
  </x:si>
  <x:si>
    <x:t>Beonsachang of Ministry of Arms</x:t>
  </x:si>
  <x:si>
    <x:t>Choong Ang Middle &amp; High School</x:t>
  </x:si>
  <x:si>
    <x:t>Bukchon Museum “Old Fragrance”</x:t>
  </x:si>
  <x:si>
    <x:t>서울시 구로구 고척2동257-12에 있는 재래시장이다.</x:t>
  </x:si>
  <x:si>
    <x:t>Sinjeong 2-dong Golmok Market</x:t>
  </x:si>
  <x:si>
    <x:t>Sinjeong 1-dong Golmok Market</x:t>
  </x:si>
  <x:si>
    <x:t>서울시 양천구 신정2동 127-19에 있는 재래시장이다.</x:t>
  </x:si>
  <x:si>
    <x:t>서울시 양천구 신월6동 574-15에 있는 재래시장이다.</x:t>
  </x:si>
  <x:si>
    <x:t>서울시 광진구 자양동 553-219에 있는 재래시장이다.</x:t>
  </x:si>
  <x:si>
    <x:t>Heungseon Daewongun built Jagyeongjeon when he rebuilt Gyeongbokgung Palace on the site of Jamidang Hall for Jodaebi (Queen Sinjeong), legal mother of King Gojong. It was burnt down and then rebuilt in 1888, the 25th year of King Gojong’s reign.</x:t>
  </x:si>
  <x:si>
    <x:t>1975년에 개장한 상가형 시장이다. 지하 1층부터 지상 2층 모두 시장으로 운영되고 있는데, 개장한 이래부터 지금까지 같은 형태를 유지하고 있다. 장안동과 그 인근에 거주하는 주민들이 주로 이용하며, 지금까지도 활발하게 운영되고 있다. 쌀, 잡곡, 야채, 정육, 생선, 제과 등 식료품 일체를 판매하며, 시장 내에 맛집이 많기로도 유명하다. 특히 칼국수, 막국수, 호떡이 맛있기로 입소문이 자자하니 직접 방문해 보는 것도 좋을 듯하다.</x:t>
  </x:si>
  <x:si>
    <x:t>우리나라에서 가장 널리 유통되고 신봉되었던 대표적인 불교경전.금강반야바라밀경은 원래 산스크리트어로 쓰였으며 구마라습이 한역하였다. 금강은 다이아몬드를 뜻하며 견고하고 날카롭다는 의미를 지녔다. 반야는 지혜를 뜻하고 바라밀은 바라밀다의 줄임말로 '저쪽 언덕으로 건너가는 것' , 즉 도피안(到彼岸) 또는 열반을 뜻하는 말이다. 그러므로 금강반야바라밀다경은 금강석과 같이 견고한 지혜를 얻어 무명을 타파하고 열반에 이르라는 부처님의 말씀이다.</x:t>
  </x:si>
  <x:si>
    <x:t>It is a temple founded in Japanese colonial era in Jongno-gu, Seoul. This is the headquarters of the Jogye Order of Korean Buddhism, which is headquartered by the General Affairs of the Jogye Order and the Secretariat of the Korean Buddhist Order.</x:t>
  </x:si>
  <x:si>
    <x:t>This was designed by Kim Jung-eop and was completed in 1965. It was used as a maternity hospital for over 30 years and today it is used as an ordinary office building. This building is characterized by exposed mass concrete and the smooth curves.</x:t>
  </x:si>
  <x:si>
    <x:t>Nanta is Korea first non-verbal performance that premiered in October 1997 and won enthusiastic responses as much as it mobilized the largest audience in Korea. Nanta Theater opened in October 2009 and is where Nanta is performed all year round.</x:t>
  </x:si>
  <x:si>
    <x:t xml:space="preserve">1975년에 개장한 상가형 시장이다. 지하 1층부터 지상 2층 모두 시장으로 운영되고 있는데, 개장한 이래부터 지금까지 같은 형태를 유지하고 있다. 장안동과 그 인근에 거주하는 주민들이 주로 이용하며, 지금까지도 활발하게 운영되고 있다. 쌀, 잡곡, 야채, 정육, 생선, 제과 등 식료품 일체를 판매하며, 시장 내에 맛집이 많기로도 유명하다. 특히 칼국수, 막국수, 호떡이 맛있기로 입소문이 자자하니 직접 방문해 보는 것도 좋을 듯하다. </x:t>
  </x:si>
  <x:si>
    <x:t>1969년부터 2014년까지 45년간 실제 운영 되었던 목욕탕으로 동네 사람들에게는 추억이 깃든 중앙탕. 이곳은 1963년부터 1968년까지 인근 중앙고등학교 운동부의 샤워실로 운영되다가 이듬해인 1969년부터 상용 목욕탕으로 운영되었다. 현재는 젠틀몬스터의 쇼룸으로 운영되며 중앙탕의 내부 구조를 그대로 활용한 공간이 또 다른 재미를 느끼게 한다. 3층의 베란다에 올라 계동의 낮은 한옥 지붕들의 굴곡을 보는 것도 북촌을 즐기는 하나의 팁.</x:t>
  </x:si>
  <x:si>
    <x:t>Busanjin sunjeoldo (Patriotic Martyrs at the Battle of Busanjin Fortress)</x:t>
  </x:si>
  <x:si>
    <x:t>https://www.gwanak.go.kr/images/gwanak/m5/culture/legacy/temple_asset3.jpg</x:t>
  </x:si>
  <x:si>
    <x:t>https://www.gwanak.go.kr/images/gwanak/m5/culture/legacy/temple_asset4.jpg</x:t>
  </x:si>
  <x:si>
    <x:t>It is a temple belonging to the Jogye Order located in Dongjak-gu, Seoul.</x:t>
  </x:si>
  <x:si>
    <x:t>대한제국 고종의 후궁인 순헌황귀비 엄씨의 무덤이다. 영휘원 경내에 있는 숭인원(崇仁園)은 의민황태자의 아들 원손 이진의 무덤이다.</x:t>
  </x:si>
  <x:si>
    <x:t>Former National Assembly Building (Office of Seoul Metropolitan Council)</x:t>
  </x:si>
  <x:si>
    <x:t>Seoul Animation Center (Former Site of Japanese Residency-General of Korea)</x:t>
  </x:si>
  <x:si>
    <x:t>구 제일은행 본점의 전신은 조선저축은행입니다. 한국 최초로 현상공모를 통해 건물 설계안을 채택하였으며 1935년에 준공되었습니다.</x:t>
  </x:si>
  <x:si>
    <x:t>Japan demolishes Joseon’s Ogansumun Floodgate and builds Ogansugyo Bridge.</x:t>
  </x:si>
  <x:si>
    <x:t>Lotus Lantern Festival a festival where people pray to Buddha for fortune</x:t>
  </x:si>
  <x:si>
    <x:t xml:space="preserve">It is a traditional market located in 1637, Seowon-dong, Gwanak-gu, Seoul.
</x:t>
  </x:si>
  <x:si>
    <x:t>It is a traditional market located in 186-17, Gaepo-dong, Gangnam-gu, Seoul</x:t>
  </x:si>
  <x:si>
    <x:t>자유상가는 수입 제품과 부자재를 전문으로 하는 도·소매 상가다. 자유수입상가라 불리기도 하며 회현역에서 도보로 10분 거리에 있다.</x:t>
  </x:si>
  <x:si>
    <x:t>This temple was founded by a Buddhist monk from the Unified Silla Kingdom during the period of the two Koreas in Seongdong-gu, Seoul. It is a branch temple of Jogye Temple, the headquarters of the Jogye Order of Korean Buddhism. It was founded in 888 (the 2nd year of King Jinseong's reign), and in 1115 (the 10th year of King Yejong's reign), two bhikkhuni (the 10th year of King Yejong's reign) moved the temple from the current Geumho-dong valley to Jongnamsan Mountain and established the Geuknakjeon Hall.</x:t>
  </x:si>
  <x:si>
    <x:t>This temple was built by Sutae, a Buddhist monk from the Unified Silla Kingdom, in Bukhansan Mountain, Jongno-gu, Seoul. It is a branch temple of Jogye Temple, the headquarters of the Jogye Order of Korean Buddhism. It was founded in 756 (the 15th year of King Gyeongdeok's reign) by King Sutai and was called Seunggasa in the sense of love for Seungga, which was referred to as "saengbul" when it was cultivated by the public at Cheonboksa Temple in Jangan during the reign of King Gojong of the Tang Dynasty.</x:t>
  </x:si>
  <x:si>
    <x:t>Jungangtang was a public bath run for 45 years from 1969 to 2014. It remains as one of the memories for villagers. It was a shower room for athletes of Choong Ang High School from 1963 to 1968 but became a public bath in 1969. Interestingly it is now used as a showroom for the Gentle Monster’s product presentation using the internal structure of the former Jungangtang as it was. Go to the third-floor veranda to see the curves of low roofs of hanok in Gye-dong. It is one of the tips for enjoying Bukchon.</x:t>
  </x:si>
  <x:si>
    <x:t xml:space="preserve">It is one of the representative traditional markets of Dongdaemun-gu. It is assumed that the market continued from 1960, but it has continued its history when it was opened as a comprehensive market in 2000. It sells products at about 140 stores, and features ginseng and red ginseng along with vegetables, dried fish, seafood, and livestock products. It is a market that stands out for its efforts to return fresh products to local people at low prices. It opens at 4 AM, an early hour, and closes at 8 PM.
</x:t>
  </x:si>
  <x:si>
    <x:t>It is a traditional market located in Mok 3-dong. Opened in 1970, it has the longest history among the markets near Yangcheon-gu. More than 70 stores are actively operating, reflecting the active installation of customer convenience facilities in the traditional market in Yangcheon-gu, and building and operating a customer support center in the market. It handles various food ingredients such as agricultural products, marine products, and livestock products. It opens at 9 AM every day and closes at 22:00.</x:t>
  </x:si>
  <x:si>
    <x:t>It is the largest monument in Korea, measuring 6.39 meters in height and 37 tons in weight, and has 1,775 characters inscribed on all four sides. King Jangsu of Goguryeo built it in 414 in the then capital city of Naejangseong in honor of his father, King Gwanggaeto. It is now located in the family town of Jilin Province, China. The inscription on the tombstone provides a glimpse of Goguryeo's founding legend and King Gwanggaeto's active territorial expansion, as well as its independent view of the world centered on Goguryeo.</x:t>
  </x:si>
  <x:si>
    <x:t>Tomb of Prince Gwangpyeong</x:t>
  </x:si>
  <x:si>
    <x:t>Statue of General Kim Yusin</x:t>
  </x:si>
  <x:si>
    <x:t>Namsan Beacon Fire Station</x:t>
  </x:si>
  <x:si>
    <x:t>조선시대 궁중의 의약(醫藥)을 맡은 관청이다.</x:t>
  </x:si>
  <x:si>
    <x:t>Ancient Tombs in Bangi-dong</x:t>
  </x:si>
  <x:si>
    <x:t>Statue of Baekbeom Kim Gu</x:t>
  </x:si>
  <x:si>
    <x:t>북한산국립공원 남서쪽 산기슭에 위치한 사찰이다.</x:t>
  </x:si>
  <x:si>
    <x:t>Sinpyeonghwa Fashion Town</x:t>
  </x:si>
  <x:si>
    <x:t>Changdong Sinchang Market</x:t>
  </x:si>
  <x:si>
    <x:t>Jowon-dong Penguin Market</x:t>
  </x:si>
  <x:si>
    <x:t>Bongcheon Jungang Market</x:t>
  </x:si>
  <x:si>
    <x:t>Mangwondong WorldCup Market</x:t>
  </x:si>
  <x:si>
    <x:t>Hwayang Jeil Golmok Market</x:t>
  </x:si>
  <x:si>
    <x:t>Plinths of Yeongeunmun Gate</x:t>
  </x:si>
  <x:si>
    <x:t>나라의 제사와 증시(贈諡) 등을 맡아보던 관아.</x:t>
  </x:si>
  <x:si>
    <x:t>Jeongneung (A Royal Tomb)</x:t>
  </x:si>
  <x:si>
    <x:t>Portrait of King Yeongjo</x:t>
  </x:si>
  <x:si>
    <x:t>Juhamnu(Gyujanggak Bldg)</x:t>
  </x:si>
  <x:si>
    <x:t>Tombs in Choansan Mountain</x:t>
  </x:si>
  <x:si>
    <x:t>Hyoryeongdaegunneung Tomb</x:t>
  </x:si>
  <x:si>
    <x:t>조선전기 제3대 태종의 둘째 아들인 왕자의 릉</x:t>
  </x:si>
  <x:si>
    <x:t>National Theater of Korea</x:t>
  </x:si>
  <x:si>
    <x:t>Myeong-dong Nanta Theater</x:t>
  </x:si>
  <x:si>
    <x:t>UNESCO House (UNESCO Road)</x:t>
  </x:si>
  <x:si>
    <x:t>Pagoda Tree of Jeong-dong</x:t>
  </x:si>
  <x:si>
    <x:t>Residence of US Ambassador</x:t>
  </x:si>
  <x:si>
    <x:t>Hanyang City Walls Seoul</x:t>
  </x:si>
  <x:si>
    <x:t>Boutiques of Myeong-dong</x:t>
  </x:si>
  <x:si>
    <x:t>역관과 의원들이 살던 마을 중촌이 있던 다리</x:t>
  </x:si>
  <x:si>
    <x:t>조선시대 홍수경보시스템인 수표가 설치된 수표교</x:t>
  </x:si>
  <x:si>
    <x:t>동대문 의류 상업이여 비상의 나래를 펼쳐라!</x:t>
  </x:si>
  <x:si>
    <x:t>dongdaemun-gu/sungdong-gu</x:t>
  </x:si>
  <x:si>
    <x:t>청렴한 삶의 대명사 비우당 겨우 비나 피할만한 집</x:t>
  </x:si>
  <x:si>
    <x:t>청계천의 물길이 나가는 한양의 성벽 오간수문</x:t>
  </x:si>
  <x:si>
    <x:t>Go Bun Da Ri Gol Mok Market</x:t>
  </x:si>
  <x:si>
    <x:t>Yeongsin Shopping Center</x:t>
  </x:si>
  <x:si>
    <x:t>Seun Shopping Mall Ga-dong</x:t>
  </x:si>
  <x:si>
    <x:t>Dongdaemun Composite Market</x:t>
  </x:si>
  <x:si>
    <x:t>Suyu Conventional Market</x:t>
  </x:si>
  <x:si>
    <x:t>Banghakdong Dokkaebi Market</x:t>
  </x:si>
  <x:si>
    <x:t>Suyu Center Golmok Market</x:t>
  </x:si>
  <x:si>
    <x:t>Cheongnyangni fish Market</x:t>
  </x:si>
  <x:si>
    <x:t>Kyeongdong Kwangsung Arcade</x:t>
  </x:si>
  <x:si>
    <x:t>Jeungsan Composite Market</x:t>
  </x:si>
  <x:si>
    <x:t>Dong Pyeonghwa Fashion Town</x:t>
  </x:si>
  <x:si>
    <x:t>Lacebark Pine in Jae-dong</x:t>
  </x:si>
  <x:si>
    <x:t>Fine Art Gallery Art Link</x:t>
  </x:si>
  <x:si>
    <x:t>Han's House in Gahoe-dong</x:t>
  </x:si>
  <x:si>
    <x:t>Donglim Maedeup Workshop</x:t>
  </x:si>
  <x:si>
    <x:t>Bukchon Dancheong Workshop</x:t>
  </x:si>
  <x:si>
    <x:t>종로구 창덕궁5길 40 서울 원서동 고희동가옥</x:t>
  </x:si>
  <x:si>
    <x:t>Hong Byeokheon Hanji Doll</x:t>
  </x:si>
  <x:si>
    <x:t>Institute of Royal Cuisine</x:t>
  </x:si>
  <x:si>
    <x:t>Bukchon Asian Art Museum</x:t>
  </x:si>
  <x:si>
    <x:t>Dapsimni Hyeondae Market</x:t>
  </x:si>
  <x:si>
    <x:t>Bongcheon Hyeondae Market</x:t>
  </x:si>
  <x:si>
    <x:t>Bangsan Composite Market</x:t>
  </x:si>
  <x:si>
    <x:t>Sinwol 7-dong Golmok Market</x:t>
  </x:si>
  <x:si>
    <x:t>Bangsin Conventional Market</x:t>
  </x:si>
  <x:si>
    <x:t>Sinwol 6-dong Golmok Market</x:t>
  </x:si>
  <x:si>
    <x:t>Junggok Jeil Golmok Market</x:t>
  </x:si>
  <x:si>
    <x:t>Sinsung Composite Market</x:t>
  </x:si>
  <x:si>
    <x:t>Nyeongdongro Golmok Market</x:t>
  </x:si>
  <x:si>
    <x:t>Gwanghwamun is the main gate to the south of Gyeongbokgung Palace. It means "the great virtue of wages reflects the whole country." Built in 1395, a pair of hatch sculptures are located on both sides of Gwanghwamun, a two-story pavilion. There are three Hongyemun Gate on the stone pillars of Gwanghwamun.</x:t>
  </x:si>
  <x:si>
    <x:t>Seoul National Cemetery</x:t>
  </x:si>
  <x:si>
    <x:t>Namsangol Hanok Village</x:t>
  </x:si>
  <x:si>
    <x:t>Naeuiwon Royal Hospital</x:t>
  </x:si>
  <x:si>
    <x:t>The palace building located on the border between Changdeokgung Palace and Changgyeonggung Palace in the late Joseon Period, located in Yulgok-ro, Jongno-gu, Seoul</x:t>
  </x:si>
  <x:si>
    <x:t>낙성대(落星垈)는 을지문덕의 살수대첩, 이순신의 한산대첩과 더불어 우리 민족이 외적을 물리친 3대첩 가운데 하나로 꼽히는 귀주대첩의 영웅인 고려의 명장 강감찬(姜邯贊, 948~1031)의 탄생지이다.</x:t>
  </x:si>
  <x:si>
    <x:t>This is the place where General Kang Heon-chan, the master of Goryeo Inheon was born. On the day of birth, a large star fell from the sky, so the place of birth was called Nakseongdae</x:t>
  </x:si>
  <x:si>
    <x:t>A representative Buddhist scripture that was most widely circulated and believed in Korea.The Geumgang Banya Baramilgyeong was originally written in Sanskrit and the Kumarashim was translated into Korean. Geumgang means diamond, and it means solid and sharp. Banya means wisdom and Baramil is short for Baramilda, which means "to cross the hill over there," or refuge, or nirvana. Therefore, it is the Buddha's wish to destroy obscurity and reach nirvana with strong wisdom like the Diamond Stone.</x:t>
  </x:si>
  <x:si>
    <x:t>서울특별시 종로구에 있는 조선시대 궁궐의 정원이다. 조선왕궁의 놀이와 잔치 장소로 활용된 대표적인 조원(造苑)유적이다.</x:t>
  </x:si>
  <x:si>
    <x:t>http://tong.visitkorea.or.kr/cms/resource/88/1806288_image2_1.jpg</x:t>
  </x:si>
  <x:si>
    <x:t>청량사는 대한불교조계종 직할교구 본사인 조계사의 말사이다. 동국여지승람에는 청량사가 삼각산에 있었다고 기록되어 있다.</x:t>
  </x:si>
  <x:si>
    <x:t>http://tong.visitkorea.or.kr/cms/resource/34/2360934_image2_1.jpg</x:t>
  </x:si>
  <x:si>
    <x:t>http://www.traveli.co.kr/repository/look/contents/look_p52_m.jpg</x:t>
  </x:si>
  <x:si>
    <x:t>http://www.traveli.co.kr/repository/look/contents/look_p45_m.jpg</x:t>
  </x:si>
  <x:si>
    <x:t>http://www.traveli.co.kr/repository/look/contents/look_p23_m.jpg</x:t>
  </x:si>
  <x:si>
    <x:t>http://www.traveli.co.kr/repository/look/contents/look_p70_m.jpg</x:t>
  </x:si>
  <x:si>
    <x:t>http://www.traveli.co.kr/repository/look/contents/look_p110_m.jpg</x:t>
  </x:si>
  <x:si>
    <x:t>http://www.traveli.co.kr/repository/look/contents/look_p187_m.jpg</x:t>
  </x:si>
  <x:si>
    <x:t>http://www.traveli.co.kr/repository/look/contents/look_p67_m.jpg</x:t>
  </x:si>
  <x:si>
    <x:t>http://www.traveli.co.kr/repository/look/contents/look_p196_m.jpg</x:t>
  </x:si>
  <x:si>
    <x:t>http://www.traveli.co.kr/repository/look/contents/look_p116_m.jpg</x:t>
  </x:si>
  <x:si>
    <x:t>http://www.traveli.co.kr/repository/look/contents/look_p117_m.jpg</x:t>
  </x:si>
  <x:si>
    <x:t>http://www.traveli.co.kr/repository/look/contents/look_p158_m.jpg</x:t>
  </x:si>
  <x:si>
    <x:t>http://www.traveli.co.kr/repository/look/contents/look_p138_m.jpg</x:t>
  </x:si>
  <x:si>
    <x:t>http://www.traveli.co.kr/repository/look/contents/look_p34_m.jpg</x:t>
  </x:si>
  <x:si>
    <x:t>http://www.traveli.co.kr/repository/look/contents/look_p131_m.jpg</x:t>
  </x:si>
  <x:si>
    <x:t>http://www.traveli.co.kr/repository/look/contents/look_p94_m.jpg</x:t>
  </x:si>
  <x:si>
    <x:t>http://www.traveli.co.kr/repository/look/contents/look_p91_m.jpg</x:t>
  </x:si>
  <x:si>
    <x:t>http://www.traveli.co.kr/repository/look/contents/look_p103_m.jpg</x:t>
  </x:si>
  <x:si>
    <x:t>http://www.traveli.co.kr/repository/look/contents/look_p35_m.jpg</x:t>
  </x:si>
  <x:si>
    <x:t>http://www.traveli.co.kr/repository/look/contents/look_p43_m.jpg</x:t>
  </x:si>
  <x:si>
    <x:t>http://www.traveli.co.kr/repository/look/contents/look_p105_m.jpg</x:t>
  </x:si>
  <x:si>
    <x:t>http://www.traveli.co.kr/repository/look/contents/look_p108_m.jpg</x:t>
  </x:si>
  <x:si>
    <x:t>http://www.traveli.co.kr/repository/look/contents/look_p106_m.jpg</x:t>
  </x:si>
  <x:si>
    <x:t>http://www.traveli.co.kr/repository/look/contents/look_p49_m.jpg</x:t>
  </x:si>
  <x:si>
    <x:t>http://www.traveli.co.kr/repository/look/contents/look_p51_m.jpg</x:t>
  </x:si>
  <x:si>
    <x:t>http://www.traveli.co.kr/repository/look/contents/look_p53_m.jpg</x:t>
  </x:si>
  <x:si>
    <x:t>http://www.traveli.co.kr/repository/look/contents/look_p44_m.jpg</x:t>
  </x:si>
  <x:si>
    <x:t>http://www.traveli.co.kr/repository/look/contents/look_p86_m.jpg</x:t>
  </x:si>
  <x:si>
    <x:t>http://www.traveli.co.kr/repository/look/contents/look_p71_m.jpg</x:t>
  </x:si>
  <x:si>
    <x:t>http://www.traveli.co.kr/repository/look/contents/look_p82_m.jpg</x:t>
  </x:si>
  <x:si>
    <x:t>서울특별시 중구 덕수궁에 있는 대한제국기 황제가 하례를 받거나 국가 행사를 거행하던 정전과 그 정문인 궁궐건물.보물.</x:t>
  </x:si>
  <x:si>
    <x:t>천추전(千秋殿)은 경복궁 편전인 사정전(思政殿)의 부속 편전으로 동쪽의 만춘전(萬春殿)과 함께 짝을 이루는 건물이다.</x:t>
  </x:si>
  <x:si>
    <x:t>숭정전은 1617년(광해군 9)과 1620년(광해군 12) 사이 경희궁을 지을 때 세운 것으로 경희궁의 정전입니다.</x:t>
  </x:si>
  <x:si>
    <x:t>남대문시장은 주변 상가까지 포함해 58개 동 1만여 점포를 갖추고 600여 년의 전통을 가진 한국의 대표적인 시장입니다.</x:t>
  </x:si>
  <x:si>
    <x:t>세종 2년인 1420년에 만들어진 다리로서 수표교는 수위를 측정하여 홍수를 대비하는 기능을 가진 중요한 다리였습니다.</x:t>
  </x:si>
  <x:si>
    <x:t>2006년 2월 16일에 개관한 지구촌민속교육박물관은 세계 민속에 관련한 자료와 유물이 전시되어 있는 박물관입니다.</x:t>
  </x:si>
  <x:si>
    <x:t>A bridge with Supyo a flood warning system of the Joseon Dynasty</x:t>
  </x:si>
  <x:si>
    <x:t>Doggaebi Market an antique market where poor women sold their hair</x:t>
  </x:si>
  <x:si>
    <x:t>A folk tale of Great Master Muhak and Hanyang the capital of Joseon</x:t>
  </x:si>
  <x:si>
    <x:t>Gosanja the pen name of Kim Jung-ho who made Daedong-yeojido Map</x:t>
  </x:si>
  <x:si>
    <x:t>Spring amusements at Ogansumun Gate and Gasan Hill’s snake hunters</x:t>
  </x:si>
  <x:si>
    <x:t>https://store.naver.com/attractions/detail?id=18653021&amp;tab=photo</x:t>
  </x:si>
  <x:si>
    <x:t>http://www.traveli.co.kr/repository/look/contents/look_p132_m.jpg</x:t>
  </x:si>
  <x:si>
    <x:t>http://www.traveli.co.kr/repository/look/contents/look_p137_m.jpg</x:t>
  </x:si>
  <x:si>
    <x:t>http://www.traveli.co.kr/repository/look/contents/look_p133_m.jpg</x:t>
  </x:si>
  <x:si>
    <x:t>http://www.traveli.co.kr/repository/look/contents/look_p162_m.jpg</x:t>
  </x:si>
  <x:si>
    <x:t>http://www.traveli.co.kr/repository/look/contents/look_p69_m.jpg</x:t>
  </x:si>
  <x:si>
    <x:t>http://www.traveli.co.kr/repository/look/contents/look_p112_m.jpg</x:t>
  </x:si>
  <x:si>
    <x:t>http://www.traveli.co.kr/repository/look/contents/look_p19_m.jpg</x:t>
  </x:si>
  <x:si>
    <x:t>http://www.traveli.co.kr/repository/look/contents/look_p68_m.jpg</x:t>
  </x:si>
  <x:si>
    <x:t>http://www.traveli.co.kr/repository/look/contents/look_p66_m.jpg</x:t>
  </x:si>
  <x:si>
    <x:t>http://www.traveli.co.kr/repository/look/contents/look_p18_m.jpg</x:t>
  </x:si>
  <x:si>
    <x:t>http://www.traveli.co.kr/repository/look/contents/look_p21_m.jpg</x:t>
  </x:si>
  <x:si>
    <x:t>The octagonal, seven-story stone pagoda inside Changgyeonggung Palace is a Chinese-style stone pagoda that differs from the existing one.</x:t>
  </x:si>
  <x:si>
    <x:t>Myeongjeongjeon Hall</x:t>
  </x:si>
  <x:si>
    <x:t>This is the gate on the fence that connects eastward from Donhwamun, the main gate of Changdeokgung Palace. Danbongmun, which was the south gate of Daemyung Palace in Jiang'an Province, Tang Dynasty of China, is named Danbong, which refers to a red-necked and winged phoenix.</x:t>
  </x:si>
  <x:si>
    <x:t>1909년에 건립한 국내 최초의 서양식 온실로 철골 구조와 유리, 목재가 혼합된 건축물이다. 창경궁 식물원은 일제가 순종을 창덕궁에 유폐시킨 뒤 왕을 위로한다는 명목으로 동물원과 함께 지은 것이다.</x:t>
  </x:si>
  <x:si>
    <x:t>The main gate of Hamnyeongjeon Hall of Deoksugung Palace, the king's burial site, is originally composed of three bays in front space and two bays in side space with overlapping eaves and hip-and-gable roof. In 1904, a big fire broke out in Deoksugung Palace (then Gyeongungung Palace) and destroyed Hamnyeongjeon Hall, but Gwangmyeongmun Gate remained intact.</x:t>
  </x:si>
  <x:si>
    <x:t>조선왕조 제4대 왕(재위 1418~1450). 인재를 고르게 등용하여 이상적 유교정치를 구현하였다. 세종대에 훈민정음이 창제되고 측우기와 같은 과학 기구가 제작되는 등 백성들의 생활에 실질적으로 도움이 되는 문화 정책이 추진되었다.</x:t>
  </x:si>
  <x:si>
    <x:t>The fourth king of the Joseon Dynasty (r. 1418-1450). Ideal Confucian politics were implemented by evenly recruiting talented people. The creation of Hunminjeongeum in Sejong University and the creation of scientific instruments such as rain gauges were carried out to promote cultural policies that actually helped the people's lives.</x:t>
  </x:si>
  <x:si>
    <x:t>Lee Seung-up was in charge of the lower quarters, an annex to the Jeongjeon, as a Dogyeonsu-ro in Junggun-si, Gyeongbokgung Palace. At that time, the site was built near Cheonggyecheon Stream, and this house was built as part of the surplus materials for the construction of Gyeongbokgung Palace.</x:t>
  </x:si>
  <x:si>
    <x:t>서울특별시 서대문구에 있는 대한제국기 자주독립을 위해 세운 문(門)이다. 1894년(고종 31) 갑오개혁 이후 자주독립의 결의를 다짐하려고 중국 사신을 영접하여 사대외교의 표상으로 인식된 영은문(迎恩門)을 헐고 그 자리에 건립하였다.</x:t>
  </x:si>
  <x:si>
    <x:t>The main gate of Changdeokgung Palace, one of the five great palaces of the Joseon Dynasty, is composed of five bays in front space and two bays in side space.</x:t>
  </x:si>
  <x:si>
    <x:t>Myeongjeongjeon is the main building in Changgyeonggung Palace. The officials assembled here to wish the King a Happy New Year. Kings conducted state affairs, held national ceremonies and received foreign officials.</x:t>
  </x:si>
  <x:si>
    <x:t>Mongchontoseong (Earthen Fortress)</x:t>
  </x:si>
  <x:si>
    <x:t>Bronze Bell of Bosingak Pavilion</x:t>
  </x:si>
  <x:si>
    <x:t>Achasan Beacon Fire Station Site</x:t>
  </x:si>
  <x:si>
    <x:t>Achasan Beacon Fire Station Ground</x:t>
  </x:si>
  <x:si>
    <x:t>서울특별시 종로구 봉익동 2에 있는 조계종 소속 사찰이다.</x:t>
  </x:si>
  <x:si>
    <x:t>서울특별시 종로구 충신동 15번지에 있는 조계종 소속 사찰이다.</x:t>
  </x:si>
  <x:si>
    <x:t>Mapo agro-fishery Product Market</x:t>
  </x:si>
  <x:si>
    <x:t>Majang Livestock Products Market</x:t>
  </x:si>
  <x:si>
    <x:t>Statue of Admiral Eulji Mundeok?</x:t>
  </x:si>
  <x:si>
    <x:t>Stupa of State Preceptor Jigwang</x:t>
  </x:si>
  <x:si>
    <x:t>Graveyard for Lord Chungheon Kim Gu</x:t>
  </x:si>
  <x:si>
    <x:t>서울특별시 종로구 세종로 경복궁에 있는 풍향을 측정하던 깃대.</x:t>
  </x:si>
  <x:si>
    <x:t>Illeung of Heonilleung Royal Tombs</x:t>
  </x:si>
  <x:si>
    <x:t>Chungdong First Methodist Church</x:t>
  </x:si>
  <x:si>
    <x:t>Annex of Former Shina Daily News</x:t>
  </x:si>
  <x:si>
    <x:t>Deoksugung National Museum of Art</x:t>
  </x:si>
  <x:si>
    <x:t>Seoul Millennium Time Capsule Plaza</x:t>
  </x:si>
  <x:si>
    <x:t>Seoul Namsan Traditional Theater</x:t>
  </x:si>
  <x:si>
    <x:t>Patriot Ahn Jung-geun Memorial Hall</x:t>
  </x:si>
  <x:si>
    <x:t>Statue of Patriotic Martyr Yi Jun</x:t>
  </x:si>
  <x:si>
    <x:t>Monument to Choe Hyeon-bae (Oesol)</x:t>
  </x:si>
  <x:si>
    <x:t>Central Post Office (Stamp Museum)</x:t>
  </x:si>
  <x:si>
    <x:t>Deoksugung Palace Stonewall Walkway</x:t>
  </x:si>
  <x:si>
    <x:t>Dongdaemun Stadium Memorial Museum</x:t>
  </x:si>
  <x:si>
    <x:t>삼일로 삼일빌딩과 나란히 있는 삼일교 3?1운동을 기념하다</x:t>
  </x:si>
  <x:si>
    <x:t>조선시대 시각장애인 마을 옆 효경교 지금은 세운상가아래 세운교</x:t>
  </x:si>
  <x:si>
    <x:t>Baeogae Bridge and Baeogae Market</x:t>
  </x:si>
  <x:si>
    <x:t>Buddle Bridge(Jeon Tae-il Bridge)</x:t>
  </x:si>
  <x:si>
    <x:t>조선시대 고급주택단지 중인의 시사(詩社) 물장수의 삶이 있는 곳</x:t>
  </x:si>
  <x:si>
    <x:t>서민문화의 중심지-중촌과 시전 술집 전기수 입담이 있는 곳</x:t>
  </x:si>
  <x:si>
    <x:t>Dari Bapgi a bridge crossing game</x:t>
  </x:si>
  <x:si>
    <x:t>정월 보름 청계천다리 밟고 한 해의 액은 청계천에 흘려보낸다.</x:t>
  </x:si>
  <x:si>
    <x:t>Taekyun at Cheonggyecheon Stream</x:t>
  </x:si>
  <x:si>
    <x:t>Neunghaeng Banchado of King Jeongjo</x:t>
  </x:si>
  <x:si>
    <x:t>Cheongnyangni Traditional Market</x:t>
  </x:si>
  <x:si>
    <x:t>Gaepo-2-dong Center Shopping Area</x:t>
  </x:si>
  <x:si>
    <x:t>Bukchon Traditonal Culture Center</x:t>
  </x:si>
  <x:si>
    <x:t>Former Kyunggi High School Seoul</x:t>
  </x:si>
  <x:si>
    <x:t>Bae Ryeom’s House in Gye-dong Seoul</x:t>
  </x:si>
  <x:si>
    <x:t>Former Jungangtang (Public Bath)</x:t>
  </x:si>
  <x:si>
    <x:t>Site of Seokjeong “Full-moon” Well</x:t>
  </x:si>
  <x:si>
    <x:t>Kim Hyeongtae’s House in Gahoe-dong</x:t>
  </x:si>
  <x:si>
    <x:t>서울시 송파구 오륜동에 있는 백제 전기의 토성으로 한강의 지류인 성내천 남쪽에 있으며 사적 제297호이다. 자연 지형을 이용해 진흙으로 성벽을 쌓고, 나무 울타리로 목책을 세웠던 흔적도 확인되었다. 둘레가 약 2.7㎞이다. 자연 암반층을 급경사로 깎아 만들기도 하였으며, 성을 둘러싼 물길인 해자(垓子)도 확인되었다.</x:t>
  </x:si>
  <x:si>
    <x:t>This is located south of Seongnaecheon Stream, a branch of Hangang River; the soil fortress of the early Baekje had circumference of about 2.7km. The wall was piled with mud according to the natural topography.</x:t>
  </x:si>
  <x:si>
    <x:t>The graves of Ryu Hee-rim, a civil official of the Joseon Dynasty, and his father Ryu Bok-ryong and Ryu In-ho in Songpa-gu, Seoul</x:t>
  </x:si>
  <x:si>
    <x:t>Located in the hilly area of Bangi-dong, Songpa-gu, Seoul, it is an ancient tomb of the Three Kingdoms Period consisting of eight units.</x:t>
  </x:si>
  <x:si>
    <x:t>Buyongjeong Pavilion</x:t>
  </x:si>
  <x:si>
    <x:t>Samjeondobi (Monument)</x:t>
  </x:si>
  <x:si>
    <x:t>Seonjeongneung (Tomb)</x:t>
  </x:si>
  <x:si>
    <x:t>It was built in 1973 in the Children's Grand Park (located near the east gate) to pay tribute to Kang Seung-woo, First Class Oh Kyu-bong, and Private Ahn Young-kwon, who led the victory by attacking the enemy's position with a land bomb during the Korean War.</x:t>
  </x:si>
  <x:si>
    <x:t>Baekbeom Plaza (白白) Baekbeom Kim Gu-sang was established by the Baekbeom Kim Koo Memorial Foundation in August 1969 to honor the anti-Japanese movement of independence activist, educator, and politician Kim Gu and the patriotic spirit that worked to establish a unified nation.</x:t>
  </x:si>
  <x:si>
    <x:t>It was established to widely inherit and develop the lives and ideas of Baekbeom Kim Koo, who was an independence activist and politician.</x:t>
  </x:si>
  <x:si>
    <x:t>This is the same kind of place in Bosingak, Sejong-ro 1-ga, Jongno-gu, Seoul. Until 1985, it was used as a Watch-Night bell at Bosingak Pavilion in Jongno, Seoul.</x:t>
  </x:si>
  <x:si>
    <x:t>Sajeongjeon Hall was one of the three office buildings used by Joseon’s rulers in ordinary times. Experts believe that while the Joseon kings favored Sajeongjeon more, they preferred using Manchunjeon or Cheonchujeon during the winter season because, unlike Sajeongjeon, these two buildings had an effective traditional heating system.</x:t>
  </x:si>
  <x:si>
    <x:t>안중근의사기념관은 박정희 대통령의 지시로 1970년 국민성금을 모아 일제강점기 조선신궁이 있던 자리에 개관하였습니다. 안중근 의사는 통감부 초대 통감인 이토 히로부미를 사살한 독립운동가입니다.</x:t>
  </x:si>
  <x:si>
    <x:t>Shrine of King Gongmin</x:t>
  </x:si>
  <x:si>
    <x:t>금강반야바라밀경</x:t>
  </x:si>
  <x:si>
    <x:t>02-813-9625</x:t>
  </x:si>
  <x:si>
    <x:t>Dongjak-gu</x:t>
  </x:si>
  <x:si>
    <x:t>02-996-0419</x:t>
  </x:si>
  <x:si>
    <x:t>Gangbuk-gu</x:t>
  </x:si>
  <x:si>
    <x:t>국립4·19민주묘지</x:t>
  </x:si>
  <x:si>
    <x:t>Gyotaejeon</x:t>
  </x:si>
  <x:si>
    <x:t>Suseo-dong</x:t>
  </x:si>
  <x:si>
    <x:t>광평대군파 모역</x:t>
  </x:si>
  <x:si>
    <x:t>02-459-4733</x:t>
  </x:si>
  <x:si>
    <x:t>Gangnam-gu</x:t>
  </x:si>
  <x:si>
    <x:t>02-709-3081</x:t>
  </x:si>
  <x:si>
    <x:t>02-765-0195</x:t>
  </x:si>
  <x:si>
    <x:t>Yongsan-gu</x:t>
  </x:si>
  <x:si>
    <x:t>고달사지 쌍사자 석등</x:t>
  </x:si>
  <x:si>
    <x:t>02-724-0274</x:t>
  </x:si>
  <x:si>
    <x:t>Sajik-dong</x:t>
  </x:si>
  <x:si>
    <x:t>Ogeum-dong</x:t>
  </x:si>
  <x:si>
    <x:t>Songpa-gu</x:t>
  </x:si>
  <x:si>
    <x:t>Nakseongdae</x:t>
  </x:si>
  <x:si>
    <x:t>Gwanak-gu</x:t>
  </x:si>
  <x:si>
    <x:t>02-877-6896</x:t>
  </x:si>
  <x:si>
    <x:t>남산골 한옥마을</x:t>
  </x:si>
  <x:si>
    <x:t>Pil-dong</x:t>
  </x:si>
  <x:si>
    <x:t>02-762-8261</x:t>
  </x:si>
  <x:si>
    <x:t>창경궁 팔각칠층석탑</x:t>
  </x:si>
  <x:si>
    <x:t>02-762-4868</x:t>
  </x:si>
  <x:si>
    <x:t>정약용 선생 동상</x:t>
  </x:si>
  <x:si>
    <x:t>Huam-dong</x:t>
  </x:si>
  <x:si>
    <x:t>Danbongmun</x:t>
  </x:si>
  <x:si>
    <x:t>Daehanmun</x:t>
  </x:si>
  <x:si>
    <x:t>Sogong-dong</x:t>
  </x:si>
  <x:si>
    <x:t>02-771-9951</x:t>
  </x:si>
  <x:si>
    <x:t>도편수 이승업 가옥</x:t>
  </x:si>
  <x:si>
    <x:t>02-364-4686</x:t>
  </x:si>
  <x:si>
    <x:t>Oryun-dong</x:t>
  </x:si>
  <x:si>
    <x:t>02-410-1114</x:t>
  </x:si>
  <x:si>
    <x:t>서울 방이동 고분군</x:t>
  </x:si>
  <x:si>
    <x:t>백마고지 3용사의 상</x:t>
  </x:si>
  <x:si>
    <x:t>Gwangjin-gu</x:t>
  </x:si>
  <x:si>
    <x:t>Neung-dong</x:t>
  </x:si>
  <x:si>
    <x:t>백범김구기념관 동상</x:t>
  </x:si>
  <x:si>
    <x:t>옛 보신각 동종</x:t>
  </x:si>
  <x:si>
    <x:t>Nowon-gu</x:t>
  </x:si>
  <x:si>
    <x:t>서울 태릉과 강릉</x:t>
  </x:si>
  <x:si>
    <x:t>Seokeodang</x:t>
  </x:si>
  <x:si>
    <x:t>02-568-1291</x:t>
  </x:si>
  <x:si>
    <x:t>올림픽공원 평화의 문</x:t>
  </x:si>
  <x:si>
    <x:t>Gangseo-gu</x:t>
  </x:si>
  <x:si>
    <x:t>서울 영휘원과 숭인원</x:t>
  </x:si>
  <x:si>
    <x:t>02-962-0556</x:t>
  </x:si>
  <x:si>
    <x:t>Jungnang-gu</x:t>
  </x:si>
  <x:si>
    <x:t>Muk1-dong</x:t>
  </x:si>
  <x:si>
    <x:t>아차산 봉수대 터</x:t>
  </x:si>
  <x:si>
    <x:t>02-511-6070</x:t>
  </x:si>
  <x:si>
    <x:t>02-445-4543</x:t>
  </x:si>
  <x:si>
    <x:t>Suyu1-dong</x:t>
  </x:si>
  <x:si>
    <x:t>02-902-2663</x:t>
  </x:si>
  <x:si>
    <x:t>02-988-1996</x:t>
  </x:si>
  <x:si>
    <x:t>02-993-3161</x:t>
  </x:si>
  <x:si>
    <x:t>Insu-dong</x:t>
  </x:si>
  <x:si>
    <x:t>02-993-3808</x:t>
  </x:si>
  <x:si>
    <x:t>02-993-1767</x:t>
  </x:si>
  <x:si>
    <x:t>02-902-7337</x:t>
  </x:si>
  <x:si>
    <x:t>02-582-8609</x:t>
  </x:si>
  <x:si>
    <x:t>02-877-7514</x:t>
  </x:si>
  <x:si>
    <x:t>Daehak-dong</x:t>
  </x:si>
  <x:si>
    <x:t>02-882-3839</x:t>
  </x:si>
  <x:si>
    <x:t>02-877-7180</x:t>
  </x:si>
  <x:si>
    <x:t>Guui2-dong</x:t>
  </x:si>
  <x:si>
    <x:t>02-444-4321</x:t>
  </x:si>
  <x:si>
    <x:t>02-803-4779</x:t>
  </x:si>
  <x:si>
    <x:t>02-936-1700</x:t>
  </x:si>
  <x:si>
    <x:t>02-937-8206</x:t>
  </x:si>
  <x:si>
    <x:t>02-930-6611</x:t>
  </x:si>
  <x:si>
    <x:t>Dobong-gu</x:t>
  </x:si>
  <x:si>
    <x:t>02-954-9944</x:t>
  </x:si>
  <x:si>
    <x:t>02-954-1474</x:t>
  </x:si>
  <x:si>
    <x:t>02-955-3719</x:t>
  </x:si>
  <x:si>
    <x:t>Jegi-dong</x:t>
  </x:si>
  <x:si>
    <x:t>02-967-2743</x:t>
  </x:si>
  <x:si>
    <x:t>Hoegi-dong</x:t>
  </x:si>
  <x:si>
    <x:t>02-962-6186</x:t>
  </x:si>
  <x:si>
    <x:t>02-814-5257</x:t>
  </x:si>
  <x:si>
    <x:t>02-825-1046</x:t>
  </x:si>
  <x:si>
    <x:t>02-815-2746</x:t>
  </x:si>
  <x:si>
    <x:t>02-395-4031</x:t>
  </x:si>
  <x:si>
    <x:t>02-392-3007</x:t>
  </x:si>
  <x:si>
    <x:t>Seocho-gu</x:t>
  </x:si>
  <x:si>
    <x:t>02-583-1475</x:t>
  </x:si>
  <x:si>
    <x:t>Oksu-dong</x:t>
  </x:si>
  <x:si>
    <x:t>Seongbuk-gu</x:t>
  </x:si>
  <x:si>
    <x:t>Donam2-dong</x:t>
  </x:si>
  <x:si>
    <x:t>02-929-6611</x:t>
  </x:si>
  <x:si>
    <x:t>02-924-5362</x:t>
  </x:si>
  <x:si>
    <x:t>02-925-0435</x:t>
  </x:si>
  <x:si>
    <x:t>Bomun-dong</x:t>
  </x:si>
  <x:si>
    <x:t>02-928-3797</x:t>
  </x:si>
  <x:si>
    <x:t>02-762-0774</x:t>
  </x:si>
  <x:si>
    <x:t>02-926-4069</x:t>
  </x:si>
  <x:si>
    <x:t>02-919-0211</x:t>
  </x:si>
  <x:si>
    <x:t>02-914-5447</x:t>
  </x:si>
  <x:si>
    <x:t>02-941-2011</x:t>
  </x:si>
  <x:si>
    <x:t>02-356-2001</x:t>
  </x:si>
  <x:si>
    <x:t>02-359-8410</x:t>
  </x:si>
  <x:si>
    <x:t>02-353-3004</x:t>
  </x:si>
  <x:si>
    <x:t>02-387-3216</x:t>
  </x:si>
  <x:si>
    <x:t>02-768-8600</x:t>
  </x:si>
  <x:si>
    <x:t>02-395-9911</x:t>
  </x:si>
  <x:si>
    <x:t>02-379-2996</x:t>
  </x:si>
  <x:si>
    <x:t>02-391-2062</x:t>
  </x:si>
  <x:si>
    <x:t>Muak-dong</x:t>
  </x:si>
  <x:si>
    <x:t>02-737-4434</x:t>
  </x:si>
  <x:si>
    <x:t>02-765-0972</x:t>
  </x:si>
  <x:si>
    <x:t>02-763-4031</x:t>
  </x:si>
  <x:si>
    <x:t>02-763-3345</x:t>
  </x:si>
  <x:si>
    <x:t>02-762-5861</x:t>
  </x:si>
  <x:si>
    <x:t>02-379-8697</x:t>
  </x:si>
  <x:si>
    <x:t>Buam-dong</x:t>
  </x:si>
  <x:si>
    <x:t>02-394-2145</x:t>
  </x:si>
  <x:si>
    <x:t>Collecting, storing various data related to the war, memorial exhibition.</x:t>
  </x:si>
  <x:si>
    <x:t>Flagstaff was measured wind in Sejong-ro, Jongno-gu, Seoul, Gyeongbokgung.</x:t>
  </x:si>
  <x:si>
    <x:t>1930 Japan Car Corporation semi force (半 鋼製) Show produced by way of Japan (Bogie 式) tracked vehicles. ~ ~ Jongno, Seoul Seodaemun been operating in Dongdaemun-Cheongryangri interval, the oldest streetcar in Korea</x:t>
  </x:si>
  <x:si>
    <x:t>Seoul Amsa-dong Ruins (Seoul 岩寺 洞 遺蹟) is the site of a prehistoric dwelling in Amsa-dong, Gangdong-gu, Seoul. 267 The Republic of Korea is a private call. The ruins of the prehistoric is equipped with such a second museum for the first museum and a multimedia learning experience around the hut and umjipteo restored in large prehistoric park of 78,793m2 facility intact.</x:t>
  </x:si>
  <x:si>
    <x:t>Arch Bridge is a stone in the yard between the entry connecting the Kwanghwamun (光化 門), Heunginjimun (興 禮 門), bokkung (勤政 門) of Palace axis Heunginjimun and bokkung. A bridge across the Geumcheon flow coming from the north of gungyeok.</x:t>
  </x:si>
  <x:si>
    <x:t>The consort of King Gojong of the Korean Empire of the net heonhwang gwibi eomssi grave. Sungin won (崇仁 園) in younghwiwon grounds is the tomb of the son of a binary wonson worse.I prince.</x:t>
  </x:si>
  <x:si>
    <x:t>Ahn doctors statue honoring the noble will of Ahn doctors who jumped to sunguk the independence movement that patriotic spirit to communicate widely on future generations proud somehow out of the national flag shortly after was rebuilding 22 October 2010, shot Ito Hirobumi at Harbin Station and it is located at the entrance of Ahn doctors Memorial in tteottteothan look. &lt;Ahn doctor emblem of the place you are currently in, and his statue and memorial as a key figure in the anti-Japanese independence movement who shot the culprit Ito Hirobumi of the people who colonized the country is the Japanese colonial rule the former may be symbolic in the history of the anti-Japanese movement where large Namsan Korea was a major shrine erected.</x:t>
  </x:si>
  <x:si>
    <x:t>The second layer in the form of tower palace building erected in shipbuilding reviews in Jongro-gu, Seoul Changdeokgung. Tower pavilion. treasure.</x:t>
  </x:si>
  <x:si>
    <x:t>North of Changgyeong is settled on the east side of the building (養 和 堂) per hydrangea. But when is not sure that the construction was mainly used as a den of kings since the chastity belt, when used as a viewing pyeonjeon Political Party hydrangea that had been left parts ( "Annals of chastity," 18 December 25). Youngchun existing Constitution, which will come down leads while repairs and maintenance in a building rebuilt in 1834 (heonjong crowned).</x:t>
  </x:si>
  <x:si>
    <x:t>Scenes of Goguryeo Eulji Mundeok General was the hero of the battle of salsu annihilate an army of 300,000 men in the Sui Dynasty through the false surrender strategy</x:t>
  </x:si>
  <x:si>
    <x:t>It is estimated that the tomb of Sin Sun-gyeong and Han, the government, was enshrined about 500 years ago. Sin Sun-gyeong was a civil official of the early Joseon Dynasty, and served as the Dongji Zhongchu Prefectural Office of Gaseon Godfather after serving as the first year of King Sejo's reign. The tomb itself is magnificent, but the head of the tombstone is decorated with a lotus design, which is considered an important material for the study of the tombstone.</x:t>
  </x:si>
  <x:si>
    <x:t>Gyeonghoeru was erected in the northwest side of the pond in Geunjeongjeon, Gyeongbokgung Palace, and was used to hold the royal banquets and receiving foreign officials. Gyeonghoeru was built when the construction of Gyeongbokgung Palace was first made, and was small at first but was expanded in 1412 (the 12th year of King Taejong of Joseon) as the pond was enlarged.</x:t>
  </x:si>
  <x:si>
    <x:t>현존하는 우리나라의 비석 중 가장 큰 것으로 높이 6.39m, 무게 37톤의 규모이며 4면에 모두 1,775자의 글씨가 새겨져 있다. 고구려 장수왕이 그의 아버지 광개토대왕의 업적을 기리기 위해 414년 당시 수도였던 국내성에 세운 것으로, 현재는 중국 길림성 집안시에 위치해 있다. 능비에 새겨진 비문을 통해 고구려의 건국설화와 광개토대왕의 활발한 영토확장은 물론 고구려 중심의 독자적인 천하관을 엿볼 수 있다.</x:t>
  </x:si>
  <x:si>
    <x:t>It is a temple belonging to the Korean Buddhist Taegojong located in Daemosan Mountain, Gangnam-gu, Seoul. In the second year of King Gongmin of Goryeo, it was founded by State Preceptor Chung.</x:t>
  </x:si>
  <x:si>
    <x:t>서울특별시 강북구에 있는 조선전기 승려 신월선사가 창건한 사찰이다. 대한불교조계종 직할교구 본사인 조계사(曹溪寺)의 말사이다. 1522년(중종 17) 신월선사(信月禪師)가 창건하였다. 원래는 고려 광종 때 탄문(坦文)·법인대사(法印大師)가 지금의 화계사 근처인 삼각산 부허동(浮虛洞)에 보덕암(普德庵)을 창건하였는데, 1522년 신월이 서평군(西平君) 이공(李公)과 협의하여 지금의 화계사 자리로 옮기고 법당 3처(處)와 스님들의 요사(寮舍) 50칸을 지어 화계사라고 고쳐 불렀다고 한다.</x:t>
  </x:si>
  <x:si>
    <x:t>서울대학교 구내 신공학관 뒤에 있는 골짜기 중턱에 위치하며 무학대사가 조선 태조 5년(1396년)에 창건한 절이다. 영조 13년(1734년)에 다시 중수했다는 기록이 있으며 성종이 어머니를 위해 만든 위패가 아직까지 전해져 오고 있다고 하며, 창건 당시에는 자운암(紫雲庵)이라 하던 것을 영조 13년에 대효선사가 자운암(慈雲庵)이라 개명하였다.</x:t>
  </x:si>
  <x:si>
    <x:t>It is a garden of Joseon Dynasty palaces located in Jongno-gu, Seoul. It is a representative relic of the Joseon royal palace that was used as a place for play and feast.</x:t>
  </x:si>
  <x:si>
    <x:t>http://encykorea.aks.ac.kr/Contents/GetImage?id=ac0993b4-41ba-45c2-bf78-a6aa6bba3ab4&amp;w=260&amp;h=260&amp;fit=w&amp;clip=1</x:t>
  </x:si>
  <x:si>
    <x:t>http://encykorea.aks.ac.kr/Contents/GetImage?id=a6a50aa2-2e90-43dc-9b2f-e038b676ed61&amp;w=260&amp;h=260&amp;fit=w&amp;clip=1</x:t>
  </x:si>
  <x:si>
    <x:t>http://encykorea.aks.ac.kr/Contents/GetImage?id=171f6846-5b4a-47be-863b-b382577d7102&amp;w=260&amp;h=260&amp;fit=w&amp;clip=1</x:t>
  </x:si>
  <x:si>
    <x:t>http://encykorea.aks.ac.kr/Contents/GetImage?id=4d7861c2-20c2-4e32-85d2-5bf59fda445d&amp;w=260&amp;h=260&amp;fit=w&amp;clip=1</x:t>
  </x:si>
  <x:si>
    <x:t>http://encykorea.aks.ac.kr/Contents/GetImage?id=6df88d39-b336-41a4-8722-85d15bd3594c&amp;w=260&amp;h=260&amp;fit=w&amp;clip=1</x:t>
  </x:si>
  <x:si>
    <x:t>http://encykorea.aks.ac.kr/Contents/GetImage?id=c8f418e6-108b-4934-8c2e-6f1a94ff5d43&amp;w=260&amp;h=260&amp;fit=w&amp;clip=1</x:t>
  </x:si>
  <x:si>
    <x:t>http://encykorea.aks.ac.kr/Contents/GetImage?id=f6dd4901-b1c0-4e81-b507-480b766046d8&amp;w=260&amp;h=260&amp;fit=w&amp;clip=1</x:t>
  </x:si>
  <x:si>
    <x:t>http://encykorea.aks.ac.kr/Contents/GetImage?id=0ad7382b-9c22-49d1-8c58-cdf00d9c86e6&amp;w=260&amp;h=260&amp;fit=w&amp;clip=1</x:t>
  </x:si>
  <x:si>
    <x:t>http://encykorea.aks.ac.kr/Contents/GetImage?id=c7b72e0a-f951-44ea-b0a5-bb45fe80a21e&amp;w=260&amp;h=260&amp;fit=w&amp;clip=1</x:t>
  </x:si>
  <x:si>
    <x:t>http://encykorea.aks.ac.kr/Contents/GetImage?id=b0528928-a4d1-4e3d-bad7-52b4ca9a6fbd&amp;w=260&amp;h=260&amp;fit=w&amp;clip=1</x:t>
  </x:si>
  <x:si>
    <x:t>서울특별시 동작구 삼성산(三聖山) 국사봉(國師峰)에 있는 조선전기 무학이 창건한 암자이다. 대한불교조계종 직할교구 본사인 조계사(曹溪寺)의 말사이다. 1396년(태조 5) 무학(無學)이 창건했다.</x:t>
  </x:si>
  <x:si>
    <x:t>http://encykorea.aks.ac.kr/Contents/GetImage?id=ce3f21cd-1a53-4be2-82e1-8926e2d58c9d&amp;w=260&amp;h=260&amp;fit=w&amp;clip=1</x:t>
  </x:si>
  <x:si>
    <x:t>http://encykorea.aks.ac.kr/Contents/GetImage?id=22c56ee0-4d5d-4d1c-a8c5-004be39350ca&amp;w=260&amp;h=260&amp;fit=w&amp;clip=1</x:t>
  </x:si>
  <x:si>
    <x:t>http://encykorea.aks.ac.kr/Contents/GetImage?id=b55f5a29-d731-47ca-b4ec-e1aa31678299&amp;w=260&amp;h=260&amp;fit=w&amp;clip=1</x:t>
  </x:si>
  <x:si>
    <x:t>http://encykorea.aks.ac.kr/Contents/GetImage?id=b77f7cd2-2256-4d86-88bf-bcc8a1616f43&amp;w=260&amp;h=260&amp;fit=w&amp;clip=1</x:t>
  </x:si>
  <x:si>
    <x:t>http://encykorea.aks.ac.kr/Contents/GetImage?id=b39f831b-7646-46c7-a47e-b09b52669b2e&amp;w=260&amp;h=260&amp;fit=w&amp;clip=1</x:t>
  </x:si>
  <x:si>
    <x:t>http://encykorea.aks.ac.kr/Contents/GetImage?id=11822da3-5e04-4cc5-bcb5-ddfda06e89cd&amp;w=260&amp;h=260&amp;fit=w&amp;clip=1</x:t>
  </x:si>
  <x:si>
    <x:t>서울 성북구 돈암동의 흥천사 주지를 지낸 성혜 스님이 지난 1849년에 세운 사찰이다. 적조사는 창건 당시 흥천사의 산내암자였지만 지난 1958년 경산 스님이 주지로 부임하면서 흥천사와 분리됐다.</x:t>
  </x:si>
  <x:si>
    <x:t>http://encykorea.aks.ac.kr/Contents/GetImage?id=ceaa1c9c-f2ab-40f4-ad08-a4ab4b0a0b62&amp;w=260&amp;h=260&amp;fit=w&amp;clip=1</x:t>
  </x:si>
  <x:si>
    <x:t>http://encykorea.aks.ac.kr/Contents/GetImage?id=2187b8c4-0cb8-4fa3-9618-4f06159b1f44&amp;w=260&amp;h=260&amp;fit=w&amp;clip=1</x:t>
  </x:si>
  <x:si>
    <x:t>http://encykorea.aks.ac.kr/Contents/GetImage?id=b7212a6c-1eb1-4f2d-8f80-80f159268a4e&amp;w=260&amp;h=260&amp;fit=w&amp;clip=1</x:t>
  </x:si>
  <x:si>
    <x:t>http://encykorea.aks.ac.kr/Contents/GetImage?id=72f7f308-c594-4159-9eaf-718f1e9ff537&amp;w=260&amp;h=260&amp;fit=w&amp;clip=1</x:t>
  </x:si>
  <x:si>
    <x:t>http://encykorea.aks.ac.kr/Contents/GetImage?id=4fb792eb-65b9-4e4a-b967-aa64e07c52eb&amp;w=260&amp;h=260&amp;fit=w&amp;clip=1</x:t>
  </x:si>
  <x:si>
    <x:t>http://encykorea.aks.ac.kr/Contents/GetImage?id=cd49f0d8-e701-42be-a4b5-2ea1ae541de1&amp;w=260&amp;h=260&amp;fit=w&amp;clip=1</x:t>
  </x:si>
  <x:si>
    <x:t>http://encykorea.aks.ac.kr/Contents/GetImage?id=14e30e1e-759d-4f8c-8268-fb99b7ad6663&amp;w=260&amp;h=260&amp;fit=w&amp;clip=1</x:t>
  </x:si>
  <x:si>
    <x:t>http://encykorea.aks.ac.kr/Contents/GetImage?id=e1f220a0-ccd8-440f-acac-b414ac5d5907&amp;w=260&amp;h=260&amp;fit=w&amp;clip=1</x:t>
  </x:si>
  <x:si>
    <x:t>http://encykorea.aks.ac.kr/Contents/GetImage?id=d804ef70-9ffa-46f5-85f9-8d776da5fced&amp;w=260&amp;h=260&amp;fit=w&amp;clip=1</x:t>
  </x:si>
  <x:si>
    <x:t>http://encykorea.aks.ac.kr/Contents/GetImage?id=43c73c9f-35e0-4fb8-8d84-d6de1ee31387&amp;w=260&amp;h=260&amp;fit=w&amp;clip=1</x:t>
  </x:si>
  <x:si>
    <x:t>http://encykorea.aks.ac.kr/Contents/GetImage?id=ba23522a-0511-4c9e-8b72-bf4c91421c75&amp;w=260&amp;h=260&amp;fit=w&amp;clip=1</x:t>
  </x:si>
  <x:si>
    <x:t>http://encykorea.aks.ac.kr/Contents/GetImage?id=04f0da4e-3d3c-4337-8983-1876f7d98401&amp;w=260&amp;h=260&amp;fit=w&amp;clip=1</x:t>
  </x:si>
  <x:si>
    <x:t>http://encykorea.aks.ac.kr/Contents/GetImage?id=3315341a-dd0b-4391-bdaa-488c64b64081&amp;w=260&amp;h=260&amp;fit=w&amp;clip=1</x:t>
  </x:si>
  <x:si>
    <x:t>http://encykorea.aks.ac.kr/Contents/GetImage?id=c5df786c-079a-4cd1-91bc-6998e9d09e83&amp;w=260&amp;h=260&amp;fit=w&amp;clip=1</x:t>
  </x:si>
  <x:si>
    <x:t>http://encykorea.aks.ac.kr/Contents/GetImage?id=99c2f16a-391a-4414-851f-c85f5bc2c18b&amp;w=260&amp;h=260&amp;fit=w&amp;clip=1</x:t>
  </x:si>
  <x:si>
    <x:t>건축가 김중업이 설계했고 1965년에 완공된 건물로 30여 년 동안 산부인과 병원으로 쓰이다 현재는 일반 사무실 등으로 사용되고 있습니다. 노출콘크리트와 부드러운 곡선의 이미지가 특징인 건물입니다.</x:t>
  </x:si>
  <x:si>
    <x:t>Seoul Animation Center was established in 1999 to support and foster Korean comics and animation industries.</x:t>
  </x:si>
  <x:si>
    <x:t>Portrait of Song Siyeol</x:t>
  </x:si>
  <x:si>
    <x:t>Sunginwon Royal Tomb</x:t>
  </x:si>
  <x:si>
    <x:t>Sungjeongngjeon Hall</x:t>
  </x:si>
  <x:si>
    <x:t>Samseongam Hermitage</x:t>
  </x:si>
  <x:si>
    <x:t>During the Manchu Invasion of Korea, King Taejong of the Qing Dynasty built the monument to honor his meritorious deeds on Samjeon-do, the site of King Injo's surrender in Joseon's surrender. The inscription was written by Lee Gyeong-seok, and the inscription on the left side of the monument is Mongolian, Manchurian on the right, and Chinese characters on the back.</x:t>
  </x:si>
  <x:si>
    <x:t>It refers to Taereung, the tomb of Queen Munjeong of the Joseon Dynasty in Nowon-gu, Seoul, and Neungho, which collectively refers to Myeongjong and Gangneung, the tomb of Queen Insoon.</x:t>
  </x:si>
  <x:si>
    <x:t>Seokgeodang is the only two-story building in the palace except for a power outage, and is a purely traditional private house with no foreign elements. It is located higher than the area where Deokhongjeon Hall and Hamnyeongjeon Hall are located. This place was used as a fishing ground for 16 years until King Seonjo passed away after the Japanese Invasion of Korea in 1592. It is said that King Inmok knelt Gwanghaegun in the front yard of this building and blamed him for his crimes.</x:t>
  </x:si>
  <x:si>
    <x:t>제24회 서울 올림픽 대회의 대표적 상징 조형물. 건축가 김중업(金重業)이 설계했으며, 우리나라 고래(古來)의 대문을 상징하는 것으로 45억 원의 공사비를 투자한 지하 1층, 지상 4층의 철근 콘크리트 건조물. 올림픽 공원 정면 어귀에 세워져 있다.</x:t>
  </x:si>
  <x:si>
    <x:t>A sculpture representing the 24th Seoul Olympic Games. Designed by architect Kim Joong-up, it represents the gate of Korea's whale industry, and it is a reinforced concrete structure with one basement floor and four ground floors that invested 4.5 billion won in construction. It stands at the front entrance of the Olympic Park.</x:t>
  </x:si>
  <x:si>
    <x:t>1737년(영조 13) 동복현감을 지낸 이유(李楡, 1675~1757)가 경관과 풍류를 즐기기 위하여 자신의 집 부근 옛 악양루 터에 지었다. ‘소악루’란 중국 동정호의 웨양루[岳陽樓] 경치와 버금가는 곳이라 하여 붙인 이름으로, 진경산수화의 대가 정선 등이 이곳에 찾아와 그림을 그렸다.</x:t>
  </x:si>
  <x:si>
    <x:t>Yi Yu (1675-1757), who served as the magistrate of Dongbok in 1737 (the 13th year of King Yeongjo's reign), built it on the site of Agyangnu near his house to enjoy the scenery and the scenery. "Soaknu" was named after the Chinese Dong Dongho Lake Weiyangru (岳陽樓) and was painted here by Jeong Seon, the master of Jingyeong Sansu painting.</x:t>
  </x:si>
  <x:si>
    <x:t>Song Si-yeol is a civil official and scholar of the late Joseon Dynasty, leader of Noron. He succeeded Yi Yi's academic tradition as the master of Zhu Ja-hak and became the mainstream of the semiotics school.</x:t>
  </x:si>
  <x:si>
    <x:t>Sujeongjeon Hall, located to the west of Geunjeongjeon Hall and to the south of Gyeonghoeru Pavilion, is assumed to be the site where Gwollaegaksa was originally situated. Gwollaegaksa refers to the complex of government offices in the palace, and includes Jiphyeonjeon (Hall of Worthies) which was established during the early Joseon Period.</x:t>
  </x:si>
  <x:si>
    <x:t>Yeonghwiwon is the tomb of Eom, the concubine of Emperor Gojong of the Korean Empire, while Sunginwon is the first son of Prince Uimin, the last emperor of the Korean Empire.</x:t>
  </x:si>
  <x:si>
    <x:t>광해군 10년(1618)에 지어진 숭정전은 경희궁의 정전으로, 임금이 신하들의 조례를 받고 공식적인 행사를 하던 곳이다. 그러나 1910년 일본인들에 의해 강제로 철거되어 1926년 조계사로 옮겨 세워졌다가 현재는 동국대학교 안의 정각원이라는 법당으로 쓰이고 있는데, 내부가 불교 의례를 행하기에 알맞게 변형되어 있다.</x:t>
  </x:si>
  <x:si>
    <x:t>Sungjeongjeon Hall, built in 1618 (the 10th year of King Gwanghaegun's reign), was a power outage at Gyeonghui Palace, where the king was ordered by his officials to hold official events. However, it was forcibly removed by the Japanese in 1910 and moved to Jogyesa Temple in 1926. It is now used as a shrine called Jeonggakwon in Dongguk University. The interior is modified to suit Buddhist rituals.</x:t>
  </x:si>
  <x:si>
    <x:t>자경전은 1867년에 경복궁을 다시 지으면서 자미당 터에 고종의 양어머니인 조대비(신정왕후)를 위해 지었으나, 불에 타버려 고종 25년(1888)에 다시 지어 오늘에 이른다. 십장생 굴뚝은 자경전 뒷담의 한 면을 돌출시켜 만든 것이다.</x:t>
  </x:si>
  <x:si>
    <x:t>조선시대의 문헌에 아차산 주봉에서 북쪽으로 벗어난 능선의 서쪽 봉우리에 있다고 표시되어 있어, 이 곳이 아차산 봉수대 터임이 밝혀졌다. 함경도 경흥에서 시작하여 강원도를 거쳐 온 연락을 남산에 최종적으로 보고하던 곳이다. 터만 남아있던 것을 서울정도 600년 기념사업의 하나로 1994년 모형을 설치하였다.</x:t>
  </x:si>
  <x:si>
    <x:t>In the Joseon Dynasty, it was found to be located on the western peak of the ridge that deviated north from the main peak of Achasan. This is the last place to report to Namsan the contact from Gangheung-do, Hamgyeong-do and Gangwon-do. In 1994, the model was installed as part of the 600-year anniversary project in Seoul.</x:t>
  </x:si>
  <x:si>
    <x:t>서울특별시 강남구 수도산(修道山)에 있는 남북국시대 통일신라의 승려 연회국사가 창건한 사찰이다. 대한불교조계종 직할교구 본사 조계사의 말사이다. 이 절은 794년(원성왕 10)에 연회국사(緣會國師)가 창건하여 견성사(見性寺)라 하였다. 그 뒤 고려시대의 사적은 전해지지 않고 있다. 1498년(연산군 4)에 정현왕후(貞顯王后)가 성종의 능인 선릉(宣陵)을 위하여 능의 동편에 있던 이 절을 크게 중창하고, 절 이름을 봉은사라고 개칭하였다. 1501년(연산군 7) 나라에서 절에 왕패(王牌)를 하사하였다.</x:t>
  </x:si>
  <x:si>
    <x:t>This temple was built by Yeonhoe, a Buddhist monk from the Unified Silla Kingdom, in Sudosan Mountain, Gangnam-gu, Seoul. It is a branch temple of Jogye Temple, the headquarters of the Korean Buddhist Jogye Order. This temple was founded by National Preceptor Yeonhoe in 794 (10th year of King Wonseong's reign) and was called Gyeonseongsa. Since then, no historical records of the Goryeo Dynasty have been handed down. In 1498 (the 4th year of Yeonsan-gun), Queen Jeonghyeon (the 4th year of King Yeongsan's reign) reconstructed this temple, which was located on the east side of the tomb, for Seonneung, the tomb of King Seongjong, and renamed it Bongeunsa. In 1501 (the 7th year of the reign of King Yeonsan-gun), a Buddhist temple was granted a royal tablet.</x:t>
  </x:si>
  <x:si>
    <x:t>The hermitage was founded by Go Sang-jin, a Shindo of the late Joseon Dynasty, in Samgaksan Mountain, Gangbuk-gu, Seoul. It is a branch temple of Jogye Temple, the headquarters of the Jogye Order of Korean Buddhism. Founded in 1872 by Go Sang-jin, a Shindo, it was called "Soranya." Prior to the founding of the temple, seven believers, including Park Seon-muk, Yoo Seong-jong, Seo Yoon-gu, Ko Sang-jin, Lee Won-ki, Jang Yoon-gu, and Yoo Jae-ho, who lived in Hanyang, joined together in the spring of 1870, and promised to pray for toxicity for three days at Cheontaegul in the current temple. In 1881, Park Seon-muk built Dokseonggak and renamed the temple Samseongam. In 1936, Dongun reconstructed Chilseonggak by obtaining a poem from Kim Yong-tae, a believer.</x:t>
  </x:si>
  <x:si>
    <x:t>Bangi Market, formed in the 1980s, is an alley-type general market. Located in Bangi-dong, Songpa-gu, it is a large market where 240 stores, including clothing, vegetables, fisheries products, fruits and miscellaneous goods, sell various items. In terms of facilities, it shows the modernity, but the sentiment and atmosphere are preserved intact, making it a must-see attraction for foreigners when they come to Songpa. The Bangi Market opens at 5 a.m. and closes at 10 p.m.</x:t>
  </x:si>
  <x:si>
    <x:t>Saemaeul Market serves as a market by selling various items, but it is also called Sincheon Station Food Alley. There are many cheap meat restaurants and bars and restaurants are lined up along the mall. Opening at 9 a.m. and closing at 8 p.m., it is difficult to know the exact regular holidays. The mid-sized market, which consists of about 110 stores, has been in history since 1980.</x:t>
  </x:si>
  <x:si>
    <x:t>서울 종로 창신동에 위치한 동문시장은 1969년 설립된 이후 신발을 전문으로 취급하는 도매시장이다. 300여 개의 점포를 보유하고 있는 중형시장으로 상인회가 조직되지 않은 상태로 운영되고 있다. 오전 2시에 개점하여 오후 2시에 폐점한다. 주차도 가능하며, 화장실도 있어서 보다 쾌적하게 쇼핑할 수 있다. 총 점포 수는 약 320여 개로 시장의 규모는 중형시장에 속한다.</x:t>
  </x:si>
  <x:si>
    <x:t>서울특별시 강남구 대모산에 있는 한국불교태고종 소속의 사찰이다. 고려 공민왕 2년에 진정국사가 창건하였다.</x:t>
  </x:si>
  <x:si>
    <x:t>고구려 명장 을지문덕 장군은 거짓 항복 전략을 통해 수나라의 30만 대군을 몰살시킨 살수대첩의 주인공</x:t>
  </x:si>
  <x:si>
    <x:t>1395년(태조 4)에 권근 등 12명의 천문학자들이 만든 현존하는 우리나라 최고(最古)의 석각천문도.</x:t>
  </x:si>
  <x:si>
    <x:t>Sungjeongjeon Hall of Gyeongheegung Palace (Jeonggakwon)</x:t>
  </x:si>
  <x:si>
    <x:t>Myeong-dong Center of Fashion and Trend in the 1970~80's</x:t>
  </x:si>
  <x:si>
    <x:t>One and Only Resting Place in Myeong-dong Myeong-dong Park</x:t>
  </x:si>
  <x:si>
    <x:t>Significance of Kwangtonggyo Bridge’s stonework and pier</x:t>
  </x:si>
  <x:si>
    <x:t>A bridge with the tragedy of King Danjong and Queen Jungsun</x:t>
  </x:si>
  <x:si>
    <x:t>서울시 성북구 하월곡동 76-8 일대에 있다. 거리가 아닌 땅굴형 재래시장으로 독특한 모습을 하고 있다.</x:t>
  </x:si>
  <x:si>
    <x:t>Government Employees Pension Store Sangnok Store in Gaepo</x:t>
  </x:si>
  <x:si>
    <x:t>Tombs of the Joseon prince, second son of the three Taejong</x:t>
  </x:si>
  <x:si>
    <x:t>서울특별시 강북구 삼각산(三角山)에 있는 조선후기 신도 고상진이 창건한 암자이다. 대한불교조계종 직할교구 본사인 조계사(曹溪寺)의 말사이다. 1872년에 신도 고상진(高尙鎭)이 창건하여 ‘소란야(小蘭若)’라고 하였다. 창건에 앞서 한양에 살았던 신도 박선묵(朴銑默)과 유성종(劉聖鐘)·서윤구(徐潤龜)·고상진·이원기(李元基)·장윤구(張潤九)·유재호(劉在護) 등 7인은 1870년 봄에 함께 발심(發心)하여 현재의 절에 있는 천태굴(天台窟)에서 3일 동안 독성기도(獨聖祈禱)를 마치고 절의 창건을 약속하였는데, 그 약속을 이행하여 1872년에 창건한 것이다. 그 뒤 1881년에 박선묵이 독성각(獨聖閣)을 신축하고 절 이름을 삼성암으로 바꾸었으며, 1936년에는 동운(東雲)이 신도 김용태(金容泰)의 시주를 얻어서 칠성각(七星閣)을 중건하였다.</x:t>
  </x:si>
  <x:si>
    <x:t>서울특별시 강북구 북한산(北漢山)에 있는 남북국시대 통일신라의 승려 도선이 창건한 사찰이다. 대한불교조계종 직할교구 본사인 조계사(曹溪寺)의 말사이다. 862년(경문왕 2) 도선(道詵)이 창건하였다. 도선은 이곳의 산세가 1,000년 뒤의 말법시대(末法時代)에 불법을 다시 일으킬 곳이라고 예견하고 절을 창건한 뒤, 큰 암석을 손으로 갈라서 마애관음보살상을 조각하였다고 한다.</x:t>
  </x:si>
  <x:si>
    <x:t>This temple was founded by Sinwolseonsa, a Buddhist monk of the Joseon Dynasty, in Gangbuk-gu, Seoul. It is a branch temple of Jogye Temple, the headquarters of the Jogye Order of Korean Buddhism. It was founded by Sinwolseonsa Temple in 1522 (the 17th year of King Jungjong's reign). Originally, Tanmun and Beopjeongsa Temple established Baodeokam in Buhe-dong, Samgaksan Mountain near Hwagye Temple during the reign of King Gwangjong of the Goryeo Dynasty. In 1522, Sinwol moved to the current Hwagye Temple in consultation with Yi Gong of Seopyeong-gun and moved to the current Hwagye Temple site, three Buddhist temples, and 50 monks.</x:t>
  </x:si>
  <x:si>
    <x:t>The temple was founded by Doseon, a Buddhist monk from the Unified Silla Kingdom during the period of the two Koreas, in Bukhansan Mountain, Gangbuk-gu, Seoul. It is a branch temple of Jogye Temple, the headquarters of the Jogye Order of Korean Buddhism. It was founded by Doseon in 862 (the 2nd year of King Gyeongmun's reign). Doseon is said to have carved the Maaegwaneum Bodhisattva by hand, predicting that the mountain area here would be a place to reignite the illegality of the Buddhist Monk 1,000 years later.</x:t>
  </x:si>
  <x:si>
    <x:t>Bonwonjeongsa Temple</x:t>
  </x:si>
  <x:si>
    <x:t>Cheongnyangsa Temple</x:t>
  </x:si>
  <x:si>
    <x:t>It is located close to the city center, making it easy for not only Buddhists but also hikers and ordinary people to visit. Located in the middle of Hwagyesa Temple and the National 4.19 Democratic Cemetery, the main temple was built by Son Deok-seon in the 1920s and was called Doseongam.</x:t>
  </x:si>
  <x:si>
    <x:t>https://t1.daumcdn.net/cfile/tistory/9958F04D5E65756012</x:t>
  </x:si>
  <x:si>
    <x:t>서울특별시 강북구에 있는 조선후기 복온공주와 부마 창녕위 김병주의 재실.재사(齋舍). 등록문화재.</x:t>
  </x:si>
  <x:si>
    <x:t>War Memorial of Korea Monuments for Killed in Action</x:t>
  </x:si>
  <x:si>
    <x:t>서울특별시 강남구에 있는 조선전기 제9대 성종과 계비 정현왕후 윤씨의 능.왕릉·왕비릉. 사적.</x:t>
  </x:si>
  <x:si>
    <x:t>Taereung of Taegangneung Royal Tombs (World Heritage)</x:t>
  </x:si>
  <x:si>
    <x:t>Gangneung of Taegangneung Royal Tombs (World Heritage)</x:t>
  </x:si>
  <x:si>
    <x:t>서울특별시 서초구에 있는 조선시대 태종과 왕비 원경왕후 민씨의 무덤인 헌릉을 지칭하는 용어.사적.</x:t>
  </x:si>
  <x:si>
    <x:t>서울특별시 서초구에 있는 조선전기 제3대 태종의 2남 효령대군이보의 사당.묘. 시도유형문화재.</x:t>
  </x:si>
  <x:si>
    <x:t>이영훈은 1960년 3월 6일에 태어나 2008년 2월 14일에 작고한 대중가요 작곡가입니다.</x:t>
  </x:si>
  <x:si>
    <x:t>Ewha Girls' High School 100th Anniversary Memorial Hall</x:t>
  </x:si>
  <x:si>
    <x:t>Bridge in Jungchon the town of translators and doctors</x:t>
  </x:si>
  <x:si>
    <x:t>서울애니메이션센터는 1999년에 국내 만화와 애니메이션 산업의 지원 육성을 위하여 설립 되었습니다.</x:t>
  </x:si>
  <x:si>
    <x:t>Malgeunnae a pure Korean word for Cheonggyecheon Stream</x:t>
  </x:si>
  <x:si>
    <x:t>King Yeongjo’s writing and Chae Jae-gong's Juncheonga</x:t>
  </x:si>
  <x:si>
    <x:t>생활용품 및 잡화를 취급하며, 휴뮤는 매월 첫째, 셋째 일요일이다. 동서울 시장과 이어져 있다.</x:t>
  </x:si>
  <x:si>
    <x:t>생활용품 및 잡화를 취급하며, 휴뮤는 매월 첫째, 셋째 일요일이다. 천호 시장과 이어져 있다.</x:t>
  </x:si>
  <x:si>
    <x:t>Authentic wholesaler handling a variety of clothing.</x:t>
  </x:si>
  <x:si>
    <x:t xml:space="preserve">A market located in Miseong-dong, Gwanak-gu, Seoul.
</x:t>
  </x:si>
  <x:si>
    <x:t>National Museum of Modern and Contemporary Art Seoul</x:t>
  </x:si>
  <x:si>
    <x:t>서울특별시 강서구 미타사에 있는 조선시대의 석불입상이다. 서울특별시 유형문화재 제249호. 불상의 높이 340㎝, 어깨 폭 92㎝. 석불입상은 원래 요사채로 사용되던 건물 안에 봉안되어 있었는데, 지금은 야외에 모셔져 있다. 미타사 석불입상에 대한 기록이 전혀 남아 있지 않아 석불의 성격과 조성 배경은 구체적으로 알 수 없다. 원래의 팔각연화대좌는 따로 보관되어 있으며, 불상을 받치고 있는 대좌는 근년에 후보한 것이다. 석불입상이 언제부터 미타사에 봉안되어 있었는지에 대해서도 알 수 없다.</x:t>
  </x:si>
  <x:si>
    <x:t>The Stone Standing Buddha of the Joseon Dynasty located in Mitasa Temple, Gangseo-gu, Seoul. Seoul Tangible Cultural Heritage No. 249. The Buddha statue was 340 cm high and 92 cm wide. The Stone Standing Buddha was originally enshrined in a building used as a Yosachae, but is now enshrined outdoors. There is no record of the standing stone Buddha statue of Mitasa Temple, so the nature of the stone Buddha and the background of the statue are unknown. The original octagonal lotus pedestal is kept separately, and the pedestal supporting the Buddha statue was nominated in recent years. It is also unknown when the Stone Standing Buddha was enshrined in Mitasa Temple.</x:t>
  </x:si>
  <x:si>
    <x:t>It is a traditional temple designated by the Ministry of Culture, Sports and Tourism at the foot of Bongje Mountain in Deungchon-dong, Gangseo-gu. Daeungjeon Hall, Geungnakjeon Hall, Sanshingak Pavilion, Yosa Shrine, and Yeonhwawon. The stone structures include Gwaneum Bodhisattva statue, an old five-story stone pagoda, and a stone lantern.</x:t>
  </x:si>
  <x:si>
    <x:t>서울특별시 관악구 관악산(冠岳山)에 있는 남북국시대 통일신라의 승려 도선이 창건한 사찰이다. 대한불교조계종 직할교구 본사인 조계사의 말사이다. 895년(진성여왕 9) 도선(道詵)이 창건하고 수도하였는데, 고려시대에는 어떠했는지 기록이 없어 잘 알 수 없다. 그러나 조선시대에서는 전 기간에 걸쳐 관음사가 존재했음을 『신증동국여지승람』을 비롯해서 『범우고』·『가람고』·『여지도서』 등의 기록을 통해 알 수 있다.</x:t>
  </x:si>
  <x:si>
    <x:t>This temple was built by Doseon, a Buddhist monk from the Unified Silla Kingdom, in Gwanaksan Mountain, Gwanak-gu, Seoul. It is a branch temple of Jogye Temple, the head office of the Jogye Order of Korean Buddhism. It was founded and capitalized by Doseon in 895 (9th year of King Jinseong's reign), but there is no record of how it was during the Goryeo Dynasty. However, records such as "Sinjeungdonggukyeoji Seungram" and "Beomuga", "Garamgo" and "Yeodisuseo" show that Gwaneumsa Temple existed throughout the Joseon Dynasty.</x:t>
  </x:si>
  <x:si>
    <x:t>서울특별시 관악구에 있는 조선시대 에 창건된 사찰이다. 서울의 관악산에 위치한 약수사(藥水寺)는 약수암으로도 불리며 비구니 도량이다. 약수사는 조선 초인 1421년(세종 3)에 창건되었다는 설도 있지만, 『봉은본말사지(奉恩本末寺誌)』에 의하면 조선 시대에 김(金) 처사가 초가삼간을 짓고 수행한 것이 절의 시초였다고 되어있다. 18세기 말 정조의 명에 의해 전국사찰의 현황을 조사한 『범우고(梵宇攷)』에도 관악산의 사찰로 관악사(冠岳寺), 관음사(觀音寺)는 나오지만 약수사는 보이지 않는다. 작은 암자였던 약수사가 사세를 키우게 된 것은 1880년(고종 17) 명성황후가 법당을 건립하면서부터이다. 1923년에 화재가 나서 법당을 중건하였고 1934년에는 칠성각이 지어졌으며 1960년대와 1990년대에도 중창 불사가 있었다.</x:t>
  </x:si>
  <x:si>
    <x:t>It was built during the Joseon Dynasty in Gwanak-gu, Seoul. Yaksu Temple, located on Gwanaksan Mountain in Seoul, is also called Yaksuam Rock and has a bhikkhuni. Some say Yaksu Temple was founded in 1421 (the 3rd year of King Sejong's reign), but according to the "Bongunbonmalsa Temple Site," it was the beginning of the temple's construction and performance during the Joseon Dynasty. In the "Bumgowo," which surveyed the current status of Buddhist temples nationwide by King Jeongjo's order in the late 18th century, the temples of Gwanaksan Mountain include Gwanaksa Temple and Gwaneumsa Temple, but Yaksu Temple is not visible. Mineral water, a small temple, the sase to raise the child is in 1880, (King Gojong 17) Empress Myeongseong build the statue of Buddha, regarding the ownership. In 1923, a fire broke out and reconstructed the courthouse. In 1934, Chilseonggak was built. In the 1960s and 1990s, there was also a Buddhist temple in Jungchang.</x:t>
  </x:si>
  <x:si>
    <x:t>Located in the middle of a valley behind the Seoul National University's New Engineering Museum, it was founded by Master Muhak in 1396 (the 5th year of King Taejo's reign). It is said that it was rebuilt in 1734 (the 13th year of King Yeongjo's reign), and that a memorial tablet made by King Seongjong for his mother was still handed down. At the time of its foundation, the name of the temple was changed to Jaunam in the 13th year of King Yeongjo's reign.</x:t>
  </x:si>
  <x:si>
    <x:t>성주암은 정확한 역사적 문헌이 없어 고증에 어려움은 있지만 구전에 의하면 신라시대 원효대사가 창건한 이래 각진국사, 서산대사, 처용대사등의 고승들이 정진하던 고찰로서 과거 관악산 내 삼막사, 망월암, 호압사, 반월암, 염불암, 상불암, 안양사 등 관악산내 19암자중 하나로서 사찰경내지에서 출토된 그릇파편과 명문기와 중 태정원년(太正元年)으로 표기된 다수의 기와로 보아 고려 충숙왕 2년을 전후해서 도량이 번성하였던 것으로 추정된다.</x:t>
  </x:si>
  <x:si>
    <x:t>Seongjuam is difficult to prove due to lack of accurate historical literature, but according to the oral tradition, it has been dedicated to ancient monks such as Gakjin Guksa Temple, Seosan Temple, Cheoyongsa Temple, and others since it was founded by Wonhyo during the Silla Dynasty. It is one of the 19 female temples in Gwanaksan Mountain, including Sammaksa Temple, Mangwolam Temple, Hoapsa Temple, Banwolam, Yeombulam, Sangbulam, and Anyang Temple, and pottery, and pottery and other excavated from the temple site.</x:t>
  </x:si>
  <x:si>
    <x:t>서울특별시 광진구 아차산(峨嵯山)에 있는 남북국시대 통일신라의 승려 의상이 창건한 사찰이다. 대한불교조계종 직할교구 본사인 조계사(曹溪寺)의 말사이다. 672년(문무왕 12) 의상(義湘)이 용마봉(龍馬峰) 아래 창건하고 화양사(華陽寺)라 하였으며, 1395년(태조 4) 태조가 이 절의 등불이 궁성(宮城)에까지 비친다고 하여 산 아래의 군자동으로 옮겨 짓게 하였다. 그 뒤 다시 중곡동으로 이건하였다가 1907년에 현 위치로 이전하면서 영화사라 하였고, 1909년에 도암(道庵)이 산신각(山神閣)과 독성각(獨聖閣)을 건립하여 오늘에 이르고 있다.</x:t>
  </x:si>
  <x:si>
    <x:t>This temple was built by a Buddhist monk named Uisang of Unified Silla during the period of the two Koreas in Achasan Mountain, Gwangjin-gu, Seoul. It is a horse temple of Jogye Temple, the headquarters of the Jogye Order of Korean Buddhism. In 672 (the 12th year of King Munmu's reign), Uisang (the 12th year of King Munmu's reign) was founded under Yongma Peak and called Hwayangsa Temple. In 1395 (the 4th year of King Taejo's reign), the lanterns of this temple were even reflected in Gungseong, so the temple was moved to Gunja-dong below the mountain. After moving to Junggok-dong, it was relocated to the current location in 1907, and in 1909, Doam built Sanshingak and Dokseonggak, which are now being continued to the present day.</x:t>
  </x:si>
  <x:si>
    <x:t>서울특별시 금천구 삼성산(三聖山)에 있는 조선전기 제3대 태종의 명으로 창건한 사찰이다. 대한불교조계종 직할교구 본사인 조계사(曹溪寺)의 말사이다. 이 절은 1407년(태종 7) 왕명에 의하여 창건되었다. 태종은 이 절이 있는 삼성산이 호랑이 형국을 하고 있어 과천과 한양에 호환(虎患)이 많다는 술사(術師)의 말을 듣고, 호랑이의 살기를 누르기 위하여 절을 창건하고 호압사라 하였다고 한다. 그 뒤 1841년(헌종 7) 4월에 의민(義旻)이 상궁 남씨(南氏)와 유씨(兪氏)의 시주를 얻어 법당을 중창하였고, 1935년에 주지 만월(滿月)이 약사전 6칸을 중건하여 오늘에 이르고 있다.</x:t>
  </x:si>
  <x:si>
    <x:t>The temple was built under the order of the third King Taejong of the Joseon Dynasty in Samseongsan Mountain, Geumcheon-gu, Seoul. It is a branch temple of Jogye Temple, the headquarters of the Jogye Order of Korean Buddhism. This temple was founded by the king's order in 1407 (the 7th year of King Taejong's reign). It is said that King Taejong founded the temple and called it Hoabsa Temple to suppress the life of tigers after hearing that Sulsa, which is said to be compatible with Gwacheon and Hanyang because Samseongsan Mountain, where the temple is located, has a tiger-like a tiger. After that, in April 1841 (the 7th year of King Heonjong's reign), Uimin reconstructed the court under the auspices of Nam Clan and Yu Clan. In 1935, Manwol, the governor of the province, reconstructed six briefs and continued to this day.</x:t>
  </x:si>
  <x:si>
    <x:t>서울특별시 노원구 수락산(水落山)에 있는 남북국시대 통일신라의 승려 원효가 창건한 사찰이다. 대한불교조계종 직할교구 본사인 조계사(曹溪寺)의 말사이다. 671년(문무왕 11) 원효(元曉)가 창건하였다. 고려 공민왕 때 나옹(懶翁)이 이 절에 머물며 수도하였다. 그러나 1597년(선조 30) 정유재란 때 병화로 소실한 채 있던 것을 1624년(인조 2) 무공(無空)이 중수하였다. 1780년(정조 4) 최백(崔伯)과 궤징(軌澄)이 중수하였고 단청했으며, 1830년(순조 30)에는 추담(秋潭)이 중창하였다.</x:t>
  </x:si>
  <x:si>
    <x:t>This temple was built by Wonhyo, a Buddhist monk from the Unified Silla Kingdom during the period of the two Koreas, in Suraksan Mountain, Nowon-gu, Seoul. It is a branch temple of Jogye Temple, the headquarters of the Jogye Order of Korean Buddhism. It was founded by Wonhyo in 671 (the 11th year of King Munmu's reign). During the reign of King Gongmin of Goryeo, Naong stayed in this temple and made his capital. However, in 1624 (the 2nd year of King Injo's reign), Mu Gong reconstructed the remains of Jeong Yu-jae, who had been lost due to disease during the Japanese invasion of Korea in 1597 (the 30th year of King Seonjo's reign). In 1780 (the 4th year of King Jeongjo's reign), Choe Baek and Gu Jing were reconstructed and dancheong, and in 1830 (the 30th year of King Sunjo's reign), Chudam was reconstructed.</x:t>
  </x:si>
  <x:si>
    <x:t>Yongguram is the closest temple to the top of Suraksan Mountain. As its name suggests, there is a large natural cave. This cave was first started by Yongguram Rock, and is currently enshrined in Sakyamuni Buddha and 16 arhats, indicating that it is Nahandoryang. The attendants, who had been ostracized by the ruling system more than 100 years ago, had no choice but to hide in the deep mountains, and the cave, which was sparsely populated, was a suitable place for refuge and execution. At one time, pushed out to the regent Heungseon Daewongun Empress Myeongseong was evacuated to the ties that bind they did, and prayers to yongguram was massive as the Buddhist temple was reconstructed in the same look.Have.</x:t>
  </x:si>
  <x:si>
    <x:t>The hermitage was founded by Mugong during the late Joseon Dynasty in Bulamsan Mountain, Nowon-gu, Seoul. Hakdoam is a temple founded by Mugong in 1624 (the 2nd year of King Injo's reign) in the late Joseon Dynasty by moving a hermitage from Bulamsan Mountain to its current location. The initial name of the temple is unknown, but according to the king, the scenery of Bulamsan Mountain around the temple was so beautiful that it was called Hakdoam because a crane flew here and played. In 1878 (the 15th year of King Gojong's reign), the wall was reconstructed. In 1922, when Seongdam was the main site of the temple, the temple was expanded by purchasing about 10 forest information. The temple was destroyed during the Korean War in 1950. The temple was reconstructed by Kim Myeong-ho in 1965.</x:t>
  </x:si>
  <x:si>
    <x:t>Cho Hyun-myung and Seo Myeong-kyun, who served as the state councilor during the reign of King Yeongjo of the Joseon Dynasty, were famous among the Confucian scholars of the time as places where they had been engaged in national affairs. Currently, there is a cave inside the temple where Yi Seong-gye, the founder of the Joseon Dynasty, prayed. On the large rock under the dictionary, there is a inscription "Sangamam," which says that King Taejo dreamed of becoming a heavenly god on the day he finished praying.</x:t>
  </x:si>
  <x:si>
    <x:t>서울특별시 도봉구 도봉산(道峰山)에 있는 남북국시대 통일신라의 승려 의상이 창건한 사찰이다. 대한불교조계종 직할교구 조계사(曹溪寺)의 말사이다. 673년(문무왕 13)에 의상(義湘)이 만장봉 동북쪽 기슭에 있는 의상대(義湘臺)에서 수도할 때 현재의 위치에 절을 창건하고 옥천암(玉泉庵)이라고 하였다. 그 뒤 고려 명종 때는 영국사(寧國寺)를 창건한 뒤 이 절을 부속 암자로 삼았으며, 1398년(태조 7)함흥으로 갔다가 돌아오던 태조가 옛날 이곳에서 백일기도하던 것을 상기하여 절을 중창하고 천축사라는 사액(寺額)을 내렸다. 절 이름을 천축사라고 한 것은 고려 때 인도 승 지공(誌公)이 나옹화상(懶翁和尙)에게 이곳의 경관이 천축국의 영축산과 비슷하다고 한 데서 유래되었다고 한다.</x:t>
  </x:si>
  <x:si>
    <x:t>This temple was built by a Buddhist monk named Uisang from the Unified Silla Dynasty of the two Koreas in Dobongsan Mountain, Dobong-gu, Seoul. It is a branch temple of Jogye Temple, a religious district under the direct control of the Korean Buddhist Jogye Order. In 673 (the 13th year of King Munmu's reign), when Uisangdae was capitalized at the foot of Manjangbong Peak, the temple was built in its current location and was called Okcheonam. Later, King Myeongjong of the Goryeo Dynasty founded the temple and adopted it as an auxiliary hermitage. King Taejo, who returned from Hamheung in 1398 (the 7th year of King Taejo's reign), reconstructed the temple and lowered the sarira of Cheonchuksa in remembrance of the Baekje Kingdom. The name of the temple Cheonchuksa originated from the Goryeo Dynasty when Jigong, an Indian monk, told Naonghwasang that the scenery here was similar to Yeongchuksan Mountain in Cheonchukguk.</x:t>
  </x:si>
  <x:si>
    <x:t>The hermitage was founded by a Buddhist monk named Uisang of Silla during the Three Kingdoms Period in Manjangbong Peak of Dobongsan Mountain, Dobong-gu, Seoul. It is a branch temple of Jogye Temple, the headquarters of the Jogye Order of Korean Buddhism. It is said that the exact foundation date was established by Uisang during the reign of King Munmu of Silla.</x:t>
  </x:si>
  <x:si>
    <x:t>Cheongnyangsa Temple is a branch temple of Jogye Temple, which is the headquarters of the Korean Buddhist Jogye Order. Dongguk Yeoji Seungram records that Cheongnyangsa Temple was located in Samgaksan Mountain.</x:t>
  </x:si>
  <x:si>
    <x:t>서울특별시 동대문구에 있는 조선전기 에 창건된 사찰이다. 연화사(蓮花寺)는 연산군의 어머니 폐비(廢妃) 윤씨의 극락왕생을 발원하기 위해 세운 사찰이다. 절 주변인 천장산(天藏山) 아래에는 윤씨의 무덤이 있었는데, 1504년(연산군 10)에 회릉(懷陵)으로 격상되었다. 그러나 1506년(연산군 10) 중종반정이 일어나 연산군이 폐위되자 회릉은 다시 회묘(懷墓)로 격하되었고 연화사 역시 쇠퇴하게 된다. 18세기 초반에 의릉(懿陵)이 절 인근에 조성되자 연화사는 다시 복구되어 의릉의 원찰로서 기능하였다.</x:t>
  </x:si>
  <x:si>
    <x:t>It was built in the early Joseon Period in Dongdaemun-gu, Seoul. Yeonhwasa Temple was built to pray for the birth of the heavenly kingdom of Yun, the mother of Yeonsangun. Yun's tomb was located below Cheonjangsan Mountain near the temple, which was upgraded to Hoerung in 1504 (10th year of Yeonsan County). However, when the reign of King Jungjong occurred in 1506 (10th year of Yeongsan-gun) and Yeonsan-gun was abolished, the Hoerung Tomb was downgraded to Hoemyo, and Yeonhwasa Temple also declined. In the early 18th century, when Uirung was built near the temple, Yeonhwasa Temple was restored and served as the original temple of Uirung.</x:t>
  </x:si>
  <x:si>
    <x:t>The hermitage was founded by Muhak of the early Joseon Period in Guksabong Peak of Samseongsan Mountain in Dongjak-gu, Seoul. It is a branch temple of Jogye Temple, the headquarters of the Jogye Order of Korean Buddhism. It was founded by Muhak in 1396 (the 5th year of King Taejo's reign).</x:t>
  </x:si>
  <x:si>
    <x:t>서울특별시 서대문구 홍지문 부근에 있는 조선후기 명성왕후의 명으로 승려 정관이 관음전을 건립한 암자이다. 대한불교조계종 직할교구 조계사(曹溪寺)의 말사이다. 창건연대 및 창건자는 미상이며, 1868년(고종 5)에 명성황후(明成皇后)의 명으로 정관법사(淨觀法師)가 관음전(觀音殿)을 건립하여 천일기도를 올렸다.</x:t>
  </x:si>
  <x:si>
    <x:t>It is a hermitage where the Buddhist monk Jeonggwan built Gwaneumjeon under the orders of Queen Myeongseong of the late Joseon Dynasty near Hongjimun Gate in Seodaemun-gu, Seoul. It is a branch temple of Jogye Temple, a religious district under the direct control of the Korean Buddhist Jogye Order. The founder and founder were unknown. In 1868 (the 5th year of King Gojong's reign), Jeonggwan Beopsa built Gwaneumjeon Hall to pray for the 1,000th day.</x:t>
  </x:si>
  <x:si>
    <x:t>서울특별시 서대문구 안산(鞍山)에 있는 남북국시대 통일신라의 승려 도선이 창건한 사찰이다. 한국불교태고종의 본산이다. 889년(진성여왕 3)에 국사 도선(道詵)이 부유한 신도의 집을 희사받아 절을 창건하고 반야사(般若寺)라 하였다. 그 뒤 고려 공민왕 때에 보우(普愚)의 중건으로 대찰의 면모를 갖추었으며, 1396년(태조 5)에는 이 절에 왕의 초상화를 모신 원당(願堂) 반야암을 지어 불교탄압의 영향을 받지 않게 되었다.</x:t>
  </x:si>
  <x:si>
    <x:t>The temple was founded by Doseon, a Buddhist monk of the Unified Silla Kingdom, in Ansan, Seodaemun-gu, Seoul. It is the home of the Korean Buddhist Taegojong. In 889 (the 3rd year of Queen Jinseong's reign), Doseon, a national temple, was honored with a wealthy believer's house and built a temple called Banyasa. After that, the temple was built during the reign of King Gongmin of the Goryeo Dynasty, and in 1396 (the 5th year of King Taejo's reign), the temple was not affected by the oppression of Buddhism.</x:t>
  </x:si>
  <x:si>
    <x:t>서울특별시 서초구 서초동 대성사에 있는 조선 후기의 불상이다. 전체높이 62㎝, 두고(頭高) 21.5㎝, 어깨 너비 28㎝, 무릎 너비 39㎝. 서울특별시 유형문화재 제92호. 전신을 앞으로 약간 숙인 전형적인 조선 후기 목불상이다.</x:t>
  </x:si>
  <x:si>
    <x:t>This is a Buddhist statue of the late Joseon Dynasty located in Daeseongsa Temple in Seocho-dong, Seocho-gu, Seoul. Overall height is 62 centimeters, height is 21.5 centimeters, shoulder width is 28 centimeters, and knee width is 39 centimeters. Tangible Cultural Heritage No. 92 of Seoul Metropolitan Government. It is a typical wooden Buddha statue of the late Joseon Dynasty with a slightly lower body.</x:t>
  </x:si>
  <x:si>
    <x:t>서울특별시 성동구에 있는 남북국시대 통일신라의 승려 대원이 창건한 사찰이다. 대한불교조계종 직할교구 본사인 조계사(曹溪寺)의 말사이다. 888년(진성여왕 2)대원(大願)이 창건하였으며, 1115년(예종 10)에 봉적(奉寂)과 만보(萬寶) 두 비구니가 지금의 금호동 골짜기에서 종남산(終南山)으로 절을 옮겨 극락전을 창건하였다.</x:t>
  </x:si>
  <x:si>
    <x:t>This temple was built in Seongbuk-gu, Seoul to pray for the repose of Queen Sindeok Kang, the tombstone of King Taejo of the Joseon Dynasty. It is a branch temple of Jogye Temple, a religious district under the direct control of the Korean Buddhist Jogye Order. In 1395 (the 4th year of King Taejo's reign), after the death of Queen Gang of Sindeok, the Neungji was designated as Jeongneung in 1396 and a 170-kan temple was built east of the tomb to be called Heungcheonsa Temple, and the main mountain of the Jogye Order. In the early days, this temple was used as a left-wing temple.</x:t>
  </x:si>
  <x:si>
    <x:t>The temple was built in 1849 by monk Seonghye, who served as the chief monk of Heungcheonsa Temple in Donam-dong, Seongbuk-gu, Seoul. Jeokjosa Temple was a mountain hermitage of Heungcheonsa Temple at the time of its foundation, but was separated from Heungcheonsa Temple in 1958 when a monk named Gyeongsan became the chief monk.</x:t>
  </x:si>
  <x:si>
    <x:t>서울특별시 성북구에 있는 고려전기 승려 혜거국사가 창건한 사찰이다. 대한불교조계종 직할교구 본사인 조계사(曹溪寺)의 말사이다. 950년(광종 1)혜거(慧居) 국사가 창건하였다. 1047년(문종 1) 오층석탑이 조성되었고, 1314년(충숙왕 1)혜감(慧鑑) 국사만항(萬沆)이 중수하였다.</x:t>
  </x:si>
  <x:si>
    <x:t>This temple was founded by State Preceptor Hyegeo of Goryeo Dynasty in Seongbuk-gu, Seoul. It is a branch temple of Jogye Temple, the headquarters of the Jogye Order of Korean Buddhism. It was founded by National Preceptor Hyegeo in 950 (the 1st year of King Gwangjong's reign). The Five-story Stone Pagoda was constructed in 1047 (the 1st year of King Munjong's reign), and was reconstructed by the 1st year of King Chungsuk's reign (the 1st year of King Chungsuk's reign)</x:t>
  </x:si>
  <x:si>
    <x:t>서울특별시 성북구에 있는 고려전기 승려 담진이 창건한 사찰이다. 대한불교보문종의 총본산이다. 1115년(예종 10)에 담진(曇眞)이 비구니의 수련장으로 창건하였다. 창건 당시에는 조그만 암자로, 탑골에 있었으므로 탑골 승방이라 하였다. 그 뒤 1692년(숙종 18)에 대웅전을 개축하는 등 수차례 중수를 하였으며, 1945년부터 비구니 은영(恩榮)이 주지로 취임하면서 절을 크게 중창하였다. 원래는 조계종 산하의 소속 사찰이었으나 1972년 독립하여 보문종을 창종하고 보문종의 본산이 되었는데, 현재 그 규모면에서 굴지의 거찰(巨刹)이 되었다.</x:t>
  </x:si>
  <x:si>
    <x:t>This temple was founded by Damjin, a Buddhist monk of the Goryeo Dynasty, in Seongbuk-gu, Seoul. It is the headquarters of the Korean Buddhist Order. In 1115 (the 10th year of King Yejong's reign), Damjin was founded as a training center in Bikuni. At the time of its foundation, it was called Tapgol Seungbang because it was located in Tapgol, a small hermitage. The temple was reconstructed several times in 1692 (the 18th year of King Sukjong's reign), including the reconstruction of Daeungjeon Hall, and the temple was reconstructed in 1945 when Eunyeong Bikkhuni took office as the main governor. Originally, the temple belonged to the Jogye Order, but it became the main temple of Bomunjong after its independence in 1972. It is now the leading temple in terms of its size.</x:t>
  </x:si>
  <x:si>
    <x:t>서울특별시 성북구 안암산(安巖山)에 있는 조선전기 승려 무학대사 자초가 창건한 사찰이다. 대한불교조계종 직할교구 조계사의 말사이다. 1396년(태조 5) 무학(無學)이 현재 위치의 근처에 창건하여 영도사(永導寺)라고 하였으며, 1779년(정조 3)정조의 후궁인 홍빈(洪嬪)의 묘 명인원(明仁園)이 절 옆에 들어서자 인파(仁波)가 지금의 자리로 옮기고 개운사라 개명하였다.</x:t>
  </x:si>
  <x:si>
    <x:t>This temple was founded by Jacho, a Buddhist monk of the early Joseon Dynasty, in Anamsan Mountain, Seongbuk-gu, Seoul. It is a branch temple of Jogyesa Temple, a religious district under the direct control of the Korean Buddhist Order. In 1396 (the 5th year of King Taejo's reign), Muhak founded it near its current location and called it Yeongdosa Temple. In 1779, when Myeonginwon, the tomb of Hongbin, the concubine of King Jeongjo, entered the temple next to it, the people moved to where it is and renamed Gaeunsa.</x:t>
  </x:si>
  <x:si>
    <x:t>This temple was built by Muhak, a Buddhist monk of the Joseon Dynasty, in Seongbuk-gu, Seoul. In 1395 (the 4th year of King Taejo's reign), Muhak was founded to pray for the eternal development of Joseon. At the time of its foundation, Muhak enshrined Yaksa Yeorae and called it Yaksa Temple. In 1468 (the 14th year of King Sejo's reign), the monks were reconstructed, and in 1882 (the 19th year of King Gojong's reign), the Imo-gun Rebellion was burned down and Cheonggye and Deokun reconstructed the following year.</x:t>
  </x:si>
  <x:si>
    <x:t>서울특별시 성북구 삼각산(三角山)에 있는 고려후기 율사 정자가 창건한 사찰이다. 대한불교조계종 직할교구본사 조계사(曹溪寺)의 말사(末寺)이다. 1325년(충숙왕 12) 율사 정자(淨慈)가 창건하여 청암사(靑巖寺)라 하였고, 1330년경 무기(無寄)가 머물면서 천태종(天台宗)의 교풍을 크게 떨쳤으며, 1331년 거사 채홍철(蔡洪哲)이 선방을 증축하여 선승들의 수도를 적극 후원하였다.</x:t>
  </x:si>
  <x:si>
    <x:t>This temple was built by a pavilion of Yulsa during the late Goryeo Dynasty in Samgaksan Mountain, Seongbuk-gu, Seoul. This is the word of Jogye Temple, the head office of the Jogye Order of Korean Buddhism. In 1325 (the 12th year of King Chungsuk's reign), the pavilion of Yulsa Temple was founded and called Cheongamsa Temple. In 1330, Mujang stayed and greatly influenced the style of Cheontaejong. In 1331, Chae Hong-cheol, a geosa, extended the capital of Seonbang and actively supported the capital of the capital.</x:t>
  </x:si>
  <x:si>
    <x:t>The temple was founded by the 7th King Sejo of the Joseon Dynasty in Samgaksan Mountain, Eunpyeong-gu, Seoul. It is a branch temple of Jogye Temple, the headquarters of the Jogye Order of Korean Buddhism.</x:t>
  </x:si>
  <x:si>
    <x:t>The eighth Hyeonjong of the Goryeo Dynasty, located on Bukhansan Mountain in Eunpyeong-gu, Seoul, was founded for Jingwan, a Buddhist monk. It is a branch temple of Jogye Temple, the headquarters of the first diocese of the Korean Buddhist Jogye Order. Hyeonjong of Goryeo founded Jingwansa Temple for Jingwansa.</x:t>
  </x:si>
  <x:si>
    <x:t>This temple was built by Wonhyo, a Buddhist monk from the Unified Silla Kingdom of the two Koreas, located on Bukhansan Mountain in Eunpyeong-gu, Seoul. Although Wonhyo built the temple with Heungguksa Temple during the Silla Dynasty, the history of Jungchang and Jungsu has not been reported since then.</x:t>
  </x:si>
  <x:si>
    <x:t>일제강점기인 1938년에 미술관 용도로 건립한 석조전 서관입니다. 1998년에 국립현대미술관 분관으로 재개관하여 조선 고미술품 근대 미술 현대 미술 외국 거장 화가의 작품을 전시해왔습니다.</x:t>
  </x:si>
  <x:si>
    <x:t>Naewonsa Temple is one of the numerous temples located at the foot of Bukhansan Mountain, and is located at a place where you can see Mokmyeoksan Mountain from a distance of about a kilometer up the Jeongneung Valley. It is not known exactly when or who founded it. Historically, the only wooden tablets that reveal the existence of Naewonsa Temple are the "Suseonjeon" produced by Kim Jeong-ho and the "Baekui Buddhist Monk" produced by King Cheoljong in 1859 (the 10th year of King Cheoljong's reign).</x:t>
  </x:si>
  <x:si>
    <x:t>https://upload.wikimedia.org/wikipedia/commons/thumb/1/1c/%EA%B8%88%EC%84%A0%EC%82%AC1.jpg/272px-%EA%B8%88%EC%84%A0%EC%82%AC1.jpg</x:t>
  </x:si>
  <x:si>
    <x:t>서울특별시 종로구 북한산(北漢山)에 있는 남북국시대 통일신라의 승려 수태가 창건한 사찰이다. 대한불교조계종 직할교구 본사인 조계사(曹溪寺)의 말사이다. 756년(경덕왕 15)에 수태(秀台)가 창건하여 당나라 고종 때 장안 천복사(薦福寺)에서 대중을 교화하면서 생불(生佛)로 지칭되었던 승가(僧伽)를 사모하는 뜻에서 승가사라 하였다.</x:t>
  </x:si>
  <x:si>
    <x:t>서울특별시 종로구 삼각산(三角山)에 있는 고려전기 승려 탄연이 창건한 사찰이다. 대한불교조계종 직할교구 본사인 조계사의 말사이다. 1109년(예종 4) 탄연(坦然)이 창건하였고, 1451년(문종 1) 연창공주(延昌公主)가 중창하였으며, 그 뒤 여러 차례의 중수를 거듭해오다 6·25전쟁 때 소실되었다. 현재의 절은 1957년 신수(信洙)가 중건하였으며, 1985년 혜정(慧淨)이 삼성각을 중수하였다. 당우로는 대웅전·응진전(應眞殿)·산신각·요사채 등이 있다. 이 절은 원래 오백나한(五百羅漢)을 모신 기도처로서 유명하다.</x:t>
  </x:si>
  <x:si>
    <x:t>This temple was founded by Tanyeon, a Buddhist monk of Goryeo, in Samgaksan Mountain, Jongno-gu, Seoul. It is a branch temple of Jogye Temple, the head office of the Jogye Order of Korean Buddhism. It was founded by Tanyeon in 1109 (the 4th year of King Yejong's reign), and was reconstructed by Princess Yechang in 1451, and was destroyed during the Korean War after several heavy repairs. The current temple was reconstructed by Shinsu in 1957 and was reconstructed by Hyejeong in 1985. Dangwoo includes Daeungjeon Hall, Eungjinjeon Hall, Sanshingak Pavilion, and Yosachae. This temple was originally famous as a prayer house for 500 Na-han.</x:t>
  </x:si>
  <x:si>
    <x:t>서울특별시 종로구 인왕산(仁王山)에 있는 조선전기 호국도량으로 창건된 사찰이다. 조선을 건국한 태조가 한양에 도읍을 정한 후 경복궁을 수호하는 호국도량(護國道場)으로서 인왕사(仁旺寺)를 창건했다고 전한다. 절은 임진왜란과 병자호란을 거치면서 소실되었다. 이후 오랫동안 방치되다가 일제강점기인 1912년 박선묵이 선암정사(禪巖精舍, 현 본원정사)를 세우면서 이 절을 중창하였다. 1914년에 탄옹이 인근에 대원암(大願庵)을 세웠고, 1924년에는 자인이 안일암(安逸庵)을 지었다. 이어 1927년에는 춘담이 극락전을 세우고 1930년에는 묘법이 치성당을 신축하는 등 1930년경에 이르면 10여 개의 암자가 모이며 군락을 형성하게 되었다. 1942년에 분리된 여러 개의 암자를 통합하여 다시 ‘인왕사’라 칭하고 봉은사(奉恩寺)의 말사로 등록하였다.</x:t>
  </x:si>
  <x:si>
    <x:t>The temple was built in Inwangsan Mountain, Jongno-gu, Seoul, as the Hogukdo River during the early Joseon Period. It is said that King Taejo, the founder of Joseon Dynasty, established Inwangsa Temple as a site for protecting Gyeongbokgung Palace after establishing a capital in Hanyang. The temple was destroyed during the Japanese Invasion of Korea in 1592 and the Manchu Invasion of Korea. After being neglected for a long time, Park Seon-muk built Seonamjeongsa Temple (currently Bonwonjeongsa) in 1912 and reconstructed this temple. Daewonam was built near Tanong in 1914, and Zain built Anilam in 1924. In 1927, Chundam built the Geungnakjeon Hall in 1927 and the Chiseongdang Shrine was built in 1930. About 10 hermitages gathered to form a colony. In 1942, several hermitages separated from each other were called 'Inwangsa' and were registered as a branch of Bongeunsa Temple.</x:t>
  </x:si>
  <x:si>
    <x:t>서울특별시 종로구 낙산(駱山)에 있는 일제강점기 이홍선이 창건한 사찰이다. 대한불교관음종(大韓佛敎觀音宗)의 총본산이다. 대한불교관음종은 처음 대한불교불입종(大韓佛敎佛入宗)이었는데 1988년에 명칭 변경하고, 1989년 1월 재단법인 대한불교관음종으로 설립되었다. 1942년 5월 이홍선(李泓宣)이 창건하였고, 그 뒤 두 차례의 증축을 하였다.</x:t>
  </x:si>
  <x:si>
    <x:t>This temple was founded by Lee Hong-sun of Japanese colonial era in Naksan, Jongno-gu, Seoul. It is the headquarters of the Korean Buddhism Gwaneumjong. The Daehan Buddhist Gwan Eumjong was first known as the Daehan Buddhist Bell, which was renamed in 1988 and was established as the Daehan Buddhist Gwan Eumjong, a foundation, in January 1989. It was founded by Yi Hong-sun in May 1942, and has since been rebuilt twice.</x:t>
  </x:si>
  <x:si>
    <x:t>서울특별시 종로구에 있는 일제강점기 이태준이 창건한 암자이다. 대한불교원효종(大韓佛敎元曉宗)의 총본산이다. 1926년 이태준(李泰俊)이 칠성각을 짓고 창건한 뒤 차례로 당우들을 지어 사찰의 면모를 갖추었다. 건물로는 대웅전·관음전·명부전·금륜전(金輪殿)과 손바닥 크기의 1,500불상이 모셔진 천오백불전(千五百佛殿)·영각(影閣)·산신각·칠성각 기타 요사채가 있다. 또한, 절의 경내에는 대한불교원효종 총무원이 있다.</x:t>
  </x:si>
  <x:si>
    <x:t>Cheongryongsa Temple</x:t>
  </x:si>
  <x:si>
    <x:t>Jayang GolMok Market</x:t>
  </x:si>
  <x:si>
    <x:t>Dongsomun Sky Market</x:t>
  </x:si>
  <x:si>
    <x:t>Seoul Namdaemun Market</x:t>
  </x:si>
  <x:si>
    <x:t>서울특별시 종로구에 있는 고려전기 승려 도선국사의 유언으로 창건되었다고 전하는 사찰이다. 청룡사(靑龍寺)는 서울특별시 종로구 동망산길(현재 숭인동)에 위치한 절로, 고려 태조 때 도선국사의 유언에 의해 창건되었다. 이 사찰은 한양의 외청룡 산등성이에 지어져서 ‘청룡사’라 불렸지만, 그 건립 연혁에 관해서는 정확히 전해지는 것이 없다.</x:t>
  </x:si>
  <x:si>
    <x:t>It is said to have been founded by the will of State Preceptor Doseon of Goryeo Dynasty in Jongno-gu, Seoul. Cheongnyongsa Temple is a temple located in Dongmangsan-gil (currently Sungin-dong) in Jongno-gu, Seoul, and was founded by Doseon State Preceptor Doseon during the reign of King Taejo of the Goryeo Dynasty. This temple was built on the ridge of Oecheongryong Mountain in Hanyang and was called 'Cheongryongsa', but nothing is known about its history.</x:t>
  </x:si>
  <x:si>
    <x:t>서울특별시 종로구 북한산(北漢山)에 있는 남북국시대 통일신라의 승려 도선국사가 창건한 사찰이다. 북한산 보현봉 아래에 위치한 일선사(一禪寺)는 보현사(普賢寺), 관음사(觀音寺), 일선사(一詵寺)라고도 불렀다. 재단법인 선학원 소속 사찰이다. 신라말인 9세기에 도선국사(道詵國師)가 보현사라는 이름으로 창건했는데, 현재의 위치보다 서쪽으로 300m쯤 떨어진 자리였다. 지금도 서쪽으로 30m 떨어진 곳에 '보현굴'이라고 불리는 굴이 있다. 고려시대에는 대감국사(大鑑國師) 탄연(坦然, 1070~1159)이 중창했다고 한다.</x:t>
  </x:si>
  <x:si>
    <x:t>서울특별시 종로구에 있는 조선전기 승려 혜철이 왕명으로 창건한 사찰이다. 대한불교조계종 직할교구 본사인 조계사(曹溪寺)의 말사이다. 법당 뒤의 암벽에는 깊은 굴이 있는데, 이성계(李成桂)가 등극하기 전에 이 굴 속에서 수도하고 뜻을 이루었으므로, 1396년(태조 5)에 혜철(惠哲)에게 명하여 절을 짓게 하고 달마(達磨)가 9년 동안 면벽좌선(面壁坐禪)한 숭산(崇山) 소림사의 이름을 따서 소림굴(少林窟)이라고 하였다. 그 뒤 기도 및 수행처로서 전승되어오다가 1817년(순조 17)에 관해(觀海)가 중건하고 소림사라 하였으며, 1913년에 두삼(斗三)이 큰방을 지어 오늘에 이르고 있다.</x:t>
  </x:si>
  <x:si>
    <x:t>The temple was founded by King Hyechul, a Buddhist monk of the Joseon Dynasty, in Jongno-gu, Seoul. It is a branch temple of Jogye Temple, the headquarters of the Jogye Order of Korean Buddhism. There is a deep cave in the rock behind the shrine, which was built in 1396 (the 5th year of King Taejo's reign) by ordering Hyechul to build a temple and Dalma named it Sorimgul after Soongsan Temple, which had been the front wall for nine years. Since then, it has been passed down as a prayer and performance center, and in 1817 (the 17th year of King Sunjo's reign), it was called "Sorimsa Temple," and in 1913, Dusam built a large room and continues to this day.</x:t>
  </x:si>
  <x:si>
    <x:t>서울시 성북구 동소문동 일대에 있는 돈암전통시장은 성신여대 상권의 이용고객이 많이 찾는 곳이다. 2005년 처음 문을 열었고 성신여대를 중심으로 대학문화가 자리 잡아 여성문화의 중심이 되는 여성중심형 시장으로 활성화되어있다. 오전 9시에 개점하여 오후 10시에 폐점하는데 정확한 정기휴일은 알기 어렵다. 주차장과 화장실이 마련되어 있어 보다 편리한 쇼핑이 가능하다.</x:t>
  </x:si>
  <x:si>
    <x:t>This temple was built by State Preceptor Doseon of the Unified Silla Dynasty in Bukhansan Mountain, Jongno-gu, Seoul. Located below Bukhansan Mountain's Bohyeonbong Peak, Ilseonsa Temple was also called Bohyeonsa Temple, Gwaneumsa Temple, and Ilseonsa Temple. It is a temple belonging to Seonhakwon, a foundation. In the 9th century, at the end of the Silla Dynasty, Doseon State Preceptor was founded under the name of Bohyeonsa, about 300 meters west of its current location. Even now, there is a cave called "Bohyeon Cave" 30 meters west of Seoul. During the Goryeo Dynasty, the Great Gamguksa Temple was said to have been composed by Tanyeon (1070-1159).</x:t>
  </x:si>
  <x:si>
    <x:t>자양동에 위치한 상설시장. 건대입구역 6번 출구에서 조금만 걸으면 시장을 발견할 수 있다. 과거 재래시장의 모습은 많이 사라지고, 상가 형태의 시장으로 운영되고 있다. 건대에는 중국인 교환학생이 많아서 조양시장 내에도 중국 상권이 크게 형성되어있다. 환전소를 비롯하여 중국인을 위한 가게가 많은 편인데, 시장 골목을 걷다 보면 붉은 간판의 중국 음식점을 쉽게 발견할 수 있다. 이곳에서는 일반적인 중국음식뿐만 아니라 양꼬치구이도 맛볼 수 있는 데 아주 별미이다.</x:t>
  </x:si>
  <x:si>
    <x:t>A permanent market located in Jayang-dong. A short walk from Exit 6 of Konkuk University Station will find the market. Many traditional markets have disappeared in the past, and they are operated as markets in the form of shopping malls. In Konkuk University, there are many Chinese exchange students, so there is a large Chinese business district in Choyang Market. There are many shops for Chinese, including currency exchange, and walking along the market alley makes it easy to find Chinese restaurants with red signboards. Here, you can taste lamb skewers as well as common Chinese food.</x:t>
  </x:si>
  <x:si>
    <x:t>옛 명칭은 경운궁이었는데 1907년부터 덕수궁으로 불리게 되었습니다. 6만 1500㎡의 면적에 대한문 중화문 광명문과 중화전 준명당 석어당 석조전 함녕전 즉조당 등의 전각이 남아있습니다.</x:t>
  </x:si>
  <x:si>
    <x:t>It is a hermitage founded by Lee Tae-joon of Japanese colonial era in Jongno-gu, Seoul. It is the headquarters of Hyojong, a Buddhist monk of Korea. After Yi Tae-jun built Chilseonggak in 1926, he built a shrine to honor the temple. The buildings include Daeungjeon Hall, Gwaneumjeon Hall, Myeongbujeon Hall, and Geumryunjeon Hall, and 1,500 palm-sized statues of Buddha. In addition, there is a general official of the Korean Buddhist Church Hyojong in the temple's precincts.</x:t>
  </x:si>
  <x:si>
    <x:t>It is a traditional market located in Euncheon-dong, Gwanak-gu, Seoul, and is located between Bongcheon Station and Sillim Station on Subway Line 2. The market opens at 8 a.m. and closes at 10 p.m., but it is difficult to know the exact regular holidays. It was first opened in 1971 and has been operated so far, and was registered as a registered market on December 22, 1971. The small market, consisting of about 30 stores, is full of cheap and high-quality goods.</x:t>
  </x:si>
  <x:si>
    <x:t>It was opened in 1962. It is the oldest and smallest market in the Gangbuk-gu area. It is a very small market consisting of 10 stores, and houses a household goods store, a restaurant, a rice cake shop, and a barber shop. It is located at Exit 4 of Suyu Station, so it is frequently used by office workers on their way home from work, and it is a good market where famous restaurants such as Gombo naengmyeon and Dakgangjeong are located. It opens at 9 a.m. and closes at 8 p.m.</x:t>
  </x:si>
  <x:si>
    <x:t>This is a multipurpose building that Gyeongseongbu Office (currently Seoul City Hall) constructed between 1933 and 1935 on the west side for the residents of Gyeongseong (citizens of Seoul). It served as the citizens’ hall at the time of construction socializing place for US Army after the liberation the National Theater National Assembly building and annex of Sejong Center for Performing Arts afterwards and currently the office for Seoul Metropolitan Council.</x:t>
  </x:si>
  <x:si>
    <x:t xml:space="preserve">Located in Singil-dong, Yeongdeungpo-gu, it was opened in 1965. Shin Gil-dong, facing Yeouido and Saetgang borders, was a transportation hub known as the place where the Naruto, a vacation school, came to Seoul during the Joseon Dynasty, and was a living place where farming was mainly conducted on flat fields. There are many apartment complexes and residential areas in the vicinity of Toshin-ro, so there are many people coming and going. It opens at 8 am and closes at 9 pm.
</x:t>
  </x:si>
  <x:si>
    <x:t>The Arario Museum in Space is a modern art museum that was established by the chairman of the Arario Corporation Chang-il Kim. The building that houses the museum was designed by the famed Korean architect Kim Swoo-geun. Until he passed away in 1986 the building served as Kim's office and home. Today the Arario Museum in Space calls the building home and the spaces are full of incredible modern art. This historic building is one of the most unique cultural spaces in Seoul.</x:t>
  </x:si>
  <x:si>
    <x:t xml:space="preserve">It is a market located in Jeongneung-dong, Seongbuk-gu, where modern buildings and old hanoks are in harmony. It was opened for the first time in 2010 and has been operating until now. There are Jeongneungcheon and promenades that create scenery that is hard to see in other markets, and provide a pleasant resting space for market visitors. It opens at 8 am and closes at 10 pm, but it is difficult to know the exact regular holidays. Both parking lot and toilet are installed.
</x:t>
  </x:si>
  <x:si>
    <x:t>Opened in 1979, it remains relatively intact. Most of the commercial areas were taken away by large-scale marts, but local residents still come to buy cold streets. More than 70 stores mainly sell vegetables, fruits and aquatic products, and the alley is famous for eating inside the market. Gamjatang alley is still visited by many people, and Daelim Market Tteokbokki is also popular. There are no fixed holidays, and it is available from 10 am to 22:00 every day.</x:t>
  </x:si>
  <x:si>
    <x:t>Bae Myung-hee is nicknamed “Owl Mom” because she has spent more than 40 years traveling to more than 80 countries to collect over 3000 paintings handicrafts kitchen utensils appliances and accessories made with an “Owl” theme. Her collection is on display at this museum which resembles a cafe filled with antiques. Visitors are invited to take a look while enjoying some hot or cold beverages at the tables. Ms. Bae is happy to tell you lots of interesting stories about owls.</x:t>
  </x:si>
  <x:si>
    <x:t>서울의 북촌에서 수집한 우리 근대 생활물건들을 전시하고 있는 박물관이다. 몇 백 년 전부터 불과 몇 십년 전까지 대를 이어 사용되어 오다가 눈먼 산업화에 밀려 갑자기 사라져 버린 조금은 촌스럽고 유치하고 그러면서도 한없이 정겨운 우리네 옛 생활물건들을 가정집 같은 전시관 안에 아무런 칸막이 없이 아기자기하게 모아 놓았다. 박물관은 고물들이 있는 전시관과 체험학습관의 두 공간으로 나뉘어져 새로운 개념의 열린 박물관을 표방하고 있다. 전시관에는 옛것들을 미련 없이 내다 버리는 산업화의 시류 속에서 용케 살아남은 궁핍한 시절 조악하게 만들어졌을지언정 우리네 지나온 삶의 진솔한 증거이자 오롯한 추억인 우리 옛 생활물건 8천여 점을 소장하고 있는데 전시된 모든 물건들을 관람자가 직접 손으로 만져 볼 수도 있다. 그리고 체험학습관에서는 사용이 가능한 물건을 옛 방식대로 직접 체험해 보거나 전통먹거리와 놀거리 등을 체험할 수 있다.</x:t>
  </x:si>
  <x:si>
    <x:t>02-744-6923</x:t>
  </x:si>
  <x:si>
    <x:t>02-463-5611</x:t>
  </x:si>
  <x:si>
    <x:t>Sinsa-dong</x:t>
  </x:si>
  <x:si>
    <x:t>02-542-0874</x:t>
  </x:si>
  <x:si>
    <x:t>02-458-1624</x:t>
  </x:si>
  <x:si>
    <x:t>Ui Market</x:t>
  </x:si>
  <x:si>
    <x:t>Suyu2-dong</x:t>
  </x:si>
  <x:si>
    <x:t>02-993-0240</x:t>
  </x:si>
  <x:si>
    <x:t>02-922-4414</x:t>
  </x:si>
  <x:si>
    <x:t>02-753-2805</x:t>
  </x:si>
  <x:si>
    <x:t>Chang2-dong</x:t>
  </x:si>
  <x:si>
    <x:t>02-990-0040</x:t>
  </x:si>
  <x:si>
    <x:t>02-436-3598</x:t>
  </x:si>
  <x:si>
    <x:t>02-822-4488</x:t>
  </x:si>
  <x:si>
    <x:t>Bangi2-dong</x:t>
  </x:si>
  <x:si>
    <x:t>02-743-4603</x:t>
  </x:si>
  <x:si>
    <x:t>02-874-1500</x:t>
  </x:si>
  <x:si>
    <x:t>02-834-8900</x:t>
  </x:si>
  <x:si>
    <x:t>02-876-5574</x:t>
  </x:si>
  <x:si>
    <x:t>Mullae-dong</x:t>
  </x:si>
  <x:si>
    <x:t>망원동월드컵시장</x:t>
  </x:si>
  <x:si>
    <x:t>02-322-6656</x:t>
  </x:si>
  <x:si>
    <x:t>마포농수산물시장</x:t>
  </x:si>
  <x:si>
    <x:t>02-309-0419</x:t>
  </x:si>
  <x:si>
    <x:t>02-573-2132</x:t>
  </x:si>
  <x:si>
    <x:t>Sinwon-dong</x:t>
  </x:si>
  <x:si>
    <x:t>02-854-5453</x:t>
  </x:si>
  <x:si>
    <x:t>02-855-1994</x:t>
  </x:si>
  <x:si>
    <x:t>Jowon-dong</x:t>
  </x:si>
  <x:si>
    <x:t>02-839-3004</x:t>
  </x:si>
  <x:si>
    <x:t>Ichon1-dong</x:t>
  </x:si>
  <x:si>
    <x:t>02-794-5682</x:t>
  </x:si>
  <x:si>
    <x:t>02-464-4426</x:t>
  </x:si>
  <x:si>
    <x:t>Majang-dong</x:t>
  </x:si>
  <x:si>
    <x:t>02-463-7521</x:t>
  </x:si>
  <x:si>
    <x:t>02-444-5662</x:t>
  </x:si>
  <x:si>
    <x:t>중곡제일골목시장</x:t>
  </x:si>
  <x:si>
    <x:t>02-466-5003</x:t>
  </x:si>
  <x:si>
    <x:t>02-467-5201</x:t>
  </x:si>
  <x:si>
    <x:t>화양제일골목시장</x:t>
  </x:si>
  <x:si>
    <x:t>02-465-6221</x:t>
  </x:si>
  <x:si>
    <x:t>02-967-8721</x:t>
  </x:si>
  <x:si>
    <x:t>02-966-6966</x:t>
  </x:si>
  <x:si>
    <x:t>암사동선사주거지</x:t>
  </x:si>
  <x:si>
    <x:t>Gangdong-gu</x:t>
  </x:si>
  <x:si>
    <x:t>Amsa2-dong</x:t>
  </x:si>
  <x:si>
    <x:t>Yeonghuiwon</x:t>
  </x:si>
  <x:si>
    <x:t>오위장김춘영가옥</x:t>
  </x:si>
  <x:si>
    <x:t>Ihwa-dong</x:t>
  </x:si>
  <x:si>
    <x:t>Injeongjeon</x:t>
  </x:si>
  <x:si>
    <x:t>전쟁기념관전사자명비</x:t>
  </x:si>
  <x:si>
    <x:t>조선영조왕이금상</x:t>
  </x:si>
  <x:si>
    <x:t>37.5654588,</x:t>
  </x:si>
  <x:si>
    <x:t>Beon3-dong</x:t>
  </x:si>
  <x:si>
    <x:t>천상열차분야지도각석</x:t>
  </x:si>
  <x:si>
    <x:t>초안산조선시대분묘군</x:t>
  </x:si>
  <x:si>
    <x:t>충숙공이상길묘역</x:t>
  </x:si>
  <x:si>
    <x:t>Hagye1-dong</x:t>
  </x:si>
  <x:si>
    <x:t>헌인릉(세계문화유산)</x:t>
  </x:si>
  <x:si>
    <x:t>Naegok-dong</x:t>
  </x:si>
  <x:si>
    <x:t>효령대군이보묘역</x:t>
  </x:si>
  <x:si>
    <x:t>종묘(세계문화유산)</x:t>
  </x:si>
  <x:si>
    <x:t>창덕궁(세계문화유산)</x:t>
  </x:si>
  <x:si>
    <x:t>환구단(원구단)</x:t>
  </x:si>
  <x:si>
    <x:t>구 러시아공사관</x:t>
  </x:si>
  <x:si>
    <x:t>구 신아일보사 별관</x:t>
  </x:si>
  <x:si>
    <x:t>02-720-9494</x:t>
  </x:si>
  <x:si>
    <x:t>02-730-6611</x:t>
  </x:si>
  <x:si>
    <x:t>이화여고 심슨기념관</x:t>
  </x:si>
  <x:si>
    <x:t>02-777-4258</x:t>
  </x:si>
  <x:si>
    <x:t>02-751-1500</x:t>
  </x:si>
  <x:si>
    <x:t>Yejang-dong</x:t>
  </x:si>
  <x:si>
    <x:t>서울천년 타임캡슐광장</x:t>
  </x:si>
  <x:si>
    <x:t>안중근의사기념관</x:t>
  </x:si>
  <x:si>
    <x:t>02-753-2403</x:t>
  </x:si>
  <x:si>
    <x:t>재미랑(만화박물관)</x:t>
  </x:si>
  <x:si>
    <x:t>02-779-6107</x:t>
  </x:si>
  <x:si>
    <x:t>유관순열사 동상</x:t>
  </x:si>
  <x:si>
    <x:t>3.1독립운동기념탑</x:t>
  </x:si>
  <x:si>
    <x:t>02-774-1784</x:t>
  </x:si>
  <x:si>
    <x:t>02-759-4881</x:t>
  </x:si>
  <x:si>
    <x:t>1588-1234</x:t>
  </x:si>
  <x:si>
    <x:t>구 제일은행 본점</x:t>
  </x:si>
  <x:si>
    <x:t>1644-2003</x:t>
  </x:si>
  <x:si>
    <x:t>02-739-8288</x:t>
  </x:si>
  <x:si>
    <x:t>회현동 은행나무</x:t>
  </x:si>
  <x:si>
    <x:t>Inhyun-dong</x:t>
  </x:si>
  <x:si>
    <x:t>대한적십자사 본사</x:t>
  </x:si>
  <x:si>
    <x:t>Jung-dong</x:t>
  </x:si>
  <x:si>
    <x:t>한국금융사박물관</x:t>
  </x:si>
  <x:si>
    <x:t>02-738-6806</x:t>
  </x:si>
  <x:si>
    <x:t>거꾸로 세운 동상</x:t>
  </x:si>
  <x:si>
    <x:t>광희동 중앙아시아거리</x:t>
  </x:si>
  <x:si>
    <x:t>동대문 패션타운</x:t>
  </x:si>
  <x:si>
    <x:t>동대문디자인플라자</x:t>
  </x:si>
  <x:si>
    <x:t>동대문운동장기념관</x:t>
  </x:si>
  <x:si>
    <x:t>신당동 떡볶이골목</x:t>
  </x:si>
  <x:si>
    <x:t>성재이시영선생동상</x:t>
  </x:si>
  <x:si>
    <x:t>Myeong-dong</x:t>
  </x:si>
  <x:si>
    <x:t>명동백작 이봉구</x:t>
  </x:si>
  <x:si>
    <x:t>명동 다방의 변천사</x:t>
  </x:si>
  <x:si>
    <x:t>명동의 소극장들</x:t>
  </x:si>
  <x:si>
    <x:t>The modern Gangnam Market is a traditional market that opened in 1974 and has been loved by many people since its opening. It is a traditional market with a long history and is equipped with various items such as miscellaneous goods, food, and medicinal herbs. It is a commercial building-type market and a medium-sized market. It opens at 7 a.m. and closes at 10 p.m. It is difficult to know about the exact regular holidays.</x:t>
  </x:si>
  <x:si>
    <x:t>It is a traditional market formed between Nonhyeon Station on Line 7 and Sinnonhyeon Station on Line 9. It is located behind Gangnam-daero and has excellent accessibility to public transportation. It deals with various food ingredients and local specialties such as butcher shops, agricultural products, marine products, processed foods and clothing. The number of young people in their 20s and 30s is relatively low and the atmosphere is active. There is Nonhyeon Furniture Street nearby, so it would be good to stop by the market after looking around the furniture street to feel generous and fill your stomach. Goods can be purchased with Onnuri gift certificates at many stores. It is open from 9 to 21.</x:t>
  </x:si>
  <x:si>
    <x:t>광진구 자양로13길 59에 위치한 자양골목시장. 156개의 점포가 위치한 이곳은 중형시장이다. 1972년 형성된 이 시장은 광진구에서 오랜 역사를 자랑하는 시장이다. 골목 상권에 시장이 형성돼 처음 가는 사람들은 시장의 규모에 실망하지만 골목 안으로 들어가면 들어갈수록 다양한 음식과 상품들이 즐비해 있는 곳이다. 오전 9시에 개점하여 오후 10시에 폐점하는데 정확한 휴일은 알기 어렵다.</x:t>
  </x:si>
  <x:si>
    <x:t>Jayang Alley Market, located on 59 Jayang-ro 13-gil, Gwangjin-gu. With 156 stores, it is a medium-sized market. Formed in 1972, this market boasts a long history in Gwangjin-gu. People who are going for the first time due to the formation of a market in the alley market are disappointed by the size of the market, but the more they enter the alley, the more food and products there are. It opens at 9 a.m. and closes at 10 p.m., but it's hard to know the exact holiday.</x:t>
  </x:si>
  <x:si>
    <x:t>Solsaem Market is a traditional market that is popular with housewives because it is small in size but offers a variety of products at low prices. The market status is an alley-type commercial building market with approximately 31 stores. For convenience facilities, we have 2 parking lots and 3 restrooms.</x:t>
  </x:si>
  <x:si>
    <x:t>1962년에 개설되었다. 강북구 일대에서 가장 오래된 역사를 지닌 시장인 동시에 가장 작은 규모의 시장이기도 하다. 10개의 점포로 구성된 초소형 시장이며, 생활용품 판매점, 음식점, 떡집, 이발소가 자리하고 있다. 수유역 4번 출구에 위치하고 있어 퇴근길의 직장인들이 자주 이용하며, 곰보냉면과 닭강정 등 맛집 들이 위치한 알짜배기 시장이라 할 수 있겠다. 오전 9시에 영업을 시작하여 오후 8시에 영업을 마친다.</x:t>
  </x:si>
  <x:si>
    <x:t>지하철 1호선 방학역에서 300m 지점에 자리 잡고 있기 때문에 교통이 편리한 편이다. 1974년도에 건립되었는데, 과거에 있던 도봉 시장의 인지도를 빌리면서도 새로움을 강조하기 위하여 신도봉시장이라고 이름 지었다고 한다. 20개 정도의 점포가 남아있어 소형시장에 속하며, 농산물 공판장과 수산물 센터, 그릇 도매상 등 크게 3개 업체를 중심으로 운영되고 있다. 오전 8시부터 오후 10시까지 운영하여 시간에 구애받지 않고 이용할 수 있다는 것이 장점이다.</x:t>
  </x:si>
  <x:si>
    <x:t>Traffic is convenient because it is located 300m away from Banghak Station on Subway Line 1. It was built in 1974, and it was named Sindobong Market to emphasize the newness of Dobong Market while borrowing the popularity of Dobong Market. With about 20 stores remaining, it belongs to the small market, and it is mainly operated by three major companies, including agricultural product markets, marine product centers, and container wholesalers. Its advantage is that it operates from 8 a.m. to 10 p.m. and can be used regardless of time.</x:t>
  </x:si>
  <x:si>
    <x:t>Donam Traditional Market, located in Dongsomun-dong, Seongbuk-gu, Seoul, is a popular destination for customers in Sungshin Women's University. It was first opened in 2005 and has been active as a women-centered market where university culture is centered around Sungshin Women's University. It opens at 9 a.m. and closes at 10 p.m., but it's hard to know the exact regular holidays. Parking lots and restrooms are available for convenient shopping.</x:t>
  </x:si>
  <x:si>
    <x:t>Dongdaemun Market is a fashion wholesale market with a long tradition and scale. More than 1,000 stores handle fashion-related items, mainly clothing, underwear, socks, sporting goods, and umbrellas. As it is the largest clothing market in Korea, foreign buyers and tourists from Southeast Asia, South America and Europe are said to visit. Onnuri gift certificates are available. Regular holidays are every Saturday, and the first floor is open 24 hours a day, the second and third floors are open until noon, and the fourth floors are open until 17 p.m.</x:t>
  </x:si>
  <x:si>
    <x:t>Namdaemun Market is a traditional market located in the east near Sungnyemun Gate in Jung-gu, Seoul. It is close to Hoehyeon Station on Seoul Subway Line 4. Records of the market near Namdaemun are also confirmed during the reign of King Taejong and King Sejong during the early Joseon Dynasty. After the Japanese Invasion of Korea in 1592, Seonhyecheong was established and a market was formed.</x:t>
  </x:si>
  <x:si>
    <x:t>신창시장은 2008년 상인회가 새롭게 출범한 후 하루 약 7000여 명의 손님이 찾아오는 인기 시장으로 바뀌었다. 상인들은 시장 발전을 위해 노력을 아끼지 않고 있다. 아케이드 보수, 버스정류장 개설, 상인 정보화 교육 등 소비자를 위한 적극적인 행보를 이어가며 시장 역시 변화의 물결을 맞고 있다. 2500만 원의 예산을 집행해 시행한 무료배송서비스는 구입점포나 배송센터에 요청하면 배송기사가 도봉구에 한정하여 차량이나 오토바이로 배송을 해주는 서비스이다. 집에서도 배송서비스를 이용할 수 있다. 배송센터(02-990-0040) 혹은 점포에 전화로 상품을 주문하면 된다.</x:t>
  </x:si>
  <x:si>
    <x:t>Since the new launch of the merchant association in 2008, the Sinchang market has been transformed into a popular market with about 7,000 customers a day. Merchants are sparing their efforts for market development. The market is also facing a wave of change as it continues to take active steps for consumers, including repair of arcades, opening bus stops, and information service education for merchants. The free delivery service, which was implemented with a budget of 25 million won, is a service that allows delivery drivers to ship only to Dobong-gu when requested by the purchasing store or delivery center. Delivery services are also available at home. You can order the goods at the shipping center (02-990-0040) or by telephone from the store.</x:t>
  </x:si>
  <x:si>
    <x:t>조선시대에 지금의 마장동 우시장에 가기 위해 먼 길을 걸어온 소에게 여물을 먹이고 쉬게하던 곳이라 이름 지어진 우림시장은 1970년대 지역 상인과 인근 구리와 양평 등의 경기도 상인들이 집결, 상권이 형성되기 시작하면서 지금에까지 이어지고 있다. 우림시장은 2001년 눈비가림시설인 아케이드를 설치하고 고객들의 통행에 불편이 없도록 점포별 천막과 파라솔, 노점에 쌓인 상품을 정비해 쾌적한 쇼핑환경을 만들었다. 2002년부터 배달서비스 체계 구축 및 인터넷 교육을 통해 지역민을 대상으로 직접 우림시장을 찾지 않더라도 인터넷과 전화로 시장 내 물품을 구매하는 고객의 집까지 물품을 배달해주는 택배 서비스를 실시했다. 택배 서비스는 당일 수시배송을 원칙으로 한다. 2004년부터 현재까지 이벤트 및 홍보, 공통쿠폰 발행, 특가판매지원 등의 경영혁신지원사업에 참여하고 있으며 이를 통해 고객만족을 극대화하여 지역민의 꾸준한 사랑을 받고 있다.</x:t>
  </x:si>
  <x:si>
    <x:t>The Urim Market, which was named as the place where cows who walked a long way to go to the current Majang-dong cattle market during the Joseon Dynasty were fed and rested, has continued to this day as local merchants and merchants from Gyeonggi Province such as nearby copper and Yangpyeong began to gather in the 1970s. In 2001, the Woorim Market set up an arcade, a snowy forest facility, and refurbished tents, parasols and products piled up in street stalls to prevent inconvenience to customers. Since 2002, the government has established a delivery service system and conducted a delivery service for local residents to deliver goods to customers who purchase goods on the Internet and by telephone, even if they do not visit the rain forest market directly. Delivery service shall be delivered from time to time on the same day in principle. From 2004 to the present, the company has participated in management innovation support projects such as events, public relations, issuance of common coupons, and support for special sales. Through this, it has been continuously loved by local residents by maximizing customer satisfaction.</x:t>
  </x:si>
  <x:si>
    <x:t>Dongmun Market, located in Changshin-dong, Jongno, Seoul, is a wholesale market that specializes in shoes since its establishment in 1969. It is a medium-sized market with more than 300 stores and operates without a merchant association organized. It opens at 2 a.m. and closes at 2 p.m. Parking is available, and there is a bathroom, so you can shop more comfortably. The total number of stores is about 320 and the size of the market belongs to the mid-sized market.</x:t>
  </x:si>
  <x:si>
    <x:t>서울시 관악구 은천동 소재의 재래시장으로 지하철 2호선 봉천역과 신림역 사이에 있다. 상가건물형 시장인 이곳은 오전 8시에 개점하여 오후 10시에 폐점하는데 정확한 정기휴일에 대해서는 알기 어렵다. 1971년에 처음 개설되어 지금까지 운영되고 있으며, 1971년 12월 22일에 등록시장으로 등록되었다. 약 30여 개의 점포들로 구성된 소형시장은 저렴하고 질 좋은 물건들로 가득하다.</x:t>
  </x:si>
  <x:si>
    <x:t>봉천중앙시장은 서울시 관악구 봉천(중앙)동에 1969년에 문을 연 상가건물형 시장이다. 약 24개의 점포로 이루어진 소형시장으로 인근에는 지하철 2호선 서울대입구역(관악구청)이 있으며, 오랜 세월 인근 주거지역과 더불어 발전하고 있다. 오전 8시에 개점하여 오후 10시에 폐점한다. 정확한 정기휴일에 대해서는 알기 어렵다. 화장실이 마련되어 있어 보다 편리하게 쇼핑이 가능하다.</x:t>
  </x:si>
  <x:si>
    <x:t>용산구 이태원동에 위치하고 있는 이태원시장은 1960년에 개설되었고 상가건물형 시장이다. 의류 및 잡화 등이 주 취급품목이며, 주차장이 마련되어 있어 차량 방문 고객들에게 편의를 제공하고 있다. 시장에 위치한 점포 수는 80여 개로 시장규모는 소형시장에 속하며 종사자 수는 110여 명으로 구성되어 있다. 오전 9시에 개점하여 오후 8시에 폐점하는데 정확한 정기휴일은 알기 어렵다.</x:t>
  </x:si>
  <x:si>
    <x:t>강서구 방신길에 위치하고 있으며 방화동의 전통과 정을 이어가고 있는 재래시장이다. 상가와 주택이 어우러져 있으며 113개의 점포로 구성되어 있다. 고객의 편의를 위해 다양한 노력을 꾀하고 있는 시장 중 하나인데, 그 중에서도 고객만족센터와 고객배송센터를 운영하고 있는 것이 큰 특징이라 할 수 있다. 규모가 있는 시장인 만큼, 시장 내 질서를 유지하고 고객의 편리한 이용을 위해 라인선 지키기 등의 캠페인을 펼치고 있다.</x:t>
  </x:si>
  <x:si>
    <x:t>Located in Bangsin-gil, Gangseo-gu, it is a traditional market that continues the tradition and tradition of Banghwa-dong. The mall and houses are in harmony and consist of 113 stores. It is one of the markets that are making various efforts for the convenience of customers. Among them, the customer satisfaction center and customer delivery center are the major features. As it is a large-scale market, it is campaigning to maintain order in the market and keep line lines for convenient use by customers.</x:t>
  </x:si>
  <x:si>
    <x:t>It is a small traditional market in Sinwol-dong. It was opened in 1976 and currently has 30 stores in operation. Various food ingredients such as fruits and vegetables, agricultural and marine products are available, and shops that make and sell miso, red pepper powder, sesame oil, and tofu are collected. Shingok Market is a small market where you can feel the warmth and charm of the small market.</x:t>
  </x:si>
  <x:si>
    <x:t>Joseon Dynasty kings and queens, and the shrine was enshrined in the new shares chujon kings and queens in Jongno-gu, Seoul. Blackout, the Imperial Ancestral Temple.</x:t>
  </x:si>
  <x:si>
    <x:t>동작구의 재래시장 중 규모가 꽤 큰 편이다. 7호선 신대방삼거리역과 장승배기역 사이에 위치해 교통이 편리하다. 채소, 과일, 수산물, 축산물과 의류 등 생필품을 판매하며, 인근에 주택 밀집지역이 있어 지역민들이 많이 이용하고 있다. 100여개의 점포가 활발하게 운영되고 있으며, 영업시간은 오전 8시부터 자정까지로 긴 편이다. 시장 내 한방 왕갈비, 칼국수, 물닭갈비 등이 맛집으로 유명하다.</x:t>
  </x:si>
  <x:si>
    <x:t>Among the traditional markets in Dongjak-gu, it is quite large. It is located between Sindaebang Samgeori Station and Jangseungbaegi Station on Line 7, making transportation convenient. It sells daily necessities such as vegetables, fruits, fisheries products, livestock products and clothing, and has a residential area nearby, which is widely used by locals. More than 100 stores are actively operating, and their business hours are relatively long from 8 a.m. to midnight. Hanbang Galbi, Kalguksu, and Muldakgalbi in the market are famous for their good restaurants.</x:t>
  </x:si>
  <x:si>
    <x:t>Ichon General Market</x:t>
  </x:si>
  <x:si>
    <x:t>Originally, it was a traditional market opened in 1965, but it was remodeled several times and changed into a commercial building-type market such as a shopping center. While refurbishing the store, it created supermarkets that handle agricultural and marine products, and activated sales of clothing and miscellaneous goods, which are said to have increased customer age groups and increased sales. It currently has 77 stores, and it also sells a variety of restaurants, organic food and agricultural and fisheries products, which many people are looking for. It runs from 9 a.m. to 9 p.m. and regular holidays are the first and third Sundays of every month.</x:t>
  </x:si>
  <x:si>
    <x:t>Bongcheon Central Market was opened in 1969 in Bongcheon-dong, Gwanak-gu, Seoul. It is a small market with about 24 stores and has been developing with nearby residential areas for a long time, with Seoul National University Station (Gwanak-gu Office) on Subway Line No. 2. It opens at 8 a.m. and closes at 10 p.m. It is difficult to know about the exact regular holidays. There is a restroom, so shopping is more convenient.</x:t>
  </x:si>
  <x:si>
    <x:t>Yeongil Market was a market specialized in agricultural products, and it was once the second largest market after Garak-dong Market as people naturally gathered in the covered rivers from the 1970s and grew in size. Although the scale was reduced in 2007 due to the demolition of large-scale street vendors, it is still a place in charge of catering to nearby hospitals and schools, or a place where merchants in restaurants, neighborhood supermarkets and nearby traditional markets are selling out. Usually between 12 a.m. and 4 a.m. is the most active time. They sell retails, but they don't usually trade much. Located between Yeongdeungpo Station on Line 1 and Munrae Station on Line 2, it is a wholesale market with a large number of nationwide customer visits due to its various bus routes. Although there are separate parking facilities nearby, and there are no parking facilities of their own, and aging facilities can be cited as disadvantages, they have the advantage of excellent accessibility and visibility. Large discount stores and wholesale markets are concentrated around the area, and it is a representative area that is transforming from semi-industrial to residential areas. As a result, new population inflows, modern facilities, and the floating population continue to grow.</x:t>
  </x:si>
  <x:si>
    <x:t>1970년대 망원동 서민주택가에 개설되어 오랫동안 지역민의 사랑을 받아온 재래시장이다. 2006년에 아케이드 형으로 환경을 개선하고, 망원동월드컵시장으로 재탄생하였다. 50여 개의 점포에서 농수산물, 축산물, 분식, 생활잡화 등 다양한 품목을 갖추고 있으며, 현재까지도 망원동 주민들이 활발하게 찾고 있다. 지하철 6호선 망원역, 버스노선과 가까워 교통이 편리하고, 근처에 상암 월드컵 경기장과 공원, 한강이 위치해 접근성도 좋은 편이다. 대부분의 점포에서 온누리 상품권을 사용할 수 있으며, 오전 10시에 개점하여 22시까지 운영한다.</x:t>
  </x:si>
  <x:si>
    <x:t>It was opened in the 1970s in Seoju-dong, Mangwon-dong, and has long been loved by local residents. In 2006, it improved the environment with arcade type and was reborn as Mangwon-dong World Cup Market. More than 50 stores are equipped with various items such as agricultural and fishery products, livestock products, snacks, and miscellaneous goods, and residents of Mangwon-dong are still actively seeking them. Because it is close to Mangwon Station and Bus Line No. 6, transportation is convenient, and Sangam World Cup Stadium, Park, and Han River are located nearby, making it accessible. Onnuri gift certificates are available at most stores, and they open at 10 a.m. and operate until 22 p.m.</x:t>
  </x:si>
  <x:si>
    <x:t>마포농수산물시장은 마포구가 전액 출자한 공기업인 '마포구시설관리공단'이 시장의 시설물과 입주자를 관리하고 각 매장은 임대 운영되고 있다. 각종 수산물과 과일, 채소를 저렴하게 판매하는 마포농수산물시장은 성산동 서울월드컵경기장 맞은편에 위치하고 있고 근처 공원산책길에 잠시 들러 회를 곧바로 떠먹는 관광객들이 많이 찾는다. 마포구를 대표하는 종합도시형매장인 마포농수산물시장은 채소와 과일을 파는 곳이 72곳, 수산물 파는 상점이 50곳 있다. 회센터에서는 다른 회에 비해 다소 가격이 싼 광어와 우럭이 가장 인기 있다. 광어나 우럭은 1마리에 1만5000~3만원 가량한다. 회뿐 아니라 낙지나 멍게, 해삼 등 각종 해산물이 가득해 가족 나들이 길에 다양한 수산물을 맛볼 수 있어 좋다. 횟감을 파는 상점은 오후 11시 정도까지 열고, 회를 먹을 수 있는 양념센터는 24시간 영업한다.</x:t>
  </x:si>
  <x:si>
    <x:t>Mapo Agricultural and Fishery Products Market is managed by Mapo-gu Facilities Management Corporation, a public corporation wholly invested by Mapo-gu, and each store is operated on lease. Mapo Agricultural and Fishery Products Market, which sells various fisheries products, fruits and vegetables at a low price, is located opposite Seoul World Cup Stadium in Seongsan-dong, and many tourists stop by the nearby park trail to eat raw fish right away. Mapo Agricultural and Fishery Products Market, a comprehensive city-type store representing Mapo-gu, has 72 stores selling vegetables and fruits and 50 shops selling marine products. Flatfish and rockfish, which are somewhat cheaper than other fish, are the most popular at the Hoe Center. Flatfish and rockfish cost 15,000 won to 30,000 won each. As well as sashimi, it is full of various seafood such as octopus, sea squirt, and sea cucumber, so you can taste a variety of seafood on your family's outing. The store that sells sashimi will open until around 11 p.m., while the seasoning center where sashimi can be eaten will be open 24 hours a day.</x:t>
  </x:si>
  <x:si>
    <x:t>If you come out of exit 5 of Yangjae Station and go into the alleyway of Yangjae-dong Post Office, you will find Yangjae General Market. The entire building is not a general market, and only the first floor of the building and the first basement is Yangjae General Market. First opened in 1978, there are jokbal, noodle and rice cake shops on the first floor, and mill and meat restaurants on the first basement floor. The small market, consisting of about 16 stores, opens at 8 a.m. and closes at 10 p.m. It is difficult to know about the exact regular holidays.</x:t>
  </x:si>
  <x:si>
    <x:t>신원시장은 도림천 주변에서 노점상을 중심으로 시작해 오늘날의 전통시장 모습으로 발전했다. 주택가 사이에 위치해 있고 인근에 신림역과 도림천이 있어 하루 유동인구가 평균 1만 명에 달하는 대형 상권이다. 대형마트처럼 편안하고 안락한 시설에서 상품을 구입할 수 있도록 아케이드를 설치했기 때문에 비가 와도 우산 없이 편리하게 시장을 이용할 수 있다. 무료배송서비스와 공동 쿠폰 발행, 공영주차장 운영 등 서비스 개선을 위한 다양한 방법을 도입했다. 2008년 '신림1동인정시장'에서 '신원시장'으로 공식명칭을 바꿔 달았다.</x:t>
  </x:si>
  <x:si>
    <x:t>Shinwon Market started with street vendors around Dorimcheon Stream and developed into a traditional market today. Located between residential areas and nearby Sillim Station and Dorimcheon Stream, it is a large commercial area with an average daily floating population of 10,000. Since arcades have been installed so that products can be purchased in comfortable and comfortable facilities like large discount stores, the market can be conveniently used without umbrellas even if it rains. It introduced various methods to improve the service, including free delivery services, issuing joint coupons and operating public parking lots. It changed its official name from "Shillim 1-dong Injeong Market" to "Shinwon Market" in 2008.</x:t>
  </x:si>
  <x:si>
    <x:t>It is the largest market in Gwanak-gu. Traffic is convenient as it is close to Exit 1 of Sindaebang Station on Line 2. It has 104 stores and has been selected as a pilot market for country of origin marking, making efforts to provide local residents with honest and fresh meat, vegetables, fruits and fish at all times. Gwanak Sinsa Market has a public coupon system, which allows customers to receive coupons according to the amount of their purchases at the store and use them like cash. Regular sales events are held on the first and third Wednesday of every month, and events such as songpyeon making and fruit vegetable decoration creation competitions are held to make more familiar to local residents.</x:t>
  </x:si>
  <x:si>
    <x:t>관악신사시장에 이어 관악구에서 두 번째로 큰 재래시장이다. 주변에 펭귄아파트가 있어서 펭귄시장이라는 이름 지어졌다고 한다. 서울의 재래시장이 공사를 통해 현대화 되고 있는 것에 반해, 펭귄시장은 아직 보통의 재래시장처럼 난전의 형태를 띠고 있다. 하지만 깔끔하게 유지되고 있기 때문에 쇼핑에는 무리가 없으며, 오히려 옛 시장의 정취를 느낄 수 있어 더욱 매력적이다. 펭귄시장에는 특히 먹거리가 유명한데, 돼지머리 같은 고사음식과 족발 가게 등이 많다.</x:t>
  </x:si>
  <x:si>
    <x:t>It is the second-largest traditional market in Gwanak-gu after Gwanak Sinsa Market. It was named Penguin Market because there was a penguin apartment nearby. While traditional markets in Seoul are being modernized through construction, penguin markets are still in the form of a difficult battle, just like ordinary traditional markets. However, as it is kept clean, shopping is not difficult, and it is more attractive because it can feel the atmosphere of the old market. Penguin Market is especially famous for its food, including old-fashioned food like pig's head and pig's feet shops.</x:t>
  </x:si>
  <x:si>
    <x:t>It is a typical traditional market in Yongsan-gu. It was opened in 1967 and has provided daily necessities to the residents of Ichon-dong and nearby areas. More than 90 shops are in operation and sell a variety of items, including fisheries, livestock products, side dishes and clothing. It is striving to improve the environment for customer convenience and market revitalization, and is conducting various events during the holidays. The store is open from 9 a.m. to 8 p.m. every day.</x:t>
  </x:si>
  <x:si>
    <x:t>Located in Itaewon-dong, Yongsan-gu, Itaewon Market was opened in 1960 and is a commercial building-type market. Clothing and miscellaneous goods are the main items to handle, and parking lots are provided to provide convenience to visiting customers. The number of stores located in the market is about 80 and the size of the market belongs to the small market and the number of workers is about 110. It opens at 9 a.m. and closes at 8 p.m., but it's hard to know the exact regular holidays.</x:t>
  </x:si>
  <x:si>
    <x:t>금호동의 랜드마크로 자리 잡은 50년 전통의 금남시장은 전형적인 골목형 시장으로 옛 맛과 정을 느낄 수 있는 친서민적인 시장이다. 성동구 독서당로에 위치하고 있으며 2005년부터 상인회를 중심으로 아케이드 설치, 조명등 교체와 같은 시설현대화사업을 실시해 고객들에게 쾌적한 쇼핑환경을 제공한다. 오전 9시에 개점하여 오후 10시에 폐점하는데, 주차시설이 마련되어 있어 차량 방문이 편리하다.</x:t>
  </x:si>
  <x:si>
    <x:t>Geumnam Market, a 50-year-old landmark of Geumho-dong, is a typical alley-type market where you can feel the old taste and affection. It is located in Dokdang-ro, Seongdong-gu, and since 2005, it has carried out facility modernization projects such as installing arcades and replacing lights, focusing on merchants' associations, to provide customers with a pleasant shopping environment. It opens at 9 a.m. and closes at 10 p.m., and there are parking facilities, making it convenient to visit vehicles.</x:t>
  </x:si>
  <x:si>
    <x:t>뚝섬을 옛날에 뚝도라고 불렀는데 이곳에 있던 경마장이 과천으로 옮기기 이전인 1960년대부터 형성된 시장이다. 성동구 성수로에 위치하고 있으며, 오전 9시에 개점하여 오후 10시에 폐점한다. 개설된 지 40여 년이 된 뚝도시장은 약 180여 개의 점포로 구성된 중형시장으로 연간 7만여 명이 이용하는 소매시장이다. 오래된 역사만큼이나 낡고 불편했던 시설들을 리모델링하여 깨끗하고 현대적인 시장으로 탈바꿈했다.</x:t>
  </x:si>
  <x:si>
    <x:t>Ttukseom used to be called Ttukdo, which was established in the 1960s before the horse racecourse moved to Gwacheon. Located in Seongdong-gu Seongsu-ro, it opens at 9 a.m. and closes at 10 p.m. Ttuk City Market, which has been opened for more than 40 years, is a medium-sized market consisting of about 180 stores and is a retail market used by 70,000 people annually. The facilities, which were as old and uncomfortable as old history, have been remodeled into clean and modern markets.</x:t>
  </x:si>
  <x:si>
    <x:t>1963년 도축장이 들어서면서 자연스럽게 형성된 마장동 우시장이 1998년 주변 개발로 도축장이 타 지역으로 이전하면서 현재의 마장축산물시장으로 발전했다. 특히 이 시장은 수도권 축산물유통의 60~70% 담당하고 있는 축산물 전문 도·소매시장으로, 1500여 개 점포에 연간 이용객 수가 200만 명에 달하는 국내 최대의 축산물시장이다. 주변에 청계천을 끼고 있어 관광과 쇼핑을 함께할 수 있는 곳으로, 확실한 정품 · 정확한 정량·저렴한 정찰가격으로 승부하는 상인들과 국내산 한우의 깊은 맛을 동시에 느낄 수 있는 곳이다. 근처 먹자골목에선 신선한 고기를 저렴한 가격에 먹을 수 있다.</x:t>
  </x:si>
  <x:si>
    <x:t>옛날 뚝제방이 없을 때 이 일대가 구릉인 잔디밭이었는데, 가을이 되면 누렇게 물들기 때문에 누런 잔디산, 즉 노룬산으로 불리게 되었다고 한다. 노룬산 시장은 이러한 지역적 특성을 반영하여 이름 지어졌으며, 1970년에 개설되어 광진구에서 가장 역사 깊은 시장이다. 자양동이 상권이 살아있는 동네인 만큼, 노룬산 시장 역시 활발하게 운영되고 있으며, 추억의 떡볶이와 직접 만든 전통 과자 등 아이들이 좋아할 만한 먹거리로 유명하디. 2, 7호선 건대입구역에서 걸어서 5~7분 거리이므로 온 가족이 노룬산시장으로 먹거리 투어를 떠나는 것도 좋을 듯하다.</x:t>
  </x:si>
  <x:si>
    <x:t>광진구에서 규모가 가장 큰 상설 재래시장이며, 수도권의 대표적인 상설 재래시장이기도 하다. 깨끗한 시설과 다양한 이벤트로 많은 사람들이 이용하고 있으며, 전통시장 최초로 자체 상품권을 개발하여 온누리 상품권의 모델이 되기도 했다. 재래시장 활성화를 위해 다양한 행사와 이색 마케팅을 적극 반영하는 시장이기도 한데, 매주 금요일에는 ‘금요대박장터’, 매년 ‘주부팔씨름대회’를 개최하여 지역민과 함께하는 시장문화를 만들어나가고 있다. 친환경농산물 직거래 시범시장으로 선정될 정도이니 식품의 신뢰도는 말할 것도 없다. 과일과 해물, 고춧가루로 맛을 내어 유명한 마약 떡볶이와 30년 가까이 주민과 함께한 순댓국집까지 다채로운 먹거리가 가득하다.</x:t>
  </x:si>
  <x:si>
    <x:t>It is the largest permanent traditional market in Gwangjin-gu and one of the most representative permanent traditional markets in the Seoul metropolitan area. It is used by many people with clean facilities and various events, and developed its own gift certificates for the first time in a traditional market, becoming a model for Onnuri gift certificates. It is also a market that actively reflects various events and exotic marketing to revitalize traditional markets, and it is creating a market culture with local people by holding "Friday Park Market" every Friday and "Household Arm wrestling Contest" every year. Not to mention the reliability of food products, they have been selected as a pilot market for direct trading of eco-friendly agricultural products. There are a variety of foods, including Tteokbokki, a famous drug that is seasoned with fruits, seafood, and red pepper powder, and Sundaegukjip, which has been with the residents for nearly 30 years.</x:t>
  </x:si>
  <x:si>
    <x:t>The Majang-dong cattle market, which was naturally formed when the slaughterhouse was built in 1963, developed into the current market for Majang livestock products in 1998 when the slaughterhouse was relocated to another region due to development around it. In particular, this market is a wholesale and retail market specializing in livestock products, which is responsible for 60-70% of the distribution of livestock products in the Seoul metropolitan area, and is the largest livestock market in Korea with an annual number of 2 million users at 1,500 stores. It is a place where visitors can enjoy sightseeing and shopping together with Cheonggyecheon Stream, where they can enjoy the deep taste of Korean beef with merchants who compete with authentic, accurate quantity, and low prices. You can eat fresh meat at a reasonable price at a nearby food alley.</x:t>
  </x:si>
  <x:si>
    <x:t>This house is presumed to have been built in the 1920s. In the front of the main building a triangular roof is projected to make a porch that creates a Western-styled porch embodied in a hanok(traditional Korean house). After going into the porch a long hallway leads to the main floored room. The closer parts of the porch was used as the sarangchae(a detached house) which was also a reception hall for guests and the back of the porch was used to manage household affairs for the anchae(the main building of a house). The hall is in the center of the house but the rooms are arranged across from each other and having a wooden floor on the outer parts of it was much influenced from the Japanese-style housing methods. A unique aspect of this traditional Korean house is that it is compromised of aspects that could be seen in Western and Japanese households.</x:t>
  </x:si>
  <x:si>
    <x:t>As there are not many large discount stores near Junggok-dong, traditional markets are more developed than other regions, and Shinsung General Market is one of them. The Shinsung General Market, located on Junggok Intersection, is not big in size, but it deals with various food ingredients such as side dishes, butcher shops, fruit shops, and fish shops. In addition, there are abundant common foods such as chicken gangjeong restaurant, bakery, dumpling restaurant, and sundae rice soup restaurant. In particular, since four or five kalguksu restaurants huddled together to form a special district, how about visiting the old kalguksu place?</x:t>
  </x:si>
  <x:si>
    <x:t>In the past, when there was no ttukjebang, this area was a hilly grassland, but it became called yellow grass mountain, or Norun mountain, because it became yellow in autumn. Norunsan Market was named to reflect these regional characteristics, and was opened in 1970 and is the most historic market in Gwangjin-gu. As Jayang-dong is a neighborhood where the business district is still alive, Norunsan Market is also actively operated, and it is famous for its children's favorite foods such as tteokbokki from old memories and traditional snacks made by themselves. Since it is a 5-7 minute walk from Konkuk University Station on Line 2 and 7, it would be good for the whole family to go on a food tour to Norunsan Market.</x:t>
  </x:si>
  <x:si>
    <x:t>광진구 중곡동에 위치한 소형시장이다. 광성시장은 80년 6월 18일 개장 이래 지역주민들의 애환이 깃든 시장이었으나, 96년 유통시장 개방 이후 대형 할인점이 등장하면서 매출이 감소하고 규모가 축소되었다. 하지만 재래시장 현대화 사업을 통해 시장 내부를 재정비하여 다시 지역주민들이 찾는 시장으로 거듭날 수 있었다. 중저가 의류를 비롯해 채소, 반찬, 먹거리 등을 저렴하게 판매하고 있다.</x:t>
  </x:si>
  <x:si>
    <x:t>It is a small market located in Junggok-dong, Gwangjin-gu. Gwangseong Market has been a market of local residents since its opening on June 18, 1980, but since the opening of the retail market in 1996, sales have decreased and the size of the market has decreased due to the emergence of large discount stores. However, through the modernization of traditional markets, the market was reorganized to become a market visited by local residents. It sells low and medium-priced clothes, vegetables, side dishes, and food at low prices.</x:t>
  </x:si>
  <x:si>
    <x:t>Hwayang Alley Market, located on 59 Acha San-ro 29-gil, Gwangjin-gu. People formed a market here in the early 1980s. The Hwayang Market, which has everything but nothing, is quite a big market in Gwangjin-gu. Many people buy things here because it is cheap and the merchants are warm-hearted. It opens at 9 a.m. and closes at 10 p.m. There are currently no open toilets in the market, but due to the district office's modernization project, toilets for the latest facilities will be built.</x:t>
  </x:si>
  <x:si>
    <x:t>서울시 동작구 상도동에 위치한 상설·종합 상가건물형시장으로 1968년에 문을 열었다. 약 60여개의 점포로 이루어진 중형시장이다. 지하철7호선 장승배기 역과 인접해 있으며, 떡볶이 등 먹을거리가 입소문을 타고 손님을 불러 들이고 있다. 오전 9시에 개점하여 오후 9시에 폐점하며, 정확한 정기휴일은 알기 어렵다. 화장실이 마련되어 있어 시장을 방문한 고객들에게 편의를 제공한다.</x:t>
  </x:si>
  <x:si>
    <x:t>Located in Sangdo-dong, Dongjak-gu, Seoul, it was opened in 1968 as a permanent and comprehensive commercial building market. It is a medium-sized market with about 60 stores. It is adjacent to Jangseungbaegi Station on Subway Line 7, and food items such as tteokbokki are attracting customers through word of mouth. It opens at 9 a.m. and closes at 9 p.m., and the exact regular holidays are hard to know. There is a toilet in place to provide convenience to customers who visit the market.</x:t>
  </x:si>
  <x:si>
    <x:t>Gyeongdong Market is a four-story three-way shopping mall with an area of 30,300 square meters of land located in Gosa-ro, Dongdaemun-gu, Seoul. The market consists of various industries including ginseng, herbal medicine, deodeok, balloon flower, dried fish, and marine products. As products are distributed throughout the country as well as the surrounding areas, it serves as Korea's representative traditional market in name and reality. It opens at 4 a.m. and closes at 7 p.m.</x:t>
  </x:si>
  <x:si>
    <x:t>Jeonnong Rotary Market</x:t>
  </x:si>
  <x:si>
    <x:t>Graveyard for Yeo Gye</x:t>
  </x:si>
  <x:si>
    <x:t>Yeonsangun Royal Tomb</x:t>
  </x:si>
  <x:si>
    <x:t>Wolgye-dong Gaksimjae</x:t>
  </x:si>
  <x:si>
    <x:t>Statue of Yoo Kwan-Sun</x:t>
  </x:si>
  <x:si>
    <x:t>Seolleung Royal Tomb</x:t>
  </x:si>
  <x:si>
    <x:t>Jeongneung Royal Tomb</x:t>
  </x:si>
  <x:si>
    <x:t>전농동에서 40년 동안 지역주민과 함께한 시장이다. 단층건물 종합상가형태의 시장으로 형성되어 있으며, 100개에 달하는 점포가 지역주민에게 다양한 상품을 제공하고 있다. 식료품뿐만 아니라 이불, 한복, 의류, 아동복 등의 생활용품과 가정용품을 판매하는 점포가 많다. 오전 8시부터 오후 10시까지 점포를 운영하여, 오랜 시간 고객을 맞이하고 있다.</x:t>
  </x:si>
  <x:si>
    <x:t>It is a market with local residents for 40 years in Jeonnong-dong. The market is formed in the form of a single-story building complex, and as many as 100 stores provide various products to local residents. In addition to groceries, many stores sell household items such as blankets, hanbok, clothing, and children's clothing. The store is open from 8 a.m. to 10 p.m., welcoming customers for a long time.</x:t>
  </x:si>
  <x:si>
    <x:t>It is a commercial market that opened in 1975. Both the first basement floor and the second ground floor are operated as markets, and have remained the same since its opening. It is mainly used by residents living in Jangan-dong and its vicinity, and it is still actively operated until now. It sells all kinds of food such as rice, mixed grains, vegetables, meat, fish, and confectionery, and is also famous for its many restaurants in the market. Especially, Kalguksu, Makguksu, and Hotteok are famous for their delicious taste, so it would be a good idea to visit them in person.</x:t>
  </x:si>
  <x:si>
    <x:t>동대문구 휘경동에 위치한 전통시장이다. 1974년에 개장하여 40년간 지역민과 함께 하였다. 주변에 대형마트가 많이 생기는 탓에 찾는 사람은 많이 줄었지만, 아직도 지역민에게 다양한 식료품과 먹거리를 제공하고 있다. 군데군데 문을 닫은 점포도 있으나, 현재 60개에 달하는 점포가 남아 있다. 오전 9시부터 22시까지 점포를 운영하며, 정기휴일은 정해져 있지 않다.</x:t>
  </x:si>
  <x:si>
    <x:t>It is a traditional market located in Hwigyeong-dong, Dongdaemun-gu. It opened in 1974 and has been with local people for 40 years. Due to the large number of large discount stores around, the number of people looking for has decreased, but it still provides various food and food to locals. Some stores are closed, but as many as 60 stores remain. The store is open from 9 a.m. to 22 a.m., and regular holidays are not set.</x:t>
  </x:si>
  <x:si>
    <x:t>안중근의사 동상은 독립운동에 투신하여 순국하신 안중근의사의 숭고한 뜻을 기리고 그 애국정신을 후세에 널리 전하기 위하여 2010년 10월 22일 재건립되었으며, 하얼빈역에서 이토 히로부미를 저격한 직후 태극기를 꺼내든 당당하고 떳떳한 모습으로 안중근의사기념관의 입구에 위치한다.&lt;안중근의사는 우리나라를 식민지화한 민족의 원흉 이토 히로부미를 저격한 항일 독립운동의 핵심 인물로 현재 그의 동상과 기념관이 위치한 장소는 일제 식민 통치의 상징물이었던 남산 조선신궁이 건립되었던 곳으로 항일운동의 역사에서 상징성이 크다고 할 수 있다.</x:t>
  </x:si>
  <x:si>
    <x:t>서울 암사동 유적(서울 岩寺洞 遺蹟)은 서울특별시 강동구 암사2동에 있는 선사 시대의 주거 유적지이다. 대한민국 사적 제267호이다. 이 선사 시대의 유적은 78,793m2의 넓은 선사공원 내에 복원된 움집과 움집터를 그대로 둘러싼 제 1박물관과, 멀티미디어와 체험학습을 위한 제 2박물관 등의 시설을 갖추고 있다.</x:t>
  </x:si>
  <x:si>
    <x:t>창경궁의 북쪽, 양화당(養和堂)의 동쪽에 있는 침전 건물이다. 언제 건립되었는지는 확인되지 않지만 정조대 이후 주로 왕의 서재로 사용되었으며, 양화당이 정무를 보는 편전으로 사용될 때는 그 부속채였다(『정조실록』 18년 12월 25일). 현존하는 영춘헌은 1834년(헌종 즉위)에 중건된 건물로 수리·보수되면서 이어져 내려 온 것이다.</x:t>
  </x:si>
  <x:si>
    <x:t>덕수궁의 건물이다. 덕홍전과 함녕전의 북쪽 언덕에 있다. 덕수궁은 근대에 지은 황궁이니만큼 서양식 건물, 양관(洋館)이 여러 채 있다. 그 중 하나가 바로 정관헌이다. 다만, 다른 양관들과 달리 한국 전통 가옥의 일부 요소가 혼합된 형태이다. 러시아 건축가 아파나시 이바노비치 세레딘사바틴[1]이 설계한 것으로 알려져 있으나 확실하지는 않다.</x:t>
  </x:si>
  <x:si>
    <x:t>Celestial Chart Stone</x:t>
  </x:si>
  <x:si>
    <x:t>조선 중기의 문신 이상길(李尙吉)의 묘역</x:t>
  </x:si>
  <x:si>
    <x:t>Wind Streamer Pedestal</x:t>
  </x:si>
  <x:si>
    <x:t>Hogukjijangsa Temple</x:t>
  </x:si>
  <x:si>
    <x:t>Gyeongbokgung Palace</x:t>
  </x:si>
  <x:si>
    <x:t>Gyeonghuigung Palace</x:t>
  </x:si>
  <x:si>
    <x:t>Changgyeonggung Palace</x:t>
  </x:si>
  <x:si>
    <x:t>Heonjun Memorial Hall</x:t>
  </x:si>
  <x:si>
    <x:t>Hwangudan (Wongudan)</x:t>
  </x:si>
  <x:si>
    <x:t>Former Russian Legation</x:t>
  </x:si>
  <x:si>
    <x:t>구 배재학당 동관(배재학당 역사박물관)</x:t>
  </x:si>
  <x:si>
    <x:t>조선시대 영조의 초상화는 조선영조왕이금상이다.영조의 초상화로 국립고궁박물관에 소장중이며 가로 68센티-세로 110센티 1900년대의 이모작으로 비단 바탕 색으로 보물 제932호다. 영조는 재세시 매 10년마다 초상화를 그려 12본의 어진을 제작하였으나, 창덕궁에 51세진과 21세진만 전해진다.</x:t>
  </x:si>
  <x:si>
    <x:t>정면 3칸 측면 3칸 규모의 정자이다. 장대석 세벌대로 높직하게 기단을 쌓고 네모난 초석을 놓아 네모기둥을 세운 이익공 양식의 팔작 지붕 건물이다. 처마는 겹처마이며,지붕마루는 양성을 하지 않았다. 건물 사방을 벽체나 창호 등이 없이 시원하게 개방하였다. 기둥은 바깥으로 12개의 평주를 세우고,내부에는 4개의 고주를 세워 바닥과 천장 공간을 달리하여 정면 1칸 측면 1칸을 형성하였다</x:t>
  </x:si>
  <x:si>
    <x:t>헌인릉(獻仁陵, 사적 194호)은 서울특별시 서초구 내곡동에 있는 조선조 왕릉이다. 이 곳에는 조선 3대 임금 태종과 원경왕후 민씨의 능인 헌릉, 23대 임금 순조와 순원왕후 김씨의 능인 인릉이 있다. 1970년 5월 26일 대한민국의 사적 제194호로 지정되었다.</x:t>
  </x:si>
  <x:si>
    <x:t>1901년에 지어진 중명전은 지금의 덕수궁인 경운궁에 포함된 건물로서 접견소 및 연회장 도서관으로 사용되었습니다. 1907년에 황태자 가례의 연회가 거행된 장소이며 을사늑약이 체결되었던 비운의 장소이기도 합니다. 일제강점기인 1915년부터 외국인에 임대되어 경성구락부로 이용되었습니다.</x:t>
  </x:si>
  <x:si>
    <x:t>Jungmyeongjeon Hall constructed in 1901 is a part of Gyeongungung which is today’s Deoksugung Palace and it was used as the reception hall banquet hall and library. This was the place the banquet was held during the wedding ceremony of the Crown Prince (Sunjong) and Crown Princess Yun in 1907 and also the unfortunate place where the Japan-Korea Treaty of 1905 was concluded by force. It had been leased to foreigners in 1915 during Japanese colonial era and used as Seoul Club building.</x:t>
  </x:si>
  <x:si>
    <x:t>Hwangudan Altar is the space where the emperor held memorial service for heaven. This is where Emperor Gwangmu of the Korean Empire which succeeded to the Joseon Empire held memorial service for heaven. Hwangudan Altar was completed in 1897 and was designed by Sim Eui-seok the master builder for the imperial family at the time.</x:t>
  </x:si>
  <x:si>
    <x:t>This is the renaissance style building designed by A. I. Sabatin of Russia in 1890 (Gojong 27). The main building was destroyed during the Korean War and currently only the 3-story tower remains. This is famous for King Gojong’s refuge to avoid Japan’s pressure using force.</x:t>
  </x:si>
  <x:si>
    <x:t>Chungdong First Methodist Church is a protestant church chapel and construction of the church began in 1895 (Gojong 32) and was completed in October 1897 (Gwangmu 1).</x:t>
  </x:si>
  <x:si>
    <x:t>이 건물은 1916년 준공하여 배재중?고등학교가 1984년 강동구로 이전하기 전까지 교사로 사용한 곳입니다. 배재학당은 선교사 아펜젤러(Henry Gerhard Appenzeller)가 1885년 8월에 세운 학교로 처음에는 주변의 민가를 사들여 교사(校舍)로 사용했습니다.</x:t>
  </x:si>
  <x:si>
    <x:t>This building was completed in 1916 and was used as a school building until Pai Chai middle and high schools moved to Gangdong-gu in 1984. Pai Chai School was established by the missionary Henry Gerhard Appenzeller in August 1885 and in the beginning he purchased private houses in the area and used them as school buildings.</x:t>
  </x:si>
  <x:si>
    <x:t>Yi Yeong-hun Memorial</x:t>
  </x:si>
  <x:si>
    <x:t>Jeongdong Observatory</x:t>
  </x:si>
  <x:si>
    <x:t>Seokhojeong Pavilion</x:t>
  </x:si>
  <x:si>
    <x:t>This place was previously occupied by Royal English Academy German legation and Gyeongseong District Court. After the liberation the building was occupied by the Supreme Court of Korea and it reopened as Seoul Museum of Art from 2002.</x:t>
  </x:si>
  <x:si>
    <x:t>It was completed in 1905 while restoring Gyeongungung Palace (Deoksugung Palace) which was burned in a huge fire. It was in charge of the modern education of the imperial family and aristocrats of the Korean Empire and today it is used as the office of the bishop of the Anglican Church of Korea.</x:t>
  </x:si>
  <x:si>
    <x:t>1930년대 지하 1층 지상 2층으로 건축된 철근콘크리트 건물로 미국기업인 싱어미싱회사 한국지부로 사용되다가 1963년 신아일보가 매입하여 1975년 3 4층을 증축하여 별관으로 사용합니다. 신아일보는 1980년 신군부의 언론통폐합으로 경향신문에 흡수?통합되었습니다.</x:t>
  </x:si>
  <x:si>
    <x:t>This is a 2-story reinforced concrete building with a basement constructed in the 1930's. The Korean branch of SINGER an American company initially used the building until Shina Daily News purchased the building in 1963. In 1975 Shina Daily News extended the building by adding 3rd and 4th floors and used it as the annex. Shina Daily News was incorporated into the Kyunghyang Shinmun during the merger of press by the new military regime in 1980.</x:t>
  </x:si>
  <x:si>
    <x:t>Central Hall of the Korean Salvation Army was completed in 1928 to be used as the base for fostering Salvation Army officials and leading mission work and social services.</x:t>
  </x:si>
  <x:si>
    <x:t>남산야외음악당광장에 1968년 8월 백범광장이 조성되었습니다. 백범광장은 대한민국 임시정부 주석을 지낸 백범(白凡) 김구(金九 1876~1949) 선생을 기리기 위해 조성된 공원입니다.</x:t>
  </x:si>
  <x:si>
    <x:t>6?25전쟁을 거치면서 한국 여성들은 한복의 불편함을 깨닫고 양장을 선호하게 됩니다. 1950년대부터 명동에서는 여성들의 기호에 맞는 옷을 파는 양장점과 미장원이 들어서기 시작합니다.</x:t>
  </x:si>
  <x:si>
    <x:t>이 기념관은 일제강점기인 1925년 5월 24일 준공되어 2007년 12월 철거된 동대문운동장에서 열린 경기 및 집회 관련 기록물과 동대문운동장 내부 시설 등을 보관?전시한 곳입니다.</x:t>
  </x:si>
  <x:si>
    <x:t>A bridge with a name that contains the vibrant feeling of Gwangjang and Bangsan Market at early dawn.</x:t>
  </x:si>
  <x:si>
    <x:t>Gwansugyo Bridge meaning ‘looking at the Cheonggyecheon Stream from the Juncheonsa Government Office’</x:t>
  </x:si>
  <x:si>
    <x:t>깊은 역사가 있는 서울중앙시장은 전통이 살아 숨 쉬어 생동감 넘치는 시장이다. 신선하고 다양한 농수산물을 갖추고 있으며 원산지표시의 정착으로 상품의 품질을 믿고 구매할 수 있는 곳이다.</x:t>
  </x:si>
  <x:si>
    <x:t>Chosun daposik paljak roof in the form of statements in Jongno-gu, Seoul Changdeokgung (門). Treasures.</x:t>
  </x:si>
  <x:si>
    <x:t>Gimchunyoung related ohwijang House of Joseon who was in Jongno-gu, Seoul. Try folk cultural assets.</x:t>
  </x:si>
  <x:si>
    <x:t>This is the school building of Ewha School completed in 1915. The cost of construction was covered by the donation provided by Miss Holbrook of Columbia River Brach and the building was named ‘Simpson Memorial Hall’ to cherish the memory of Sarah Simpson the sister of the donor who passed away at the time.</x:t>
  </x:si>
  <x:si>
    <x:t>This was the location of Sontag Hotel which was frequented by the ministers of various countries missionaries and pro-enlightenment people of Joseon in the 1890’s. Ewha Girls' High School Frey Hall was burned down in a fire in 1975 and the Ewha Girls’ High School 100th Anniversary Memorial Hall was constructed in the same spot.</x:t>
  </x:si>
  <x:si>
    <x:t>이곳은 1933년부터 1935년에 걸쳐 경성부청(현 서울시청) 서쪽 건너편에 경성부민(서울시민)을 위해 세운 다목적 건물입니다. 건립 당시에는 경성의 시민회관 역할을 했으며 광복 후에는 미군들의 사교장 국립극장 국회의사당 세종문화회관 별관을 거쳐 현재는 서울특별시의회가 자리 잡고 있습니다.</x:t>
  </x:si>
  <x:si>
    <x:t>Former Seoul City Hall is a renaissance style building originally constructed as an office of Gyeongseongbu in 1926. It is currently used as Seoul Library.</x:t>
  </x:si>
  <x:si>
    <x:t>Jeongdong Theater was constructed in 1995 with the intention of restoring Wongaksa Theater the first modern theater constructed in Korea. It is a complex performance theater which has been planning developing and presenting refined performances and arts and programs for citizens.</x:t>
  </x:si>
  <x:si>
    <x:t>This is the western hall of the Deoksugung National Museum of Art which was constructed in 1938 during Japanese colonial era to be used as an art museum. It reopened as a branch of National Museum of Contemporary Art in 1998 and has exhibited the old arts of Joseon modern art contemporary art and the masterpieces of foreign masters.</x:t>
  </x:si>
  <x:si>
    <x:t>This is the observatory located on the 13th floor of Seosomun Building I of Seoul City. It provides the view of the entire Deoksugung Palace City Hall Seoul Plaza and Jeong-dong area at a glance.</x:t>
  </x:si>
  <x:si>
    <x:t>This is the front gate of the Hanyang City Wall that surrounded the old capital of the Joseon Dynasty and the original name is Sungnyemun Gate. It was also called Namdaemun (South Gate) for it was located on the south side. Sungnyemun Gate was close to Hangang River which connects three southern provinces (Gyeongsang-do Chungcheong-do and Jeolla-do) and the markets developed inside and outside the gate during the late Joseon Period when commerce developed.</x:t>
  </x:si>
  <x:si>
    <x:t>Sungjeongjeon Hall was the main hall of Gyeongheegung Palace constructed when Gyeongheegung Palace was constructed between 1617 (Gwanghaegun 9) and 1620 (Gwanghaegun 12).</x:t>
  </x:si>
  <x:si>
    <x:t>1998년 조성된 남산골 한옥마을은 남산 북측 옛 수도방위사령부 부지 총 7만 9934m²(2만 4180평)에 한옥 5동 전통공예관 천우각 전통정원 서울남산국악당 서울천년 타임캡슐광장으로 구성되어 시민과 관광객을 맞이하고 있습니다. 번화한 도심 한가운데에서 한국 전통문화를 소재로 한 다양한 체험거리를 만나볼 수 있으며 남산 자락을 따라 전통조경 양식으로 조성된 계곡과 정자 각종 화초가 만들어내는 아름다운 풍경을 만날 수 있습니다. 전통정원 가장 높은 곳에는 서울정도 600년을 기념하고 400년 후 서울정도 1000년을 기대하며 1994년 당대의 기억을 매설한 서울천년 타입캡슐광장이 조성되어 있습니다.</x:t>
  </x:si>
  <x:si>
    <x:t>Namsangol Hanok Village was developed in 1998 in the 79934m² (24180 pyeong) site of Capital Defense Command in the north of Namsan Mountain with 5 Korean traditional mansions Traditional Craft Museum Cheonugak traditional garden Seoul Namsan Traditional Theater and the New Millennium Time Capsule Plaza to embrace citizens and tourists. It gives a chance to have a variety of programs to experience Korean traditional culture and enjoy the beautiful scenery created by the hill pavilions and various flowers and plants in the heart of the busy city. The Millennium Time Capsule Plaza is located on the highest point of the traditional garden and the memories of Seoul are placed in the time capsule in 1994 to commemorate the 600th anniversary of the establishment of Seoul as the capital city and will be opened 400 years later to commemorate the 1000th anniversary.</x:t>
  </x:si>
  <x:si>
    <x:t>Time Capsule Plaza was constructed on November 29 1994 to commemorate the 600th anniversary of the designation of Seoul as the capital city in 1394 (Taejon 3) by King Taejo who founded the Joseon Dynasty and 600 products of civilization that can represent Seoul at the time were placed in the time capsule and buried here.</x:t>
  </x:si>
  <x:si>
    <x:t>Traditional Theater was built in the style of hanok that goes well with Namsangol Hanok Village and the basement floor has a projected stage that can present a variety of performances and the theater with 300 seats. The building is beautiful and it is a famous attraction frequented by both the citizens of Seoul and foreign tourists.</x:t>
  </x:si>
  <x:si>
    <x:t>Baekbeom Plaza was developed in Namsan Outdoor Theater Plaza in August 1968. Baekbeom Plaza was established to commemorate Kim Gu (penname: Baekbeom 1876~1949) who became the Premier of the Provisional Government of the Republic of Korea.</x:t>
  </x:si>
  <x:si>
    <x:t>Seokhojeong Pavilion is the archery field established in the late Joseon Dynasty period. It was the home of Korean archery and also the origin place for Korea’s Western archery team which dominates the world.</x:t>
  </x:si>
  <x:si>
    <x:t>Namsan Cable Car is the first cable car installed in Korea. Namsan Cable car brings visitors from the platform near Myeong-dong to N Seoul Tower on the top of Namsan Mountain. On the cable car visitors can take a look at the scenery of Namsan Mountain alongside the areas adjacent to the mountain such as Myeong-dong Euljiro and Chungmuro.</x:t>
  </x:si>
  <x:si>
    <x:t>N서울타워는 1975년 완공된 한국 최초 타워형태의 관광명소입니다. 해발 243m인 남산의 높이와 타워 높이 236.7m를 합하면 실제 높이가 480m에 달하는 높은 타워입니다. N서울타워에는 서울을 한눈에 볼 수 있는 전망대가 있고 영원한 사랑을 약속하는 자물쇠 테라스와 회전전망레스토랑이 있습니다.</x:t>
  </x:si>
  <x:si>
    <x:t>N Seoul Tower is Korea’s first tower attraction constructed in 1975. It is quite a tall tower reaching 480m in actual length including the height of Namsan Mountain 243m and the height of N Seoul Tower 236.7m. N Seoul Tower has the observatory that provides the view of Seoul at a glance the Locks of Love terrace for couples to promise their eternal love and the revolving restaurant with the view of Seoul.</x:t>
  </x:si>
  <x:si>
    <x:t>This is a space for comics culture that opened in December 2013 and it is a 4-story building with 1 basement. It holds comics related exhibitions and programs and anyone can enjoy comics freely.</x:t>
  </x:si>
  <x:si>
    <x:t>Namdaemun Market is the representative marketplace in Seoul with over 600 years of tradition and 10000 or more stores in 58 buildings including the neighboring malls.</x:t>
  </x:si>
  <x:si>
    <x:t>Myeongdong Cathedral</x:t>
  </x:si>
  <x:si>
    <x:t>Bust of Yi Hoe-yeong</x:t>
  </x:si>
  <x:si>
    <x:t>신세계백화점 본관(구 미쓰코시백화점)</x:t>
  </x:si>
  <x:si>
    <x:t>지구촌민속교육박물관(서울시교육연구정보원)</x:t>
  </x:si>
  <x:si>
    <x:t>This was the previous location of the altar established in 1900 (Gwangmu 4) to cherish the memory of those who died in the line of duty during the Eulmi Incident in 1895 and it enshrined the tablets of the loyal subjects who died during Imo Incident in 1882 and Gapsin Coup in 1884.</x:t>
  </x:si>
  <x:si>
    <x:t>Supyogyo Bridge was constructed in 1420 in the 2nd year in the reign of King Sejong and it was an important bridge for it served as the water gauge to control flood.</x:t>
  </x:si>
  <x:si>
    <x:t>Monument of Korean Confucian Scholars' Independent Movement by Long Letter to Paris was constructed by the Association of Korean Confucian Scholars' Independent Movement by Long Letter to Paris in 1973 to commemorate the long letter sent by 137 representative Confucian scholars of Korea to petition the Paris Peace Conference held in Paris France in 1919 for the independence of Joseon (Korea).</x:t>
  </x:si>
  <x:si>
    <x:t>이준열사는 고종의 특사로 1907년 네덜란드 헤이그에서 개최되는 만국평화회의에 참석하려 하였으나 일본과 영국의 방해 열강의 무시로 참석하지 못해 헤이그에서 병을 얻어 순국했습니다. 이 동상은 1964년 사단법인 일성회(一醒會)가 순국열사 이준의 숭고한 애국충절을 기리기 위해 장충단공원 안에 건립한 동상입니다.</x:t>
  </x:si>
  <x:si>
    <x:t>Yi Jun who was dispatched as the emissary of Emperor to Hague Peace Conference held in Netherlands in 1907. However he could not participate in the conference due to the interruption of Japan and England and the ignorance of the powers and died in Hague due to a disease he suffered there. This statue was constructed in Jangchungdan Park by Ilseonghoe Association in 1964 to cherish the lofty patriotism of the patriotic martyr Yi Jun.</x:t>
  </x:si>
  <x:si>
    <x:t>She is the independence fighter who joined the March First Independence Movement that was held during Japanese colonial era at the young age of 17. Her statue was originally erected on Taepyeong-ro (behind Namdaemun Gate) by Patriotic Martyr Statue Construction Association (Seoul Shinmun) in 1970 and moved to current location at the foot of Jangchung-dong in Namsan Park in 1971.</x:t>
  </x:si>
  <x:si>
    <x:t>Choe Hyeon-bae (penname: Oesol 1894~1970) was a Korean linguist activist and educator who devoted his life to the study of Korean language such as establishing Korean grammar system.</x:t>
  </x:si>
  <x:si>
    <x:t>Kim Yong-hwan made enormous efforts for the unification of Korean residents in Japan and the development of Federation of Korea Residents in Japan at the head of anticommunist activities. His statue was erected at the entrance of the National Theater in 1970 to cherish the memory of him who rendered great services in life time.</x:t>
  </x:si>
  <x:si>
    <x:t>Freedom Center designed by architect Kim Su-geun was completed in 1964 and used for anticommunist education. Freedom Center is known for applying the exposed mass concrete as it is for the first time in Korea.</x:t>
  </x:si>
  <x:si>
    <x:t>Gwangheemun Gate is the Historical Site No. 10 and it is one of the four small gates of the city wall that surrounds the old capital standing toward southeast. It was constructed in 1396 when Hanyang City Wall was constructed and it was also called Sugumun Gate or Sigumun Gate.</x:t>
  </x:si>
  <x:si>
    <x:t>명동성당은 한국 천주교회의 발상지인 명동에 있는 천주교 서울대교구주교좌 성당으로 한국천주교회의 상징적인 건물입니다. 프랑스인 코스트(Eugene Joan George Coste) 신부가 설계하고 1898년에 완공됐으며 1000여 명에 가까운 신도들의 자원봉사로 지어졌습니다.</x:t>
  </x:si>
  <x:si>
    <x:t>Myeongdong Cathedral is the cathedral of the Roman Catholic Archdiocese of Seoul located in Myeong-dong the birthplace of Korean Catholic church and is the symbolic building of Korean Catholic Church. It was designed by Father Eugene Joan George Coste and was completed in 1898 and it was built by 1000 or more volunteers.</x:t>
  </x:si>
  <x:si>
    <x:t>Yi Hoe-yeong born into a prestigious family in Jeo-dong Jung-gu Seoul in 1867 and he died for Korea in 1932 while fighting for independence. Korean government posthumously awarded him the Order of Merit for National Foundation Independence Medal in 1962.</x:t>
  </x:si>
  <x:si>
    <x:t>The former main building of the Bank of Korea constructed in 1912 is a renaissance style 2-story building with a basement. It was used as the central bank and opened as Money Museum in 2001.</x:t>
  </x:si>
  <x:si>
    <x:t>1930년에 미쓰코시 경성지점으로 지어진 르네상스식 건물입니다. 일제강점기 이후 동화백화점이 되었다가 6?25전쟁 때는 미군의 PX로 사용되었으며 1963년부터 신세계백화점으로 개장하였습니다.</x:t>
  </x:si>
  <x:si>
    <x:t>This was the Gyeongseong branch of Mitsukoshi Department constructed in 1930. It turned into Donghwa Department Store after Japanese colonial era used as US Army’s post exchange store during the Korean War and opened as Shinsegae Department Store in 1963.</x:t>
  </x:si>
  <x:si>
    <x:t>The predecessor of former Korea First Bank was Joseon Savings Bank. The design for the building was selected through a contest for the first time in Korea and the building was completed in 1935.</x:t>
  </x:si>
  <x:si>
    <x:t>It started under the name of ‘Gyeongseong Branch of Incheon Post Office’ and was renamed ‘Gyeongseong Office’ in March 1901. The office had used the building newly constructed in October 1898 and a new 3-story building was constructed in front of this building in 1915 and the new building is today’s Seoul Central Post Office. Currently the place is occupied by the post tower was newly constructed in 2007.</x:t>
  </x:si>
  <x:si>
    <x:t>샬트르성바오로수녀회 박물관은 1888년 프랑스 샬트르성바오로수녀회에서 한국으로 파견한 수녀 4명으로부터 시작한 수도회의 역사를 수집?연구?보존?전시하기 위해 설립된 종교전문 박물관입니다.</x:t>
  </x:si>
  <x:si>
    <x:t>Myeongchijwa (Meijiza) constructed in 1936 went through changes as it turned into Gukje Theater Sigonggwan (municipal hall) and National Theater and also was under threat of demolition. However it reopened as Myeongdong Theater in 2009.</x:t>
  </x:si>
  <x:si>
    <x:t>Central Point of Seoul</x:t>
  </x:si>
  <x:si>
    <x:t>Dongdaemun Fashion Town</x:t>
  </x:si>
  <x:si>
    <x:t>Dongdaemun Design Plaza</x:t>
  </x:si>
  <x:si>
    <x:t>Former Dr. Seo's Clinic</x:t>
  </x:si>
  <x:si>
    <x:t>Statue of Kim Yu-sin</x:t>
  </x:si>
  <x:si>
    <x:t>Namsan Samsoon Stairs</x:t>
  </x:si>
  <x:si>
    <x:t>1970~80년대 패션과 유행의 공간 명동</x:t>
  </x:si>
  <x:si>
    <x:t>1950~60년대 '명동의 유행과 패션'</x:t>
  </x:si>
  <x:si>
    <x:t>은성주점 명동샹송-세월이 가면(박인환)</x:t>
  </x:si>
  <x:si>
    <x:t>UNESCO House was completed in 1967 using the latest facilities at the time and it was the first 13-story building in Korea and became the land of Myeong-dong.</x:t>
  </x:si>
  <x:si>
    <x:t>Guksadang was the shrine that enshrined the guardian spirit called Mokmyeok Daewang from the early Joseon Dynasty to the late Joseon Dynasty to pray for the peace of the nation. The shrine was called the Mokmyeok Shrine previously and it was relocated by force in 1925 during Japanese colonial era when Japanese people constructed Joseon Shinto Shrine in the place.</x:t>
  </x:si>
  <x:si>
    <x:t>이곳은 서애 유성룡이 어린 시절 살았던 집터입니다. 서애 유성룡은 일찍이 관리로 등용되었고 임진왜란 당시에는 호서 호남 영남을 관장하는 삼도 도체찰사를 맡아 전시의 군사 업무를 관장했습니다.</x:t>
  </x:si>
  <x:si>
    <x:t>This is where Ryu Seong-ryong (Seoae) used to live. Ryu was appointed an official early in his life and during Japanese Invasion of Korea in 1592 he became the Commander-in-Chief of Three Provinces governing Chungcheong-do Jeolla-do and Gyeongsang-do to manage military affairs.</x:t>
  </x:si>
  <x:si>
    <x:t>Korean Red Cross established in 1905 was incorporated into Japanese Red Cross in 1909 and became the Korean branch of Japanese Red Cross. However it was reorganized into Korean Red Cross in 1949 following the liberation and has been involved in relief project social service project hospital blood related project and so on.</x:t>
  </x:si>
  <x:si>
    <x:t>It is standing in front of Canadian Embassy in Jeong-dong Jung-gu Seoul and is 17 m tall and 5.16m in circumference. It is currently over 500 years old and designated as the protected tree of Seoul in 1976.</x:t>
  </x:si>
  <x:si>
    <x:t>덕수궁 돌담길은 덕수궁 대한문 좌측 돌담길을 끼고 난 길에서 시작하여 덕수궁과 미국대사관저 사이 골목길로 이어져 새문안로2길까지의 길을 말합니다. 르네상스식 근대 건축물과 데이트하기 좋은 공간이 많아 예전부터 연인들에게 인기가 많은 장소였습니다.</x:t>
  </x:si>
  <x:si>
    <x:t>This building was used as US Legation from 1883 to 1905. It was constructed in 1883 and extended four times to current condition.</x:t>
  </x:si>
  <x:si>
    <x:t>1928년에 경성전기주식회사의 사옥으로 완공된 지하 1층 지상 5층 규모의 건물로 국내 최초 내화?내진 설계를 적용하였습니다. 광복 후 2개 층을 증축하였고 현재는 한국전력공사 서울본부가 자리하고 있습니다. 근대건축사적인 가치를 지니고 있어 등록문화재 제1호로 지정되었습니다.</x:t>
  </x:si>
  <x:si>
    <x:t>This is a 5-story building with a basement floor constructed for Gyeongseong Electricity Co. Ltd in 1928 and the fire resistant and earthquake resistant design was applied to the building for the first time in Korea. 2 more floors were added after the liberation and currently it is occupied by Korea Electric Power Corporation Seoul HQ. For it has values for the history of modern architecture it was designated as the Registered Cultural Heritage No. 1</x:t>
  </x:si>
  <x:si>
    <x:t>2015년 8월 22일에 옛 통감관저 터에 거꾸로 세운 동상이라고 이름 붙인 표석을 설치했습니다. 이 표석은 을사늑약 체결에 앞장섰던 하야시 곤스케 동상의 돌 조각 3점을 이용해 제작됐습니다.</x:t>
  </x:si>
  <x:si>
    <x:t>A stone marker labeled “Upside Down Statue” in the site of the official residence of the Resident-General of Korea on August 22 2015. This stone marker was prepared with 3 pieces of stone from the statue of Hayashi Gonsuke who took the initiative for the conclusion of the Japan-Korea Treaty of 1905.</x:t>
  </x:si>
  <x:si>
    <x:t>1975년부터 1990년까지 국가안전기획부장 공관으로 사용되었습니다. 2001년 문학의 집으로 새롭게 문을 열어 매년 수요 문학특강 음악이 있는 문학마당 시 낭송회 등을 개최하고 있습니다.</x:t>
  </x:si>
  <x:si>
    <x:t>을미사변과 임오군란 갑신정변에서 목숨을 잃은 군인과 충신들을 위해 제사를 지내던 곳이었으나 일제강점기에 공원으로 조성되었습니다. 1984년에 근린공원이 되어 남산공원의 일부로 흡수되었습니다.</x:t>
  </x:si>
  <x:si>
    <x:t>오장동, 예장동, 을지로 4가, 을지로5까지 걸쳐진 국내 최대 규모의 건어물 시장인 신중부시장은 건어물의 천국이라 불린다. 건어물 상품 가운데 팔지 않는 것이 없다는 말이 있을 정도이다.</x:t>
  </x:si>
  <x:si>
    <x:t>농장에서 직접 키운 쪽으로 실과 천을 염색해 작품을 만드는 조일순 선생의 천연 염색 및 전통 매듭 공방이다. 조일순 선생은 매듭 위주로 아들 홍루까 선생은 천연 염색 위주로 작품을 만든다.</x:t>
  </x:si>
  <x:si>
    <x:t>Em. A national treasure that has been used by Joseon pyeonjeon in Jongno-gu, Seoul Changdeokgung Palace.</x:t>
  </x:si>
  <x:si>
    <x:t>Buildings constructed in Joseon Dynasty giwajip and pieces such information in Jongno-gu, Seoul. Private.</x:t>
  </x:si>
  <x:si>
    <x:t>Papyeong main building (坡 平). Tombs of the daughter of woouijeong 0 won buwongun (鈴 原 府 院 君) Yunho (尹 濠)</x:t>
  </x:si>
  <x:si>
    <x:t>Seoul Chosun Article 13 Functions of the ringer and Queen simssi in Nowon-Gu., Tombs wangbireung. Private.</x:t>
  </x:si>
  <x:si>
    <x:t>Seoul Chosun Article 11 gyebi Queen Munjeong the performance of jungjong in Nowon-Gu. Wangbireung. Private.</x:t>
  </x:si>
  <x:si>
    <x:t>This was used as the official residence of the Commissioner of the National Security Planning Agency from 1975 to 1990. It opened by the new name of the “Literature House Seoul“ in 2001 and it holds Special Lecture on Literature on Wednesdays Literature Forum with Music and Poem Recital every year.</x:t>
  </x:si>
  <x:si>
    <x:t>The central point of Seoul is on top of Namsan Mountain and is located on 126 degrees 59 minutes 30 seconds east and 37 degrees 33 minutes 6 seconds north. The city installed a structure symbolizing the central point here in 2010.</x:t>
  </x:si>
  <x:si>
    <x:t>경복궁과 숭례문을 잇는 청계천의 중심다리</x:t>
  </x:si>
  <x:si>
    <x:t>준천사에서 청계천을 살펴본다는 뜻의 관수교</x:t>
  </x:si>
  <x:si>
    <x:t>Jung-gu/dongdaemun-gu</x:t>
  </x:si>
  <x:si>
    <x:t>대동여지도를 만든 김정호의 호 고산자</x:t>
  </x:si>
  <x:si>
    <x:t>Lotus Lantern Festival</x:t>
  </x:si>
  <x:si>
    <x:t>Mock fight with stones</x:t>
  </x:si>
  <x:si>
    <x:t>Dongdaemun Design Plaza is a mixed cultural space constructed in the former site of Dongdaemun Stadium. The construction began in April 2009 and the plaza opened in March 2014.</x:t>
  </x:si>
  <x:si>
    <x:t>This is the water gate located in the south of Ogansumun Watergate which was located below Dongdaemun Gate of Hanyang City Wall. The stream that came down from Namsan Mountain joined the main stream of Cheonggyecheon Stream through the Igansumun Watergate outside the city wall. For it was made of two arched gates it was called Igansumun (Two-Gate Watergate).</x:t>
  </x:si>
  <x:si>
    <x:t>서울특별시 중구에 있는 역사문화 테마공원입니다. 옛 동대문운동장 자리에 조성된 동대문디자인플라자의 일부로 건축 당시에 발견된 유물 유구들을 전시?관람토록 해놓았습니다. 또한 동대문 운동장에서 과거 치렀던 경기들도 살펴볼 수 있습니다.</x:t>
  </x:si>
  <x:si>
    <x:t>This is a park on history and culture theme located in Jung-gu Seoul. This is a part of Dongdaemun Design Plaza developed in the site of Dongdaemun Stadium and it exhibits the relics and architectural remains that were discovered during the construction of the plaza. It also shows the sports events that were held at Dongdaemun Stadium.</x:t>
  </x:si>
  <x:si>
    <x:t>Sindang-dong Topokki Alley was established in the 1950’s. The spicy salty and sweet taste mainly made of hot pepper paste and black bean sauce is quite addictive and the alley is one of the attractions in Seoul crowded with foreign visitors.</x:t>
  </x:si>
  <x:si>
    <x:t>중국 흑룡강성 하얼빈역에서 조선 초대 통감부를 지냈던 이토 히로부미를 저격?사살한 대한의병 참모중장인 안중근 의사의 업적을 기념하기 위해 만든 동상입니다. 처음에는 숭의여고 안에 세워졌으나 1967년 조선신궁 터였던 남산공원 관리사무소 앞으로 옮긴 후 새 동상으로 다시 세웠습니다. 2010년 동상의 균열을 막기 위해 금빛으로 칠하였습니다.</x:t>
  </x:si>
  <x:si>
    <x:t>Yi Si-yeong had enjoyed great wealth as the descendant of prestigious family however disposed of all his properties and the six brothers including him joined the independence movement and defended the provisional government from beginning to end. He was elected as the first Vice President after liberation. This bronze statue was erected in Baekbeom Plaza on April 17 1986 to cherish the patriotic spirit and devotion to the anti-Japanese national salvation movement and the establishment of democracy after liberation of the independence fighter educator and politician Yi Si-yeong.</x:t>
  </x:si>
  <x:si>
    <x:t>Kim Yu-sin (595~673) played a very important role for Silla to unify three states and also laid foundation for the Unified Silla Dynasty.</x:t>
  </x:si>
  <x:si>
    <x:t>Meaning of Myeong-dong by Time and Location</x:t>
  </x:si>
  <x:si>
    <x:t>1943년부터 매일신문 기자생활을 시작한 이봉구는 명동에서 활동한 문인입니다.</x:t>
  </x:si>
  <x:si>
    <x:t>A bridge built to honor the life of Dasan</x:t>
  </x:si>
  <x:si>
    <x:t>Downstream of Cheonggyecheon and livelihood</x:t>
  </x:si>
  <x:si>
    <x:t>https://images.app.goo.gl/ds5nmMoUyqszJvTY9</x:t>
  </x:si>
  <x:si>
    <x:t>Dongdaemun Stationery Toy Composite Market</x:t>
  </x:si>
  <x:si>
    <x:t>Cheongnyangni vegetable and fruit Market</x:t>
  </x:si>
  <x:si>
    <x:t>Cheongnyangni Composite Wholesale Market</x:t>
  </x:si>
  <x:si>
    <x:t>Site of Office of Meteorology and Astronomy</x:t>
  </x:si>
  <x:si>
    <x:t>Modern Korean-style House in Gye-dong Seoul</x:t>
  </x:si>
  <x:si>
    <x:t>Gyungeondang and Okchupdang of Jongchinbu</x:t>
  </x:si>
  <x:si>
    <x:t>Sungjae Museum of Traditional Architecture</x:t>
  </x:si>
  <x:si>
    <x:t>Seoul Hanok Center (Hanok Support Center)</x:t>
  </x:si>
  <x:si>
    <x:t>“Bitdam” Traditional Fermentation Workshop</x:t>
  </x:si>
  <x:si>
    <x:t>Traditional Wedding Wrapping Cloth Workshop</x:t>
  </x:si>
  <x:si>
    <x:t>Go Hui-dong’s House in Wonseo-dong Seoul</x:t>
  </x:si>
  <x:si>
    <x:t>The tearooms in Myeong-dong had been the place for literary people and artists to discuss their work and take a rest from Japanese colonial era to liberation the Korean War and the 1960's.</x:t>
  </x:si>
  <x:si>
    <x:t>Tearooms opened for the first time during Japanese colonial era and developed into the place for combined arts and the base for literary people and artists during liberation and the Korean War. In 1970's it became the central hangout for young people enjoying the hippie culture.</x:t>
  </x:si>
  <x:si>
    <x:t>The National Theater was established in Sigonggwan (municipal hall) after the Korean War. Afterwards Myeong-dong becomes the center of performing arts. In the 1970's however the small theaters that began to open in Myeong-dong one by one after the National Theater moved led the performing arts. Typical theaters include Jayu Theater and Samilo Warehouse Theater.</x:t>
  </x:si>
  <x:si>
    <x:t>1950년대에 만들어진 명동공원은 상업시설로 번잡했던 명동의 오아시스였습니다. 근처에 살던 아이들의 놀이터가 되기도 하였고 근처 상가나 회사에 근무하던 직장인들이 잠시 쉬던 곳이기도 했습니다. 그리고 거나하게 취한 명동 술꾼들이 집에 가기 전 술을 깨는 장소이기도 했습니다.</x:t>
  </x:si>
  <x:si>
    <x:t>Myeong-dong Park that opened in the 1950’s was the oasis of Myeong-dong which was crowded with commercial facilities. It was the playground for children in the neighborhood and a place to relax for workers from nearby shops and offices. It was also the place the heavy drunkards of Myeong-dong used to sober up before going home.</x:t>
  </x:si>
  <x:si>
    <x:t>Artists of Myeong-dong during the 1950's were passionately engaged in creative activities and left masterpieces. Some of them left this world too early after creating brilliant works.</x:t>
  </x:si>
  <x:si>
    <x:t>1950년대의 명동은 일제강점기와 6?25전쟁 동안 억눌렸던 사람들의 소비 욕구가 분출되던 곳이었습니다. 1957년 명동의 번잡한 하루를 자료를 기반으로 구성해 보았습니다. (동아일보 1957.11.25 「서울의 축소판 명동의 하루」 기사 참조)</x:t>
  </x:si>
  <x:si>
    <x:t>Myeong-dong during the 1950's was the place where people let out the desire of consumption that had been oppressed during Japanese colonial era and the Korean War. This is a presentation of a busy day at Myeong-dong in 1957 organized based on newspaper data. (Refer to the article 「A Day at Myeong-dong Microcosm of Seoul」 of Dong-a Daily dated November 25 1957)</x:t>
  </x:si>
  <x:si>
    <x:t>Korean women realized the discomfort of hanbok while undergoing the Korean War and began to prefer Western clothes. Boutiques selling clothes that suit the taste of women and beauty parlors began to open in Myeong-dong from the 1950’s</x:t>
  </x:si>
  <x:si>
    <x:t xml:space="preserve">It is held at'Arirang Market' in Jeongneung-dong, Seongbuk-gu, Seoul. UNESCO World Heritage Site Jeongneung (Seongbuk, Seoul) is located.
</x:t>
  </x:si>
  <x:si>
    <x:t>모전교</x:t>
  </x:si>
  <x:si>
    <x:t>광통교</x:t>
  </x:si>
  <x:si>
    <x:t>광교</x:t>
  </x:si>
  <x:si>
    <x:t>장통교</x:t>
  </x:si>
  <x:si>
    <x:t>삼일교</x:t>
  </x:si>
  <x:si>
    <x:t>관수교</x:t>
  </x:si>
  <x:si>
    <x:t>세운교</x:t>
  </x:si>
  <x:si>
    <x:t>마전교</x:t>
  </x:si>
  <x:si>
    <x:t>나래교</x:t>
  </x:si>
  <x:si>
    <x:t>다산교</x:t>
  </x:si>
  <x:si>
    <x:t>영도교</x:t>
  </x:si>
  <x:si>
    <x:t>황학교</x:t>
  </x:si>
  <x:si>
    <x:t>무학교</x:t>
  </x:si>
  <x:si>
    <x:t>?</x:t>
  </x:si>
  <x:si>
    <x:t>돌싸움</x:t>
  </x:si>
  <x:si>
    <x:t>택견</x:t>
  </x:si>
  <x:si>
    <x:t>준천도</x:t>
  </x:si>
  <x:si>
    <x:t>학고재</x:t>
  </x:si>
  <x:si>
    <x:t>Fashion and Trend of Myeong-dong' in the 1950~60's</x:t>
  </x:si>
  <x:si>
    <x:t>Story of Aseowon Chinese Restaurant and Chinatown</x:t>
  </x:si>
  <x:si>
    <x:t>The soaring clothing business of Dongdaemun Gate</x:t>
  </x:si>
  <x:si>
    <x:t>The main stream of Cheonggyecheon and livelihood</x:t>
  </x:si>
  <x:si>
    <x:t>A mural of the Cheonggyecheon Stream in the past</x:t>
  </x:si>
  <x:si>
    <x:t>서울시 관악구 낙성대동 1612 일대에 있는 재래시장이다. 인근 샤로수길이 더 알려져있다.</x:t>
  </x:si>
  <x:si>
    <x:t>Gangnam Station Under Passageway Shopping Center</x:t>
  </x:si>
  <x:si>
    <x:t>Seoul Intangible Cultural Heritage Exhibition Hall</x:t>
  </x:si>
  <x:si>
    <x:t>Bukchon Village Library and Little Shelter Gallery</x:t>
  </x:si>
  <x:si>
    <x:t>Shopping mall at 1624 Dongil-ro, Nowon-gu, Seoul</x:t>
  </x:si>
  <x:si>
    <x:t>Tailor’s shops boutiques shoe stores and beauty parlors opened in great numbers in Myeong-dong from the late 1950's and many schools and institutions teaching dress making and beauty art also opened centering on Myeong-dong. Boutiques at the time were the spaces that introduced new fashion to women.</x:t>
  </x:si>
  <x:si>
    <x:t>Eunseong Jujeom is the pub that actor Choi Bul-am’s mother ran and it was frequented by famous figures of the culture and art circles during the 1950’s ~ 1960’s. It was neater than other pubs and bars that it attracted all sorts of people.</x:t>
  </x:si>
  <x:si>
    <x:t>아서원은 1950~60년대를 대표하는 화교 경영 중화요리점이며 유명 정치인과 경영인들의 회합장소로 많이 쓰였습니다. 명동의 서측 끝 남대문로와 접해있는 삼각형의 블록과 눈스퀘어에서 중앙우체국 뒤로 가면 개화기 때 형성된 중국인 거리가 나타납니다. 이곳에는 오래된 중국인 음식점과 중국 물품을 파는 상점이 있습니다.</x:t>
  </x:si>
  <x:si>
    <x:t>Kim Yu-sin who broke the rebellion by kiteflying and a tradition of writing the words ‘送厄迎福’ meaning ‘farewell misfortune welcome fortune’ on a kite and flying it.</x:t>
  </x:si>
  <x:si>
    <x:t>02-758-2000</x:t>
  </x:si>
  <x:si>
    <x:t>성공회 성가수녀원</x:t>
  </x:si>
  <x:si>
    <x:t>버들다리(전태일다리)</x:t>
  </x:si>
  <x:si>
    <x:t>청계천 상류와 생활</x:t>
  </x:si>
  <x:si>
    <x:t>청계천 본류와 생활</x:t>
  </x:si>
  <x:si>
    <x:t>청계천 하류와 생활</x:t>
  </x:si>
  <x:si>
    <x:t>다리밟기(답교놀이)</x:t>
  </x:si>
  <x:si>
    <x:t>Kiteflying</x:t>
  </x:si>
  <x:si>
    <x:t>한양을 그린 수선전도</x:t>
  </x:si>
  <x:si>
    <x:t>정조대왕능행반차도</x:t>
  </x:si>
  <x:si>
    <x:t>영조어필/준천가</x:t>
  </x:si>
  <x:si>
    <x:t>Juncheondo</x:t>
  </x:si>
  <x:si>
    <x:t>청계천 옛 모습 벽화</x:t>
  </x:si>
  <x:si>
    <x:t>청계천 옛 모습</x:t>
  </x:si>
  <x:si>
    <x:t>02-742-7601</x:t>
  </x:si>
  <x:si>
    <x:t>고분다리골목시장</x:t>
  </x:si>
  <x:si>
    <x:t>02-472-9800</x:t>
  </x:si>
  <x:si>
    <x:t>02-448-2808</x:t>
  </x:si>
  <x:si>
    <x:t>Ahyeon-dong</x:t>
  </x:si>
  <x:si>
    <x:t>02-312-0143</x:t>
  </x:si>
  <x:si>
    <x:t>Mapo Market</x:t>
  </x:si>
  <x:si>
    <x:t>02-719-5060</x:t>
  </x:si>
  <x:si>
    <x:t>02-438-9731</x:t>
  </x:si>
  <x:si>
    <x:t>Guro2-dong</x:t>
  </x:si>
  <x:si>
    <x:t>02-855-8509</x:t>
  </x:si>
  <x:si>
    <x:t>02-868-9727</x:t>
  </x:si>
  <x:si>
    <x:t>02-842-0003</x:t>
  </x:si>
  <x:si>
    <x:t>동대문문구완구종합시장</x:t>
  </x:si>
  <x:si>
    <x:t>02-722-0911</x:t>
  </x:si>
  <x:si>
    <x:t>02-414-8784</x:t>
  </x:si>
  <x:si>
    <x:t>공릉동도깨비시장</x:t>
  </x:si>
  <x:si>
    <x:t>02-976-4143</x:t>
  </x:si>
  <x:si>
    <x:t>02-911-2931</x:t>
  </x:si>
  <x:si>
    <x:t>02-962-5598</x:t>
  </x:si>
  <x:si>
    <x:t>Suyu Market</x:t>
  </x:si>
  <x:si>
    <x:t>Mia-dong</x:t>
  </x:si>
  <x:si>
    <x:t>02-945-4506</x:t>
  </x:si>
  <x:si>
    <x:t>Beon1-dong</x:t>
  </x:si>
  <x:si>
    <x:t>02-902-1683</x:t>
  </x:si>
  <x:si>
    <x:t>Chang3-dong</x:t>
  </x:si>
  <x:si>
    <x:t>02-992-6757</x:t>
  </x:si>
  <x:si>
    <x:t>02-987-6380</x:t>
  </x:si>
  <x:si>
    <x:t>02-909-9000</x:t>
  </x:si>
  <x:si>
    <x:t>02-926-5133</x:t>
  </x:si>
  <x:si>
    <x:t>방학동도깨비시장</x:t>
  </x:si>
  <x:si>
    <x:t>02-954-1225</x:t>
  </x:si>
  <x:si>
    <x:t>강북종합골목시장</x:t>
  </x:si>
  <x:si>
    <x:t>Suyu3-dong</x:t>
  </x:si>
  <x:si>
    <x:t>수유중앙골목시장</x:t>
  </x:si>
  <x:si>
    <x:t>02-980-0739</x:t>
  </x:si>
  <x:si>
    <x:t>02-989-4730</x:t>
  </x:si>
  <x:si>
    <x:t>02-967-8169</x:t>
  </x:si>
  <x:si>
    <x:t>02-926-3751</x:t>
  </x:si>
  <x:si>
    <x:t>02-966-0344</x:t>
  </x:si>
  <x:si>
    <x:t>02-966-5166</x:t>
  </x:si>
  <x:si>
    <x:t>02-962-7100</x:t>
  </x:si>
  <x:si>
    <x:t>청량리청과물시장</x:t>
  </x:si>
  <x:si>
    <x:t>02-967-4210</x:t>
  </x:si>
  <x:si>
    <x:t>02-966-1040</x:t>
  </x:si>
  <x:si>
    <x:t>02-969-4793</x:t>
  </x:si>
  <x:si>
    <x:t>02-965-1601</x:t>
  </x:si>
  <x:si>
    <x:t>청량리종합도매시장</x:t>
  </x:si>
  <x:si>
    <x:t>Seogyo-dong</x:t>
  </x:si>
  <x:si>
    <x:t>02-373-5990</x:t>
  </x:si>
  <x:si>
    <x:t>02-335-3591</x:t>
  </x:si>
  <x:si>
    <x:t>02-389-3330</x:t>
  </x:si>
  <x:si>
    <x:t>02-302-1666</x:t>
  </x:si>
  <x:si>
    <x:t>02-355-1272</x:t>
  </x:si>
  <x:si>
    <x:t>Daejo-dong</x:t>
  </x:si>
  <x:si>
    <x:t>02-382-5599</x:t>
  </x:si>
  <x:si>
    <x:t>02-324-6830</x:t>
  </x:si>
  <x:si>
    <x:t>Yaksu-dong</x:t>
  </x:si>
  <x:si>
    <x:t>Seowon-dong</x:t>
  </x:si>
  <x:si>
    <x:t>미성동도깨비시장</x:t>
  </x:si>
  <x:si>
    <x:t>02-599-6735</x:t>
  </x:si>
  <x:si>
    <x:t>Banpo4-dong</x:t>
  </x:si>
  <x:si>
    <x:t>02-512-9111</x:t>
  </x:si>
  <x:si>
    <x:t>02-567-3424</x:t>
  </x:si>
  <x:si>
    <x:t>02-542-3516</x:t>
  </x:si>
  <x:si>
    <x:t>02-547-0225</x:t>
  </x:si>
  <x:si>
    <x:t>강남역지하도상가</x:t>
  </x:si>
  <x:si>
    <x:t>개포2동 중심상가</x:t>
  </x:si>
  <x:si>
    <x:t>Gaepo2-dong</x:t>
  </x:si>
  <x:si>
    <x:t>서울 구 공간사옥</x:t>
  </x:si>
  <x:si>
    <x:t>Wonseo-dong</x:t>
  </x:si>
  <x:si>
    <x:t>종로구 율곡로 83</x:t>
  </x:si>
  <x:si>
    <x:t>02-736-5700</x:t>
  </x:si>
  <x:si>
    <x:t>종로구 율곡로 75</x:t>
  </x:si>
  <x:si>
    <x:t>02-730-7818</x:t>
  </x:si>
  <x:si>
    <x:t>Wonseo Park</x:t>
  </x:si>
  <x:si>
    <x:t>02-731-0120</x:t>
  </x:si>
  <x:si>
    <x:t>종로구 창덕궁길 19</x:t>
  </x:si>
  <x:si>
    <x:t>서울 재동 백송</x:t>
  </x:si>
  <x:si>
    <x:t>Anguk-dong</x:t>
  </x:si>
  <x:si>
    <x:t>Jae-dong</x:t>
  </x:si>
  <x:si>
    <x:t>02-745-6444</x:t>
  </x:si>
  <x:si>
    <x:t>02-738-0738</x:t>
  </x:si>
  <x:si>
    <x:t>안국동 윤보선가</x:t>
  </x:si>
  <x:si>
    <x:t>종로구 윤보선길 62</x:t>
  </x:si>
  <x:si>
    <x:t>Gye-dong</x:t>
  </x:si>
  <x:si>
    <x:t>종로구 계동길 37</x:t>
  </x:si>
  <x:si>
    <x:t>서울 계동 근대 한옥</x:t>
  </x:si>
  <x:si>
    <x:t>Gallery Dam</x:t>
  </x:si>
  <x:si>
    <x:t>02-738-2745</x:t>
  </x:si>
  <x:si>
    <x:t>종로구 윤보선길 72</x:t>
  </x:si>
  <x:si>
    <x:t>02-995-6630</x:t>
  </x:si>
  <x:si>
    <x:t>북촌로5길 19-12</x:t>
  </x:si>
  <x:si>
    <x:t>Gahoe-dong</x:t>
  </x:si>
  <x:si>
    <x:t>종로구 삼청로 30</x:t>
  </x:si>
  <x:si>
    <x:t>국립현대미술관 서울관</x:t>
  </x:si>
  <x:si>
    <x:t>Hwa-dong</x:t>
  </x:si>
  <x:si>
    <x:t>02-741-9028</x:t>
  </x:si>
  <x:si>
    <x:t>성재전통건축자료관</x:t>
  </x:si>
  <x:si>
    <x:t>02-742-1311</x:t>
  </x:si>
  <x:si>
    <x:t>02-766-4117</x:t>
  </x:si>
  <x:si>
    <x:t>02-765-1373</x:t>
  </x:si>
  <x:si>
    <x:t>02-720-1524</x:t>
  </x:si>
  <x:si>
    <x:t>02-715-3342</x:t>
  </x:si>
  <x:si>
    <x:t>가회동 백인제 가옥</x:t>
  </x:si>
  <x:si>
    <x:t>02-724-0232</x:t>
  </x:si>
  <x:si>
    <x:t>02-731-0114</x:t>
  </x:si>
  <x:si>
    <x:t>가회동 한씨 가옥</x:t>
  </x:si>
  <x:si>
    <x:t>구 경기고등학교</x:t>
  </x:si>
  <x:si>
    <x:t>계동 배렴 가옥</x:t>
  </x:si>
  <x:si>
    <x:t>02-765-1375</x:t>
  </x:si>
  <x:si>
    <x:t>종로구 계동길 89</x:t>
  </x:si>
  <x:si>
    <x:t>종로구 계동길 92</x:t>
  </x:si>
  <x:si>
    <x:t>02-763-2220</x:t>
  </x:si>
  <x:si>
    <x:t>Aseowon was the Chinese restaurant run by Chinese Korean people and it represented Chinese restaurants in the 1950’s ~ 1960’s and had been often used as the meeting place for famous politicians and business people. There is a Chinatown established during the time of enlightenment in the triangular block adjoining Namdaemun-ro at the western end of Myeong-dong from Noon Square to the rear alley of the Central Post Office. Old Chinese restaurants and stores carrying Chinese goods are here.</x:t>
  </x:si>
  <x:si>
    <x:t>Society of the Holy Cross of the Anglican Church of Korea was officially established by Bishop Mark N. Trollope in September 14 1925. The building was ruined during the Korean War and newly constructed by the Anglican Church of Korea in 1960.</x:t>
  </x:si>
  <x:si>
    <x:t>사도세자의 묘에 참배 가는 정조대왕 행렬</x:t>
  </x:si>
  <x:si>
    <x:t>영조의 준천공사에 대한 기쁨과 채제공의 시</x:t>
  </x:si>
  <x:si>
    <x:t>영조 오간수문에서 준천공사를 독려하다.</x:t>
  </x:si>
  <x:si>
    <x:t>MaCheon JungAng Market</x:t>
  </x:si>
  <x:si>
    <x:t>Jongno Sinjin Market</x:t>
  </x:si>
  <x:si>
    <x:t>A medium size market. The main street has several banchan and fruit stalls with prices that are quite reasonable. Most of the vendors are quite friendly and will let you sample their products if you ask.</x:t>
  </x:si>
  <x:si>
    <x:t>송파구 마천로에 위치하고 있으며 1973년 새롭게 개설한 건물형 시장으로 마천시장과 마천중앙시장이 연접해 있다는 것이 특징이다. 오랜 전통을 가지고 있지만 현재는 재건축을 추진하고 있어 환경 개선을 위해 끊임없는 노력을 하고 있는 시장이다. 오전 9시에 개점하여 오후 11시에 폐점한다. 주차장과 화장실이 마련되어 있어 보다 편리한 쇼핑환경을 제공하고 있다.</x:t>
  </x:si>
  <x:si>
    <x:t>서초구 방배동에 위치한 재래시장이다. 서초구에서 거의 유일한 재래시장인 만큼 100여 개가 넘는 점포들이 모여 있어 규모가 제법 큰 편이다. 상가건물 안에 점포가 입점해 있는 상가건물형 시장이며, 떡집, 농수산물과 의류 등의 품목을 판매하고 있다. 1981년에 개장되어 지금까지 시장을 유지하고 있으며, 오전 6시부터 오후 8시까지 운영하여 영업시간이 긴 편이다.</x:t>
  </x:si>
  <x:si>
    <x:t xml:space="preserve">청담동을 대표하는 시장인 청담삼익시장은 190여 개의 점포가 모여 있는 대형 시장이다. 상가건물형 시장인 이곳은 1986년 처음 문을 열었다. 다양한 물품을 판매하고 있으며 편리한 교통 덕분에 접근성이 뛰어나 많은 사람에게 사랑받고 있다. 오전 8시에 문을 열어 오후 10시에 문을 닫는다. 시장을 방문한 고객들에게 주차시설과 화장실 등의 편의를 제공하고 있다. </x:t>
  </x:si>
  <x:si>
    <x:t>가회로를 건너 돈미약국 옆 골목으로 들어가면 본격적으로 한옥밀집지역인 가회동 31번지가 펼쳐진다. 좌측 축대 위로 올라가서 바라보는 전경은 가회동 31번지 일대를 한 눈에 조망해 볼 수 있는 지점으로 북촌을 대표하는 경관임에 부족함이 없다. 넘실거리는 기와지붕 사이로 북촌 꼭대기에 위치한 초록색 박공지붕의 이준구 가옥이 북촌의 풍경에 독특한 인상을 더해준다.</x:t>
  </x:si>
  <x:si>
    <x:t>‘부엉이 엄마’라 불리는 배명희 관장이 40여 년간 수집한 80여 개국의 부엉이 관련 회화·공예품·주방용품· 생활도구·액세서리 3000여 점을 진열해놓은 박물관이다. 앤티크 카페처럼 꾸며진 박물관에는 테이블과 의자가 마련되어 관람객이 차와 음료를 마시면서 감상할 수 있다. 관장으로부터 부엉이에 대한 재미있는 설화를 들을 수 있어 더욱 흥미롭게 관람할 수 있다.</x:t>
  </x:si>
  <x:si>
    <x:t>Free shopping is a wholesale and retail shopping mall specializing in imported products and subsidiary materials. It is also called a free import mall, and it is a 10-minute walk from Hoehyeon Station.</x:t>
  </x:si>
  <x:si>
    <x:t>청담동을 대표하는 시장인 청담삼익시장은 190여 개의 점포가 모여 있는 대형 시장이다. 상가건물형 시장인 이곳은 1986년 처음 문을 열었다. 다양한 물품을 판매하고 있으며 편리한 교통 덕분에 접근성이 뛰어나 많은 사람에게 사랑받고 있다. 오전 8시에 문을 열어 오후 10시에 문을 닫는다. 시장을 방문한 고객들에게 주차시설과 화장실 등의 편의를 제공하고 있다.</x:t>
  </x:si>
  <x:si>
    <x:t>Located in Cheonho-dong, Gangdong-gu, it is an alley-type traditional market with more than 100 stores. Villas and detached houses are concentrated in Shandongne, so the population density is high. Lines 5 and 8 connect to the train at Cheonho Station.</x:t>
  </x:si>
  <x:si>
    <x:t>1968년 마천동 주택단지 중심가에 개장하여 40여 년간 마천동 인근 지역민들에게 식자재와 생필품을 제공해왔다. 시장 내에 149개의 점포가 운영되고 있으며, 모두 온누리 상품권이 사용 가능하여 편리하게 이용할 수 있다. 최근 고객의 편의를 위해 다양한 서비스를 꾀하고 있는데, 시장 입구에서 가게 위치와 정보를 검색할 수 있는 디지털 안내판을 설치하여, 최첨단 서비스를 제공하고 있다. 농수산물, 축산물, 의류와 다양한 품목을 판매하며, 족발과 곱창 맛집이 많은 것으로도 유명하다. 정기휴일 없이 오전 9시부터 오후 11시까지 이용 가능하다.</x:t>
  </x:si>
  <x:si>
    <x:t xml:space="preserve">Opened in the center of the residential complex in Macheon-dong in 1968, it has been providing food and daily necessities to local residents around Macheon-dong for over 40 years. There are 149 stores in the market, and all Onnuri gift certificates are available for convenient use. Recently, various services are being pursued for the convenience of customers. A digital information board is provided to search for store location and information at the market entrance, providing cutting-edge services. It sells agricultural and marine products, livestock products, clothing and various items, and is also famous for its many jokbal and giblets. It is available from 9 am to 11 pm without regular holidays.
</x:t>
  </x:si>
  <x:si>
    <x:t xml:space="preserve">It is a traditional market located in Ahyeon-dong, Mapo-gu, the largest in the Ahyeon-dong market, and has more than 230 stores. The advantage is that you can meet various ingredients such as vegetables, fruits, fish, meat, and rice cakes in one place. I am meeting with the local people with a feeling of simplicity, simplicity, and warmth as if representing a friendly Ahyeon-dong. The market is conveniently located near Ahyeon Station and is a transportation hub connecting Sinchon and City Hall.
</x:t>
  </x:si>
  <x:si>
    <x:t xml:space="preserve">With nearly 200 stores, it is the largest traditional market in Jungnang-gu. It is largely divided into food shops and restaurants, with shops and street vendors in India. It handles various ingredients such as vegetables, fish, fruits, meat, dried fish, and there are many restaurants in the market, so there are many restaurants. You can taste various delicacies such as Taereung Ribs, Noodles, and Sundae Gukjip. Business hours are from 9:00 to 22:00.
</x:t>
  </x:si>
  <x:si>
    <x:t>200개에 가까운 점포를 보유하고 있어, 중랑구에서 규모가 가장 큰 재래시장이다. 크게 식재료를 파는 곳과 음식점으로 나뉘며, 인도를 가운데 두고, 점포와 노점상이 공존하고 있다. 채소, 생선, 과일, 정육, 건어물 등 다양한 식재료를 취급하며, 시장 내에 음식점도 많이 분포하고 있어 맛집이 많은 편이다. 태릉갈비와 국수, 순댓국집 등 다양한 별미를 맛볼 수 있다. 영업시간은 오전 9시부터 22시까지.</x:t>
  </x:si>
  <x:si>
    <x:t>영등포역과 영등포시장역 사이에 위치한 재래시장이다. 1979년에 건립, 상가건물에서 지정된 품목을 파는 상가건물형 시장으로 170여 개의 점포가 입점해 있다. 층마다 인삼 도매, 꽃 도매, 한복, 이불, 미용기구 등 각기 다른 품목을 판매하며, 전문 점포가 포진된 만큼 더욱 저렴한 가격으로 물건을 구입할 수 있다. 매달 넷째 주 일요일이 정기휴일이며, 매일 오전 9시부터 오후 8시까지 이용할 수 있다.</x:t>
  </x:si>
  <x:si>
    <x:t xml:space="preserve">수유중앙시장은 서울 강북구 수유동에 위치하고 있다. 1971년 처음 문을 연 수유중앙시장은 곡물, 채소, 과일, 가공식품, 의류, 신변잡화, 가정용품 등의 업종으로 구성된 건물형 시장으로 리모델링을 거쳐 쾌적한 쇼핑공간으로 변화했다. 방문 고객들에게 주차장과 화장실을 제공하고 있으며, 37개의 점포들로 구성된 소형시장이다. 오전 9시에 개점하여 오후 11시에 폐점하는데 정확한 정기휴일은 알기 어렵다. </x:t>
  </x:si>
  <x:si>
    <x:t xml:space="preserve">1967년에 개설된 숭인시장은 강북구의 대표적 전통시장의 하나로 법인관리 시장이다. 서울 강북구 미아동에 위치하고 있으며, 오전 7시에 개장하여 오후 10시에 폐장한다. 방문고객들에게 화장실과 56대의 차량을 주차할 수 있는 주차장을 제공하고 있어 시장 이용이 보다 편리하다. 특히 곡물과 과일, 채소 등이 주 상품이며 시장 안은 매일같이 활기를 띠는 것을 넘어 축제의 현장에 온 듯 사람들로 붐빈다. </x:t>
  </x:si>
  <x:si>
    <x:t xml:space="preserve">경동시장은 서울시 동대문구 고사자로에 위치한 대지 9,323㎡ 건물 면적 30,300㎡ 규모의 4층 3개 동의 종합상가다. 이 시장은 인삼, 한약재, 더덕, 도라지, 건어물, 수산물 등 농·수산물 전반에 걸쳐 다양한 업종으로 구성됐다. 주변 지역은 물론 전국으로 상품이 유통되고 있어, 명실상부한 대한민국 대표 전통시장으로 역할을 담당하고 있는 곳이다. 오전 4시에 개점하며, 오후 7시에 폐점한다. </x:t>
  </x:si>
  <x:si>
    <x:t>상가건물 안에 178개의 점포가 입점해 있는 상가건물형 시장. 은평구에서 가장 규모가 큰 재래시장이다. 농수산물이나 건어물 같은 식재료뿐만 아니라 안경, 철물과 같은 다양한 품목을 취급하고 있다. 규모가 큰 만큼 다양한 음식점이 운영되고 있지만, 시장 내에서 30년 넘게 운영되고 있는 순댓국집이 맛집으로 유명하다. 매일 오전 9시부터 21시까지 이용할 수 있으며, 매달 첫째 주와 셋째 주 일요일은 쉰다.</x:t>
  </x:si>
  <x:si>
    <x:t>도곡시장은 1970년대에 국가 소유 도로에서 상인들이 하나 둘씩 자연발생적으로 장사를 시작하면서 생겨난 시장이다. 주변에 아파트단지가 들어서면서 한 때 수 백 명의 상인들이 장사를 할 정도로 시장의 규모가 커졌으나, 1990년대 중반 인근에 대형마트와 백화점이 들어서면서 노상에 펼쳐진 재래시장이 쇠퇴하기 시작했다. 특히, 주변 아파트단지가 재건축되면서 주민들이 이주해 나가면서부터 시장의 규모도 작아졌다.</x:t>
  </x:si>
  <x:si>
    <x:t>개화운동의 선구자인 박규수의 집과 최초의 근대식 종합병원 광혜원의 터였던 헌법재판소 안쪽에 위치한 천연기념물이다. 수령은 600년 정도이며 높이 15m 면적은 230m2다. 조선 시대에 중국을 왕래하던 사신들이 가져다 심은 것으로 알려진 서울 재동 백송은 통의동 백송이 죽은 후 우리나라에서 가장 큰 백송이 됐다. 줄기가 두 갈래로 갈라진 V자 모양을 하고 있으며 수피가 비늘처럼 벗겨져 얼룩 문양처럼 보인다.</x:t>
  </x:si>
  <x:si>
    <x:t>오랜 전통을 갖고 있는 우리 답십리시장이 2011년 인정시장으로 거듭나고 있다. 또 전통시장만의 먹거리와 동대문의 앞선 패션상권형성으로 지역 주민들에게 다양한 편의를 제공하고 있다. 더욱 신선하고 저렴한 가격으로 타 상권과의 경쟁력에서 우위를 점하며 많은 혜택을 지역 주민에게 제공하는 등 더욱 노력하는 모습을 보이겠다는 각오다. 오전 9시에 개점하여 오후 10시에 폐점하니 시간을 잘 확인하고 방문하도록 하자.</x:t>
  </x:si>
  <x:si>
    <x:t>서울시 지정문화재인 윤보선 가옥을 끼고 붉은 벽돌에 30여 년이 된 늙으수레한 담쟁이가 감싸고 있는 곳입니다. 갤러리 담은 하나의 공간을 형성하기 위한 기초 단계로서의 담을 통해 새로운 공간이 형성됨을 의미합니다. 그리하여 젊은 작가들의 맑은 작품과 소통할 수 있는 공간 좋은 작가의 작품을 담아낼 수 있는 곳이 되고자 합니다. 회화를 비롯한 조각 도자 유리 금속 등을 아우를 수 있는 화랑이고자 합니다.</x:t>
  </x:si>
  <x:si>
    <x:t>1978년 지금의 위치에 개장하여 자리를 지키고 있다. 당시에는 골목시장으로 불렸는데, 2009년 인정시장으로 등록되면서 현대시장이라는 이름을 갖게 되었다. 70여 개의 점포가 운영되고 있으며, 답십리와 장안동 지역민들에게 신선하고 질 좋은 제품을 제공하고 있다. 과일, 채소, 생선 등 식료품과 의류·잡화 등 다양한 품목을 판매하며, 시장 내 위치한 곱창 골목이 유명하다. 매주 셋째 화요일이 정기 휴일이다.</x:t>
  </x:si>
  <x:si>
    <x:t>1967년에 개설된 숭인시장은 강북구의 대표적 전통시장의 하나로 법인관리 시장이다. 서울 강북구 미아동에 위치하고 있으며, 오전 7시에 개장하여 오후 10시에 폐장한다. 방문고객들에게 화장실과 56대의 차량을 주차할 수 있는 주차장을 제공하고 있어 시장 이용이 보다 편리하다. 특히 곡물과 과일, 채소 등이 주 상품이며 시장 안은 매일같이 활기를 띠는 것을 넘어 축제의 현장에 온 듯 사람들로 붐빈다.</x:t>
  </x:si>
  <x:si>
    <x:t>신월동에 있는 소규모의 재래시장이다. 1976년에 개장했으며 현재 30개의 점포가 운영되고 있는데, 예전 모습을 그대로 간직하고 있어 더욱 정겨운 곳이다. 청과물, 농수산물 등 다양한 식재료가 마련되어 있으며, 된장, 고춧가루, 참기름, 두부를 직접 만들어 파는 점포가 옹기종기 모여 있다. 소규모 시장의 아기자기하면서도 따뜻한 정을 느낄 수 있는 신곡종합시장은 매일 오전 8시부터 20시까지 운영된다.</x:t>
  </x:si>
  <x:si>
    <x:t>상가 건물 안에서 점포가 운영되고 있는 상가 건물형 시장이다. 총 점포 수가 83개로 규모는 작지만, 1976년에 개장하여 지금까지 뚝심 있게 운영되고 있다. 유행과 변화의 바람이 거센 압구정동에서 이러한 재래시장이 명맥을 유지하고 있다는 것이 눈길을 끈다. 정육점, 떡집, 생필품, 의류, 신발 등 지역 주민에게 꼭 필요한 물품을 판매하고 있다. 7시부터 22일까지 운영하며. 매주 셋째 일요일이 정기 휴일이다.</x:t>
  </x:si>
  <x:si>
    <x:t xml:space="preserve">1970년 개설된 시장으로 개천을 사이에 두고 난전에서 비롯되었다. 구로시장에서 분리되어 인정시장 인가를 받은 지 얼마 되지 않은 신설시장이다. 현재는 상인들의 반대로 정기휴일에는 운영하지 않는다. 규모가 크고 병원과 역 사이에 있어 위치적으로 접근성이 좋아 평소  사람들이 많이 찾는다. 만약 이곳을 방문한다면 오전 9시에 개점하여 오후 9시에 폐점하니 참고하자. </x:t>
  </x:si>
  <x:si>
    <x:t xml:space="preserve">This market was established in 1970, and originated in the war between Gaecheon. It is a new market that has been separated from Guro Market and has been approved as a recognized market. Currently, it does not operate on regular holidays as opposed to merchants. It is large, and it is located between the hospital and the station. If you visit here, please note that it opens at 9 AM and closes at 9 PM.
</x:t>
  </x:si>
  <x:si>
    <x:t xml:space="preserve">Nammun Market is a traditional traditional living market located in Doksan-dong, Geumcheon-gu, Seoul. It was born naturally as the residential area of ​​many people went to Seoul in the 1970s when the Guro Industrial Complex flourished. A variety of services for consumers have also been opened. Market representatives have opened the'Market Tong Cultural School', and representative programs include singing classes, art classes, and folk classes. There is a program called'Nammun Expedition' where you can experience the market.
</x:t>
  </x:si>
  <x:si>
    <x:t>영등포구 신길동에 위치한 시장으로 1965년 처음 문을 열었다. 여의도와 샛강을 경계로 마주 보고 있는 신길동은 조선 시대에 서울로 들어오는 방학호진 나루터가 있었던 곳으로 알려진 교통의 요지였고 평평한 들판에 농업을 주로 하던 생활터전이었다. 도신로를 중심으로 인근의 아파트 단지와 주택가들이 많아 왕래하는 인원이 많다. 오전 8시에 개점하여 오후 9시에 폐점한다.</x:t>
  </x:si>
  <x:si>
    <x:t>1971년에 생성된 영등포동의 재래시장이다. 상가건물형 시장으로 건물 내에 점포가 입점해 있는 형태이며, 인근 동남아파트 주민 등 영등포동 지역민들이 주로 이용했다. 농수산물과 의류, 귀금속류를 판매하며 식당도 입점해 있다. 매일 오전 10시에 개점하여 오후 7시까지 운영하며, 매달 셋째 주 일요일에 쉰다.</x:t>
  </x:si>
  <x:si>
    <x:t xml:space="preserve">It is a traditional market in Yeongdeungpo-dong, created in 1971. This is a commercial building market, with shops in the building, mainly used by residents of Yeongdeungpo-dong, including residents of nearby Southeast apartments. It sells agricultural and marine products, clothing, and precious metals, and has a restaurant. Open every day at 10 am and open until 7 pm, closed on the third Sunday of every month.
</x:t>
  </x:si>
  <x:si>
    <x:t xml:space="preserve">It is a traditional market located between Yeongdeungpo Station and Yeongdeungpo Market Station. Built in 1979, there are more than 170 stores in the mall building market, which sells designated items from the mall. Each floor sells different items, such as ginseng wholesale, flower wholesale, hanbok, futon, beauty equipment, etc., so that you can purchase goods at a more affordable price because of specialized stores. The fourth Sunday of each month is a regular holiday, and is available from 9 am to 8 pm daily.
</x:t>
  </x:si>
  <x:si>
    <x:t>영등포구 영등포동에 위치한 시장으로 약 60여 개의 점포들이 위치하고 있는 소형시장이다. 1975년도에 개설된 상가건물형 시장으로 예전에는 한복시장으로 유명했는데, 지금은 품목이 더욱 다양해졌다. 오전 9시에 개점하여 오후 8시에 폐점하는데 정확한 정기휴일은 알기 어렵다. 많은 노선의 버스들이 시장 근처까지 운행되어 대중교통을 이용한 방문도 편리하다. 화장실이 마련되어 있어 보다 쾌적한 쇼핑환경을 제공하고 있다.</x:t>
  </x:si>
  <x:si>
    <x:t xml:space="preserve">Located in Yeongdeungpo-dong, Yeongdeungpo-gu, this is a small market with about 60 stores. It was a mall building market opened in 1975, and was once famous for the Hanbok market, but now the items are more diverse. It opens at 9 AM and closes at 8 PM, but it is difficult to know the exact regular holidays. Buses on many routes run to nearby markets, making it easy to visit by public transport. Toilets are provided to provide a more pleasant shopping environment.
</x:t>
  </x:si>
  <x:si>
    <x:t>경복궁역 2번 출구 쪽 파리바게트 골목으로 들어서면 2012년 ‘세종마을 음식문화거리’로 지정된 먹자골목 상권이 나온다. 이 골목은 원래 재래시장(금천교시장)이었다. 그런데 이제는 고깃집부터 족발집, 일식집, 호프집 등 일반 먹자골목에서 흔히 볼 수 있는 상권으로 변했다.</x:t>
  </x:si>
  <x:si>
    <x:t>It is a multi-storey residential market located in Yeji-dong, Jongno-gu, Seoul. After the signing of the Eulsa Treaty, when the management of the Namdaemun market was seized by the Japanese economic invasion, three other promoters, Kim Jong-hwan and others, began to promote the establishment of the Plaza Mayor. It has become a specialty of Jongno, combining 100 years of tradition and history, and is now a global market widely known not only in Korea but also abroad. Gwangjang Market is famous for its food, and Yukhoe and Bindae Tteok are trademarks that represent the market, making it a popular attraction not only for domestic tourists, but also for foreign tourists. The market opens at 8 am and closes at 10 pm.</x:t>
  </x:si>
  <x:si>
    <x:t>세운전자상가는 1968년 세계의 기운이 모이다 라는 뜻을 가진 국내 최초의 종합전자상가이자 40년 전통의 전자상가다. 서울의 중심인 종로에 위치한 도심전자산업지역의 메카로 수많은 장인들과 전기전자부품, 전기재료, 컴퓨터반도체, 음향기기, 전자제품, CCTV, 오락기기, 노래방기기, 조명기기 등 다양한 전자상품들을 만나볼 수 있다.</x:t>
  </x:si>
  <x:si>
    <x:t xml:space="preserve">Sae Driver's Shopping Mall is the first comprehensive electronics store in Korea with the meaning of gathering the energy of the world in 1968 and an electronics store with a tradition of 40 years. As a mecca in the downtown electronics industrial area located in Jongro, the center of Seoul, you can meet a variety of electronic products such as numerous electronics, electrical and electronic parts, electric materials, computer semiconductors, sound equipment, electronic products, CCTV, entertainment equipment, karaoke equipment, and lighting equipment. Can.
</x:t>
  </x:si>
  <x:si>
    <x:t xml:space="preserve">Jongno Sinjin Market, located in Jongno 5-ga, Jongno-gu, Seoul, was established in 1952 and has a long history. It operates over 100 stores and is famous for its alleys, such as gopchang alleys, grilled fish, and chicken. It opens at 8 AM and opens until 10 PM, but it is difficult to know the exact regular holidays. Toilets are also available for customer convenience. This is a shopping mall market and a medium-sized market. Parking is available, so it is easy to visit vehicles.
</x:t>
  </x:si>
  <x:si>
    <x:t>서울 종로구 창신동에 있는 문구, 완구 종합시장으로 1960년대부터 생겨났고, 1970년대 중반부터 본격적으로 시장이 형성되었다.  국내 최대의 문구, 완구 시장답게 일반 마트보다 30~50% 싸게 물건을 살 수 있다는 것이 장점이다. 물론 할인율은 가게마다 다르다. 아카데미과학의 경우 회사의 정책상 20%만 할인이 가능하다고 한다. 고가의 수입품의 경우 할인율이 적용되지 않는다.</x:t>
  </x:si>
  <x:si>
    <x:t>The stationery and toy market in Changsin-dong, Jongno-gu, Seoul was born in the 1960s, and the market was formed in earnest from the mid-1970s. As the largest stationery and toy market in Korea, the advantage is that you can buy goods 30~50% cheaper than regular marts. Of course, the discount rate varies from store to store. According to the Academy's policy, only 20% discount is possible. The discount rate does not apply to expensive imports.</x:t>
  </x:si>
  <x:si>
    <x:t>Dongdaemun Shopping Complex (Dongdaemun Shopping Complex) is a comprehensive shopping mall for fabrics and subsidiary materials opened in 1969. It is located at 272 Jongro, Jongno-gu, Seoul. It consists of textiles, clothing accessories, handicrafts, knitting, curtains and other textile and clothing related accessories and coma products. Both the old building and the new building consist of buildings A to D from the first basement to the fifth floor above ground, and there are about 3,000 stores</x:t>
  </x:si>
  <x:si>
    <x:t xml:space="preserve">Tongin Market is based on a public market established for Japanese people in the vicinity of Hyoja. It has become the current state as the population increased after the Korean War. Food and beverage related stores such as restaurants and side dishes, and primary products such as vegetables, fruits, and fish occupy most items. It was selected as the Seoul-style cultural market hosted by Seoul City and Jongno-gu, as a market where culture and art can coexist. It opens at 8 am and closes at 10 pm. The lunch box cafe purchased using Yeopjeon and the oil tteokbokki, famous for its unique tteokbokki, are popular among tourists at home and abroad.
</x:t>
  </x:si>
  <x:si>
    <x:t xml:space="preserve">It is the largest traditional market in Songpa-gu and the largest retail market in Gangnam. Since the 1980s, stores and street stalls have been formed naturally in the present place. It consists of various items such as agricultural and marine products, livestock products, clothing and shoes, and restaurants, and there are over 200 shops in operation. As it is a representative market in Songpa-gu, it is implementing various systems for customer convenience such as customer coupon system and courier delivery system. Both traditional market vouchers and Onnuri vouchers can be used, and the market operates from 9 am to 10 pm.
</x:t>
  </x:si>
  <x:si>
    <x:t>Arirang Golmok Market</x:t>
  </x:si>
  <x:si>
    <x:t>Sanggye Center Market</x:t>
  </x:si>
  <x:si>
    <x:t>Jangwi Golmok Market</x:t>
  </x:si>
  <x:si>
    <x:t>Seokgwan gold Market</x:t>
  </x:si>
  <x:si>
    <x:t>Changdong Golmok Market</x:t>
  </x:si>
  <x:si>
    <x:t>Suyu Traditional Market</x:t>
  </x:si>
  <x:si>
    <x:t>Seoul Yakrung Market</x:t>
  </x:si>
  <x:si>
    <x:t>Daerim Golmok Market</x:t>
  </x:si>
  <x:si>
    <x:t>송파구 내에서 가장 큰 재래시장이며, 강남지역 최대 규모의 소매시장이기도 하다. 1980년대부터 현재의 자리에 점포와 노점이 어우러지며 자연스럽게 형성되었다. 농수산물, 축산물, 의류, 신발 등 다양한 품목과 맛집으로 구성되어 있으며, 무려 200여 개의 가게가 운영되고 있다. 송파구를 대표하는 시장인 만큼 고객쿠폰제와 택배 배송시스템 등 고객 편의를 위한 다양한 제도를 시행하고 있다. 전통시장 상품권과 온누리상품권 모두 사용 가능하며, 오전 9시부터 오후 10시까지 시장을 운영한다.</x:t>
  </x:si>
  <x:si>
    <x:t xml:space="preserve">With 180 stores, it is the second largest market in Songpa-gu after Seokchon Market. It is believed to have originated between the 1960s and 1970s, and it was said that it began as a goblin market that appeared in the daytime and then disappeared in the evening, gradually becoming a permanent market. It provides various items such as agricultural and marine products, livestock products, clothing and industrial products, and creates various discount events and cultural events for each holiday to create a market with local people. It is available from 8 am to 11 pm, and by installing electronic signboards in the market, it provides a wide range of market information, including store locations, representative products, and whether to use Onnuri gift certificates.
</x:t>
  </x:si>
  <x:si>
    <x:t>성북구 정릉동에 위치하고 있는 시장으로 현대식 건물과 오래된 한옥들이 즐비해 서로 조화를 이루는 곳이다. 2010년 처음 문을 열어 지금까지 운영되고 있다. 정릉천과 산책로가 있어 다른 시장에서는 보기 힘든 풍경을 연출하며 시장 방문객에게 쾌적한 휴식 공간을 제공한다. 오전 8시에 개점하여 오후 10시에 폐점하는데 정확한 정기휴일은 알기 어렵다. 주차장과 화장실 모두 설치되어 있다.</x:t>
  </x:si>
  <x:si>
    <x:t xml:space="preserve">복잡하던 공릉동 도깨비시장이 일자로 정리가 됐다. 깔끔하게 정리된 시장 입구에 들어서면 양 옆으로 나란히 시장 가게들이 들어서 간판이 한 눈에 들어온다. 시장 중간 중간에 쉼터를 마련해 소비자의 편의를 도모했다. 또한, 시장입구에 카트를 마련하는 등 재래시장만의 경쟁력을 갖추기 위해 참신한 아이디어를 발산하고 있다. </x:t>
  </x:si>
  <x:si>
    <x:t>The complex Gongneung-dong Dokkaebi Market has been arranged to date. When you enter the neatly arranged market entrance, you can see the signboards at a glance with market shops side by side. A shelter was provided in the middle of the market to promote consumer convenience. In addition, it is releasing novel ideas to equip the market with unique competitiveness, such as providing a cart at the market entrance.</x:t>
  </x:si>
  <x:si>
    <x:t>도봉구 쌍문동의 백운교 근처에 위치한 소규모 재래시장이다. 시장으로 등록된 것은 2005년경이나, 현재 점포를 운영하는 상인 중 6, 70년대부터 장사를 했다는 사람들이 있으니 역사가 꽤 오래된 것으로 추측된다. 작은 노점상들이 모여 난전 형태의 골목시장을 만들었는데, 대부분의 점포가 당시의 모습을 그대로 유지하고 있다. 재래식으로 기름을 짜는 방앗간과 그 자리에서 직접 구워주는 즉석 김 등 전통으로 만드는 식재료를 취급한다. 20여 개의 점포로 규모는 작지만, 정직함과 훈훈한 정이 남아있는 진정한 전통시장이라고 할 수 있겠다.</x:t>
  </x:si>
  <x:si>
    <x:t xml:space="preserve">This is a small traditional market located near Baegun Bridge in Ssangmun-dong, Dobong-gu. The market was registered around 2005, but some of the merchants currently operating stores have been doing business since the 6th and 70s, so it is assumed that the history is quite old. Small street vendors gathered to create a Nanjeon-style alley market, but most stores retain their appearance. It handles traditional ingredients such as traditional oil-making mills and instant seaweed that is baked on the spot. Although it is small in size with about 20 stores, it can be said to be a true traditional market with honesty and warmth.
</x:t>
  </x:si>
  <x:si>
    <x:t>전국에서 손꼽히는 과일 전문 도, 소매시장 중 하나. 처음에는 보통의 재래시장처럼 식료품과 각종 생활용품을 판매하였으나, 1970년대 후반부터 점차 과일전문 도, 소매시장으로 변해 지금에 이르렀다. 전국에서 생산되는 과일과 야채를 서울, 수도권, 충청, 강원지역의 도, 소매업자와 소비자들에게 공급하고 있다. 신선한 과일과 채소를 백화점이나 대형마트보다 훨씬 저렴한 가격으로 살 수 있는 것이 장점이다. 매주 일요일에 쉬며, 한밤중인 23시부터 다음날 정오까지 운영한다.</x:t>
  </x:si>
  <x:si>
    <x:t xml:space="preserve">은평구 대조동에 위치하고 있으며 172개의 점포를 보유하고 있어, 은평구 내 재래시장 중 규모가 큰 편이다. 여러 농수산물 들을 판매하는 점포와 노점으로 시장이 형성되어 있는데, 노점도 사회의 일부분이라는 인식아래 노점정비사업을 통해 노점도 시장의 일부분이 되도록 개선하였다. 고객편의를 위해 무료배송 서비스도 시행하고 있다. 대조시장은 머릿고기 편육 전문점, 튀김집, 떡볶이집 등 맛집이 많아 지역민의 발길이 끊이지 않는 곳이다. 매일 오전 9시부터 22시까지 운영된다. </x:t>
  </x:si>
  <x:si>
    <x:t>호젓한 산책로에 주위 경치가 좋다. 고려 충신 정몽주와 그 어머니의 시조비가 있으며 공원 복판에 약수터가 있다. ※ 유래 : 삼청동 계곡 일대가 공원이 되어야 한다는 논쟁이 1929년 부터 시작되어 1934년 3월에 총독부로부터 경성부가 삼청동 안 임야 5만평을 빌려 공원의 면모를 갖추었다. 순환도로 산책도로 정자 벤치 풀장 등의 시설을 설치하였는데 1940년 3월 12일에는 도시계획공원 제1호로 지정되었으며 광복후에는 각종 군민회 향우회 등이 이곳에서 열렸다.</x:t>
  </x:si>
  <x:si>
    <x:t xml:space="preserve">It is a representative traditional market located in the center of Nowon-gu. It was built in 2010, which is relatively recent, but it has a total of 80 stores and is characterized by maintaining the shape of our traditional market. It sells a wide variety of items such as various kinds of fruits, aquatic products, vegetables, butcher shops, dried fish, and eyewear, blankets, kitchen utensils, shoe stores, herbal medicine retailers, and household goods. Opening at 8 am and operating until 21:00, it welcomes residents of Nowon-gu every day without a designated regular holiday.
</x:t>
  </x:si>
  <x:si>
    <x:t>150여 개의 점포로 이루어진 장위 골목시장은 2005년에 처음 문을 연 중형시장이다. 성북구를 대표하는 시장으로 지역 주민과 함께 살아가는 애환의 시장이다. 시장은 오전 9시에 개점하여 오후 10시에 폐점하는데 정확한 정기휴일은 알기 어렵다. 화장실과 주차장이 마련되어있어 편리하다.</x:t>
  </x:si>
  <x:si>
    <x:t>http://www.traveli.co.kr/repository/look/contents/look_p77_m.jpg</x:t>
  </x:si>
  <x:si>
    <x:t>http://www.traveli.co.kr/repository/look/contents/look_p75_m.jpg</x:t>
  </x:si>
  <x:si>
    <x:t>http://www.traveli.co.kr/repository/look/contents/look_p95_m.jpg</x:t>
  </x:si>
  <x:si>
    <x:t>http://www.traveli.co.kr/repository/look/contents/look_p174_m.jpg</x:t>
  </x:si>
  <x:si>
    <x:t>http://www.traveli.co.kr/repository/look/contents/look_p176_m.jpg</x:t>
  </x:si>
  <x:si>
    <x:t>http://www.traveli.co.kr/repository/look/contents/look_p104_m.jpg</x:t>
  </x:si>
  <x:si>
    <x:t>Gardens of the Joseon Dynasty palaces in Jongno-gu, Seoul. Private.</x:t>
  </x:si>
  <x:si>
    <x:t>성북구 석관동에 위치하고 있는 석관황금시장은 2008년 도시 갤러리 프로젝트 선정지 가운데 하나였다. 덕분에 석관황금시장 곳곳에 공공미술이 있기 때문에 장 보는 재미를 더해준다. 쇼핑의 재미와 문화예술 작품을 감상하는 재미가 더해지는 즐거운 시장이다. 오전 9시에 개점하여 오후 10시에 폐점하는데 정기휴일에 대해서는 알기 어렵다. 주 취급품목은 야채, 떡, 생선 등이다.</x:t>
  </x:si>
  <x:si>
    <x:t xml:space="preserve">Located in Seokgwan-dong, Seongbuk-gu, Seokgwan Golden Market was one of the 2008 city gallery project sites. Thanks to this, there are public arts all over the Seokguan Golden Market, which adds to the fun. It is a pleasant market that adds to the fun of shopping and the appreciation of cultural and artistic works. It opens at 9 AM and closes at 10 PM, but it is difficult to know about regular holidays. The main items are vegetables, rice cake, and fish.
</x:t>
  </x:si>
  <x:si>
    <x:t xml:space="preserve">The lactation market was granted a market opening permit in March 1966, and was born as a traditional market, the lactation market. In the past, the lactation market was the size of the five traditional markets in downtown Seoul, and the first commercial district was a wide-area market from Uijeongbu, Gyeonggi-do to what is now Seongbuk-gu. It was a very important place in the daily life of the common people. Now, as a nursing market slogan,'Customers like families,' we become one of the locals' friendly families, and we are putting a lot of effort into holding various event events to help our customers find them again.
</x:t>
  </x:si>
  <x:si>
    <x:t>강북구에 위치한 소형시장 중 하나. 전체 점포 수가 40개인 아담한 시장이다. 규모가 작지만 모든 점포에서 온누리 상품권을 사용할 수 있으며, 다수의 점포에서 전자 상품권도 사용 가능한 것이 장점이다. 다양한 물품을 판매하는 종합 상회가 많으며, 그 외 떡집, 참기름, 그릇, 의류, 건어물 등의 물품을 판매한다. 매달 첫째, 셋째 일요일이 정기휴일이며, 오전 10시에 문을 열어 오후 10시에 문을 닫는다.</x:t>
  </x:si>
  <x:si>
    <x:t>One of the small markets located in Gangbuk-gu. It is a small market with 40 stores. Although it is small in size, it is possible to use Onnuri gift certificates at all stores, and electronic gift certificates can also be used at many stores. There are many general companies that sell a variety of items, and other items such as bakery, sesame oil, dishes, clothing, and dried fish are sold. The first and third Sundays of the month are regular holidays, and they open at 10 am and close at 10 pm.</x:t>
  </x:si>
  <x:si>
    <x:t>드라마 ‘응답하라1988’의 정겨운 옛 골목의 분위기를 담고 있는 쌍문역과 쌍문시장 일대를 ‘쌍문역 맛집거리’ 로 조성하였다. ‘쌍문역 맛집거리’ 조성지역은 쌍문3동 쌍문역3번출구 주변 노해로60길 240m와 도봉로109길 155m 구간으로 'T'자 모양을 이루고 있으며, 약 60여개의 음식점, 20여개의 다양한 점포들이 영업중에 있다.</x:t>
  </x:si>
  <x:si>
    <x:t>Ssangmun Station and Ssangmun Market, which contain the atmosphere of the warm old alley of the drama'Reply 1988', were created as ‘Ssangmun Station Restaurant Street’. The composition area of'Sasangmun Station Gourmet Street' is shaped like a'T' in 240m between Nohae-ro 60-gil and 155m in Dobong-ro 109-gil around Ssangmun Station No. 3 exit, and there are about 60 restaurants and about 20 various stores. In the middle.</x:t>
  </x:si>
  <x:si>
    <x:t>창동골목시장은 지난 2006년 도봉구와 상인회 간 현대화 사업 협약 체결 후 2007년 공사를 시작해 현대시장으로 모습을 갖췄다. 현대화 사업에는 비와 뜨거운 햇빛을 막는 지붕설치와 간판 및 전기 및 소방시설이 포함됐다. 창동골목시장은 현대화 사업으로 진입로는 넓어지고, 품목은 더욱 다양해져 쾌적한 쇼핑환경을 갖추고 소비자를 맞고 있다. 오전 8시에 개점하여 오후 10시에 폐점한다.</x:t>
  </x:si>
  <x:si>
    <x:t>Changdong Alley Market started in 2007 in 2007 after entering into a modernization business agreement between Dobong-gu and the Merchant Association and became a modern market. The modernization project included roof installations to prevent rain and hot sunlight, signage and electricity and firefighting facilities. The Changdong Alley Market is a modernized business, with a wider driveway and more diverse items, with a pleasant shopping environment and welcoming consumers. It opens at 8 am and closes at 10 pm</x:t>
  </x:si>
  <x:si>
    <x:t>1960년대부터 수유리 지역에 자연 발생된 시장 중 하나이다. 수유시장, 수유전통시장과 붙어있으며, 3개 시장이 밀집되어 수유리 일대에서 시장기능이 가장 집중되어 있다. 140여 개의 점포에서 수산물, 농산물, 과일, 채소, 축산물 등 다양한 제품을 판매하고 있으며, 고객 서비스 마인드 고취를 통해 고객 만족도를 높이고 있다. 수유재래시장은 마을과 시장이 함께하는 다양한 행사들이 진행되는 것이 특징인데, 상인과 지역민이 함께하는 공연은 물론, 시장 내 ‘수유 마을 작은 도서관’을 열어 상인과 지역주민이 함께 책을 보는 공간을 마련하였다. 이곳에서는 도서대출 외에도 상인강좌, 인문학강좌가 활발하게 진행되어 시장이 새로운 문화공간으로 탄생할 수 있음을 보여주고 있다.</x:t>
  </x:si>
  <x:si>
    <x:t xml:space="preserve">It is one of the naturally occurring markets in the Suyuri region since the 1960s. It is connected to the lactation market and lactation traditional market, and the three markets are concentrated, so the market function is most concentrated in the area. Around 140 stores sell a variety of products, such as aquatic products, agricultural products, fruits, vegetables, and livestock products, and increase customer satisfaction by promoting a customer service mindset. The Suyu Conventional Market is characterized by a variety of events held by the town and the market. In addition to performances by merchants and locals, the'Suyu Village Small Library' was opened in the market to provide a space for merchants and locals to read books together. . In addition to book loans, merchant classes and humanities courses are actively conducted here, showing that the market can be born as a new cultural space.
</x:t>
  </x:si>
  <x:si>
    <x:t>성북구 길음동에 위치하고 있는 시장으로 대형 백화점과 할인마트로 인해 손님의 발길이 줄어들었으나 2003년 최신식 설비를 갖춘 이후로는 다시 과거의 명성을 되찾았다. 현대화시장으로 새롭게 태어나 쾌적한 쇼핑 환경을 제공하고 있으며 쇼핑의 천국이라 불릴 정도로 다양한 품목을 판매하고 있다. 오전 10시에 개점하여 오후 9시에 폐점하고 있으며, 주차장과 화장실이 마련되어 있다.</x:t>
  </x:si>
  <x:si>
    <x:t xml:space="preserve">It is a market located in Gireum-dong, Seongbuk-gu, and customers' footsteps have been reduced due to large department stores and discount marts. Newly born as a modernized market, it offers a pleasant shopping environment and sells a wide variety of items called shopping paradise. Opened at 10 am and closed at 9 pm, parking and toilets are available.
</x:t>
  </x:si>
  <x:si>
    <x:t xml:space="preserve">서울시 성북구 동소문동 일대에 있는 돈암전통시장은 성신여대 상권의 이용고객이 많이 찾는 곳이다. 2005년 처음 문을 열었고 성신여대를 중심으로 대학문화가 자리 잡아 여성문화의 중심이 되는 여성중심형 시장으로 활성화되어있다. 오전 9시에 개점하여 오후 10시에 폐점하는데 정확한 정기휴일은 알기 어렵다. 주차장과 화장실이 마련되어 있어 보다 편리한 쇼핑이 가능하다. </x:t>
  </x:si>
  <x:si>
    <x:t xml:space="preserve">Donam Traditional Market, located in Dongsomun-dong, Seongbuk-gu, Seoul, is a popular destination for customers from the Seongshin Women's University. It opened for the first time in 2005, and the university culture is centered around Sungshin Women's University, and it is activated as a female-oriented market that is the center of women's culture. It opens at 9 AM and closes at 10 PM, but it is difficult to know the exact regular holidays. Parking and toilets are available for convenient shopping.
</x:t>
  </x:si>
  <x:si>
    <x:t xml:space="preserve">1982년 개설된 서울 도봉구 방학동도깨비시장 역사는 타 전통시장에 비해 그리 길지 않은 편이다. 조용한 주택가에 야채 등 저녁 찬거리를 파는 노점상이 처음 등장한 것이 1982년. 장이 섰던 도로가 소방도로인 까닭에 단속이 매우 심했다. 단속반이 뜨면 상인들이 순식간에 사라지는 모양새가 말 그대로 도깨비놀음과 같아 사람들이 이곳을 도깨비시장이라 부르기 시작했다. 도깨비시장은 도봉구 10대 명소면서 서울시 320여 개 재래시장 중 우수 재래시장 8곳에 선정되기도 했다. 공영주차장 옆에는 도깨비 방이라는 모임 공간이 있다. 지역 주민들이 만들어가는 자발적 생태문화공간인 이곳은 버려진 목재를 재활용해서 함께 디자인하고 꾸민 공간이다. 이웃 주민들이 만나 담소도 나누고 책도 읽고 차도 마실 수 있는 사랑방 역할을 담당하고 있다. </x:t>
  </x:si>
  <x:si>
    <x:t xml:space="preserve">The history of Banghak-dong Dokkaebi Market in Dobong-gu, Seoul, opened in 1982, is not very long compared to other traditional markets. In 1982, a street vendor selling vegetables and dinner in a quiet residential area first appeared in 1982. The crackdown was very severe because the road where the market was standing was a fire road. When the crackdown pops up, the appearance of merchants disappearing in an instant is literally the same as a goblin, and people started to call it the goblin market. Dokkaebi Market was one of the top 10 attractions in Dobong-gu, and was selected as one of the eight excellent traditional markets out of 320 traditional markets in Seoul. There is a meeting space called Dokkaebi Room next to the public parking lot. This is a voluntary ecological and cultural space created by local residents. It is a space designed and decorated with recycled wood. It serves as a love room where neighbors can meet, chat, read books and drink tea.
</x:t>
  </x:si>
  <x:si>
    <x:t>서울 시내의 재래시장 중 규모가 제법 있는 편이다. 200여 개에 달하는 상점이 상가건물 안에서 운영되고 있는 중형규모의 시장이다. 야채, 청과, 식품, 생선, 건어물 등의 식재료와 생필품을 판매하고 있으며, 1975년부터 운영되어 오랜 시간 지역주민과 함께하고 있다. 새벽 4시부터 개점해 24시간 운영하기 때문에 장시간 편리하게 이용이 가능하다. 매주 셋째 주 일요일이 정기휴일이다.</x:t>
  </x:si>
  <x:si>
    <x:t xml:space="preserve">Suyu Central Market is located in Suyu-dong, Gangbuk-gu, Seoul. Opened in 1971, Suyu Central Market is a building-type market consisting of industries such as grains, vegetables, fruits, processed foods, clothing, household goods, and household goods. It provides parking and toilets to visiting customers, and is a small market consisting of 37 stores. It opens at 9 AM and closes at 11 PM, but it is difficult to know the exact regular holidays.
</x:t>
  </x:si>
  <x:si>
    <x:t>수유중앙시장은 강북구 수유동에 있다. 1971년 처음 문을 열었다. 주로 곡물, 채소, 과일, 가공식품, 의류, 신변잡화, 가정용품 등의 업종으로 구성됐다. 건물형 시장으로 리모델링을 거쳐 쾌적한 쇼핑공간으로 변화했다. 방문 고객들에게 주차장과 화장실을 제공하고 있으며, 37개의 점포들로 구성된 소형시장이다.</x:t>
  </x:si>
  <x:si>
    <x:t>Suyu Central Market is located in Suyu-dong, Gangbuk-gu. It was first opened in 1971. It was mainly composed of industries such as grains, vegetables, fruits, processed foods, clothing, personal goods, and household goods. It has been remodeled as a building market and has been transformed into a pleasant shopping space. It provides parking and toilets to visiting customers, and is a small market consisting of 37 stores</x:t>
  </x:si>
  <x:si>
    <x:t xml:space="preserve">Opened in 1967, Sungin Market is one of the representative traditional markets in Gangbuk-gu and is a corporate management market. Located in Mia-dong, Gangbuk-gu, Seoul, opens at 7 am and closes at 10 pm. The market is more convenient as it provides visitors with toilets and parking lots for 56 vehicles. In particular, cereals, fruits, vegetables, etc. are the main products, and the market is crowded with people who seem to come to the scene of the festival beyond being lively every day.
</x:t>
  </x:si>
  <x:si>
    <x:t>강북구 미아1동에 위치하고 있는 소형시장이다. 40여 개의 상점이 상가 안에 밀집되어 있는데, 규모는 작으나 곡물, 채소, 생선, 과일, 가공식품, 의류, 신변잡화, 귀금속, 가정용품 등 다채로운 물품을 판매하고 있다. 상가 안에 병원과 약국도 함께 운영되고 있으며, 엘리베이터가 설치되어 있어 이용이 편리하다. 시장 앞에서 하차하는 노선버스가 있으며, 4호선 미아삼거리역에서 내린 후 마을버스로 이동할 수도 있다. 오전 9시부터 오후 9시까지 운영하며 매달 첫째, 셋째 일요일이 정기휴일이다.</x:t>
  </x:si>
  <x:si>
    <x:t xml:space="preserve">It is a small market located in Mia 1-dong, Gangbuk-gu. More than 40 shops are concentrated in the mall, and although they are small, they sell a variety of items such as grains, vegetables, fish, fruits, processed foods, clothing, personal goods, precious metals, and household items. Hospitals and pharmacies are also operated in the mall, and elevators are installed to facilitate use. There are route buses that drop off in front of the market, and you can also get off at Mia Samgeori Station (Line 4) and move to the village bus. It is open from 9 am to 9 pm and is closed on the first and third Sundays of each month.
</x:t>
  </x:si>
  <x:si>
    <x:t>과거에는 수유골목시장이라 불렸다. 시장 내 멀티비전과 미세 분무시스템을 설치하여 이용객의 편의와 환경을 생각하는 최첨단 재래시장으로 거듭나고 있다. 규모는 크지 않지만, 청과, 야채, 정육, 수산, 건어물 등 다양한 품목을 판매하고 있다. 첨단 시설과 장터의 정이 어우러지는 현대식 재래시장의 좋은 예라 할 수 있겠다.</x:t>
  </x:si>
  <x:si>
    <x:t>In the past, it was called the Suyu Alley Market. By installing a multi-vision and micro-spray system in the market, it is becoming a state-of-the-art conventional market that considers the convenience and environment of users. It is not large, but it sells various items such as fruits and vegetables, vegetables, meat, fishery, and dried fish. It is a good example of a modern traditional market where high-tech facilities and marketplaces are combined.</x:t>
  </x:si>
  <x:si>
    <x:t xml:space="preserve">One of the nation's leading fruit specialty wholesale and retail markets. At first, it sold groceries and various daily necessities like the ordinary traditional market, but from the late 1970s, it gradually became a fruit specialty and retail market. It supplies fruits and vegetables from across the country to provinces, retailers and consumers in Seoul, the metropolitan area, Chungcheong, and Gangwon. The advantage is that you can buy fresh fruits and vegetables at a much lower price than department stores and large supermarkets. It is closed every Sunday and runs from 23:00 in the middle of the night to noon the next day.
</x:t>
  </x:si>
  <x:si>
    <x:t xml:space="preserve">It was built in 1971 and is the oldest traditional market in Dapsimni. It is a shopping mall type market where 35 stores are gathered in a shopping mall. Unlike the traditional market selling daily necessities, it consists of clothing stores, Jimulpo, precious metals and restaurants. Regular holidays are not fixed, but it opens at 8 am and closes at 11 pm, so it is convenient for office workers who are late to work.
</x:t>
  </x:si>
  <x:si>
    <x:t>자연 형성된 재래시장이 아니라, 지상 2층짜리 상가건물로 출발하였다. 처음에는 두 층을 모두 시장으로 활용하였으나, 70년대에 부도로 인해 2층 건물을 팔게 되었고, 현재 2층은 공장, 1층은 시장으로 운영되고 있다. 채소, 과일 등의 식재료와 생필품, 의류점과 식당이 운영되고 있으며, 용두동 인근 주민들이 이용하며 시장이 유지되고 있다. 매일 오전 9시부터 오후 9시까지 운영한다.</x:t>
  </x:si>
  <x:si>
    <x:t xml:space="preserve">It started with a two-story commercial building, not a natural market. Initially, both floors were used as a market, but in the 70s, a two-story building was sold due to defaults, and the second floor is operated as a factory and the first floor is a market. Food ingredients such as vegetables and fruits, daily necessities, clothing stores, and restaurants are operated, and the market is maintained by residents near Yongdu-dong. Open daily from 9 am to 9 pm.
</x:t>
  </x:si>
  <x:si>
    <x:t xml:space="preserve">It is a traditional market located in Huikyung-dong, Dongdaemun-gu. Opened in 1974, it has been with locals for 40 years. Due to the large number of large supermarkets nearby, the number of people visiting has decreased, but it still offers a variety of food and food to locals. Some stores have been closed, but there are currently 60 stores. Stores are open from 9 am to 22:00 am, and there are no regular holidays.
</x:t>
  </x:si>
  <x:si>
    <x:t xml:space="preserve">Hoegi 25-gil, Dongdaemun-gu, Seoul. It is a Hoegi Market that runs along a narrow alley in front of elementary school. Formed in the 1970s, this was the'kitchen' of the neighborhood. Food was airlifted from the nearby slaughterhouses at the Cheongnyangni Fruit and Vegetable Wholesale Market and Gyeongdong Market. There was a smell of ingredients in butcher shops, fish shops and mills.
</x:t>
  </x:si>
  <x:si>
    <x:t xml:space="preserve">It is a shopping mall opened in 1975. Both the first basement floor and the second floor above ground operate as markets, and have been in the same form since the opening. It is mainly used by residents living in and around Jangan-dong, and it is still actively operated. It sells all foodstuffs such as rice, whole grains, vegetables, meat, fish and confectionery, and is famous for having many restaurants in the market. In particular, Kalguksu, Makguksu, and Hotteok are delicious, so it's good to visit them.
</x:t>
  </x:si>
  <x:si>
    <x:t xml:space="preserve">Gyeongdong Market is a comprehensive shopping complex of three buildings on four floors of 30,300m2, with a building area of ​​9,323m2, located in Gosa-ro, Dongdaemun-gu, Seoul. This market was composed of various industries across agricultural and marine products such as ginseng, herbal medicine, deodeok, bellflower, dried fish, and marine products. As products are distributed not only in the surrounding area but also across the country, it is a place that plays a role as a representative traditional market in Korea. Opens at 4 AM and closes at 7 PM.
</x:t>
  </x:si>
  <x:si>
    <x:t>It is located 100 meters from Cheongnyangni Station on Subway Line 1. It is the largest traditional market in the northeastern area of ​​Seoul, naturally formed from the 1960s through the 1970s. It can be said that it is not just a traditional market, but a general market with both retail and wholesale functions. It mainly sells vegetables, fruits, dried fish, nuts, and livestock products by area, and is equipped with wholesale and retail functions, so both quality and price are superior. There are over 100 street parking lots available to make it more convenient for locals as well as many people to visit. Open daily from 9 am to 10 pm.</x:t>
  </x:si>
  <x:si>
    <x:t>서울 시내에서 모든 농산물을 가장 싸게 파는 시장으로 유명하다. 1958년도부터 경기도와 강원도 농민들이 농산물을 청량리에서 팔기 시작하며 자연히 시장이 만들어졌는데, 1960년에 정식 재래시장으로 인정되어 지금까지 운영되고 있다. 한때 폐쇄위기도 있었으나, 고객들과 상인들의 노력으로 도소매청과시장의 명맥을 이어가고 있다. 180여 개의 점포가 모여 있으며, 자정부터 정오까지 12시간 동안 영업한다. 정기휴일은 매주 일요일이다.</x:t>
  </x:si>
  <x:si>
    <x:t xml:space="preserve">It is famous for being the cheapest market selling all agricultural products in downtown Seoul. From 1958, farmers in Gyeonggi-do and Gangwon-do started selling agricultural products in Cheongnyangni, creating a natural market. In 1960, it was recognized as a regular traditional market and has been operated until now. At one time, there was a closed crisis, but the efforts of customers and merchants have continued to lead the way in the wholesale and retail offices and markets. More than 180 stores are gathered and open for 12 hours from midnight to noon. Regular holidays are every Sunday.
</x:t>
  </x:si>
  <x:si>
    <x:t>Nam Pyeonghwa Market</x:t>
  </x:si>
  <x:si>
    <x:t>Jeil pyeonghwa Market</x:t>
  </x:si>
  <x:si>
    <x:t>Gwanghee Fashion Mall</x:t>
  </x:si>
  <x:si>
    <x:t>Chungpyeonghwa Market</x:t>
  </x:si>
  <x:si>
    <x:t>서울특별시 관악구 미성동 소재의 시장.</x:t>
  </x:si>
  <x:si>
    <x:t>Gangnam Golmok Market</x:t>
  </x:si>
  <x:si>
    <x:t>Sinsa Shopping Center</x:t>
  </x:si>
  <x:si>
    <x:t>Cheongdam Sangik Market</x:t>
  </x:si>
  <x:si>
    <x:t>Cheongnyangni Market was located in Cheongnyangni, Dongdaemun-gu. It was founded on March 5, 1949. There are about 250 stores in the initial stage. It was the second largest market in Seoul after Namdaemun Market. Handle seafood.</x:t>
  </x:si>
  <x:si>
    <x:t xml:space="preserve">청량리전통시장은 1948년 서울시 종합시장 제1호로 서울의 동북부와 강원, 경북, 충청권 등이 이용하는 전국적인 시장이었다 이후 가락동 농수산물시장 등 현대화의 물결에 상권이 줄었지만 2003년 환경개선사업으로 깨끗하고 쾌적한 시장으로 거듭나고 있다. 청량리 전통시장은 원산지 표시 시범 재래시장으로써 카드단말기(보급률 70% 이상)를 설치했으며, 전통시장 상품권, 온누리 상품권, 희망근로 상품권 등 이용 가능한 시장이다. </x:t>
  </x:si>
  <x:si>
    <x:t xml:space="preserve">Cheongnyang-ri Traditional Market was the first comprehensive market in Seoul in 1948, and was a nationwide market used by Northeastern Seoul, Gangwon, Gyeongbuk, and Chungcheong Province. It is becoming a market. The Cheongnyangni Traditional Market is a traditional market that displays the country of origin, and a card terminal (70% or more) has been installed. It is a market that can be used for traditional market vouchers, Onnuri vouchers, and Hope Work vouchers.
</x:t>
  </x:si>
  <x:si>
    <x:t xml:space="preserve">Seoul Yangnyeong Market, the nation's largest distribution center for herbal medicine, is a market created by the Seoul Yangnyeongsi Association. The Seoul Yangnyeongsi was designated as a ``traditional oriental medicine market oriental medicine special district'', and the establishment of the Oriental Medicine Museum, the completion of the Seoul Yangnyeong Poem, the frontline underground construction work, the maintenance work of the pedestrian and roadway, and the maintenance of signboards, etc. Newly transformed. Seoul Yangnyeong Market is a historic place where “Bojewon” has been providing free treatment for the poor and sick by the royal family since the early Joseon Dynasty. Taking over the noble sacrifice and spirit of service from our ancestors, we are proud of the Korean medicine, the pride of the Korean medicine, and the Seoul Yangnyeongsi has established the pride of the old ancestors and has established itself as a “famous place for oriental medicine” in the world. In addition to purchasing oriental medicine, you can experience exotic experiences such as herbal experience.
</x:t>
  </x:si>
  <x:si>
    <x:t xml:space="preserve">동대문구의 대표적인 재래시장 중 하나이다. 1960년부터 시장이 이어진 것으로 추측되나, 2000년에 종합시장으로 개관하면서 그 명맥을 이어오고 있다. 약 140여 개의 점포에서 상품을 판매하고 있는데, 야채, 건어물, 수산품, 축산품과 함께 인삼과 홍삼을 취급하는 것이 특징이다. 신선한 제품을 저렴한 가격으로 지역민에게 돌려주려는 노력이 돋보이는 시장이다. 이른 시간인 새벽 4시에 문을 열어 오후 8시에 영업을 종료한다. </x:t>
  </x:si>
  <x:si>
    <x:t>1974년에 개설된 상가건물형 시장이다. 상가건물 안에 30여 개의 점포가 운영되는 소형시장으로 농수산물과 반찬가게, 떡집, 의류수선집 등이 있다. 홍대 앞이 상업화되면서 점포 수가 많이 줄었으나, 여전히 인근주민과 자취생들에게 생필품을 제공하는 공간으로 자리하고 있다. 2010년에는 시장 현대화사업을 통해 예술과의 접목을 시도했는데, 현재 상가의 지하 1층은 전통시장, 지하 2층은 체험 위주의 갤러리로 운영되고 있다. 재래시장이 갤러리와 공방이 있는 예술공간으로 재탄생 된 것이다. 시장은 매일 오전 8시부터 22시까지 운영되며 매달 첫째, 셋째 일요일이 정기휴일이다.</x:t>
  </x:si>
  <x:si>
    <x:t xml:space="preserve">It is a mall building market opened in 1974. It is a small market with about 30 stores in the mall, and includes agricultural and marine products, side dishes, rice cake shops, and clothing repair shops. The number of stores has decreased as Hongdae became commercialized, but it is still a space that provides daily necessities to nearby residents and residents. In 2010, it tried to graft with art through the market modernization project. Currently, the first basement level of the mall is operated as a traditional market, and the second basement level is an experience-oriented gallery. The traditional market was reborn as an art space with galleries and workshops. The market is open daily from 8 am to 22:00 am, and the first and third Sundays of each month are regular holidays.
</x:t>
  </x:si>
  <x:si>
    <x:t>A mall building market with 178 stores in the mall. It is the largest traditional market in Eunpyeong-gu. It handles a wide variety of items, such as glasses and iron, as well as ingredients such as agricultural and marine products and dried fish. As the size is large, various restaurants are operated, but Sundae Gukjip, which has been operating for over 30 years in the market, is famous for its restaurants. It is available from 9 am to 21 pm daily, and is closed on the first and third Sunday of each month.</x:t>
  </x:si>
  <x:si>
    <x:t xml:space="preserve">1975년도에 개설된 망원시장은 서민주택가에 위치한 재래시장이다. 마포구에서는 가장 먼저 시설현대화 사업을 완료하고 2008년 2월에 월드컵 시장으로 재탄생하였다. 총길이 215미터의 아케이드를 설치하여 우천 시에도 편하게 쇼핑을 즐길 수 있으며, 간판 및 좌판을 깔끔하게 정리하여 이용객들의 편의를 도모하였다. 판매품목은 농수산물부터 분식, 생활잡화까지 다양하며 현재 망원동 주민들의 식탁을 책임지고 있다. 가격 또한 저렴한 편이라 가격경쟁력을 갖추고 있으며, 지하철 6호선과 버스노선과 가까워 교통도 편리하다. 가까운 곳에는 상암 월드컵공원과 한강 시민공원이 있어서, 쇼핑을 즐기고 공원으로 산책을 가기에도 좋다. 최근 버라이어티 방송에 전파를 타면서 많은 사람들이 찾고 있다. </x:t>
  </x:si>
  <x:si>
    <x:t>Founded in 1975, Mangwon Market is a traditional market located in a residential area. Mapo-gu was the first to complete the facility modernization project and was reborn as a World Cup market in February 2008. By installing an arcade with a total length of 215 meters, you can enjoy shopping comfortably even in rainy weather, and the signs and signboards are neatly arranged to facilitate the convenience of users. Sales items range from agricultural and marine products to food and household goods, and are currently responsible for the dining table of the residents of Mangwon-dong. The price is also reasonable, so it has competitive price and convenient transportation because it is close to subway line 6 and bus line. Nearby are Sangam World Cup Park and Han River Civic Park, so you can enjoy shopping and strolling through the park. Recently, a variety of people are looking for a variety of radio broadcasts.</x:t>
  </x:si>
  <x:si>
    <x:t>신응암시장은 2000년대 초반까지만 해도 찾는 사람이 많았으나, 대형마트가 들어서고 재개발사업이 진행되며 매출이 급격히 감소했다. 그러나 시장을 살리기 위한 상인들의 활동으로 지금은 재래시장 활성화에 성공한 좋은 예로 꼽히고 있다. 60여 개의 점포에서 농수산물, 축산물, 건어물, 의류 등 다양한 품목을 판매하는데, 이 시장에서 주목할만한 것은 바로 반찬이다. 시장 자체에서 ‘끄덕반찬’이라는 브랜드를 론칭했고, 봉황김치, 키토산 꽃게김치는 전국 각지에서 주문이 밀려오고 있다고 한다. 신응암시장은 매일 오전 8시부터 22시까지 운영된다.</x:t>
  </x:si>
  <x:si>
    <x:t>The Sin Eung-am market was visited by many people until the early 2000s, but sales fell sharply as large-scale marts entered and redevelopment projects began. However, as a result of merchants' efforts to save the market, it is now regarded as a good example of success in revitalizing a traditional market. Around 60 stores sell a wide variety of items, such as agricultural and marine products, livestock products, dried fish, and clothing. In the market itself, the brand “Nodding Side dish” was launched, and it is said that orders are coming from all over the country. Sineungam Market is open daily from 8 am to 22 pm.</x:t>
  </x:si>
  <x:si>
    <x:t xml:space="preserve">은평구에 위치한 시장으로 6호선 새절역과 증산역 사이에 위치해 있다. 2013년부터 5일장으로 운영하고 있으며 서울의 얼마 없는 오일장인 만큼 정겹고 따뜻한 풍경을 만끽할 수 있다. 주로 시장은 5일, 10일, 15일, 20일, 25일, 30일에 열린다. 대림시장은 감자국으로 유명한데, 감자탕의 또 다른 이름이기도 하다. 뜨겁고 구수한 국물의 감자국은 대림시장이 응암동의 명소로 자리 잡는데 크게 활약하고 있다. </x:t>
  </x:si>
  <x:si>
    <x:t xml:space="preserve">This market is located in Eunpyeong-gu and is located between Saejeol Station and Jeungsan Station on Line 6. It has been in operation for 5 days since 2013, and as it is one of the few oil fields in Seoul, you can enjoy the clean and warm scenery. Mainly, the market is open on the 5th, 10th, 15th, 20th, 25th, and 30th. Daelim Market is famous for the potato soup, which is another name for the potato soup. Potato soup of hot and savory soup is playing an active role in Daelim market as a famous spot in Ngamam-dong.
</x:t>
  </x:si>
  <x:si>
    <x:t>연신내역 바로 옆에 위치한 연서시장은 인근 주민들과 북한산을 등반하고 내려오는 사람들로 항시 북적인다. 불광천 산책로를 따라 펼쳐진 연서시장에는 서울시에서 이름난 족발집부터 국수, 순댓국 등 맛집들이 촘촘하게 모여 있다. 오전 8시에 개점하여 오후 10시에 폐점한다. 평일엔 차량의 2시간의 주정차가 가능하므로 차량 방문이 용이하다. 또한 화장실도 마련되어 있어 보다 편리한 쇼핑이 가능하다.</x:t>
  </x:si>
  <x:si>
    <x:t>Located next to Yeonsinnae Station, Yeonseo Market is always crowded with residents and climbers and climbers. The Yeonseo Market along the promenade of Bulgwangcheon is packed with restaurants including famous jokbal restaurants from Seoul, noodles and sundae soup. It opens at 8 am and closes at 10 pm. On weekdays, it is easy to visit the vehicle because it is possible to stop for 2 hours. In addition, there is a toilet, so shopping is more convenient.</x:t>
  </x:si>
  <x:si>
    <x:t>1979년에 개장했으며, 당시의 모습을 비교적 그대로 유지하고 있다. 대형마트에 상권을 대부분 빼앗겼으나, 그래도 지역주민들이 찬거리를 사러 많이 오는 편이다. 70여 개의 점포에서 채소와 과일, 수산물을 주로 판매하며, 시장 안의 먹자 골목이 유명하다. 감자탕 골목은 지금도 많은 사람들이 찾고 있으며, 감주와 함께 먹는 대림시장 떡볶이도 인기가 좋다. 정해진 정기휴일은 없으며, 매일 오전 10시에서 22시까지 이용 가능하다.</x:t>
  </x:si>
  <x:si>
    <x:t xml:space="preserve">It is located in Daejo-dong, Eunpyeong-gu and has 172 stores, making it the largest of the traditional markets in Eunpyeong-gu. The market is formed of stores and stalls selling various agricultural and marine products. Under the recognition that stalls are a part of society, the shops have been improved to become part of the market through stall maintenance projects. Free shipping service is also provided for customer convenience. Daejo Market is a place where locals are constantly on the go because there are many restaurants, such as specialty meat-grilling restaurants, tempura restaurants, and tteokbokki restaurants. It is open daily from 9 am to 22 pm.
</x:t>
  </x:si>
  <x:si>
    <x:t>연희동의 중심, 사러가 쇼핑센터다. 1969년 문을 연 ‘사러가 쇼핑센터’는 당시만 해도 수입품과 고급 식자재를 구입할 수 있어 연희동 사람이 아니어도 부러 찾기도 하는 명소였다. 사러가 쇼핑센터 외에도 연희동 랜드마크가 여럿 있다. 1978년 문을 연 피터팬제과는 단팥빵은 물론이고 독특한 이름과 모양새의 ‘아기궁댕이 빵’으로 그 명성이 지금도 자자하다. 또 피터팬제과 못지않은 전통의 독일빵집 역시 4대를 이어오며 건재하다.</x:t>
  </x:si>
  <x:si>
    <x:t xml:space="preserve">The shopping center is the center of Yeonhui-dong. The “Saranga Shopping Center”, opened in 1969, was a popular spot for people who couldn't even find people in Yeonhui-dong because they were able to purchase imported goods and high-quality food products. In addition to the shopping mall, there are several landmarks in Yeonhui-dong. Peter Pan Confectionery, which opened in 1978, is still famous for its unique name and shape of “Baby Bread” as well as sweet bean bread. In addition, the German bread bakery, which is as good as the Peter Pan confectionery, is still strong.
</x:t>
  </x:si>
  <x:si>
    <x:t>응암동에 위치하고 있으며, 1966년에 개장에 역사가 깊으나 은평구의 재래시장 중 가장 규모가 작은 편이다. 모두 36개의 점 포로 구성되어 있으며, 청과물, 채소, 참기름 등을 판매한다. 시장 규모도 작고 활성화되지 못해 찾는 사람이 많이 줄어들고 있다. 매달 첫째, 셋째 주 일요일이 정기 휴일이며, 오전 8시에 개점해 22시에 폐점한다.</x:t>
  </x:si>
  <x:si>
    <x:t>It is located in Eungam-dong and has a long history of opening in 1966, but it is the smallest of the traditional markets in Eunpyeong-gu. It consists of 36 stores, selling fruits and vegetables, vegetables, and sesame oil. The size of the market is small and cannot be revitalized. The first and third Sundays of each month are regular holidays, and open at 8 am and close at 22:00.</x:t>
  </x:si>
  <x:si>
    <x:t>Nampyeonghwa Market, behind the New Peace Market, is a large-scale clothing wholesaler. It is famous for its low price, and many people are looking for it, and mainly sells various types of bags</x:t>
  </x:si>
  <x:si>
    <x:t xml:space="preserve">As a market in Jung-gu, a mecca for fashion, it sells various clothing-related products. You can purchase various items such as casual clothes, bonded clothes, ladies' clothes, men's clothes, lingerie, sports clothes, children's clothes, bonded clothes, accessories, shoes, special clothes, and jeans.
</x:t>
  </x:si>
  <x:si>
    <x:t>It is a traditional traditional market located in Sindang-dong where there are many clothing markets. It is a typical traditional market with over 60 stores. It sells agricultural and marine products, industrial products, and rice cakes, and is conveniently located near Yaksu Station on Subway Lines 3 and 6. For the first time in the traditional market, it has become a hot topic by conducting various marketing and events in partnership with department stores. It is said that the pork ribs in the market are famous, so it is used not only by local people but also by nearby workers. Open daily from 10 am to 22:00 am.</x:t>
  </x:si>
  <x:si>
    <x:t xml:space="preserve">It is a fashion mall specializing in wholesale and retail that opened in 1979. Casual, children's clothes, shoes, scarves, lingerie, socks, relief clothes, knitwear, women's suits, women's clothes, handbags, military uniforms, gloves, men's suits, sweatshirts, jumpers, sundries, bags, jewelry, etc. </x:t>
  </x:si>
  <x:si>
    <x:t>Cheongpyeonghwa Market, located on the side of Cheonggyecheon, Dongdaemun, a mecca for Korean clothing, is a wholesale market dedicated to women's clothing. Fashion items made with unique and simple items and designs are more popular among young people. Most store owners produce and sell the latest fashion products through their own production process.</x:t>
  </x:si>
  <x:si>
    <x:t>Ojang-dong, Yejang-dong, Eulji-ro 4-ga, and Eulji-ro 5, the largest dried fish market in Korea, is called “Jeongbu-bu Market”. Some say that there are no dried products to sell.</x:t>
  </x:si>
  <x:si>
    <x:t>삼성동 시장은 길이 총 700미터에 상점수는 300여개가 있습니다. 1950~1960년도에 장사를 하려는 주민들이 모이면서 자연적으로 시장이 조성되었는데요. 관악구에서 가장 오래된 전통을 갖고 있어 많은 사람들이 찾고 있습니다.삼성동 시장에는 없는 것이 없습니다. 붕어빵과 족발, 치킨, 떡, 빵 등 간식거리부터 쌀, 해산물, 고기, 야채 등 주식도 구입할 수 있습니다. 또 신발과 옷, 그릇, 화장품 등 각종 물건들도 만날 수 있습니다. 가게의 종류가 다양하여 많은 물건들이 자리하고 있습니다.</x:t>
  </x:si>
  <x:si>
    <x:t xml:space="preserve">The market in Samsung-dong is 700 meters long and there are about 300 stores. In 1950~1960, a market was created naturally as residents gathered to do business. It has the oldest tradition in Gwanak-gu, and many people are looking for it. You can also buy stocks such as rice, seafood, meat, and vegetables from snacks such as crucian buns, pork feet, chicken, rice cake, and bread. You can also meet various items such as shoes, clothes, dishes, and cosmetics. There are many types of shops, so there are many items.
</x:t>
  </x:si>
  <x:si>
    <x:t xml:space="preserve">In the middle of Namdaemun Market and Dongdaemun Market, Jungbu Market is gathered by farmers and farmers. It is characterized by mainly trading dried fish and seafood. Even today, it boasts a reputation favored by frontline salesmen and thrifty housewives.
</x:t>
  </x:si>
  <x:si>
    <x:t>http://www.traveli.co.kr/repository/look/contents/L20150601114253m1.JPG</x:t>
  </x:si>
  <x:si>
    <x:t>http://www.traveli.co.kr/repository/look/contents/L20150529141919m1.jpg</x:t>
  </x:si>
  <x:si>
    <x:t>Em treasure used by Joseon settled in Jongno-gu, Seoul Changgyeonggung.</x:t>
  </x:si>
  <x:si>
    <x:t xml:space="preserve">It is a traditional market located in Bangbae-dong, Seocho-gu. As it is the only traditional market in Seocho-gu, more than 100 stores are gathered, so the scale is quite large. It is a shopping mall type market with stores in the mall, selling items such as rice cake houses, agricultural and marine products, and clothing. Opened in 1981, the market has been maintained until now, and it is open from 6 am to 8 pm, and the business hours are long.
</x:t>
  </x:si>
  <x:si>
    <x:t xml:space="preserve">Exit at Yangjae Station Exit 5, enter the alleyway of the Post Office in Yangjae-dong, and there is Yangjae Market. The entire building is not a comprehensive market, and only the first floor and the first basement floor are the Yangjae Comprehensive Market.
</x:t>
  </x:si>
  <x:si>
    <x:t xml:space="preserve">Major industries, clothing, flowers, household goods, restaurants. Surrounding conditions, Seoul Subway Line 3, 7, 9 Express Bus Terminal Station and a high-speed bus terminal departing from all parts of the country.
</x:t>
  </x:si>
  <x:si>
    <x:t>It is a traditional market formed between Nonhyeon Station on Line 7 and Sinnonhyeon Station on Line 9. It is located on the back of Gangnam-daero and has excellent public transportation access. It handles various food ingredients and local specialties such as butcher shop, agricultural products, aquatic products, processed foods, and clothing. Since there are many residents in the young people in their 2s and 30s, the age group is relatively low, and the atmosphere is active. There is a Nonhyeon Furniture Street nearby, so after visiting the furniture street, it would be good to stop by the market and fill the boat with a sense of hospitality. It is possible to purchase goods with Onnuri gift certificates at many stores. Open from 9:00 to 21:00</x:t>
  </x:si>
  <x:si>
    <x:t>Arario Museum in Space</x:t>
  </x:si>
  <x:si>
    <x:t>Seoul Education Museum</x:t>
  </x:si>
  <x:si>
    <x:t>1979년 개설된 이래 인근 주민뿐만 아니라 다른 지역의 주민들에게도 꾸준히 사랑받아온 전통시장이다. 가구, 식품, 과채류 등 종합 물품을 구비하고 있으며 저렴한 가격과 넘치는 인정을 자랑한다. 대형 할인점으로 높은 인기와 인지도를 가지고 있다. 오전 8시에 개점하여 오후 9시에 폐점하는데 정확한 정기휴일은 알기 어렵다. 방문 고객의 편의를 위해 주차시설도 제공하고 있다.</x:t>
  </x:si>
  <x:si>
    <x:t xml:space="preserve">Since its establishment in 1979, it is a traditional market that has been steadily loved not only by nearby residents but also by residents in other regions. It is equipped with comprehensive items such as furniture, food, fruits and vegetables, and boasts low prices and full recognition. It is a large discount store and has high popularity and recognition. It opens at 8 AM and closes at 9 PM, but it is difficult to know the exact regular holidays. Parking facilities are also provided for the convenience of visiting customers.
</x:t>
  </x:si>
  <x:si>
    <x:t xml:space="preserve">상가 건물 안에서 점포가 운영되고 있는 상가 건물형 시장이다. 총 점포 수가 83개로 규모는 작지만, 1976년에 개장하여 지금까지 뚝심 있게 운영되고 있다. 유행과 변화의 바람이 거센 압구정동에서 이러한 재래시장이 명맥을 유지하고 있다는 것이 눈길을 끈다. 정육점, 떡집, 생필품, 의류, 신발 등 지역 주민에게 꼭 필요한 물품을 판매하고 있다. 7시부터 22일까지 운영하며. 매주 셋째 일요일이 정기 휴일이다. </x:t>
  </x:si>
  <x:si>
    <x:t>It is a shopping mall-type market where stores are operated inside the shopping mall. The total number of stores is 83, which is small, but it opened in 1976 and has been operating steadily. In Apgujeong-dong, where the winds of fashion and change are strong, it is eye-catching that these traditional markets maintain their reputation. It sells essential items to local residents such as butcher shops, bakeries, daily necessities, clothing, and shoes. It operates from 7 to 22. Every third Sunday is a regular holiday.</x:t>
  </x:si>
  <x:si>
    <x:t>Cheongdam Samik Market, a representative market in Cheongdam-dong, is a large market with about 190 stores. This is a commercial building market, opened in 1986 for the first time. It sells a variety of goods and is loved by many people due to its convenient transportation and easy access. It opens at 8 am and closes at 10 pm. It provides convenience such as parking facilities and toilets to customers who visit the market.</x:t>
  </x:si>
  <x:si>
    <x:t xml:space="preserve">It deals with clothing, cosmetics, etc., and the surrounding conditions are directly connected to Gangnam Station, Subway Line 2, and underground shopping malls
</x:t>
  </x:si>
  <x:si>
    <x:t xml:space="preserve">The 20-year-old civil service pension stores are located all over the country, and the stores that have entered the public service pension store have no sales fees, so they have a lower selling price than other companies entering department stores, marts, and shopping malls.
</x:t>
  </x:si>
  <x:si>
    <x:t xml:space="preserve">Dogok Market was created in the 1970's when merchants started their own business one by one on a state-owned road. As the apartment complex was built around the market, the size of the market was large enough to do business for hundreds of merchants at one time, but in the mid-1990s, large-scale marts and department stores entered the market, and the traditional market spread on the streets began to decline. In particular, as the surrounding apartment complexes were rebuilt, the size of the market became smaller since the residents migrated.
</x:t>
  </x:si>
  <x:si>
    <x:t>The traditional Korean-style building has a wooden floor between the inside and outside of the building as a medium space making the entire building continuous with multifunction undivided. One of the best things about the building of the Space Group is that it successfully realizes the traditional Korean-style architectural characteristic. Especially the view of the continuous flow between spaces allows the pleasure of aesthetic experience that differs by each individual part. The ivy grown over the black bricks used as an external material for the harmony with surrounding hanok houses changes the atmosphere of the building as the seasons change.</x:t>
  </x:si>
  <x:si>
    <x:t>조선 시대에 해·달·별의 움직임과 일식·월식을 관찰하는 한편 벼락·비·눈·서리·이슬·지진 등을 관측했던 시설이다. 원래 세종 16년 이곳에서 동쪽으로 약간 떨어진 언덕에 설치되었으나 1983년 이곳으로 옮겨왔다. 복원할 때 원래 위치였던 땅의 높이를 맞추기 위해 평지보다 조금 높게 쌓았다.</x:t>
  </x:si>
  <x:si>
    <x:t>원서공원은 현대건설이 현대그룹 사옥을 건립할때 기업의 이익을 사회에 환원한다는 의미와 시민들의 휴식과 도심지의 녹지 공간을 위해 1987 12월에 개장하였다. 그리 넓은 부지는 아니지만 아담한 공간만큼이나 운동시설과 게이트볼을 즐길 수 있는 운동장이 있고 벤치와 그늘시렁이 조화롭게 잘 배치되어 있다. 현대그룹의 직원들을 비롯한 인근 직장인들이 점심때 휴식공간으로 많이 이용되고 공원이 도로변에 위치해 있어 저녁때는 연인들의 약속장소로도 인기가 높다.</x:t>
  </x:si>
  <x:si>
    <x:t>한국전쟁 당시 피난 온 실향민이 판자촌을 형성하면서 시작된 평화시장은 56년 동안을 단일품목으로 유지해온 의류전문 시장이다. 오랜 역사와 전통을 자랑하고 있으며 지금은 현대화 사업을 거쳐 더욱 편리한 쇼핑까지 가능한 패션의 메카다.</x:t>
  </x:si>
  <x:si>
    <x:t>덕성여중고의 육교아래골목길을 거닐다보면 낡은 2층 양옥을 개조한 아담한 갤러리를 만날 수 있다. 이화익 갤러리는 국내에서 한국 현대미술을 대표하는 중진 작가들을 중심으로 전시를 기획하고 홍보하면서 활발하게 활동하고 있다. 특히 창의성과 역량이 돋보이는 젊은 작가들에 대한 지속적인 관심과 발굴 지원을 아끼지 않고 있다. 또한 해외 유수 갤러리들과의 교류는 물론 각종 국제 아트페어와 해외 유명 옥션의 참여를 통해 국내 작가들의 해외 진출 기회를 확대함으로써 세계 미술의 흐름에도 동참하고 있다. 외국 스타급 작가들을 전시하는 다른 갤러리들과 달리 어려운 상황에서도 꾸준히 국내작가를 발굴해 소개하는데 힘써왔다. 눈앞에 ‘그림시장’에 맞추기 보단 ‘원석’인 전도유망한 국내 작가를 알리는데 주력하고 있다.</x:t>
  </x:si>
  <x:si>
    <x:t>During the Joseon Dynasty the Office of Meteorology and Astronomy was responsible for observing the movements of the sun and moon solar and lunar eclipses weather patterns (thunder rain snow frost dew) and earthquakes. It was first established in 1434 (16th year of King Sejong’s reign) and moved to the present site in 1983. The earth underneath foundation was raised to match the original elevation prior to the reassembly of the structure.</x:t>
  </x:si>
  <x:si>
    <x:t>섬유공예가 이명애 선생의 공방.직물놀이공방은 전통 수직기(手織機) 전시 및 크고 작은 손베틀을 이용한 전통 직물짜기 시연을 통해 전통직물에 대한 일반인의 이해를 높이고 점차 사라져가는 우리 전통의 직조방식을 바탕으로 실생활에 사용되는 옷감 의류 장신구 등의 제품부터 섬세하게 짜여진 직조 공예품까지 전통적 방법과 현대적으로 재해석한 다양한 섬유공예 작품을 소개한다.공방에서는 직물을 활용한 손뜨개 수직틀 손그림 강좌 등 1~2시간이 소요되는 간단한 섬유공예 체험 프로그램부터 현대 직기 강좌(3개월~12개월 코스) 등 전문 교육강좌도 운영하고 있으며 지역 어르신을 위한 무료 손뜨개 강좌도 진행중이다. 조금은 서툴어도 따뜻한 직물을 내 직접 손으로 만들어 내는 즐거움을 이 곳에서 경험 해보는 건 어떨까. 지역주민과 학생 대상 체험프로그램 비용을 각각 20% 30% 할인 혜택을 제공한다.</x:t>
  </x:si>
  <x:si>
    <x:t>It opened in 1978 and is now in place. At the time, it was called an alley market, and when it was registered as a recognized market in 2009, it was named Hyundai Market. More than 70 stores are in operation, providing fresh and high-quality products to the residents of Dapsimni and Jangan-dong. It sells various items such as fruits, vegetables, and fish, as well as grocery and miscellaneous goods. Every third Tuesday is a regular holiday.</x:t>
  </x:si>
  <x:si>
    <x:t>When you walk down the alley under the overpass of Duksung Middle and High Schools you will find a small two-story western-style house gallery. The Lee Hwaik Gallery actively plans and promotes exhibitions for leading Korean modern artists in Korea. Especially it is interested in discovering and supporting new artists with creativity and talent. The gallery is also participating in the changing world of art by communicating with famous overseas galleries as well as giving Korean artists an opportunity to participate in international art fairs and renowned overseas auctions to help them penetrate the global art world. By collaborating with other galleries that exhibit works by world-class foreign artists the gallery strove to feature Korean artists even under the difficult situation. The gallery does not focus on the standard of “painting market”; rather it focuses on “real” talented Korean artists and introduces them to the world.</x:t>
  </x:si>
  <x:si>
    <x:t>On December 1987 Hyundai Construction Co. ltd. opened Wonseo Park to provide the rest place for citizens and green tract of land and give its benefit back to the society. Though Wonseo Park is not very large it is equipped with proper exercise facilities and playground where people can enjoy gateball. And benches and facilities offering shade from the sun are harmoniously arranged in the park. Workers of nearby companies as well as employees of Hyundai Group visit this park to take a rest at the noon recess. Since this park is located on the side of the road many couples meet here in the evening.</x:t>
  </x:si>
  <x:si>
    <x:t>This lacebark pine (or white pine) tree is located in the grounds of the Constitutional Court of Korea. Previously Korean Enlightenment movement leader Pak Kyusoo’s residence and Gwanghyewon (Korea’s first modern hospital) were located here. The massive tree is about 600 years old stands some 15 meters high and occupies a space of approximately 230 square meters. Missionaries brought the tree from China and planted it here during the Joseon Dynasty. This is now the tallest tree of its kind in the country. The trunk forks into a “V” and the bark peels off like scales to create the spotted pattern.</x:t>
  </x:si>
  <x:si>
    <x:t>전통 문화를 널리 알리고 이의 올바른 이해를 돕고자 서울시가 마련한 교육전시장이다. 이곳에서는 매일 서울시 무형문화재 기능보유자의 작품 시연 과정을 보면서 작품 설명을 들을 수 있다. 또한 월별로 기획전시하는 소목 옹기 민화 나전칠기 전통악기 등 전통공예 분야의 서울시 무형문화재 작품들을 가까이서 감상할 수 있으며 매듭 침선 자수 민화 등의 기능 교육 프로그램에 참여하는 것도 가능하다.</x:t>
  </x:si>
  <x:si>
    <x:t>The Seoul Metropolitan Government opened this educational institution and exhibition hall to promote awareness and understanding of traditional Korean culture. Visitors can see the process of demonstrations the skilled possessors related to their work and learn about it on a daily basis. Every month exhibitions for cabinetmakers potteries paintings depicting lacquerware inlaid with mother-of-pearls traditional musical instruments and other traditional art fields can be viewed as well. Visitors can also participate in education programs concerning maedeup (decorative traditional Korean knots) needlework sewing folk painting etc.</x:t>
  </x:si>
  <x:si>
    <x:t>아트링크는 예술품 창조자인 작가와 그 예술품을 향유함으로서 작가에게 에너지를 불어 넣어주는 예술품 콜렉터 미술 대중과의 만남에 헌신하고자 2003년 3월 출발했다. 아트링크는 On/Off Line 모든 공간을 통해 현대미술과 미술 대중사이의 의사소통 회복에 도움이 되고자 한다.</x:t>
  </x:si>
  <x:si>
    <x:t>이곳은 우리나라 네번째 대통령이었던 윤보선 전 대통령이 살던 집으로 우리나라 최초의 민주 정당인 ‘한국민주당’의 산실일 뿐만 아니라 1950년대 후반부터 1970년대 말까지 야당의 회의실로 사용되었으며 민주화 투쟁의 요람이기도 하였다. 1870년대에 지어진 이집은 서울에 남아있는 유일한 99칸의 집으로 99칸은 조선왕조시대 민가로서 허용되는 최대 규모이며 북촌에서도 가장 큰 집이었다고 한다. 현재 많은 부속채들이 없어진 상태지만 잘 가꾸어진 넓은 서양식 정원과 정교한 장식 우람한 목재는 조선후기 양반주택의 위용과 품격이 서려있다.</x:t>
  </x:si>
  <x:si>
    <x:t>This is the house where the 4th President of Korea Yun Posun grew up. The house was not only the birthplace of the first democratic party in Korea called 'Hanguk Minjudang' in 1945 but also it had been used as the conference room for the leaders of opposition party and the most well known as a sanctuary for the anti-dictator pro-democracy fighters during 1960's and 1970's. The original buildings were constructed around 1870. It represents a typical house of Korean gentry called 'Yangban'(powerful noble families and royal clan members) and is the only one left intact of a '99 Kan(a traditional unit for measuring the size of houses or rooms) house in Seoul which is the largest house permitted other than the royalty. Recently many attached buildings have been torn down but the delicate decorations and the majestic wood materials that have been used to build the house shows that this building is a house for the more affluent.</x:t>
  </x:si>
  <x:si>
    <x:t>This restored hanok was originally the residence of Min Hyunggi Finance Secretary in the late Joseon Dynasty. It is a classic example of a noble family home in Bukchon before 1900. The Seoul Metropolitan Government purchased this house in 2002 as part of the project of “Hanok Regeneration in Bukchon” and the hanok was renovated as the Center. The main building has the office for the department of Seoul Metropolitan City's Hanok Division service room for repairs a meeting room a detached room etc. The haengrangchae(an annex) that is in the back side has been decorated into a public information hall for visitors and the sadang that used to be located in the back of the anchae(the main building of a house) has turned into a jeongjachae(pavilion) where visitors can have tea and is used as a resting place. The Bukchon Traditional Culture Center also organizes traditional cultural classes and various kinds of cultural events.</x:t>
  </x:si>
  <x:si>
    <x:t>1921년에 민형기 재무관의 자택으로 지어졌으며 ‘ㄱ’자형 안채와 ‘ㄱ’자형 사랑채 및 행랑채로 구성되어 있다. 2002년 서울시 도시개발공사에서 북촌 가꾸기의 일환으로 철거하여 복원한 도시형 주택으로 근대한옥의 건축술이 잘 담겨 있다. 현재 북촌문화센터로 활용되고있다.</x:t>
  </x:si>
  <x:si>
    <x:t>This place was the site of the house of Min Hyeong-gi who served as finance secretary at the Administration center called Takjibu in 1921 during the Japanese occupation period. Note however that the house is well-known as the house of the Lady of Gye-dong rather than the house of Min Hyeong-gi. The site has retained its contour including that of pathways from the street to the building. This modern Korean-style House in Gye-dong is believed to have been modeled after Yeongyeongdang Hall in the Secret Garden of Changdeokgung Palace with its building located in a mid-sized site of about 200 pyeong (661m2). The site shows an example of how the palace of the queen the government office and the wealthy family houses around the Palace of Joseon Dynasty have been changed to suit a modern city by being subdivided after the collapse of the Joseon Dynasty. Looking at the anchae (women’s quarters) and sarangchae (men’s quarters) from its yard they are divided by a wall so they look like independent houses. But they are connected with toenmaru (narrow wooden veranda) connecting the daecheong (wood-floored main hall) of anchae and sarangchae. Especially the shrine beside anchae has preserved its original shape which shows the architectural characteristics of a mid-size hanok in the city during the Joseon dynasty. The house is now run by the Seoul Metropolitan Government which uses it as the Bukchon Traditional Culture Center.</x:t>
  </x:si>
  <x:si>
    <x:t>The Gallery Dam with 30-year-old ivy creeping up its red bricks is located next to Yun Po-sun’s house which is Seoul’s designated cultural heritage. The Gallery Dam means forming a new space with dam (a wall) a basic stage for forming one space. The gallery tries to expand the region of modern art by combining the modern art with various genres and eventually aims to spread and share a happy life by art. In addition the gallery discovers new artists through a new artist contest communicates with young artists producing fine pieces and exhibits the piece of a good artist covering many areas of art as well including not only paintings but also sculptures and pottery glass and metal works.</x:t>
  </x:si>
  <x:si>
    <x:t>House of old books. Bukchon Bookstore and Bukchon Bookstore, which sells various books, including old books, are operating a variety of cultural programs, such as reading the humanities lectures and reading tea ceremony experiences through books. How about taking a daily break with a book you like, and I hope that it will become a love room for Seoul Gonghanok, where both residents and visitors come and go, changing from a studio space to a space that can be shared by residents. Provides 20% discount to Book and Paid Program participation fee for residents and students in Jongno-gu, and can donate books or books they would like to recommend to others.</x:t>
  </x:si>
  <x:si>
    <x:t>Jongchinbu was a government office where royal council meetings were discussed and a place where the portraits of kings and their genealogical tables were kept as well. This building was built in the later years of the Joseon Dynasty and the house used to be across from the Geonchoonmun which was the eastern gates of Gyeongbokgung(Palace) but the house was moved back to its original place in August 1981. The house has a main building an attached house to the right of it and a hallway that connects these buildings with a wide flight of stairs that are called a 'Woldae' installed in front of the main building. Since there are only three houses left in Seoul that used to be a government office during the Joseon Dynasty this building possesses a lot of value.</x:t>
  </x:si>
  <x:si>
    <x:t>국립현대미술관 서울관은 동시대 현대미술을 중점적으로 다루는 미술관으로 과거 국군기무사령부가 위치했던 소격동 부지에 2013년 11월 개관하였다. 미술관 건축 설계에 마당 개념을 도입하여 주변의 기무사 건물과 종친부 등과 조화를 이루며 과거와 현재를 이어주는 가교 역할을 하고 있다. 전시실을 비롯하여 디지털정보실 멀티미디어홀 영화관 등 복합적인 시설을 갖추고 한국 현대 미술품 전시 및 신매체 융복합 전시를 진행하고 있다.</x:t>
  </x:si>
  <x:si>
    <x:t>In 2013 the National Museum of Modern and Contemporary Art Korea opened a new branch in Sogyeok-dong Jongno-gu at the former site of the Defense Security Command. The announcement for the construction of the National Museum of Modern and Contemporary Art Seoul (MMCA Seoul) came out in 2009 and the architecture for the museum was selected through idea proposals and an architectural design competition in 2010. What makes the Seoul branch different from the others is that it introduced Korea’s traditional architectural concept of ‘madang’ which is a spacious courtyard where people can come in and gather together to socialize. MMCA Seoul's building is also designed to harmonize with the surrounding nature around the city.</x:t>
  </x:si>
  <x:si>
    <x:t>This is where the best view of Changdeokgung(Palace) can be seen beyond the stone walls. Changdeokgung is where the most of the kings of Joseon dynasty have been living in among the other palaces. From the Bukchon cultural center and go straight to the hill called Bukchon-gil there you see the first photo spot. The view of Changdeokgung from the photo spot is considered as the most beautiful scenery of Bukchon. From there Site of Kyujanggak(the royal library of the Joseon Dynasty) which has been restored recently and Old Seonwonjeon &amp; Vicinity(Royal Portrait Hall) are seen first over the palace and then the side of Injeongjeon(main hall) is seem as well.</x:t>
  </x:si>
  <x:si>
    <x:t>Jeongdok Public Library</x:t>
  </x:si>
  <x:si>
    <x:t>Saeksilnubi Workshop</x:t>
  </x:si>
  <x:si>
    <x:t>Woori Bitkkal Workshop</x:t>
  </x:si>
  <x:si>
    <x:t>Bukchon Hanok Office</x:t>
  </x:si>
  <x:si>
    <x:t>시대별 교복 교표 배지 교과서 상장 성적표 졸업앨범 등 교육과 관련된 물건을 관람·체험하는 곳이다. 상설전시장에는 삼국 시대부터 현재까지 변화된 교육 현장이 재현되어 있으며 특별전시장에는 학교 앞 구멍가게와 교내 단상 초등학교 교실이 드라마 세트장처럼 지어져 있다. 부모와 아이들은 직접 교복과 교련복을 입고 이곳에서 기념 촬영을 할 수 있다.</x:t>
  </x:si>
  <x:si>
    <x:t>Uniforms badges textbooks desks award certificates report cards graduation albums and other objects related with school life. The standing exhibit hall re-creates images of school from the Three Kingdoms period to the present providing the viewer with a sense of the enormous changes over the millennia. The special exhibit hall has scenes of the typical small shop near a school a classroom podium and an elementary school classroom. Parents and children can have souvenir pictures taken in school or PE uniforms.</x:t>
  </x:si>
  <x:si>
    <x:t>This is a hanok(traditional Korean house) for the Won Buddhism and is a space for their cultural arts and for Buddhist seminaries. Because Jeon Eundeok donated his own house the building took its name the Eundeok Culture Center. The insides of the building has the 'dae-gak jeon' that is used for the main sermon hall the 'seh-shim dang' that is used as an office the 'sa-eun dang' that is used as a lodging quarter the 'in-hwa dang' that is used for people to exchange ideas and other structures are allocated with quite a lot of space on a large slope. The 'in-hwa dang' has especially added an Japanese-style building on top of the hanok to make it a unique two story building and a compromised appearance for the modern ages. The Saloon Margo that is made for the poet Kim Ji-ha is a place where people can enjoy tea and have chats.</x:t>
  </x:si>
  <x:si>
    <x:t>성재전통건축자료관은 한국의 전통건축의 조영에 관련된 자료를 기획 전시하고 교육활동을 통하여 전통건축에 대한 대중의 이해를 높이고자 개관되었습니다. 더불어 신응수 대목장의 지난 반세기 조영역사를 통하여 다음 세대에 물려줄 전통건축의 의의를 생각할 수 있는 시간이 되도록 제1전시실에는 정교한 전통건축물의 모형을 전시하며 제2전시실에는 한국건축을 대표하는 공포 모형을 제3전시실에는 건축조영과 관련된 각종 도구들을 전시하고 있습니다. 그리고 영상실에는 신응수대목장의 반세기 건축 조영역사를 보실 수 있고 더불어 경복궁 창덕궁 창경궁 복원역사를 확인하실 수 있습니다.</x:t>
  </x:si>
  <x:si>
    <x:t>Visitors can learn about traditional Korean architecture and construction methods at the Sungjae Museum of Traditional Architecture. The museum has many interesting and educational displays for visitors to enjoy. The museum exhibits exquisite miniature replicas of Korean palaces and temples. Visitors can also see the tools used to construct these miniatures. The first and second exhibition halls contain miniature traditional edifices that showcase the beauty of traditional architecture. In the third exhibition hall museum-goers can learn about traditional architecture and see tools used in traditional construction.</x:t>
  </x:si>
  <x:si>
    <x:t>서울 한옥지원센터는 한옥에 문제가 생겼을때 국가한옥센터와 한옥현장장인들이 함께 현장에서 고민하고 해결방안을 제시하는 한옥119 응급센터이다. 지원센터에서는 다양한 한옥개보수 상담 한옥정보관 한옥교육 한옥캠프 등 다양한 방법으로 한옥을 체험하고 경험할 수 있도록 지원하고 있다.</x:t>
  </x:si>
  <x:si>
    <x:t>The Seoul Hanok Support Center is a hanok 119 emergency center where the National Hanok Center and the hanok repair masters discuss onsite and provide solutions when problems occur in hanok. The center provides many kinds of services for the experience of hanok including consulting on hanok repair storing of hanok information education on hanok and hanok camps.</x:t>
  </x:si>
  <x:si>
    <x:t>북촌에 한옥의 운치를 즐기며 책을 읽을 수 있는 공간이 생겼습니다. 서울시가 ‘북촌가꾸기 사업’을 진행하며 매입했던 공공한옥을 새롭게 단장해 서재와 갤러리 주민사랑방 등 시민들을 위한 문화공간으로 꾸민 곳인데요. 이 공간은 크게 주민을 위한 작은 도서관 ‘마을서재’ 커뮤니티 공간 ‘주민사랑방’ 한옥과 북촌 관련 작품들을 전시하는 ‘작은 쉼터 갤러리’로 구성됐습니다. ‘반송재 독서루’라는 이름의 마을서재는 작은 도서관으로 운영됩니다. 지역 주민과 국립중앙박물관 삼성출판사 등 단체들이 기증한 도서 1230여 권이 비치되어 있고 누구든지 열람이 가능합니다. ‘주민사랑방’은 동아리 모임 마을사업 컨설팅 문화강좌 공간 등 주민들이 다양하게 활용할 수 있는 열린 공간입니다. 지역자치회의 등 주민모임 공간이 부족하다는 의견을 반영해 마련한 공간으로 현재 북촌 해설사 스터디 모임 한옥마을 공동체사업 컨설팅 공간 등으로 활용하고 있습니다. ‘작은 쉼터 갤러리’는 마을서재 입구 쪽에 위치하고 있으며 북촌과 한옥을 주제로 한 전시와 체험이 가능한 공간으로 운영됩니다.</x:t>
  </x:si>
  <x:si>
    <x:t>It is a space for reading books while enjoying the view of hanok in Bukchon. The Seoul Metropolitan Government bought the place as part of the “Bukchon Renovation Project” and made it a hanok cultural space for residents including library gallery and residents’ gathering room. It constitutes “Village Library” a small library for residents “Residents’ Sarangbang” a communication space and “Little Shelter Gallery” a space for exhibition of arts related to hanok and Bukchon. “Bansongjae Dokseoru” the name of a village library is run as a small library where everyone can read 1230 books donated by local residents National Museum of Korea Samsung Publishing Co. Ltd. and other organizations. “Residents’ Sarangbang” is a space opened for residents to use for clubs village business consulting cultural lessons and so on. The place was opened according to the residents’ opinion asking for a space for residents’ gathering; thus it is currently used as a space for the study of Bukchon commentators village-associated business consulting and related activities. The “Little Shelter Gallery” is located at the entrance of the village library and used as a place for exhibitions and experiences with the theme of Bukchon and hanok.</x:t>
  </x:si>
  <x:si>
    <x:t>은행나무 길을 걷다보면 한 한옥건물을 마주하게 된다. 이 한옥건물은 ‘옛것을 익혀 새것을 만든다’라는 학고창신에서 따온 갤러리 ‘학고재'다. 건물 외관에서 보여주듯이 옛것과 새것의 교감은 학고재의 정체성을 명확히 보여준다. 한옥 건물과 그 뒤에 위치한 2층 붉은벽돌 건물로 이뤄진 학고재는 ‘뿌리가 있는 현대성’을 강조하고 있다. 1988년 고서화 전문화랑으로 문을 연 학고재는 미술문화재전문 출판사로 시작하여 현재는 출판사와 갤러리로 운영되고 있다.</x:t>
  </x:si>
  <x:si>
    <x:t>Hakgojae Gallery is a modern art gallery and their motto is “creation of the new by understanding the old.” The architecture of the gallery reflects this motto. The main building of Gallery Hakgojae was designed to look like a hanok (a traditional Korean house) while the new hall was designed in a modern 21st century style of architecture. Though the two architectural styles are different they harmonize beautifully. Hakgojae Gallery also has a branch in the Shanghai art district of Moganshan Road. Admission to the gallery is free.</x:t>
  </x:si>
  <x:si>
    <x:t>청원산방은 서울시 무형문화재인 심용식 소목장의 전시장이다. 건물은 원래 一자형 문간채와 ㄱ자형 안채로 구성된 전형적인 북촌 한옥의 모습이지만 안방을 전시실로 꾸미고 건넌방은 세미나실 부엌은 사무실로 개조해서 전시에 맞는 공간으로 변경했다. 여기서는 건물 자체가 전시대상이 되는데 흔히 볼 수 있는 주거의 창호부터 궁궐이나 사찰에서 보이는 특이하고 아름다운 모양의 다양한 창호를 감상할 수 있다. 문간채에 있는 시연장에는 전통공구 수백종과 소형 작업장이 마련되어 창호의 구조와 원리를 살펴볼 수 있으며 정기적으로 시연하는 모습을 관람할 수도 있다.</x:t>
  </x:si>
  <x:si>
    <x:t>ChungWonSanBang is a Seoul Intangible Cultural Heritage and an exhibition hall of the carpenter Sim Yong-sik. The house is “ㅡ” shaped for the munganchae(gate complex) and the anchae(the main building of a house) is in a 'ㄱ' form which is a typical Bukchon traditional housing structure. However the anbang(the main living room) was turned into an exhibition hall and the geonnunnbang(a room across from main room) now serves as a seminar room and the kitchen was remodeled into a business office. This house can be an exhibitional hall as a whole with visitors being able to see specialized papers that were used in everyday houses and other papers that have beautiful shapes and figures which were used in palaces or temples. In the munganchae(gate complex) which has a small theatre several kinds of traditional tools and small working places are available where visitors can see the structures and principles of specialized paper through regular demonstrations.</x:t>
  </x:si>
  <x:si>
    <x:t>1920년대 국내 의술계 일인자였던 백인제 선생의 고택이다. 선생은 우리나라 최초의 민립 공익법인 백병원을 설립한 외과 의사로 한국전쟁 중에 납북되었다. 선생이 납북되기 전까지 살았던 이 한옥은 한상룡이 세운 것으로 안채와 사랑채가 한 동으로 이어져 있고 압록강의 흑송으로 지어져 어둡고 장엄한 분위기를 풍기는 것이 특징이다.</x:t>
  </x:si>
  <x:si>
    <x:t>This is the house of Paik Inje who was a prominent surgeon in Korea starting in the 1920s. The house was built by Han Sangryong a relative to the royal family. The house is made from black pine from the Amnokgang(river) region providing a dark and solemn feel. After passing the bulk of the house there are two doors on the left and the right with the left door leading to the anchae(the main building of a house) and the right door leading to the sarangchae(a detached house). The anchae and the sarangchae are connected with each other and when viewing how the rooms are connected or the several bricks and windows that were used we can see that his house is a great example in giving itself a huge change during the modern ages when designing a hanok(traditional Korean house).</x:t>
  </x:si>
  <x:si>
    <x:t>Being one of the biggest hanoks(traditional Korean houses) in Gye-dong 'Inchon' Kim Seongsu used to live in this house. He is the founder of Korea University and has founded the Dong-A Ilbo(daily newspaper). This house used to be a rendezvous point for patriots who prepared for the Feb. 8 Declaration of Independence and the March 1st Movement. This location strove in spreading the national spirit by secretly supporting independence movements during the Japanese Colonial Period and coming up with ideas to establish the Choong Ang High School Boseong College(the predecessor of Korea University) and the Dong-A Ilbo.</x:t>
  </x:si>
  <x:si>
    <x:t>화동 구 경기고교는 스팀난방방식을 도입한 당시 최고급 철근콘크리트 구조의 학교 건물로 1938년 건립되었다. 6.25동란시 미군 통신부대에서 사용하였으며 그후 1956년 다시 고등학교로 반환되었고 1975년 고등학교 이전으로 1977년 이후 현재까지 정독도서관으로 사용되고 있다.</x:t>
  </x:si>
  <x:si>
    <x:t>This is the place where the former Kyunggi High School was located in Hwa-dong Jongno-gu Seoul and was subsequently changed into Jeongdok Public Library after the former Kyunggi High School moved out. The residence of a government official of the Enlightenment Party in the late Joseon period was also located in this place. After the failure of the Gapsin Coup instigated by the Enlightenment Party in 1884 (21st year of the reign of King Gojong) however most of the party members went to Japan and their houses were confiscated by the Joseon government. In 1900 Joseon Dynasty founded a middle school which is the former institute of Kyunggi High School. The school site was originally the land of Kim Ok-gyun; it got larger after including the house lands of Seo Jae-pil and Bak Je-sun. After this period the place changed its name from Kyungsung First High School to National Kyungsung First High School to National Kyunggi Middle School and then to its recent name Kyunggi High School. The main building is a newly built three-story building with layered bricks in a structure using rebar and concrete after changing its name to National Kyunggi Middle School in 1938. A horizontally long structure with its center standing high is a typical structure of the school. In 1938 the building was the best school architecture with steam heating facility as a structure that uses rebar concrete and bricks. In addition it is the birthplace of secondary education by the government in Korea giving it a historical meaning.</x:t>
  </x:si>
  <x:si>
    <x:t>The Jeongdok Library opened in January 1977 on the former site of the Gyeonggi High School in Bukchon Jongno-gu (Seoul). As a public city library it boasts over half a million books and 16300 reference materials. The Seoul Education Museum in the library houses a collection of 12000 reference materials. In addition to basic library functions (lending books and offering archives and reading rooms to the public) the library runs various cultural programs such as monthly lectures by invited authors photo exhibitions reading seminars and music/dance performances. The library also hosts educational events on economy science and society and shows three movies in the Audio-Visual Room on Tuesday Thursday and Sunday of every week. Through its vast collection of materials and its program of cultural events the library hopes to enrich the lives of Seoul citizens by providing them with the latest information and a diversity of learning opportunities.</x:t>
  </x:si>
  <x:si>
    <x:t>동양화가 배렴 선생이 살던 곳이다. 그는 온화하고 유연한 필치로 산수화와 화조화를 그려 전통적인 화풍을 실현하려 노력한 분이다. 현관에 들어서면 안마당이 나오는데 ㄱ자형 안채와 ㄴ자형 사랑채가 마주보며 안마당을 둘러싸고 있다. 안마당에는 낮은 담과 작은 정원을 꾸며 안채와 사랑채 사이를 적절히 구별했다. 이곳의 규모는 계동과 가회동의 일반적인 한옥에 비하면 큰 편으로 전형적인 도시 한옥의 구성이다. 현재 안채의 방과 부엌의 위치는 최근에 고쳐졌다. 배렴은 이 집에서 살면서 왕성한 작품 활동을 했다. 이때 그는 배렴풍(裵濂風) 한국화를 정립하고 실경산수화를 후대에 전하는 역할을 했다.</x:t>
  </x:si>
  <x:si>
    <x:t>This house is where Eastern-style painter Bae Ryeom lived. He did hard work to fulfill the traditional art style by drawing landscapes flowers and birds with warm and smooth strokes. Bae Ryeom finished many pieces in this house. At that time he accomplished the Bae Ryeom-style Korean painting and spread the techniques of real view landscape paintings. Inside the entrance a courtyard has the ㄱ-shaped anchae (women’s quarters) and ㄴ-shaped sarangchae (men’s quarters) facing each other. In the courtyard is a small garden with low walls that divide the space between anchae and sarangchae. This house is large compared to the general hanok in Gye-dong and Gahoe-dong as a typical type of city hanok. The location of the rooms of anchae and kitchen has been recently changed.</x:t>
  </x:si>
  <x:si>
    <x:t>북촌 한옥마을 가회동 31번지의 시작에는 돈미약국이 있다. 가회동 한옥마을 길을 물을때 그 돈미약국부터 시작할 만큼 유명한 장소로 꼽힌다. 돈미약국은 국세청이 선정한 40년 이상 종로에서 터줏대감으로 영업을 해온 개인사업자 54명중 한곳이다. 돈미(敦味)는 ‘돈을 넉넉하게 모으라’는 뜻으로 전국 최초의 약국 이름으로 지었다고 한다.</x:t>
  </x:si>
  <x:si>
    <x:t>The Donmi Pharmacy is the center and the start of Bukchon Hanok Village. People say that the start of Bukchon Hanok Village is the Donmi Pharmacy so if you want to walk around Bukchon Hanok Village you just have to find the Donmi Pharmacy. The Donmi Pharmacy is one of the 54 private businesses which were selected by the National Tax Office as those having been run for over 40 years in Jongno. The name “Donmi” (literally meaning “saving a good amount of money”) was the first name for a pharmacy in the country. If you walk along the alley where the Donmi Pharmacy is located you can find the 31st street with three alleys branched south to north. This street shows the most representative view of Bukchon where visitors keep on coming and all kind of commercial shoots are made.</x:t>
  </x:si>
  <x:si>
    <x:t>이곳은 가회동의 ㅁ자형 한옥을 개조해서 꾸민 공방이다. 노리개 허리띠 주머니 선추 유소 등 우리나라에 전래되어 오는 각종 장식용 매듭부터 실 끈 장신구 등 매듭의 재료까지 총망라하여 전시하고 있다. 전시실은 전통관 현대관 문화상품관으로 구분되어 옛 유물 및 유물 재현품 현대적 감각에 맞게 창조된 창작품을 감상할 수 있다. 매듭 보급을 위해 초보자 교육부터 각종 공예를 위한 응용매듭 전문가 양성교육까지 다양한 프로그램이 마련되어 있다.</x:t>
  </x:si>
  <x:si>
    <x:t>조선 왕조의 마지막 주방 상궁이자 조선 왕조 궁중 음식 제1대 기능 보유자인 한희순 상궁에게서 궁중 음식을 배워 학문화한 황혜성 교수의 딸인 한복려 선생이 대를 이어 궁중 음식을 연구하는 교육기관이다. 건물은 전통적인 풍경을 유지하면서 현대 기능에 맞게 개조되어 있다. 마당에는 우물과 장독대가 있고 수업을 위한 교실은 밝은 분위기를 만들기 위해 현대 목구조로 만든 지붕에 창문을 내었다. 또 전통음식에 관한 자료실과 연구실을 갖추고 있다.</x:t>
  </x:si>
  <x:si>
    <x:t>인사미술공간은 2000년에 유망 작가를 지원하는 미술 전시 공간으로 출발하여 2005년에는 특화된 아카이브와 지속적인 워크샵 활동을 기초로 하여 시각 예술 프로젝트 연구 개발의 토대를 갖추었다. 또 2006년에는 프로젝트 컨설팅과 출판 기획 활동을 결합하여 복합-교류-지속형 기능 체제를 마련했다. 현재 작가나 독립큐레이터들의 기획전시를 수용하는 전시지원공간으로 운영되고 있다.</x:t>
  </x:si>
  <x:si>
    <x:t>Insa Art Space was established by the government to support artists who are experiencing financial difficulties. Opened on May 26th 2000 the total exhibit maintenance fee is provided by the government. It is recognized as one of the more successful national art support policies. Through specialized archieves and workshop activities and continous researches in 2005 Art Space started to develop artistic projects. And in 2006 collaborating with project consultants and publishing and marketing the gallery develop stronger self-sufficient gallery. Currently the gallery provides special exhibitions for authors and independent curators.</x:t>
  </x:si>
  <x:si>
    <x:t>02-760-4722</x:t>
  </x:si>
  <x:si>
    <x:t>종로구 창덕궁길 89</x:t>
  </x:si>
  <x:si>
    <x:t>색실문양누비 공방</x:t>
  </x:si>
  <x:si>
    <x:t>02-733-2577</x:t>
  </x:si>
  <x:si>
    <x:t>02-742-9272</x:t>
  </x:si>
  <x:si>
    <x:t>종로구 계동길 110</x:t>
  </x:si>
  <x:si>
    <x:t>전통발효공방 ‘빚담’</x:t>
  </x:si>
  <x:si>
    <x:t>02-766-7858</x:t>
  </x:si>
  <x:si>
    <x:t>02-763-4969</x:t>
  </x:si>
  <x:si>
    <x:t>종로구 계동6길 4</x:t>
  </x:si>
  <x:si>
    <x:t>북촌로11가길 14</x:t>
  </x:si>
  <x:si>
    <x:t>종로구 계동4길 3</x:t>
  </x:si>
  <x:si>
    <x:t>북촌전통공예체험관</x:t>
  </x:si>
  <x:si>
    <x:t>02-741-2148</x:t>
  </x:si>
  <x:si>
    <x:t>가회동 골목길(내림)</x:t>
  </x:si>
  <x:si>
    <x:t>북촌로11길 언덕</x:t>
  </x:si>
  <x:si>
    <x:t>금박공방 '금박연'</x:t>
  </x:si>
  <x:si>
    <x:t>02-730-2067</x:t>
  </x:si>
  <x:si>
    <x:t>북촌로12길 일대</x:t>
  </x:si>
  <x:si>
    <x:t>02-741-1033</x:t>
  </x:si>
  <x:si>
    <x:t>종로구 계동6길 13</x:t>
  </x:si>
  <x:si>
    <x:t>가회동 김형태가옥</x:t>
  </x:si>
  <x:si>
    <x:t>02-725-1061</x:t>
  </x:si>
  <x:si>
    <x:t>종로구 계동6길 12</x:t>
  </x:si>
  <x:si>
    <x:t>02-745-0853</x:t>
  </x:si>
  <x:si>
    <x:t>종로구 창덕궁5길 4</x:t>
  </x:si>
  <x:si>
    <x:t>02-765-9970</x:t>
  </x:si>
  <x:si>
    <x:t>종로구 창덕궁5길 8</x:t>
  </x:si>
  <x:si>
    <x:t>가회동 골목길(오름)</x:t>
  </x:si>
  <x:si>
    <x:t>북촌로 11길 일대</x:t>
  </x:si>
  <x:si>
    <x:t>창덕궁5길 10</x:t>
  </x:si>
  <x:si>
    <x:t>가회동 이준구 가옥</x:t>
  </x:si>
  <x:si>
    <x:t>원서동 백홍범 가옥</x:t>
  </x:si>
  <x:si>
    <x:t>중앙중·고등학교</x:t>
  </x:si>
  <x:si>
    <x:t>02-738-7776</x:t>
  </x:si>
  <x:si>
    <x:t>북촌동양문화박물관</x:t>
  </x:si>
  <x:si>
    <x:t>02-723-0190</x:t>
  </x:si>
  <x:si>
    <x:t>삼청동 돌계단길</x:t>
  </x:si>
  <x:si>
    <x:t>02-736-3957</x:t>
  </x:si>
  <x:si>
    <x:t>종로구 삼청로 118</x:t>
  </x:si>
  <x:si>
    <x:t>02-882-0492</x:t>
  </x:si>
  <x:si>
    <x:t>Inheon-dong</x:t>
  </x:si>
  <x:si>
    <x:t>02-856-4556</x:t>
  </x:si>
  <x:si>
    <x:t>Guro4-dong</x:t>
  </x:si>
  <x:si>
    <x:t>02-830-8231</x:t>
  </x:si>
  <x:si>
    <x:t>02-988-1430</x:t>
  </x:si>
  <x:si>
    <x:t>02-752-8689</x:t>
  </x:si>
  <x:si>
    <x:t>02-391-1307</x:t>
  </x:si>
  <x:si>
    <x:t>신정2동골목시장</x:t>
  </x:si>
  <x:si>
    <x:t>Mok3-dong</x:t>
  </x:si>
  <x:si>
    <x:t>02-364-1926</x:t>
  </x:si>
  <x:si>
    <x:t>02-303-5514</x:t>
  </x:si>
  <x:si>
    <x:t>신월7동골목시장</x:t>
  </x:si>
  <x:si>
    <x:t>신월6동골목시장</x:t>
  </x:si>
  <x:si>
    <x:t>02-444-1707</x:t>
  </x:si>
  <x:si>
    <x:t>02-499-6708</x:t>
  </x:si>
  <x:si>
    <x:t>02-437-7686</x:t>
  </x:si>
  <x:si>
    <x:t>This is a “ㅁ” figured hanok(traditional Korean house) in Gahoe-dong that has been remodeled. Starting from the various kinds of maedeup(decorative traditional Korean knots) that has been transmitted by our country such as pendent trinket worn by ladies belts pockets pouches to maedeup ingredients such as threads strings personal ornaments etc. are all being displayed. The exhibition hall is configured into a traditional place a modern time place and a cultural merchandise place with visitors being able to see old relics reproductions of relics and creative pieces of work that have been created with a modern touch can all be viewed. To spread the maedeup training for beginners and practical knot-working for various kinds of handicraft work to train experts are all diverse programs that this museum offers.</x:t>
  </x:si>
  <x:si>
    <x:t>색실문양누비공방은 천과 천 사이에 한지끈을 넣고 바느질하는 전통누비작품을 전시하고 직접 체험할 수 있는 공방이다. 색실누비공방을 운영하는 김윤선 선생은 할아버지의 유품을 정리하던 중 증조할머니가 손수 만든 누비 쌈지에 감명을 받아 색실누비의 길로 들어섰다. 색실누비는 일반 누비와는 다르게 천과 천 사이 솜 대신 한지가 들어가며 다채로운 색실이 사용되어 화려하면서도 절제된 문양을 만들어낸다. 한 땀 한 땀 누빔으로 완성되는 색실누비에서 정교한 수공예의 미학을 느낄 수 있다. 손바닥보다 작은 물건도 한두달은 걸려야 완성가능할 정도로 색실누비 작업은 오랜 시간과 정성이 들어간다. 이처럼 시간과 정성 거기에 고도의 집중력을 요하는 색실누비는 전통 시대 여인들의 가족에 대한 사랑과 염원이 담겨있다.</x:t>
  </x:si>
  <x:si>
    <x:t>The Saeksilnubi Workshop exhibits traditional nubi (quilting) art made by sewing cloths after putting Korean paper threads between cloths. It also provides classes that visitors can have a hands-on experience of nubi. Kim Yoon-sun runs the workshop after being impressed by a nubi pouch made by her great grandmother while cleaning up her grandfather’s keepsakes. The saeksil nubi is different from the common nubi. These nubi put Korean paper between cloths instead of cotton and use saeksil (colorful threads) so that the nubi creates refined fancy patterns. You can enjoy the beauty of sophisticated handcrafts from saeksil nubi finished by sewing threads one by one. Saeksil nubi takes at least one or two months to finish even if it is as small as a palm; thus requiring a lot of time and effort. Considering the time effort and high level of concentration involved a saeksil nubi is the embodiment of the love and wishes of women for their family in the past.</x:t>
  </x:si>
  <x:si>
    <x:t>각 분야의 한옥 전문가들로 구성된 ‘한옥협동조합’은 시대에 맞는 한옥을 연구 · 보급·확산 하고자 수년간 한옥시공 현장의 경험을 토대로 전통 한옥 보존 및 진흥을 위해 연구개발을 하고 있으며 한옥전문가와 일반인을 조합원들과 연계하여 새로운 일거리를 만들고 일자리를 공급하는 사회적인 역할도 하고 있다. 또한 실무자 교육 교양교육 직접 한옥을 만들어 보는 한옥 모형 집짓기 체험 등 다양한 교육 및 체험도 제공하니 한옥을 깊이 있게 알고 싶다면 이곳에 방문해 보자.</x:t>
  </x:si>
  <x:si>
    <x:t>The “Hanok Cooperative” consisting of hanok professionals from each field seeks to study provide and spread hanok befitting the times. For many years the organization has been studying the preservation and development of traditional hanok based on the members’ hanok building experiences; it is fulfilling its social role by creating new jobs and providing a workplace by connecting cooperative members with hanok professionals and general citizens. The cooperative also provides education classes including a class educating for working-level workers a cultural educational lesson and an experimental lesson for making miniature hanok. If you are interested pay a visit to this cooperative.</x:t>
  </x:si>
  <x:si>
    <x:t>돌로 만들어진 우물에 보름마다 물이 차올라 15일 동안은 맑고 15일 동안은 흐려진다는 유래에서 이름 붙은 석정보름우물의 터다. 과거에 이곳은 슬레이트로 만든 지붕을 받치고 있는 흔적만 남아 있었으나 1987년에 복원해 오늘날과 같은 모습이 됐다. 우리나라 최초의 외국인 선교사였던 주문모 신부(청나라 신부)가 계동에 숨어 살면서 선교를 할 당시 이 우물에서 길어낸 물로 영세를 주었다고 전해진다.</x:t>
  </x:si>
  <x:si>
    <x:t>빼곡한 한옥들의 지붕과 경복궁 인왕산 청와대의 조망이 좌측으로 펼쳐지는 복정길을 따라 오르다보면 삼청동길로 내려가는 돌층계길이 흥미롭다. 삐뚤 빼들 넓어졌다 좁아지는 돌층계길을 끝까지 내려가면 북촌의 마지막 여덟 번째 포토 스팟이 있다. 여기서 바라보는 돌층계길은 아무렇게나 생긴 듯 볼품없어 보이지만 커다란 하나의 암반을 통째로 조각해서 만든 계단이라는 점에서 독특한 골목길 경관을 조성한다.</x:t>
  </x:si>
  <x:si>
    <x:t>한국 전통혼례에 사용되었던 전통혼례 보자기를 제작하는 공방이다. 예로부터 전통혼례 보자기를 만드는 작업은 미래가 평탄하기를 바라는 간곡한 마음을 담아내는 숭고한 일이었다. 가정의 출발을 축원하고 나쁜 운을 물리치는 전통혼례 보자기만의 예법을 배울 수 있으며 우아한 색채의 천연염색된 실크에 상징적인 문양을 활용하여 보자기뿐만 아니라 한국의 멋이 느껴지는 다양한 생활 소품들을 제작해 볼 수 있다.</x:t>
  </x:si>
  <x:si>
    <x:t>Incense hall (香 大廳): incense hall was the place to keep raising effort and chukmun, offering in jehyang. But when the seed has been used as a place for sacrifices heongwan have to wait before participating in the offering.</x:t>
  </x:si>
  <x:si>
    <x:t>The stone-lined well was named boreum (fortnight) because according to legend its water was clear for the first half of the month and then cloudy for the second half. Some remains of old slate-roofed structure stood over the well until they were removed after a restoration project in 1987. The Chinese Catholic priest Zhou Wen-mou Korea’s first foreign missionary hid out in Gye-dong during the 1790s and is said to have used water from this well to perform baptisms.</x:t>
  </x:si>
  <x:si>
    <x:t>전통발효에 대한 다양한 접근을 통해 선조들의 건강한 식음료를 배우고 체험할 수 있는 공간이다. 계절별 체험으로 다양한 전통 식음료를 만들어 볼 수 있으며 직접 발효한 누룩(이화곡 밀누룩 등)을 만들어 볼 수 있으며 초보자나 학생들도 직접 만들어보고 경험할 수 있다. 정규 프로그램으로 강좌도 운영하고 있으며 누구나 수강 가능하다.</x:t>
  </x:si>
  <x:si>
    <x:t>Bitdam is a workshop where you can learn about healthy drinks and have a taste by a multi-approach to traditional fermentation. There are classes for making various traditional drinks that suit each season and making fermented ingredients like malt (Ihwagok wheat malt etc.). A beginner or a student can make the ingredients by himself/herself and there are regular programs for education (classes) so anyone can book lessons about the traditional fermented ingredients.</x:t>
  </x:si>
  <x:si>
    <x:t>소반은 오랜 세월 1인 1반의 식생활 관습이 정착되어 온 우리의 좌식생활을 대표하는 전통 공예품이다. 음식뿐만 아니라 귀한 분께 물건을 올려놓는 용도로 사용되어왔던 소반의 주 작업 재료는 나무와 옻칠이다. 소반공방을 운영하는 이종구 작가는 중요무형문화재 소반장 이수자와 중요무형문화재 나전장 이형만 선생의 지도를 받았다. 전통방식에 의거 수공구를 이용해 다양한 종류의 소반을 제작하고 있으며 옻칠로 마무리하여 기물을 완성한다.</x:t>
  </x:si>
  <x:si>
    <x:t>Soban (tray-table) is a traditional craft representing the Korean sitting culture of one table per person for a long time. The table was used not only for foods but also for placing precious stuff when giving them to an important person. The main materials of a small dining table are wood and lacquer. Lee Jong-gu who runs a soban workshop studied under Lee Hyeong-man who is a tray-table making expert and mother-of-pearl inlaying master (both tray-table making and mother-of-pearl inlaying are important intangible cultural heritage). He makes many kinds of small dining tables finished with lacquers using hand tools based on the traditional method.</x:t>
  </x:si>
  <x:si>
    <x:t>The textile craftsman Lee Myung-ae's workshop, a textile play workshop, enhances the public's understanding of traditional textiles and gradually disappears through traditional textile displays and demonstrations of traditional weaving using small and large hand looms. Based on this, we introduce a variety of textile crafts that have been reinterpreted in a traditional way and modern, ranging from products such as textile clothing ornaments used in real life to delicately woven woven crafts. We also offer specialized training courses, from simple textile craft experience programs that take 2 hours to modern loom courses (3 to 12 months courses), and free hand-knit classes for local seniors. How about experiencing the pleasure of making warm fabrics with your own hands, even if you are a bit clumsy? We offer 20% and 30% discounts on the cost of experience programs for local residents and students.</x:t>
  </x:si>
  <x:si>
    <x:t>근대황실공예문화협회가 운영하는 나전과 옻칠은 나전과 옻칠 분야를 비롯하여 궁중 복식 장신구 매듭 도자 등 다양한 한국 문화를 접할 수 있는 공방이다. 무형문화재 선생님들과 명장 명인들을 모시고 일반인들을 대상으로 한 일일체험은 물론 연구반 전승자 예비과정 등 다양한 교육 프로그램을 마련하고 있으며 ‘이달의 특강’과 같은 강좌를 열어 지역주민들과 정기적으로 만남의 장을 열고 있다.</x:t>
  </x:si>
  <x:si>
    <x:t>Korean Royal Heritage Gallery runs with the support of the Association of Royal Crafts Culture. The gallery offers public programs designed to help people have a first-hand experience including Mother-of-pearl inlaying and lacquering royal costume accessories and ceramics. It operates 1 day program with the holders of Intangible Cultural Heritage and specialists and also provides a special lecture for local residents as well as various classes ranging from research classes to pre-courses for trainees who want to preserve the traditional Korean craft techniques.</x:t>
  </x:si>
  <x:si>
    <x:t>국내·외 관광객들에게 한국 전통공예를 알리고 체험할 수 있는 기회를 제공하고자 종로구가 마련한 공간으로 체험장 교육장 전시장으로 구성되어 있다. 언제나 누구라도 자유롭게 사전예약 없이 전통공예 체험이 가능하다. 이곳의 다양한 공예 프로그램은 대부분 30분 이내로 간단하게 체험할 수 있으며 최대 80여 명의 단체 체험도 가능하다.</x:t>
  </x:si>
  <x:si>
    <x:t>This place including experience education and exhibition halls was opened by Jongno-gu which provides domestic and overseas tourists an opportunity to experience traditional Korean crafts. Anyone can have a traditional craft experience without prior reservation. The craft programs offered by the Bukchon Traditional Crafts Experience Center take only 30 minutes or less. Group experience of approximately 80 participants is available.</x:t>
  </x:si>
  <x:si>
    <x:t>북촌에서 특히 뛰어난 한옥들이 잘 보존된 가회동 31번지 골목길에 다섯 번째 포토 스팟을 발견할 수 있다. 키 큰 회나무 집을 돌아 올라가면 처마를 서로 맞대고 빼곡하게 늘어선 예스런 한옥들이 반갑게 맞이해준다. 이곳은 서울시 북촌한옥보존사업 초기부터 적극적인 골목보호 정책으로 밀집 한옥의 경관과 흔적이 가장 많이 남아 있는 곳이다.</x:t>
  </x:si>
  <x:si>
    <x:t>The fifth photo spot is hidden in one of the alleys in the area of 31 Gahoe-dong. After passing by the big trunk of tree to climb a little to the upper side the arrays of antique Hanoks(traditional Korean houses) welcome the visitors. This zone has been perfectly kept its originality thanks to the bukchon Hanok conservation project.</x:t>
  </x:si>
  <x:si>
    <x:t>Cross the Gahoe-ro and make a corner to the alley next to the Donme pharmacy. It is the area of 31 Gahoe-dong where the dense buildings of Hanok(traditional Korean house) can be seen. The view from the left terrace let you enjoy the whole scenery of 31 Gahoe-dong which is the most beautiful place in Bukchon. Among the infinite waves of the blue roofs of Hanok residences on top of the village you will see the green roof Hanok which adds a unique color in the Bukchon landscape.</x:t>
  </x:si>
  <x:si>
    <x:t>This workshop was established by gilder Kim Deokhwan an Important Intangible Cultural Asset No. 119. Currently gilder and successor Kim Giho is the 5th person to run the place. At Geumbakyeon gilding is applied on items such as cell phone cases picture frames and hanbok and then put on display in the hope that gilding can be applied to everyday items and become familiar to the public. Hands-on programs include making gilt book marks and pigtail ribbons which takes about 1 hour.</x:t>
  </x:si>
  <x:si>
    <x:t>한옥 내부를 감상할 수 있는 가회동 11번지 일대 전통문화를 소재로 한 자수공방을 지나 가회공방 매듭공방으로 내려가는 길에 북촌의 세 번째 포토 스팟이 보인다. 가회동 11번지는 한옥과 함께 소박함과 전통이 살아 숨쉬는 있는 그대로의 북촌 문화를 만날 수 있는 곳이다.</x:t>
  </x:si>
  <x:si>
    <x:t>Area of 11 Gahoe-dong is the third photo spot of the Bukchon where you will see the museums and workshops of traditional craftwork. The essence of Bukchon culture is still alive in the Hanok(traditional Korean house) residences in the area of 11 Gahoe-dong.</x:t>
  </x:si>
  <x:si>
    <x:t>It is a public hanok operated by the Seoul Metropolitan Government. It is located in the center of Gahoe-dong 11-place where Bukchon 3rd view is spread. And preserved the shape of the urban hanok. You can check the structure of inside and outsideIt is used as various cultural events and exhibition space related to Hanok.</x:t>
  </x:si>
  <x:si>
    <x:t>This workshop is for making traditional wedding wrapping cloths (bojagi) used in traditional Korean weddings. From old times making a traditional wedding cloth was a noble work praying for a better future. You can learn manners of traditional wedding cloths praying for the good start of your family and resisting bad luck and can make not only cloths of symbolic patterns stamped on naturally dyed silk in elegant colors but also various beautiful Korean living tools.</x:t>
  </x:si>
  <x:si>
    <x:t>19세기 말 또는 20세기 초에 지어진 것으로 추정되는 김형태 가옥은 안채 사랑채 문간채로 구성된 전통 한옥이다. 한식 가옥에 많이 쓰는 팔작지붕으로 지어졌으며 높은 담장은 덩굴로 뒤덮여 있고 정원에는 키 큰 나무들이 우거져 있다. 이 한옥은 다양한 형태의 구조로 조합된 것이 특징인데 안채는 ㄷ자 문간채는 一자 사랑채는 ㄱ자 구조로 되어 있다. 사랑채는 조선 제26대 왕 고종의 황후인 명성황후와 관련된 유적이다.</x:t>
  </x:si>
  <x:si>
    <x:t>Kim Hyeongtae’s House in Gahoe-dong a traditional hanok that consists of an anchae (the main building of a house) a sarangchae (a detached house) and a haengrangchae (an annex) is presumed to have been built in the late 19th or early 20th century. The house has a hipped-and-gabled roof which is common for traditional Korean houses. The high walls around the compound are covered with vines and the yard is thick with tall trees. This house features various structural elements. The anchae is “ㄷ”-shaped; the haengrangchae is in a straight line and the sarangchae is “ㄱ”-shaped. The sarangchae is historically important and related to Empress Myeongseong queen of Emperor Gojong Josoen’s 26th monarch.</x:t>
  </x:si>
  <x:si>
    <x:t>한국 전통공예산업진흥협회에서 운영 하고 있는 목공예 공방은 선조들의 지난 삶을 엿볼 수 있는 소목공예와 전국 각 지방의 전통 탈 연구 및 복원 등 우리 민속 문화 속 전통 목공예를 연구하는 공방이다. 또한 한국의 전통 목공예를 직접 체험해 볼 수 있는 프로그램도 마련되어 있다.</x:t>
  </x:si>
  <x:si>
    <x:t>The woodcraft workshops run by the Korean Traditional Arts and Craft Association is a place for studying wood furniture making crafts and traditional woodcraft in Korean folk culture such as research on and restoration of traditional masks of each province nationwide. In addition there are programs that let you actually experience making traditional Korean woodcrafts.</x:t>
  </x:si>
  <x:si>
    <x:t>The Bukchon Dancheong Workshop is run by Kim Do-rae daughter of Kim Ik-hong (pen-name: Bukchon) and Baek Tae-nam (master in ornamental painting to Buddha statue). The workshop is named after the pen-name of Kim Ik-hong. To inherit and develop the traditional dancheong (decorative coloring on wooden structure) the subject of a family business for Kim Ik-hong the workshop was founded. The business for preserving traditional heritage aims at restoring and inheriting dancheong paintings and sculptures. First precise analysis on the state of heritage is performed by using hi-tech scientific devices and restoration work by professionals from related fields is conducted to restore and inherit the damaged heritage. To educate staff who have the will to inherit the technique of dancheong paintings and sculptures the workshop also runs an education business. The education is mainly for common citizens interested in repairing dancheong and traditional heritage. The education business also includes education to support the future workers of traditional crafts in cooperation with the Jongno-gu Office and Jongno-gu Vocational Experience Center. In addition there are many lectures and events related to repairing dancheong and cultural heritage.</x:t>
  </x:si>
  <x:si>
    <x:t>Owl Art &amp; Craft Museum</x:t>
  </x:si>
  <x:si>
    <x:t>Jyeonnong rotary Market</x:t>
  </x:si>
  <x:si>
    <x:t>Sinrim Composite Market</x:t>
  </x:si>
  <x:si>
    <x:t>Gocheok Geonrin Market</x:t>
  </x:si>
  <x:si>
    <x:t>서울 노원구 동일로 1624에 있는 상가</x:t>
  </x:si>
  <x:si>
    <x:t>서울 양천구 지양로 82에 있는 시장</x:t>
  </x:si>
  <x:si>
    <x:t>Singok Composite Market</x:t>
  </x:si>
  <x:si>
    <x:t>고희동이 일본 유학을 마치고 돌아와 1918년 직접 설계한 한옥이다. 이곳은 고희동이 오지호 도상봉 전형필 이상과 같은 근대문화예술계를 이끈 후학들을 양성하고 당대 문화인들과 교류하며 작품 활동을 하던 곳이다. 고희동이 41년간 생활했던 이 한옥은 일제강점기 한옥살림집의 모습을 그대로 간직하고 있다. 생활공간 외에 따로 둔 화실 안채와 사랑채를 잇는 복도 추위를 막기 위한 유리창 등이 특징이다. 가옥 내부에서 고희동의 작품을 볼 수 있는 서화실 재현된 고희동의 방과 화실을 관람할 수 있다.</x:t>
  </x:si>
  <x:si>
    <x:t>This is a hanok that Go Hui-dong designed himself in 1918 after studying in Japan and lived in for 41 years. The building is divided into anchae (women’s quarters) and sarangchae (men’s quarters) with an atelier in an individual place beside the sarangbang (guest room). It also has glass windows along the corridor connecting anchae and sarangchae. The house is a place where Go Hui-dong drew his pieces as well as a space for the communication of cultural and artistic members in that period. Therefore it is a cultural heritage of modern architecture exhibiting the meaning of modern art and the historic value showing how hanok houses changed into a developed hanok during the Japanese occupation.</x:t>
  </x:si>
  <x:si>
    <x:t>Go straight up along with the arrays of Hanok(traditional Korean house) roofs resembling the Bukaksan(Mt.). The sixth photo spot is right there. The finest example of beautiful scenery is seen from this spot where the whole Seoul city is seen over the waves if the Hanok roofs.</x:t>
  </x:si>
  <x:si>
    <x:t>북촌 5경과 6경이 많은 방문객들에게 사랑받는 골목길이라 한다면 북촌의 일곱 번째 장소는 한옥이 주는 고즈넉함과 작은 여유로움을 만날 수 있는 소박한 골목 전경이다. 담을 맞대고 이웃한 집 계단 위에 놓여 있는 아기자기한 꽃 화분 속에서 주민들의 일상이 친근하게 느껴진다.</x:t>
  </x:si>
  <x:si>
    <x:t>고즈넉한 향기가 묻어있는 원서동 창덕궁 돌담길을 따라 걷노라면 불교미술관과 연공방을 지나 골목 끝 즈음 궁중음식원의 정갈한 마당과 기와문양의 담이 보이는 그 자리에 북촌의 두 번째 포토 스팟이 보인다. 왕실의 일을 돌보며 살아가던 사람들의 흔적들이 고스란히 남아 있어 재미를 더해주는 길이다.</x:t>
  </x:si>
  <x:si>
    <x:t>The second photo spot is at the end of the Changdeokgung(Palace)’s stone wall alley which oozes out the scent of the ancient history. The view includes the patio of Institute of Royal Cuisine and the wall decorated with kiwa(traditional Korean tile) patterns. It is interesting to have a glance on the life of the people who dedicated their lives to take care of the royal family.</x:t>
  </x:si>
  <x:si>
    <x:t>Dyed the red of the king of the Joseon Dynasty. However, only the royal family could wear the red color freely. 'Daehong', which is used for the clothes of the king's clothes, comes out only after two dyes, which are difficult to obtain, go through a single dyeing process and repeat 30 times in the same process. The craftsman who creates this precious red color is the red dye, which is one of the main functions of the royal court, where 10 craftsmen were each in the Senate and the sense of ritual in Joseon Dynasty by dyeing with safflower. It was widely used, including the red Hongryongpo, which has the red color of the king, as well as costumes and household items for the court.Gyeong-Yeul Kim is a cultivator of materials used as craftsmen for the red color in the traditional style of Seoul Intangible Cultural Heritage No. 49 From then on, the traditional red dyeing method of the Joseon Dynasty is followed, and the red dyeing work is carried out. From the materials used for the red flame to the very old production tools are displayed in the studio. When you visit, you can hear the explanation of each operation process of red salt, and if you visit after making a reservation in advance, you can experience natural dyeing in various colors using various natural dyes.</x:t>
  </x:si>
  <x:si>
    <x:t>잿빛 기와 사이에서 푸른빛 지붕으로 시선을 붙잡는 이준구 가옥은 1938년경에 지어진 2층 양옥집이다. 개성 송학에서 나는 신돌인 화강암을 벽돌처럼 쌓은 벽 프랑스 기와를 얹은 지붕 아치형으로 지은 출입문 격자무늬 창 등이 일제강점기 상류층의 서양식 가옥 수준을 보여준다. 담장이 높아 외관이 잘 보이지 않지만 북촌 4경 에서 바라보면 한옥 지붕과 대비되는 멋진 전경을 감상할 수 있다.</x:t>
  </x:si>
  <x:si>
    <x:t>This house is located on a hill in an alley located in Gahoe-dong. The house is a Western style building from the Japanese colonial period. Since the house has been built on a hill and a region where one story hanoks(traditional Korean houses) are located it is easy to spot this house. The house is known to have been built around 1938 and was a house where the upper class lived in. The wall structures were made with high-quality granite which came from Gaeseong(now in North Korea) and the roof used tiles shipped from France. The big and small stones that have been stacked into rectangles and white lattice-typed windows are all very beautiful. The interior of the house is different from other hanoks since the center of the hall is utilized to reach the reception room the living room etc. There are stone lanterns stone pagodas and other works in the yard.</x:t>
  </x:si>
  <x:si>
    <x:t>이집은 1910년대에 건축된 것으로 추정되며 상궁이 대궐을 나왔을 때 기거하던 곳으로 장희빈의 집터로도 알려져 있다. ㄱ자형의 건물은 북촌에서 본격적인 주거 개발이 일어나기 이전에 지어진 소규모 한옥의 모습을 보여주고 있으며 마루에 유리문이 설치되는 등 오랜 시간 동안 변화된 모습을 간직하고 있다.</x:t>
  </x:si>
  <x:si>
    <x:t>This house is assumed to have been built in the 1910s and used to be where senior court ladies would stay when they were out of the palace compound. This site was also once the home of Chang Hui-bin a notorious royal concubine during the Joseon Dynasty. The ‘ㄱ’ shaped building shows that this house was one of the small-sized hanoks(traditional korean houses) built in Bukchon before the primary house constructions started. The maru(wooden floor) have glass windows installed to it showing the changes this house went through for a long period of time.</x:t>
  </x:si>
  <x:si>
    <x:t>The late Han Heesun (1st generation) was a high ranking court lady who was the Royal Kitchen Chef and two Kings - Gojong and Sunjong - at the end of the Joseon Dynasty. Professor Hwang Hyaesung (2nd generation) learned from her and carried on the tradition by establishing the Institute of Korean Royal Cuisine. She passed on the title of Royal Kitchen Chef to her daughter Han Bokryo (3rd generation). The building is maintaining its traditional environment but has been remodeled to have all the modern home features. There is a well and a crock in the yard and for the classrooms to have a bright atmosphere windows have been installed on the roof that has been built by today's wood structures. There is a morgue and a research lab for traditional food as well.</x:t>
  </x:si>
  <x:si>
    <x:t>청와대 춘추관 바로 옆에 위치한 공근혜갤러리는 현대미술 작품을 전시 판매하는 화랑입니다. 파리 런던 뉴욕 베를린을 중심으로 활동하는 작가들을 중심으로 활발한 해외 교류전과 아트페어를 통해 국내 젊은 작가 발굴과 마이클 케나 어윈 올라프 펜티 사말라티 첸 루오 빙 민정연 등의 해외 유명 작가 전시회를 개최하고 있습니다.</x:t>
  </x:si>
  <x:si>
    <x:t>중앙고등학교의 전신인 중앙학교는 김성수 선생이 인재를 양성하여 나라를 구하겠다는 뜻에서 1917년 이곳에 세운 사립학교이다. 벽돌로 지어졌던 원래의 본관은 1934년 화재로 소실되었고 1937년 준공된 것이 지금의 본관이다. 한국인 건축가였던 박동진에 의해 설계되었다. 본관에는 중세 고딕풍의 탑이 중앙에 위치하고 있으며 꼭대기 층에는 뾰족지붕의 창들이 있다. 콘크리트 건물이지만 바깥벽의 재료로 화강암을 사용하였다. 동관과 서관은 붉은 벽돌과 삼각형 지붕 측면이 강조된 입면이 인상적이다. 드라마 &lt;겨울연가&gt;를 비롯한 다양한 방송 촬영장소로 교내 장소를 찾는 사람들로 늘 붐빈다.</x:t>
  </x:si>
  <x:si>
    <x:t>The predecessor of Choong Ang High School Choong Ang School was a private school that was established here in 1917 by Kim Seongsu who wanted to educate talented people to save the country. The old main building that was constructed using bricks was destroyed by a fire in 1934 and today's main building was built in 1937. The building was built by a Korean architect named Park Dong-jin. In the main building a tower of a gothic style from the middle ages is installed in the center and the top floor has spears for the slanted roof. The building is made from concrete but the materials used for the outside part of the walls were granite. The east and west buildings used red bricks and the horizontal view of the building applying a triangular roof is very impressive.</x:t>
  </x:si>
  <x:si>
    <x:t>Since its opening in 2005 Gallery Kong has introduced historically important photographers such as Joel Meyerowitz Bernard Faucon and Sandy Skoglund to Korea by planning their exhibitions in Korea for the first time. Thus the gallery has been the first step for entering the Korean photography market. In 2010 Gallery Kong moved from Samcheong-dong to its current place. The gallery is discovering new talented artists and with exhibition plans and marketing trying to be a role model for galleries in history and gradually growing Korean art markets. Gallery Kong holds professional exhibitions such as photographs paintings videos and installation arts and provides educational programs like lectures and seminars of art theory for collectors; thus offering a more effective culture of enjoying exhibitions.</x:t>
  </x:si>
  <x:si>
    <x:t>This establishment boasts a collection of more than 6000 items ranging from the personal correspondence of Empress Myeongseong (Daehan Empire) to Gandhara Buddha images. Gallery 1 is dedicated to the culture of the Confucian scholar and filial piety while Gallery 2 displays Buddhist artworks and iconography from around Asia. Visitors to Gallery 3 can get a glimpse of what everyday life was like in the Joseon period. On the premises is the Gobul seodang honoring the home site of Maeng Saseong a top official during the reign of King Sejong. It serves as a classroom for learning Chinese characters traditional etiquette.</x:t>
  </x:si>
  <x:si>
    <x:t>Follow the Bokjeong-gil full of beautiful sceneries composed of Hanok(traditional Korean house)s palaces Mountains and also Chongwhadae(office of the President). The interesting point starts right after that. A stair way connects it to the Samcheongdong-gil with curvy and odd stair. At the end of the stair way you meet with the 8th photo spot. The stairs are made out of a whole piece of base rock and this special characteristic of the stair way seems to be making a unique ambient of the zone.</x:t>
  </x:si>
  <x:si>
    <x:t>This mini-museum offers you a collection of items left behind by local hanok residents. Assembled in the courtyard are pots for traditional sauces and cast iron pots hanging from hooks. The inside is arranged the way a traditional hanok would be complete with brass implements black-and-white TV cupboards decorated with mother-of-pearl inlays and silk-covered bedding. Adding to the interest is the personal notes that are attached to each item such as “a mirror stand that Ms. Kim in Gahoe-dong received from her mom”.</x:t>
  </x:si>
  <x:si>
    <x:t>이곳은 조선시대 말기 근대식 무기를 제작하던 관아인 기기국 소속의 창고 및 공장 건물로서 1884년 준공되었다. 당시 조선은 서양열강에 맞서 스스로 힘을 기르기 위해 근대식 군사훈련과 무기제조에 힘썼고 이 건물은 청나라에 파견되었던 시찰단을 통해 들여온 건축기술을 바탕으로 지은 것이다. 벽은 회색벽돌로 쌓았고 지붕구조는 서양식 트러스로 만들었다. 지붕의 가운데에는 또 하나의 지붕이 얹어져 있는데 이것은 지붕 위에 고측창을 확보하여 무기를 제조할 때 발생하는 열과 오염된 공기를 배출하기 위한 것이다. 번사(飜莎)란 폭발시킬 때 천하가 진동하는 소리가 나고 대낮처럼 밝은 빛이 난다는 뜻이다.</x:t>
  </x:si>
  <x:si>
    <x:t>This building was established in 1884 and used to be a storage room and a plant that belonged to a government office that made modern weapons during the later years of the Joseon Dynasty. Since Joseon strove to acquire strength and take preemptive caution from the more developed western civilizations they did their best to create up-to-date weapons and train their soldiers as well. This building employed the architectural techniques learned from an envoy dispatched to the Ch'ing Dynasty. The walls were made using gray bricks and the structures of the roof used western styled truss. The center of the roof has another roof on top of it which has a vent installed to it so that vent heat and air caused during the process of makings the weapons.</x:t>
  </x:si>
  <x:si>
    <x:t>이곳은 막걸리 약주 소주를 전통적인 방식으로 빚는 전통주 연구가 김택상 선생의 공방이다. 건물은 ㄱ자형 안채와 一자형 문간채가 일체화된 전형적인 ㄷ자형 북촌 한옥이다. 이곳에서는 전통주 중에서도 궁궐에서 행사 때 사용했던 소주인 삼해주를 빚는 과정을 배울 수 있다. 삼해주는 여러번 저온으로 숙성시키기 때문에 맛과 향이 깊고 빛깔이 투명하며 뒷맛이 깔끔한 특징이 있다.</x:t>
  </x:si>
  <x:si>
    <x:t>Kim Taeksang has researched the traditional methods for brewing and distilling traditional liquors such as makgeolli (raw rice wine) yakju (medicinal wine) and soju(distilled liquor). The anchae(the main building of a house) is in a 'ㄱ' shape and the munganchae(gate complex) in a “ㅡ” shape that creates a “ㄷ” form in whole making the house appear as a typical Bukchon hanok(traditional Korean house). At this house visitors will be able to experience creating a soju named 'samhaeju' which was a type of liquor that was used whenever there were events within the palace. Since samhaeju is matured several times at a low temperature the taste and scent of it is very deep and it has no color while having a very brisk aftertaste.</x:t>
  </x:si>
  <x:si>
    <x:t>Located on the outskirts of Bugaksan Mountain Samcheong Park was officially designated as Korea's first park in year 1940. The name Samcheong (literally 'three blue') refers to the three highest ideals in Taoism that people can attain. Surrounded by cherry blossoms planted long ago the park becomes crowded with tourists every April when the blossoms are in full bloom. The park offers many amenities: badminton and tennis courts a playground a snack bar and a multi-purpose rest area.</x:t>
  </x:si>
  <x:si>
    <x:t>신사동에 위치한 재래시장이다. 관악신사시장과 바로 마주 보고 있다. 일반적인 재래시장이 자연적으로 형성된 시장이라면, 신림종합시장은 주거민들의 수요를 충족하기 위해 1977년에 계획적으로 만들어진 상가건물형 시장이다. 모두 23개의 점포가 운영되고 있으며, 시장 입구 쪽의 생활용품매장과 잡화점이 가장 크고 활성화되어 있다. 오전 9시에 열어 오후 10시까지 운영된다.</x:t>
  </x:si>
  <x:si>
    <x:t>Our Dapsimni market, which has a long tradition, is becoming a recognized market in 2011. In addition, it provides various conveniences to local residents through traditional market food and Dongdaemun's advanced fashion business. It is a determination to show more efforts, such as giving the local residents a lot of benefits by gaining an edge in the competitiveness of other commercial areas with fresher and cheaper prices. It opens at 9 am and closes at 10 pm, so be sure to check the time and visit.</x:t>
  </x:si>
  <x:si>
    <x:t>전농로타리시장</x:t>
  </x:si>
  <x:si>
    <x:t>봉천현대시장</x:t>
  </x:si>
  <x:si>
    <x:t>인헌시장</x:t>
  </x:si>
  <x:si>
    <x:t>신림종합시장</x:t>
  </x:si>
  <x:si>
    <x:t>개봉프라자</x:t>
  </x:si>
  <x:si>
    <x:t>고척근린시장</x:t>
  </x:si>
  <x:si>
    <x:t>구로시장</x:t>
  </x:si>
  <x:si>
    <x:t>동화상가</x:t>
  </x:si>
  <x:si>
    <x:t>동일상가</x:t>
  </x:si>
  <x:si>
    <x:t>평화시장</x:t>
  </x:si>
  <x:si>
    <x:t>방산시장</x:t>
  </x:si>
  <x:si>
    <x:t>서울중앙시장</x:t>
  </x:si>
  <x:si>
    <x:t>자유상가</x:t>
  </x:si>
  <x:si>
    <x:t>신정제일시장</x:t>
  </x:si>
  <x:si>
    <x:t>월정로시장</x:t>
  </x:si>
  <x:si>
    <x:t>인왕시장</x:t>
  </x:si>
  <x:si>
    <x:t>남부골목시장</x:t>
  </x:si>
  <x:si>
    <x:t>목3동시장</x:t>
  </x:si>
  <x:si>
    <x:t>유진상가</x:t>
  </x:si>
  <x:si>
    <x:t>영천시장</x:t>
  </x:si>
  <x:si>
    <x:t>포방터시장</x:t>
  </x:si>
  <x:si>
    <x:t>백련상가</x:t>
  </x:si>
  <x:si>
    <x:t>신영시장</x:t>
  </x:si>
  <x:si>
    <x:t>방신전통시장</x:t>
  </x:si>
  <x:si>
    <x:t>신곡종합시장</x:t>
  </x:si>
  <x:si>
    <x:t>능동로골목시장</x:t>
  </x:si>
  <x:si>
    <x:t>면곡시장</x:t>
  </x:si>
  <x:si>
    <x:t>Temple</x:t>
  </x:si>
  <x:si>
    <x:t>Market</x:t>
  </x:si>
  <x:si>
    <x:t>관악구의 소형시장 중 하나로, 은천동에 위치하고 있다. 1972년에 개설되었으며, 원래 주거 밀집지역 중심에 시장이 위치하여 항상 사람들로 북적거렸다고 한다. 그러나 은천동이 아파트 단지로 재개발이 이루어지고 시장 한가운데로 자동차길이 생기면서 규모가 축소되었다. 현재는 도로 양옆에 남은 23개의 상점이 명맥을 유지하고 있다. 농산물과 건어물 등 다양한 식재료를 판매하며, 오전 5시부터 오후 11시까지 운영하여 오랜 시간 편리하게 시장을 이용할 수 있다.</x:t>
  </x:si>
  <x:si>
    <x:t>One of the small markets in Gwanak-gu, located in Euncheon-dong. It was opened in 1972, and it was said that the market was originally located in the center of a residential area, so it was always crowded with people. However, Euncheon-dong was redeveloped as an apartment complex, and the size was reduced as a car was created in the middle of the market. Currently, 23 stores on either side of the road maintain their reputation. It sells various food ingredients such as agricultural products and dried fish, and operates from 5 am to 11 pm, so you can use the market conveniently for a long time.</x:t>
  </x:si>
  <x:si>
    <x:t>인헌시장은 2012년 1월 설을 앞두고 새 단장을 마쳤다. 비 가리개 천막설치, 아치형 상징물, 도로바닥정비, 건물전면정비 등 1여 년간 보수작업을 거쳐 대형마트 수준의 현대식 시장으로 다시 태어났다. 인헌시장은 옛 봉천11동(현 인헌동)에 있는 재래시장으로 1980년대부터 형성돼 지역 핵심상권 구실을 해 왔지만 세월이 흐르면서 정비 필요성이 꾸준히 제기돼 왔다. 인헌시장은 서울 관악구 봉천(인헌동)에 위치에 있으며, 인근에는 지하철 2호선 낙성대역이 있다. 2008년에 '봉천11동인정시장'에서 '인헌동인정시장'으로 공식명칭을 변경했다.</x:t>
  </x:si>
  <x:si>
    <x:t>Mayor Inheon finished the renovation ahead of the year of January 2012. After over 1 year of repair work, such as the installation of rain-covered tents, arch-shaped symbols, road floor maintenance, and frontal maintenance of buildings, it was reborn as a modern market at the level of a large mart. Inheon Market is a traditional market located in the old Bongcheon 11-dong (now Inheon-dong), which has been formed since the 1980s and has served as a regional core commercial area, but over the years, the need for maintenance has been steadily raised. Inheon Market is located in Bongcheon (Inheon-dong), Gwanak-gu, Seoul, and Nakseongdae Subway Station (Line 2) is nearby. In 2008, the official name was changed from'Bongcheon 11 Donginjeong Market' to'Inheondonginjeong Market'.</x:t>
  </x:si>
  <x:si>
    <x:t>It is the largest representative market in Gwanak-gu. It is close to Exit 1 of Sindaebang Station (Line 2), making transportation convenient. It has 104 stores and has been selected as a demonstration market of origin, making efforts to provide honest, fresh meat, vegetables, fruits and fish to local residents. The Gwanak Shrine Mayor has a public coupon system, but you can receive coupons according to the purchase amount at the purchasing store and use them as cash. Regular sales events are held on the first and third Wednesday of each month, and events that take advantage of the characteristics of traditional markets such as songpyeon making and fruit vegetable decoration creation contests are being held closer to local residents.</x:t>
  </x:si>
  <x:si>
    <x:t>It is a traditional market located in Sinsa-dong. I am facing Gwanak Shrine Mayor. If the general traditional market is a naturally formed market, the Sillim Market is a commercial building market created in 1977 to meet the needs of residents. In total, 23 stores are in operation, and the largest household goods store and grocery store at the market entrance are the largest. Open at 9 am and operate until 10 pm.</x:t>
  </x:si>
  <x:si>
    <x:t>Shinwon Market started as a street vendor around Dorimcheon and developed into a traditional market today. It is located between residential areas and is located near Sinrim Station and Dorimcheon, making it a large commercial district with an average daily population of 10,000. The arcade is set up so that you can purchase products at comfortable and comfortable facilities like a large supermarket, so you can use the market conveniently without an umbrella even in the rain. We introduced various methods to improve the service, such as free shipping service, joint coupon issuance, and public parking lot operation. In 2008, the official name was changed from'Shinlim 1 Donginjeong Market' to'Shinwon Market'.</x:t>
  </x:si>
  <x:si>
    <x:t>It is the second largest traditional market in Gwanak-gu after Gwanak Shrine. It is said that it was named Penguin Market because there is a penguin apartment nearby. While Seoul's traditional market is being modernized through construction, the penguin market is still in the form of a war like a conventional market. However, since it is kept neatly, there is no difficulty in shopping, but rather it is more attractive because you can feel the mood of the old market. The penguin market is particularly famous for its food, but there are many foods such as pork heads and jokbal shops.</x:t>
  </x:si>
  <x:si>
    <x:t>구로구 고척동에 위치한 상가건물형 시장이다. 1993년에 개설되었으며, 재래시장보다는 현대식 상가에 가깝다. 큰 규모의 슈퍼마켓과 50여 개의 점포가 입점해 있다. 농수산물 등의 식료품보다는 생활용품, 의류, 신발, 벽지, 잡화 위주의 물품을 판매한다. 9시부터 21시까지 운영하며, 매달 첫째 일요일이 정기휴일이다.</x:t>
  </x:si>
  <x:si>
    <x:t>It is a shopping district market located in Gocheok-dong, Guro-gu. Opened in 1993, it is more like a modern mall than a traditional market. It has a large supermarket and 50 stores. It sells items focusing on household goods, clothing, shoes, wallpaper, and sundries rather than foodstuffs such as agricultural and marine products. It is open from 9:00 to 21:00, and the first Sunday of each month is a regular holiday.</x:t>
  </x:si>
  <x:si>
    <x:t>1960년대 경인국도 변을 중심으로 시가지가 형성되면서부터 이 일대를 따라 시장이 조성되었다. 구로시장은 구로구의 재래시장 가운데에서 가장 먼저 터를 잡은 곳이다. 1962년 구로구 구로동 1단지(구로구 구로동 736-1번지)에 4776㎡ 규모로 개장했다. 구로시장의 총면적은 1297㎡이며, 2010년 현재 100여 개의 점포가 들어서 있다. 주요 취급 품목은 의류, 식품, 잡화 등이다. 구로안시장이라고도 부르며, 1990년부터 시장 현대화 사업을 추진하고 있으나 진전이 없는 상태이다. 시장 개설 당시에는 인근의 구로공단 직공들이 주요 고객이었으나 현재는 외국인 노동자들이 그 자리를 대신하고 있다.</x:t>
  </x:si>
  <x:si>
    <x:t>In the 1960s, as the city center was formed around Gyeongin-Gukdo, the market was created along this area. Guro Market is the first place among the traditional markets in Guro-gu. In 1962, it opened in a 4776㎡ area in Guro-dong, Guro-gu Complex 1, 736-1, Guro-dong, Guro-gu. The total area of Guro Market is 1297㎡, and as of 2010 there are about 100 stores. The main handling items are clothing, food, and miscellaneous goods. It is also called the Guroan Mayor, and has been promoting the market modernization business since 1990, but there has been no progress. At the time of opening the market, nearby Guro industrial workers were the main customers, but foreign workers are now taking the place.</x:t>
  </x:si>
  <x:si>
    <x:t>Opened in 1967, Sungin Market is one of the representative traditional markets in Gangbuk-gu and is a corporate management market. Located in Mia-dong, Gangbuk-gu, Seoul, opens at 7 am and closes at 10 pm. The market is more convenient as it provides visitors with toilets and parking lots for 56 vehicles. In particular, cereals, fruits, vegetables, etc. are the main products, and the market is crowded with people who seem to come to the scene of the festival beyond being lively every day.</x:t>
  </x:si>
  <x:si>
    <x:t>Donghwa Market, the site of Dongdaemun Elementary School the day before, is a large market facing the Peace Market and Unification Shopping Mall. As a specialized clothing subsidiary, it mainly deals with labels, buttons, zippers, lining, pads, strings, embroidery, and transfer printing.</x:t>
  </x:si>
  <x:si>
    <x:t>The Peace Market, which began when the displaced people who had fled during the Korean War, formed shack villages, is a clothing market that has maintained for 56 years as a single item. Boasting a long history and tradition, it is now a fashion mecca for modern shopping and convenient shopping.</x:t>
  </x:si>
  <x:si>
    <x:t>각종 포장자재, 인쇄, 광고물 등을 주로 취급하는 방산종합시장은 종합 포장 인쇄타운이다. 포장이나 인쇄와 연관된 모든 업무와 자재를 판매하는 곳으로 공휴일과 일요일을 제외한 모든 날에 문을 연다.</x:t>
  </x:si>
  <x:si>
    <x:t>Joseon Dynasty gyeopcheoma Woojin door of each roof form was in Jongno-gu, Seoul Gyeongbokgung west side (門).</x:t>
  </x:si>
  <x:si>
    <x:t>Is the cornerstone deulyideon mohwagwan erected in front of the right envoy of the Chinese shipbuilding era.</x:t>
  </x:si>
  <x:si>
    <x:t>The general defense print market is a comprehensive packaging printing town that mainly handles various packaging materials, printing, and advertisements. It is a place that sells all business and materials related to packaging and printing, and is open on all days except public holidays and Sundays.</x:t>
  </x:si>
  <x:si>
    <x:t>The Seoul Central Market, which has a long history, is a lively market filled with tradition. It is equipped with fresh and diverse agricultural and marine products, and is a place where you can trust and purchase the quality of products by establishing the country of origin.</x:t>
  </x:si>
  <x:si>
    <x:t>양천구에서 가장 오래된 시장은 신정1동에 있는 신정제일시장이다. 이 지역은 옛날부터 은행정, 신트리 등 마을이 있었으며, 양천구의 어느 지역보다도 먼저 주택단지화한 곳이다. 이 시기부터 서서히 시장이 자연스럽게 형성됐다.     구는 시설과 경영을 현대화하고 시장만의 강점을 특화한 ‘전통시장 살리기’를 통해 예부터 전해 내려오던 전통시장의 활기를 되찾고 있다. 소비자들의 가장 큰 요구사항으로 조사된 쾌적한 쇼핑 공간 마련을 위해 시장골목을 따라 개방형 지붕을 설치했다. 비가 와도 손님들이 불편함이 없게 한 것이다.     울퉁불퉁한 바닥에는 푹신하고 배수가 잘되는 우레탄을 깔아 고인 물이 썩어 늘 악취가 나는 것을 방지했고 모양새가 깔끔하고 산뜻하게 개선시켰다.     시설투자 못지않게 소비자를 찾아오게 할 마케팅 전략도 중요하다. 양천구는 매월 두 번째, 네 번째 일요일에 ‘전통시장 가는 날’ 을 추진, 전국의 우수 농산물을 공동구매해 시중보다 10~30% 저렴하게 판매하고 행사에 참여하는 모든 전통시장에서 동일한 품목을 동일한 가격에 판매한다.</x:t>
  </x:si>
  <x:si>
    <x:t>The oldest market in Yangcheon-gu is Sinjeong Jeil Market in Sinjeong 1-dong. In this area, there have been villages such as Ginkgojeong and Sintree since ancient times. From this period, the market gradually formed naturally. Through modernizing facilities and management and specializing in market-specific strengths, Gu is revitalizing the traditional market that has been handed down since ancient times. An open roof was installed along the market alley to provide a comfortable shopping space that was surveyed as the biggest demand of consumers. Even if it rained, the guests did not have any discomfort. On the uneven floor, a soft, well-drained urethane was installed to prevent the standing water from rotten and stink, and the shape was improved neatly and neatly. It is also important to have a marketing strategy that will attract consumers as much as facility investment. Yangcheon-gu promotes'Traditional Market Day' on the second and fourth Sundays of each month, jointly purchasing excellent agricultural products from all over the country, selling 10 to 30% less than the market, and selling the same items at the same price in all traditional markets participating in the event. To sell.</x:t>
  </x:si>
  <x:si>
    <x:t>양천구에서 가장 큰 재래시장이다. 언제 형성되었는지 정확히 알 수 없지만, 현재 양천구 재래시장 중 가장 많은 점포(114개)를 보유하고 있다. 월정로시장은 서울시 재래시장 중 가장 먼저 현대화 사업을 마친 시장으로, 그만큼 더 많은 지역민들이 시장을 활발하게 찾고 있다. 지하철 5호선 화곡역에서 5분 거리 주택가에 자리 잡고 있어 하루 3000여 명이 방문한다고 한다. 다양한 식자재와 생필품, 의류 등을 판매하며 매일 오전 8시부터 20시까지 운영된다.</x:t>
  </x:si>
  <x:si>
    <x:t>It is the largest traditional market in Yangcheon-gu. It is not known exactly when it was formed, but it currently has the largest number of stores (114) in Yangcheon-gu's traditional markets. Woljeong-ro market is the first market in Seoul to complete the modernization business, and more locals are actively looking for it. It is said to be located in a residential area 5 minutes from Hwagok Station on Subway Line 5, and is said to be visited by 3,000 people a day. It sells a variety of food materials, daily necessities, and clothing, and operates from 8 am to 20:00 every day.</x:t>
  </x:si>
  <x:si>
    <x:t>1960년 홍제천 주변 둑방에서 자연시장 형태로 시작된 인왕시장은 1972년 인왕시장이라는 상호로 시장이 개설됐다. 초기에는 점포 수가 많지 않았지만 현재는 점포 수만 150개, 좌판은 200개 수준으로 주로 농축산물과 잡화가 주를 이룬다. 72년 개설 당시에는 용산청과시장 중간상 역할을 주로 하였으나 현재는 서부상권의 주요 재래시장으로 자리 잡았다. 이곳에는 100여 개의 농산물 판매업소가 있는데, 농산물을 직접 조달하여 저렴한 가격에 신선하고 품질이 우수한 농산물을 만날 수 있다. 근래에는 전통시장에서는 찾아보기 어려운 커피숍과 꽃집 그리고 어린이놀이 카페, 설치미술 갤러리 등을 열었고, 공중화장실도 만들었다. 공동무료배송센터도 개관하여, 시장 반경 2km 이내 홍제, 홍은, 연희동은 물론 종로구 세검정, 은평구 녹번동까지 무료배달이 가능하다. 매월 두 번째, 네 번째 일요일에는 시중 가격보다 10~30% 저렴하게 살 수 있는 직거래 장터도 운영한다.</x:t>
  </x:si>
  <x:si>
    <x:t>Inwang Market, which started as a natural market in the dugbang around Hongjecheon in 1960, was opened in 1972 under the name of Inwang Market. Initially, there were not many stores, but now there are only 150 stores and 200 seats, mainly agricultural products and sundries. At the time of its establishment in '72, it served as an intermediate market for the Yongsan Office and the market, but now it is a major traditional market in the western commercial area. There are more than 100 agricultural products retailers here, and you can find fresh and high-quality agricultural products at low prices by directly procuring them. Recently, coffee shops, flower shops, children's play cafés, and installation art galleries that are hard to find in traditional markets have been opened, and public toilets have been built. A joint free shipping center is also opened, allowing free delivery to Hongje, Hongeun, and Yeonhui-dong, as well as Sejeong-jeong, Jongno-gu, and Nokbun-dong, Eunpyeong-gu within 2km. On the second and fourth Sunday of each month, there is also a direct marketplace where you can buy 10-30% less than the market price.</x:t>
  </x:si>
  <x:si>
    <x:t>목3동에 위치한 재래시장이다. 1970년에 개장하여 양천구 인근 시장 가운데 가장 역사가 깊다. 70여 개의 점포가 활발하게 영업하고 있으며, 양천구 내 재래시장의 고객편의시설 설치가 활발하게 진행되는 것을 반영하여, 시장 안에 고객지원센터 건물을 마련하여 운영하고 있다. 농산물, 수산물, 축산물 등 다양한 식재료를 취급하며 매일 오전 9시에 개점하여 22시에 폐점한다.</x:t>
  </x:si>
  <x:si>
    <x:t>홍제동의 랜드마크 역할을 톡톡히 하는 곳이다. 1970년에 지어졌으며, 서울의 세운상가, 낙원상가와 함께 주상복합의 원조라 불린다. 상가와 주거지가 합쳐진 건물로, 주로 고위 공직자들이 거주했었다. 1층 전체와 2층 일부가 상가로 쓰이고 있으며, 현재 청과물, 의류점, 떡집, 식당 등 100여 개의 점포가 남아 상가의 명맥을 이어가고 있다. 그러나 홍제천 복원과 주상복합 단지 조성을 목적으로 곧 철거될 예정이다.</x:t>
  </x:si>
  <x:si>
    <x:t>It is a place that makes Hongje-dong a landmark. It was built in 1970 and is said to be the ancestor of the commercial complex along with Seoul's Sewoon and Paradise stores. This is a building that combines shopping and residential areas, mainly occupied by senior officials. The entire first floor and part of the second floor are used as shopping malls, and now there are over 100 stores, such as fruits and vegetables, clothing stores, bakery shops, and restaurants, continuing the reputation of the mall. However, it will soon be demolished for the purpose of restoring Hongjecheon and creating a residential complex.</x:t>
  </x:si>
  <x:si>
    <x:t>서대문구 독립문 앞에는 영천시장이 있다. 50여 년의 역사를 가지고 있는 이곳은 서대문구를 대표하는 시장 중 한 곳이다. 식재료 전문시장인 만큼 떡볶이와 순대, 떡, 꽈배기, 회덮밥, 킹크랩 등의 먹거리가 가득한 곳으로도 유명한데, 서울 시내 떡의 70%가 영천시장을 거쳐 가고 있으며 '달인 꽈배기'를 먹으러 일부러 먼 곳에서 찾아오는 사람들의 발길이 이어지는 등 큰 인기를 누리고 있다.  영천시장은 서울시가 전통시장 육성을 위해 선정한 '서울형 신시장' 다섯 곳 중 한 곳이기도 한데, 2002년에는 상인들이 자발적으로 천막형 아케이드를 설치하며 소비자들의 편의를 높이는 등의 노력을 계속하고 있다.  주변에 독립문공원과 서대문 형무소 등이 있어 이와 연계하여 둘러보려 찾는 사람들이 많으며, 이 때문에 외국인의 방문이 상당한 것 또한 영천시장의 주된 특징 중 하나이다. 2015년 5월부터는 시장 활성화를 위해 '동립장(洞立場)'이라는 특별한 토요 장터를 연다. 매월 둘째, 넷째 토요일에 영천시장 어린이공원에서 열리게 되는데, '런치박스', '영천시장 푸드코트' 등 다른 시장에서는 볼 수 없었던 영천시장만의 독특한 볼거리가 준비된다.</x:t>
  </x:si>
  <x:si>
    <x:t>Yeongcheon Market is located in front of Independence Gate in Seodaemun-gu. With over 50 years of history, it is one of the representative markets in Seodaemun-gu. As it is a food market specializing in food, it is also famous as a place full of food such as Tteokbokki, Sundae, Tteok, 꽈baegi, Hoe-donbap, King Crab, etc. It is enjoying a lot of popularity, such as the length of people coming. Yeongcheon Market is also one of the five'Seoul-type New Markets' selected by the Seoul Metropolitan Government to foster a traditional market. In 2002, merchants voluntarily installed tent-shaped arcades and continued to make efforts to increase consumer convenience. As there are Independence Gate Park and Seodaemun Prison in the vicinity, there are many people who try to look around in connection with this. Starting in May 2015, a special Saturday market called'Donglipjang' will be opened to revitalize the market. It is held on the second and fourth Saturdays of each month at the Yeongcheon Market Children's Park. The unique attractions that Yeongcheon Market has never seen in other markets such as'Lunch Box' and'Yongcheon Market Food Court' are prepared.</x:t>
  </x:si>
  <x:si>
    <x:t>6.25 때 북한군을 공격하기 위해 포를 설치한 홍은동 포방터. 그 근처에 위치한 포방터시장은 1970년대 형성되어 오랫동안 홍제동과 홍은동 인근 주민들의 시장으로 자리해왔다. 서대문구의 재개발문제로 전통시장으로 인정을 받지 못하다가, 2014년 전통시장으로 인정을 받았다. 소박한 풍경과 정겨움으로 여러 드라마와 영화에서도 모습을 보이기도 했다.</x:t>
  </x:si>
  <x:si>
    <x:t>A port in Hongeun-dong where a gun was installed to attack the North Korean army during the Korean War. The nearby Potang Market was formed in the 1970s and has long been a market for residents in Hongje-dong and Hongeun-dong. Although it was not recognized as a traditional market due to the redevelopment problem of Seodaemun-gu, it was recognized as a traditional market in 2014. It was also seen in various dramas and movies because of its simple scenery and warmth.</x:t>
  </x:si>
  <x:si>
    <x:t>남가좌동의 재래시장 중 가장 규모가 작으면서, 가장 최근에 생긴 재래시장이다. 1993년에 백련종합상가라는 이름으로 건립되었다. 현재 상가 안에서 36개의 점포가 운영되고 있으며 공산품, 축산물, 농산물, 의류와 신발 등 다양한 품목을 판매하고 있다. 정기휴일은 정해져 있지 않으며, 오전 10시부터 오후 10시까지 영업한다.</x:t>
  </x:si>
  <x:si>
    <x:t>신월1동 신영시장은 1981년 개설되어 현재 총 136개 점포에 430여명의 상인이 종사 중이다. 하루 이용객이 1만5천 명에서 2만 명에 이를 정도로 서울시민의 사랑을 듬뿍 받고 있다.   지난 2007년에는 환경개선 및 현대화 사업을 통해 전기, 통신 및 소방시설도 정비했다. 신영시장의 내부 통로는 폭이 16m에 달한다. 차량 2대가 동시에 통행할 수 있을 정도로 통로가 넓다.   현대화 사업을 통해 시설을 재정비할 때 상인들끼리 협의해 노점상을 도로 한쪽으로 모아 깔끔한 모습으로 새로 태어났다. 통로가 넓으니 장보기가 한결 쉬워지고, 사람이 많을 때도 큰 불편함이 없다.  신영시장은 상인들이 힘을 모아 쿠폰 행사를 하고 수시로 다양한 이벤트도 열린다. 5000원어치를 사면 100원짜리 쿠폰을 주기도 하고, 쿠폰을 모아오면 전통시장 상품권으로 교환해 주는 제도도 있다. 쿠폰을 소지한 사람만 참여할 수 있는 이벤트나 경품 행사도 있다.   신영시장 점포수는 136개. 이 가운데 신용카드 단말기를 설치한 점포는 현재 70%가 넘었다. 아직 생선, 야채 등 일부 점포는 신용카드 결제가 어려운 경우도 있다. 하지만 이제 대다수의 점포는 카드로 장보기가 쉬워지고 있다. 신영시장은 앞으로 단말기 보급률을 90% 이상으로 늘릴 계획이다.  신영시장은 지난 2009년 홍보용 대형 LED 전광판을 설치했다. 여기에 나타난 LED 전광판은 표출화면 크기가 가로 3.6m, 세로 2.6m로 동영상, 이미지, 문자 등을 모두 나타내는 컬러 전광판이다. 이 LED 전광판은 이벤트 품목이나 특별행사 같은 홍보 광고 등 주민에게 유익한 정보를 제공하는 매체로도 활용되고 있다.</x:t>
  </x:si>
  <x:si>
    <x:t>Shinwol Market in Sinwol 1-dong was opened in 1981 and currently employs 430 merchants in 136 stores. The number of visitors from 15,000 to 20,000 per day is greatly loved by Seoul citizens. In 2007, electrical, communication, and firefighting facilities were also improved through environmental improvement and modernization projects. The interior passage of Shinyoung Market is 16m wide. The passage is wide enough for two vehicles to pass at the same time. When the facility was reorganized through the modernization project, traders negotiated with each other to collect street vendors on one side of the road and were reborn. The wide passage makes shopping easier and there is no great discomfort even when there are many people. Shinyoung Mayor offers coupons by merchants, and various events are held from time to time. There is also a system that gives you a coupon of 100 won for 5000 won, and exchanges it for a traditional market gift certificate when you collect the coupon. There are also events and prizes that can only be held by those who have coupons. Shinyoung Market has 136 stores. Of these, over 70% of stores have installed credit card terminals. Some stores, such as fish and vegetables, are still difficult to pay by credit card. However, most stores now have a card that makes shopping easier. Shinyoung Market plans to increase the penetration rate of handsets to over 90% in the future. In 2009, Shinyoung Market installed a large-scale LED display board for promotional purposes. The LED signboard shown here is a color signboard that displays videos, images, text, etc. with a display screen size of 3.6m in width and 2.6m in height. This LED display board is also used as a medium to provide beneficial information to residents, such as promotional items such as event items and special events.</x:t>
  </x:si>
  <x:si>
    <x:t>It is the largest permanent market in Gwangjin-gu and the representative permanent market in the metropolitan area. It has been used by many people for its clean facilities and various events, and it was the first model in the traditional market to develop its own gift voucher and become a model for Onnuri gift vouchers. It is also a market that actively reflects various events and exotic marketing to revitalize the traditional market. On Friday, the “Friday Grand Market” and the “Housewife Arm Wrestling Competition” are held every year to create a market culture with local people. Since it is selected as a pilot market for eco-friendly agricultural products, it is not to mention food reliability. It is full of colorful foods, such as the famous drug Tteokbokki, flavored with fruits, seafood, and red pepper powder, and Sundaegukjip, which has been with residents for nearly 30 years.</x:t>
  </x:si>
  <x:si>
    <x:t>As there are not many large supermarkets near Junggok-dong, traditional markets have developed more than other regions, and Shinsung General Market is one of them. Located at Junggok Intersection, Sinseong Market is not large, but it handles a variety of food ingredients such as side dishes, butcher shops, fruit shops, and fish shops. In particular, “Grandma's old hand-kalguksu” is a special dish because four or five kalguksu gathered together to form a special area, so why not visit it?</x:t>
  </x:si>
  <x:si>
    <x:t>70년대 초반에 생겨난 광진구의 재래시장 중 하나이다. 55개의 점포로 구성되어 있으며, 아직 난전의 형태로 운영되고 있어 과거 재래시장의 모습이 남아있다. 농산물, 축산물, 방앗간, 떡집 등 다양한 식료품을 판매하고 있으며, 순댓국, 보리밥집 등 정겨운 우리 음식을 맛볼 수 있는 음식점도 많다. 일괄적인 정기휴일은 없으며, 보통 오전 9시에 문을 열고, 오후 10시경에 에 영업을 마친다.</x:t>
  </x:si>
  <x:si>
    <x:t>In the old days, when there was no Ttukjebang, this area was a hilly lawn, but in autumn, it was called yellow grassy mountains, namely Norunsan because it was dyed yellow. Norunsan Market was named to reflect these regional characteristics, and was opened in 1970 and is the most historic market in Gwangjin-gu. As Jayang-dong is a neighborhood where commercial areas are alive, the Norunsan Market is also actively operated, and is famous for food that children will love, such as tteokbokki of memories and homemade traditional sweets. Since it is a 5-7 minute walk from Konkuk University Station on Lines 2 and 7, it would be good for the whole family to go on a food tour to Norunsan Market.</x:t>
  </x:si>
  <x:si>
    <x:t>Cheongdam Samik Market</x:t>
  </x:si>
  <x:si>
    <x:t>It is one of the traditional markets in Gwangjin-gu that originated in the early 70s. Consisting of 55 stores, it is still operating in the form of a war, so the traditional market remains in the past. It sells a variety of food products, such as agricultural products, livestock products, mills, and rice cake houses, and there are many restaurants where you can taste Korean food such as sundae soup and barley rice. There are no regular holidays, and it usually opens at 9 am and closes around 10 pm.</x:t>
  </x:si>
  <x:si>
    <x:t>Jeongneung is transferred to Tae nine years in that capacity after the gyebi Sindeok of Silla King Taejo of Joseon was originally affective British Embassy in place. In the private claim 208 arcs Jeongneung-dong, Seongbuk-gu, Seoul.</x:t>
  </x:si>
  <x:si>
    <x:t>The building of Deoksugung. Doug is on the north side of the hill and hongjeon hamnyeongjeon. Deoksugung Palace is less than the number of Western-style building, Yang Pass (洋 館) as am palace built in modern times. One of them is the jeonggwanheon. However, some elements are mixed in the form of traditional houses in Korea, unlike other Yang Pass. Russian architect sick Nasir Ivanovic three redin Sabah Tin [1] is known to be designed, but is not sure.</x:t>
  </x:si>
  <x:si>
    <x:t>Emperor of the Great Han Empire outage in Jung-gu, Seoul, Deoksugung who receive the harye celebrate the national event and the main entrance of the palace building treasure.</x:t>
  </x:si>
  <x:si>
    <x:t>A pagoda erected in honor of the Goryeo Dynasty monk wax haerin affairs director of the National Palace Museum in Jongno-gu, Seoul. Seungtap. National Treasure.</x:t>
  </x:si>
  <x:si>
    <x:t>Bokon Joseon Dynasty Princess and the sire of the above Modified by Changyeong occupancy in Seoul Gangbuk. Reuse (齋 舍). Registered Cultural Property.</x:t>
  </x:si>
  <x:si>
    <x:t>Portrait of the Joseon Dynasty Yeongjo is joseonyoung jowang is the gold jungyimyeo housed in the National Palace Museum as a portrait of a 68 cm horizontal Yeongjo - Treasure No. 932 Huoda silk background color with double cropping of vertical 110 centimeters 1900s. Yeongjo is drawn, but making eojin of the 12 portraits every 10 years jaese mash, transferred to Changdeokgung 10,051 Sejin Sejin and 21.</x:t>
  </x:si>
  <x:si>
    <x:t>Article 11 of the Joseon performance for jungjong in Gangnam-gu, Seoul. Wangbireung. Private.</x:t>
  </x:si>
  <x:si>
    <x:t>The palace, built in the door Joseon in Jongno-gu, Seoul Changgyeonggung. Gungmun. treasure.</x:t>
  </x:si>
  <x:si>
    <x:t>Shrine enshrines the sake of contrast with the four queens of the Joseon King Taejo in Jongno-gu, Seoul Jongmyo Shrine treasure.</x:t>
  </x:si>
  <x:si>
    <x:t>Blue winding is the second son and a shrine and mausoleum of Prince Hyoryeong Bo brother of King Sejong of the Joseon Tae official name is Zheng winding section Mausoleum (淸 權 祠 附 墓 所).</x:t>
  </x:si>
  <x:si>
    <x:t>3 is a front compartment side three sperm in Cannes scale. Jangdaeseok is to build a base end nopjik paljak the roof of a building erected profit balls form a square pillar release the square, as three cornerstones. The eaves are gyeopcheoma roof tile was not positive. The building was opened everywhere cool without such walls or windows. Laying the pillar 12 pyeongju the outside, inside was built four Laid forming the front side first compartment 1 to compartment unlike the floor and ceiling space</x:t>
  </x:si>
  <x:si>
    <x:t>Huh museum is a specialized museum of Oriental Medicine which opened on March 23 2005 in order to popularize the TCM celebrating the academic achievement of Guam Huh teacher to the ground three floors, total floor area 3,934㎡ scale.</x:t>
  </x:si>
  <x:si>
    <x:t>The term refers to the Joseon Dynasty, and Queen smooth sunwon neungho Kim was known as the queen of the tomb of inreung in Seocho-gu, Seoul. Private.</x:t>
  </x:si>
  <x:si>
    <x:t>Korea Gyeongbokgung second map has gotta mark the front door. It also recorded as Hong ryemun 'Palace evangelism' palaces' To have such an initial picture or booklet (弘 禮 門) bokkung restoration is represented by Heunginjimun because by the time of King Gojong. Qing Emperor Qianlong (乾隆 帝) name was hongrye Contact Name 'hongryeok (弘歷)' is said of changed his Hong (弘), to avoid a name of the emperor pe (興).</x:t>
  </x:si>
  <x:si>
    <x:t>Old name has come to be known as Deoksugung gyeongungung was from 1907. 60000 daehanmun neutralized light door doors junghwajeon gave every seokeodang seokjojeon hamnyeongjeon the area of ​​1500㎡ That remains the engravings such as raw sugar.</x:t>
  </x:si>
  <x:si>
    <x:t>This building is the original name is Namdaemun the main gate of the city were surrounding the capital of the Joseon Dynasty, Hanyang. Just because the south was called, also it is known as Namdaemun. Namdaemun is Samnam fat (RP? Naked? Chungcheong) and connected close to the river Joseon Dynasty to the commercial development, the market has developed out of Namdaemun.</x:t>
  </x:si>
  <x:si>
    <x:t>Bukchon culture experience</x:t>
  </x:si>
  <x:si>
    <x:t>Historic site</x:t>
  </x:si>
</x:sst>
</file>

<file path=xl/styles.xml><?xml version="1.0" encoding="utf-8"?>
<x:styleSheet xmlns:r="http://schemas.openxmlformats.org/officeDocument/2006/relationships" xmlns:c="http://schemas.openxmlformats.org/drawingml/2006/chart" xmlns:x="http://schemas.openxmlformats.org/spreadsheetml/2006/main">
  <x:fonts count="24">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돋움"/>
      <x:sz val="11"/>
      <x:color rgb="ff000000"/>
    </x:font>
    <x:font>
      <x:name val="Arial"/>
      <x:sz val="11"/>
      <x:color rgb="ff000000"/>
    </x:font>
    <x:font>
      <x:name val="한컴바탕"/>
      <x:sz val="11"/>
      <x:color rgb="ff000000"/>
    </x:font>
    <x:font>
      <x:name val="굴림"/>
      <x:sz val="11"/>
      <x:color rgb="ff000000"/>
    </x:font>
    <mc:AlternateContent xmlns:mc="http://schemas.openxmlformats.org/markup-compatibility/2006">
      <mc:Choice xmlns:hs="http://schemas.haansoft.com/office/spreadsheet/8.0" Requires="hs">
        <x:font hs:extension="1">
          <x:name val="돋움"/>
          <x:sz val="11"/>
          <x:color rgb="ff000000"/>
          <x:u/>
          <hs:underlineShape val="solid"/>
          <hs:underlineType val="1"/>
          <hs:underlineColor rgb="ff000000"/>
        </x:font>
      </mc:Choice>
      <mc:Fallback>
        <x:font>
          <x:name val="돋움"/>
          <x:sz val="11"/>
          <x:color rgb="ff000000"/>
          <x:u/>
        </x:font>
      </mc:Fallback>
    </mc:AlternateContent>
    <mc:AlternateContent xmlns:mc="http://schemas.openxmlformats.org/markup-compatibility/2006">
      <mc:Choice xmlns:hs="http://schemas.haansoft.com/office/spreadsheet/8.0" Requires="hs">
        <x:font hs:extension="1">
          <x:name val="한컴바탕"/>
          <x:sz val="11"/>
          <x:color rgb="ff252525"/>
          <hs:size val="100"/>
          <hs:ratio val="100"/>
          <hs:spacing val="0"/>
          <hs:offset val="0"/>
        </x:font>
      </mc:Choice>
      <mc:Fallback>
        <x:font>
          <x:name val="한컴바탕"/>
          <x:sz val="11"/>
          <x:color rgb="ff252525"/>
        </x:font>
      </mc:Fallback>
    </mc:AlternateContent>
    <mc:AlternateContent xmlns:mc="http://schemas.openxmlformats.org/markup-compatibility/2006">
      <mc:Choice xmlns:hs="http://schemas.haansoft.com/office/spreadsheet/8.0" Requires="hs">
        <x:font hs:extension="1">
          <x:name val="Arial"/>
          <x:sz val="11"/>
          <x:color rgb="ff252525"/>
          <hs:size val="100"/>
          <hs:ratio val="100"/>
          <hs:spacing val="0"/>
          <hs:offset val="0"/>
        </x:font>
      </mc:Choice>
      <mc:Fallback>
        <x:font>
          <x:name val="Arial"/>
          <x:sz val="11"/>
          <x:color rgb="ff252525"/>
        </x:font>
      </mc:Fallback>
    </mc:AlternateContent>
    <mc:AlternateContent xmlns:mc="http://schemas.openxmlformats.org/markup-compatibility/2006">
      <mc:Choice xmlns:hs="http://schemas.haansoft.com/office/spreadsheet/8.0" Requires="hs">
        <x:font hs:extension="1">
          <x:name val="한컴바탕"/>
          <x:sz val="11"/>
          <x:color rgb="ff202122"/>
          <hs:size val="100"/>
          <hs:ratio val="100"/>
          <hs:spacing val="0"/>
          <hs:offset val="0"/>
        </x:font>
      </mc:Choice>
      <mc:Fallback>
        <x:font>
          <x:name val="한컴바탕"/>
          <x:sz val="11"/>
          <x:color rgb="ff202122"/>
        </x:font>
      </mc:Fallback>
    </mc:AlternateContent>
    <mc:AlternateContent xmlns:mc="http://schemas.openxmlformats.org/markup-compatibility/2006">
      <mc:Choice xmlns:hs="http://schemas.haansoft.com/office/spreadsheet/8.0" Requires="hs">
        <x:font hs:extension="1">
          <x:name val="Arial"/>
          <x:sz val="11"/>
          <x:color rgb="ff292929"/>
          <hs:size val="100"/>
          <hs:ratio val="100"/>
          <hs:spacing val="0"/>
          <hs:offset val="0"/>
        </x:font>
      </mc:Choice>
      <mc:Fallback>
        <x:font>
          <x:name val="Arial"/>
          <x:sz val="11"/>
          <x:color rgb="ff292929"/>
        </x:font>
      </mc:Fallback>
    </mc:AlternateContent>
    <mc:AlternateContent xmlns:mc="http://schemas.openxmlformats.org/markup-compatibility/2006">
      <mc:Choice xmlns:hs="http://schemas.haansoft.com/office/spreadsheet/8.0" Requires="hs">
        <x:font hs:extension="1">
          <x:name val="한컴바탕"/>
          <x:sz val="11"/>
          <x:color rgb="ff202122"/>
          <x:u/>
          <hs:underlineShape val="solid"/>
          <hs:underlineType val="1"/>
          <hs:underlineColor rgb="ff202122"/>
          <hs:size val="100"/>
          <hs:ratio val="100"/>
          <hs:spacing val="0"/>
          <hs:offset val="0"/>
        </x:font>
      </mc:Choice>
      <mc:Fallback>
        <x:font>
          <x:name val="한컴바탕"/>
          <x:sz val="11"/>
          <x:color rgb="ff202122"/>
          <x:u/>
        </x:font>
      </mc:Fallback>
    </mc:AlternateContent>
    <mc:AlternateContent xmlns:mc="http://schemas.openxmlformats.org/markup-compatibility/2006">
      <mc:Choice xmlns:hs="http://schemas.haansoft.com/office/spreadsheet/8.0" Requires="hs">
        <x:font hs:extension="1">
          <x:name val="Arial"/>
          <x:sz val="13"/>
          <x:color rgb="ff292929"/>
          <hs:size val="100"/>
          <hs:ratio val="100"/>
          <hs:spacing val="0"/>
          <hs:offset val="0"/>
        </x:font>
      </mc:Choice>
      <mc:Fallback>
        <x:font>
          <x:name val="Arial"/>
          <x:sz val="13"/>
          <x:color rgb="ff292929"/>
        </x:font>
      </mc:Fallback>
    </mc:AlternateContent>
    <mc:AlternateContent xmlns:mc="http://schemas.openxmlformats.org/markup-compatibility/2006">
      <mc:Choice xmlns:hs="http://schemas.haansoft.com/office/spreadsheet/8.0" Requires="hs">
        <x:font hs:extension="1">
          <x:name val="Arial"/>
          <x:sz val="11"/>
          <x:color rgb="ff555555"/>
          <hs:size val="100"/>
          <hs:ratio val="100"/>
          <hs:spacing val="0"/>
          <hs:offset val="0"/>
        </x:font>
      </mc:Choice>
      <mc:Fallback>
        <x:font>
          <x:name val="Arial"/>
          <x:sz val="11"/>
          <x:color rgb="ff555555"/>
        </x:font>
      </mc:Fallback>
    </mc:AlternateContent>
    <mc:AlternateContent xmlns:mc="http://schemas.openxmlformats.org/markup-compatibility/2006">
      <mc:Choice xmlns:hs="http://schemas.haansoft.com/office/spreadsheet/8.0" Requires="hs">
        <x:font hs:extension="1">
          <x:name val="Arial"/>
          <x:sz val="11"/>
          <x:color rgb="ff222222"/>
          <hs:size val="100"/>
          <hs:ratio val="100"/>
          <hs:spacing val="0"/>
          <hs:offset val="0"/>
        </x:font>
      </mc:Choice>
      <mc:Fallback>
        <x:font>
          <x:name val="Arial"/>
          <x:sz val="11"/>
          <x:color rgb="ff222222"/>
        </x:font>
      </mc:Fallback>
    </mc:AlternateContent>
    <mc:AlternateContent xmlns:mc="http://schemas.openxmlformats.org/markup-compatibility/2006">
      <mc:Choice xmlns:hs="http://schemas.haansoft.com/office/spreadsheet/8.0" Requires="hs">
        <x:font hs:extension="1">
          <x:name val="한컴바탕"/>
          <x:sz val="10"/>
          <x:color rgb="ff222222"/>
          <hs:size val="100"/>
          <hs:ratio val="100"/>
          <hs:spacing val="0"/>
          <hs:offset val="0"/>
        </x:font>
      </mc:Choice>
      <mc:Fallback>
        <x:font>
          <x:name val="한컴바탕"/>
          <x:sz val="10"/>
          <x:color rgb="ff222222"/>
        </x:font>
      </mc:Fallback>
    </mc:AlternateContent>
    <mc:AlternateContent xmlns:mc="http://schemas.openxmlformats.org/markup-compatibility/2006">
      <mc:Choice xmlns:hs="http://schemas.haansoft.com/office/spreadsheet/8.0" Requires="hs">
        <x:font hs:extension="1">
          <x:name val="돋움"/>
          <x:sz val="11"/>
          <x:color rgb="ff1155cc"/>
          <x:u/>
          <hs:underlineShape val="solid"/>
          <hs:underlineType val="1"/>
          <hs:underlineColor rgb="ff1155cc"/>
          <hs:size val="100"/>
          <hs:ratio val="100"/>
          <hs:spacing val="0"/>
          <hs:offset val="0"/>
        </x:font>
      </mc:Choice>
      <mc:Fallback>
        <x:font>
          <x:name val="돋움"/>
          <x:sz val="11"/>
          <x:color rgb="ff1155cc"/>
          <x:u/>
        </x:font>
      </mc:Fallback>
    </mc:AlternateContent>
    <mc:AlternateContent xmlns:mc="http://schemas.openxmlformats.org/markup-compatibility/2006">
      <mc:Choice xmlns:hs="http://schemas.haansoft.com/office/spreadsheet/8.0" Requires="hs">
        <x:font hs:extension="1">
          <x:name val="돋움"/>
          <x:sz val="11"/>
          <x:color rgb="ffff0000"/>
          <hs:size val="100"/>
          <hs:ratio val="100"/>
          <hs:spacing val="0"/>
          <hs:offset val="0"/>
        </x:font>
      </mc:Choice>
      <mc:Fallback>
        <x:font>
          <x:name val="돋움"/>
          <x:sz val="11"/>
          <x:color rgb="ffff0000"/>
        </x:font>
      </mc:Fallback>
    </mc:AlternateContent>
    <mc:AlternateContent xmlns:mc="http://schemas.openxmlformats.org/markup-compatibility/2006">
      <mc:Choice xmlns:hs="http://schemas.haansoft.com/office/spreadsheet/8.0" Requires="hs">
        <x:font hs:extension="1">
          <x:name val="돋움"/>
          <x:sz val="11"/>
          <x:color rgb="ff00ffff"/>
          <hs:size val="100"/>
          <hs:ratio val="100"/>
          <hs:spacing val="0"/>
          <hs:offset val="0"/>
        </x:font>
      </mc:Choice>
      <mc:Fallback>
        <x:font>
          <x:name val="돋움"/>
          <x:sz val="11"/>
          <x:color rgb="ff00ffff"/>
        </x:font>
      </mc:Fallback>
    </mc:AlternateContent>
    <mc:AlternateContent xmlns:mc="http://schemas.openxmlformats.org/markup-compatibility/2006">
      <mc:Choice xmlns:hs="http://schemas.haansoft.com/office/spreadsheet/8.0" Requires="hs">
        <x:font hs:extension="1">
          <x:name val="돋움"/>
          <x:sz val="11"/>
          <x:color rgb="ff0000ff"/>
          <x:u/>
          <hs:underlineShape val="solid"/>
          <hs:underlineType val="1"/>
          <hs:underlineColor rgb="ff0000ff"/>
          <hs:size val="100"/>
          <hs:ratio val="100"/>
          <hs:spacing val="0"/>
          <hs:offset val="0"/>
        </x:font>
      </mc:Choice>
      <mc:Fallback>
        <x:font>
          <x:name val="돋움"/>
          <x:sz val="11"/>
          <x:color rgb="ff0000ff"/>
          <x:u/>
        </x:font>
      </mc:Fallback>
    </mc:AlternateContent>
  </x:fonts>
  <x:fills count="12">
    <x:fill>
      <x:patternFill patternType="none"/>
    </x:fill>
    <x:fill>
      <x:patternFill patternType="gray125"/>
    </x:fill>
    <x:fill>
      <x:patternFill patternType="solid">
        <x:fgColor rgb="ffffffff"/>
        <x:bgColor rgb="ffffffff"/>
      </x:patternFill>
    </x:fill>
    <x:fill>
      <x:patternFill patternType="solid">
        <x:fgColor rgb="ff4285f4"/>
        <x:bgColor rgb="ff4285f4"/>
      </x:patternFill>
    </x:fill>
    <x:fill>
      <x:patternFill patternType="solid">
        <x:fgColor rgb="ffd0e0e3"/>
        <x:bgColor rgb="ffd0e0e3"/>
      </x:patternFill>
    </x:fill>
    <x:fill>
      <x:patternFill patternType="solid">
        <x:fgColor rgb="fffbbc04"/>
        <x:bgColor rgb="fffbbc04"/>
      </x:patternFill>
    </x:fill>
    <x:fill>
      <x:patternFill patternType="solid">
        <x:fgColor rgb="ffff6d01"/>
        <x:bgColor rgb="ffff6d01"/>
      </x:patternFill>
    </x:fill>
    <x:fill>
      <x:patternFill patternType="solid">
        <x:fgColor rgb="fff8f8f9"/>
        <x:bgColor rgb="fff8f8f9"/>
      </x:patternFill>
    </x:fill>
    <x:fill>
      <x:patternFill patternType="solid">
        <x:fgColor rgb="ffffff00"/>
        <x:bgColor rgb="ffffff00"/>
      </x:patternFill>
    </x:fill>
    <x:fill>
      <x:patternFill patternType="solid">
        <x:fgColor rgb="ffffd966"/>
        <x:bgColor rgb="ffffd966"/>
      </x:patternFill>
    </x:fill>
    <x:fill>
      <x:patternFill patternType="solid">
        <x:fgColor rgb="fff8f9fa"/>
        <x:bgColor rgb="fff8f9fa"/>
      </x:patternFill>
    </x:fill>
    <x:fill>
      <x:patternFill patternType="solid">
        <x:fgColor rgb="ffcccccc"/>
        <x:bgColor rgb="ffcccccc"/>
      </x:patternFill>
    </x:fill>
  </x:fills>
  <x:borders count="1">
    <x:border>
      <x:left>
        <x:color indexed="64"/>
      </x:left>
      <x:right>
        <x:color indexed="64"/>
      </x:right>
      <x:top>
        <x:color indexed="64"/>
      </x:top>
      <x:bottom>
        <x:color indexed="64"/>
      </x:bottom>
    </x:border>
  </x:borders>
  <x:cellStyleXfs count="15">
    <x:xf numFmtId="0" fontId="0" fillId="0" borderId="0" applyFont="1" applyAlignment="1">
      <x:alignment horizontal="general" vertical="bottom"/>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cellStyleXfs>
  <x:cellXfs count="65">
    <x:xf numFmtId="0" fontId="0" fillId="0" borderId="0" xfId="0" applyFont="1" applyAlignment="1">
      <x:alignment horizontal="general" vertical="bottom"/>
    </x:xf>
    <x:xf numFmtId="0" fontId="6" fillId="0" borderId="0" xfId="0" applyFont="1" applyAlignment="1">
      <x:alignment horizontal="general" vertical="bottom"/>
    </x:xf>
    <x:xf numFmtId="0" fontId="6" fillId="0" borderId="0" xfId="0" applyFont="1" applyAlignment="1">
      <x:alignment horizontal="general" vertical="bottom"/>
    </x:xf>
    <x:xf numFmtId="0" fontId="6" fillId="0" borderId="0" xfId="0" applyFont="1" applyAlignment="1">
      <x:alignment horizontal="general" vertical="bottom"/>
    </x:xf>
    <x:xf numFmtId="0" fontId="7" fillId="0" borderId="0" xfId="0" applyFont="1" applyAlignment="1">
      <x:alignment horizontal="left" vertical="bottom"/>
    </x:xf>
    <x:xf numFmtId="0" fontId="7" fillId="2" borderId="0" xfId="0" applyFont="1" applyFill="1" applyAlignment="1">
      <x:alignment horizontal="left" vertical="bottom"/>
    </x:xf>
    <x:xf numFmtId="0" fontId="8" fillId="2" borderId="0" xfId="0" applyFont="1" applyFill="1" applyAlignment="1">
      <x:alignment horizontal="general" vertical="bottom"/>
    </x:xf>
    <x:xf numFmtId="0" fontId="8" fillId="2" borderId="0" xfId="0" applyFont="1" applyAlignment="1">
      <x:alignment horizontal="left" vertical="bottom"/>
    </x:xf>
    <x:xf numFmtId="0" fontId="9" fillId="2" borderId="0" xfId="0" applyFont="1" applyAlignment="1">
      <x:alignment horizontal="left" vertical="bottom"/>
    </x:xf>
    <x:xf numFmtId="0" fontId="7" fillId="0" borderId="0" xfId="0" applyFont="1" applyAlignment="1">
      <x:alignment horizontal="general" vertical="bottom"/>
    </x:xf>
    <x:xf numFmtId="0" fontId="8" fillId="2" borderId="0" xfId="0" applyFont="1" applyAlignment="1">
      <x:alignment horizontal="general" vertical="bottom"/>
    </x:xf>
    <x:xf numFmtId="0" fontId="7" fillId="2" borderId="0" xfId="0" applyFont="1" applyAlignment="1">
      <x:alignment horizontal="left" vertical="bottom"/>
    </x:xf>
    <x:xf numFmtId="0" fontId="6" fillId="2" borderId="0" xfId="0" applyFont="1" applyAlignment="1">
      <x:alignment horizontal="general" vertical="bottom"/>
    </x:xf>
    <mc:AlternateContent xmlns:mc="http://schemas.openxmlformats.org/markup-compatibility/2006">
      <mc:Choice xmlns:hs="http://schemas.haansoft.com/office/spreadsheet/8.0" Requires="hs">
        <x:xf numFmtId="0" fontId="7" fillId="2" borderId="0" xfId="0" applyFont="1" applyAlignment="1" hs:applyExtension="1">
          <x:alignment horizontal="center" vertical="bottom"/>
          <hs:parashape hs:lineSpacingType="betweenLines" hs:lineSpacing="75" hs:breakNonLatinWord="breakWord" hs:breakLatinWord="keepWord" hs:condense="0" hs:textAlignment="baseLine"/>
        </x:xf>
      </mc:Choice>
      <mc:Fallback>
        <x:xf numFmtId="0" fontId="7" fillId="2" borderId="0" xfId="0" applyFont="1" applyAlignment="1">
          <x:alignment horizontal="center" vertical="bottom"/>
        </x:xf>
      </mc:Fallback>
    </mc:AlternateContent>
    <x:xf numFmtId="0" fontId="7" fillId="3" borderId="0" xfId="0" applyFont="1" applyFill="1" applyAlignment="1">
      <x:alignment horizontal="left" vertical="bottom"/>
    </x:xf>
    <x:xf numFmtId="0" fontId="7" fillId="4" borderId="0" xfId="0" applyFont="1" applyFill="1" applyAlignment="1">
      <x:alignment horizontal="left" vertical="bottom"/>
    </x:xf>
    <x:xf numFmtId="0" fontId="6" fillId="0" borderId="0" xfId="0" applyFont="1" applyAlignment="1">
      <x:alignment horizontal="left" vertical="bottom"/>
    </x:xf>
    <x:xf numFmtId="0" fontId="10" fillId="0" borderId="0" xfId="0" applyFont="1" applyAlignment="1">
      <x:alignment horizontal="general" vertical="bottom"/>
    </x:xf>
    <x:xf numFmtId="0" fontId="6" fillId="0" borderId="0" xfId="0" applyFont="1" applyAlignment="1">
      <x:alignment horizontal="general" vertical="top"/>
    </x:xf>
    <x:xf numFmtId="0" fontId="6" fillId="5" borderId="0" xfId="0" applyFont="1" applyFill="1" applyAlignment="1">
      <x:alignment horizontal="general" vertical="bottom"/>
    </x:xf>
    <x:xf numFmtId="0" fontId="6" fillId="5" borderId="0" xfId="0" applyFont="1" applyAlignment="1">
      <x:alignment horizontal="left" vertical="bottom"/>
    </x:xf>
    <x:xf numFmtId="0" fontId="7" fillId="0" borderId="0" xfId="0" applyFont="1" applyAlignment="1">
      <x:alignment horizontal="general" vertical="bottom"/>
    </x:xf>
    <x:xf numFmtId="0" fontId="11" fillId="2" borderId="0" xfId="0" applyFont="1" applyAlignment="1">
      <x:alignment horizontal="general" vertical="bottom"/>
    </x:xf>
    <x:xf numFmtId="0" fontId="12" fillId="2" borderId="0" xfId="0" applyFont="1" applyAlignment="1">
      <x:alignment horizontal="general" vertical="bottom"/>
    </x:xf>
    <x:xf numFmtId="0" fontId="13" fillId="2" borderId="0" xfId="0" applyFont="1" applyAlignment="1">
      <x:alignment horizontal="general" vertical="bottom"/>
    </x:xf>
    <x:xf numFmtId="0" fontId="14" fillId="2" borderId="0" xfId="0" applyFont="1" applyAlignment="1">
      <x:alignment horizontal="left" vertical="bottom"/>
    </x:xf>
    <x:xf numFmtId="0" fontId="6" fillId="6" borderId="0" xfId="0" applyFont="1" applyFill="1" applyAlignment="1">
      <x:alignment horizontal="general" vertical="bottom"/>
    </x:xf>
    <x:xf numFmtId="0" fontId="7" fillId="6" borderId="0" xfId="0" applyFont="1" applyAlignment="1">
      <x:alignment horizontal="general" vertical="bottom"/>
    </x:xf>
    <x:xf numFmtId="0" fontId="7" fillId="6" borderId="0" xfId="0" applyFont="1" applyAlignment="1">
      <x:alignment horizontal="left" vertical="bottom"/>
    </x:xf>
    <x:xf numFmtId="0" fontId="14" fillId="6" borderId="0" xfId="0" applyFont="1" applyAlignment="1">
      <x:alignment horizontal="left" vertical="bottom"/>
    </x:xf>
    <x:xf numFmtId="0" fontId="6" fillId="6" borderId="0" xfId="0" applyFont="1" applyAlignment="1">
      <x:alignment horizontal="general" vertical="bottom"/>
    </x:xf>
    <x:xf numFmtId="0" fontId="15" fillId="2" borderId="0" xfId="0" applyFont="1" applyAlignment="1">
      <x:alignment horizontal="general" vertical="bottom"/>
    </x:xf>
    <x:xf numFmtId="0" fontId="16" fillId="2" borderId="0" xfId="0" applyFont="1" applyAlignment="1">
      <x:alignment horizontal="left" vertical="bottom"/>
    </x:xf>
    <x:xf numFmtId="0" fontId="17" fillId="7" borderId="0" xfId="0" applyFont="1" applyFill="1" applyAlignment="1">
      <x:alignment horizontal="left" vertical="bottom"/>
    </x:xf>
    <x:xf numFmtId="0" fontId="18" fillId="2" borderId="0" xfId="0" applyFont="1" applyAlignment="1">
      <x:alignment horizontal="left" vertical="bottom"/>
    </x:xf>
    <x:xf numFmtId="0" fontId="7" fillId="8" borderId="0" xfId="0" applyFont="1" applyAlignment="1">
      <x:alignment horizontal="general" vertical="bottom"/>
    </x:xf>
    <x:xf numFmtId="0" fontId="6" fillId="8" borderId="0" xfId="0" applyFont="1" applyAlignment="1">
      <x:alignment horizontal="left" vertical="bottom"/>
    </x:xf>
    <x:xf numFmtId="0" fontId="7" fillId="9" borderId="0" xfId="0" applyFont="1" applyFill="1" applyAlignment="1">
      <x:alignment horizontal="general" vertical="bottom"/>
    </x:xf>
    <x:xf numFmtId="0" fontId="6" fillId="9" borderId="0" xfId="0" applyFont="1" applyAlignment="1">
      <x:alignment horizontal="left" vertical="bottom"/>
    </x:xf>
    <x:xf numFmtId="0" fontId="6" fillId="8" borderId="0" xfId="0" applyFont="1" applyAlignment="1">
      <x:alignment horizontal="general" vertical="bottom"/>
    </x:xf>
    <mc:AlternateContent xmlns:mc="http://schemas.openxmlformats.org/markup-compatibility/2006">
      <mc:Choice xmlns:hs="http://schemas.haansoft.com/office/spreadsheet/8.0" Requires="hs">
        <x:xf numFmtId="0" fontId="7" fillId="8" borderId="0" xfId="0" applyFont="1" applyAlignment="1" hs:applyExtension="1">
          <x:alignment horizontal="right" vertical="bottom"/>
          <hs:parashape hs:lineSpacingType="betweenLines" hs:lineSpacing="75" hs:breakNonLatinWord="breakWord" hs:breakLatinWord="keepWord" hs:condense="0" hs:textAlignment="baseLine"/>
        </x:xf>
      </mc:Choice>
      <mc:Fallback>
        <x:xf numFmtId="0" fontId="7" fillId="8" borderId="0" xfId="0" applyFont="1" applyAlignment="1">
          <x:alignment horizontal="right" vertical="bottom"/>
        </x:xf>
      </mc:Fallback>
    </mc:AlternateContent>
    <mc:AlternateContent xmlns:mc="http://schemas.openxmlformats.org/markup-compatibility/2006">
      <mc:Choice xmlns:hs="http://schemas.haansoft.com/office/spreadsheet/8.0" Requires="hs">
        <x:xf numFmtId="0" fontId="7" fillId="0" borderId="0" xfId="0" applyFont="1" applyAlignment="1" hs:applyExtension="1">
          <x:alignment horizontal="right" vertical="bottom"/>
          <hs:parashape hs:lineSpacingType="betweenLines" hs:lineSpacing="75" hs:breakNonLatinWord="breakWord" hs:breakLatinWord="keepWord" hs:condense="0" hs:textAlignment="baseLine"/>
        </x:xf>
      </mc:Choice>
      <mc:Fallback>
        <x:xf numFmtId="0" fontId="7" fillId="0" borderId="0" xfId="0" applyFont="1" applyAlignment="1">
          <x:alignment horizontal="right" vertical="bottom"/>
        </x:xf>
      </mc:Fallback>
    </mc:AlternateContent>
    <mc:AlternateContent xmlns:mc="http://schemas.openxmlformats.org/markup-compatibility/2006">
      <mc:Choice xmlns:hs="http://schemas.haansoft.com/office/spreadsheet/8.0" Requires="hs">
        <x:xf numFmtId="0" fontId="7" fillId="9" borderId="0" xfId="0" applyFont="1" applyAlignment="1" hs:applyExtension="1">
          <x:alignment horizontal="right" vertical="bottom"/>
          <hs:parashape hs:lineSpacingType="betweenLines" hs:lineSpacing="75" hs:breakNonLatinWord="breakWord" hs:breakLatinWord="keepWord" hs:condense="0" hs:textAlignment="baseLine"/>
        </x:xf>
      </mc:Choice>
      <mc:Fallback>
        <x:xf numFmtId="0" fontId="7" fillId="9" borderId="0" xfId="0" applyFont="1" applyAlignment="1">
          <x:alignment horizontal="right" vertical="bottom"/>
        </x:xf>
      </mc:Fallback>
    </mc:AlternateContent>
    <x:xf numFmtId="0" fontId="6" fillId="9" borderId="0" xfId="0" applyFont="1" applyAlignment="1">
      <x:alignment horizontal="general" vertical="bottom"/>
    </x:xf>
    <x:xf numFmtId="0" fontId="6" fillId="10" borderId="0" xfId="0" applyFont="1" applyFill="1" applyAlignment="1">
      <x:alignment horizontal="general" vertical="bottom"/>
    </x:xf>
    <x:xf numFmtId="0" fontId="7" fillId="4" borderId="0" xfId="0" applyFont="1" applyAlignment="1">
      <x:alignment horizontal="general" vertical="bottom"/>
    </x:xf>
    <mc:AlternateContent xmlns:mc="http://schemas.openxmlformats.org/markup-compatibility/2006">
      <mc:Choice xmlns:hs="http://schemas.haansoft.com/office/spreadsheet/8.0" Requires="hs">
        <x:xf numFmtId="0" fontId="7" fillId="4" borderId="0" xfId="0" applyFont="1" applyAlignment="1" hs:applyExtension="1">
          <x:alignment horizontal="right" vertical="bottom"/>
          <hs:parashape hs:lineSpacingType="betweenLines" hs:lineSpacing="75" hs:breakNonLatinWord="breakWord" hs:breakLatinWord="keepWord" hs:condense="0" hs:textAlignment="baseLine"/>
        </x:xf>
      </mc:Choice>
      <mc:Fallback>
        <x:xf numFmtId="0" fontId="7" fillId="4" borderId="0" xfId="0" applyFont="1" applyAlignment="1">
          <x:alignment horizontal="right" vertical="bottom"/>
        </x:xf>
      </mc:Fallback>
    </mc:AlternateContent>
    <x:xf numFmtId="0" fontId="6" fillId="4" borderId="0" xfId="0" applyFont="1" applyAlignment="1">
      <x:alignment horizontal="general" vertical="bottom"/>
    </x:xf>
    <x:xf numFmtId="0" fontId="19" fillId="10" borderId="0" xfId="0" applyFont="1" applyAlignment="1">
      <x:alignment horizontal="left" vertical="bottom"/>
    </x:xf>
    <x:xf numFmtId="0" fontId="7" fillId="3" borderId="0" xfId="0" applyFont="1" applyAlignment="1">
      <x:alignment horizontal="general" vertical="bottom"/>
    </x:xf>
    <mc:AlternateContent xmlns:mc="http://schemas.openxmlformats.org/markup-compatibility/2006">
      <mc:Choice xmlns:hs="http://schemas.haansoft.com/office/spreadsheet/8.0" Requires="hs">
        <x:xf numFmtId="0" fontId="7" fillId="3" borderId="0" xfId="0" applyFont="1" applyAlignment="1" hs:applyExtension="1">
          <x:alignment horizontal="right" vertical="bottom"/>
          <hs:parashape hs:lineSpacingType="betweenLines" hs:lineSpacing="75" hs:breakNonLatinWord="breakWord" hs:breakLatinWord="keepWord" hs:condense="0" hs:textAlignment="baseLine"/>
        </x:xf>
      </mc:Choice>
      <mc:Fallback>
        <x:xf numFmtId="0" fontId="7" fillId="3" borderId="0" xfId="0" applyFont="1" applyAlignment="1">
          <x:alignment horizontal="right" vertical="bottom"/>
        </x:xf>
      </mc:Fallback>
    </mc:AlternateContent>
    <x:xf numFmtId="0" fontId="6" fillId="3" borderId="0" xfId="0" applyFont="1" applyAlignment="1">
      <x:alignment horizontal="general" vertical="bottom"/>
    </x:xf>
    <x:xf numFmtId="0" fontId="7" fillId="5" borderId="0" xfId="0" applyFont="1" applyAlignment="1">
      <x:alignment horizontal="general" vertical="bottom"/>
    </x:xf>
    <mc:AlternateContent xmlns:mc="http://schemas.openxmlformats.org/markup-compatibility/2006">
      <mc:Choice xmlns:hs="http://schemas.haansoft.com/office/spreadsheet/8.0" Requires="hs">
        <x:xf numFmtId="0" fontId="7" fillId="5" borderId="0" xfId="0" applyFont="1" applyAlignment="1" hs:applyExtension="1">
          <x:alignment horizontal="right" vertical="bottom"/>
          <hs:parashape hs:lineSpacingType="betweenLines" hs:lineSpacing="75" hs:breakNonLatinWord="breakWord" hs:breakLatinWord="keepWord" hs:condense="0" hs:textAlignment="baseLine"/>
        </x:xf>
      </mc:Choice>
      <mc:Fallback>
        <x:xf numFmtId="0" fontId="7" fillId="5" borderId="0" xfId="0" applyFont="1" applyAlignment="1">
          <x:alignment horizontal="right" vertical="bottom"/>
        </x:xf>
      </mc:Fallback>
    </mc:AlternateContent>
    <x:xf numFmtId="0" fontId="6" fillId="5" borderId="0" xfId="0" applyFont="1" applyAlignment="1">
      <x:alignment horizontal="general" vertical="bottom"/>
    </x:xf>
    <mc:AlternateContent xmlns:mc="http://schemas.openxmlformats.org/markup-compatibility/2006">
      <mc:Choice xmlns:hs="http://schemas.haansoft.com/office/spreadsheet/8.0" Requires="hs">
        <x:xf numFmtId="0" fontId="7" fillId="6" borderId="0" xfId="0" applyFont="1" applyAlignment="1" hs:applyExtension="1">
          <x:alignment horizontal="right" vertical="bottom"/>
          <hs:parashape hs:lineSpacingType="betweenLines" hs:lineSpacing="75" hs:breakNonLatinWord="breakWord" hs:breakLatinWord="keepWord" hs:condense="0" hs:textAlignment="baseLine"/>
        </x:xf>
      </mc:Choice>
      <mc:Fallback>
        <x:xf numFmtId="0" fontId="7" fillId="6" borderId="0" xfId="0" applyFont="1" applyAlignment="1">
          <x:alignment horizontal="right" vertical="bottom"/>
        </x:xf>
      </mc:Fallback>
    </mc:AlternateContent>
    <x:xf numFmtId="0" fontId="20" fillId="0" borderId="0" xfId="0" applyFont="1" applyAlignment="1">
      <x:alignment horizontal="general" vertical="bottom"/>
    </x:xf>
    <x:xf numFmtId="0" fontId="21" fillId="0" borderId="0" xfId="0" applyFont="1" applyAlignment="1">
      <x:alignment horizontal="general" vertical="bottom"/>
    </x:xf>
    <x:xf numFmtId="0" fontId="22" fillId="0" borderId="0" xfId="0" applyFont="1" applyAlignment="1">
      <x:alignment horizontal="general" vertical="bottom"/>
    </x:xf>
    <x:xf numFmtId="0" fontId="23" fillId="0" borderId="0" xfId="0" applyFont="1" applyAlignment="1">
      <x:alignment horizontal="general" vertical="bottom"/>
    </x:xf>
    <x:xf numFmtId="0" fontId="6" fillId="11" borderId="0" xfId="0" applyFont="1" applyAlignment="1">
      <x:alignment horizontal="general" vertical="bottom"/>
    </x:xf>
    <x:xf numFmtId="0" fontId="7" fillId="11" borderId="0" xfId="0" applyFont="1" applyAlignment="1">
      <x:alignment horizontal="general" vertical="bottom"/>
    </x:xf>
    <mc:AlternateContent xmlns:mc="http://schemas.openxmlformats.org/markup-compatibility/2006">
      <mc:Choice xmlns:hs="http://schemas.haansoft.com/office/spreadsheet/8.0" Requires="hs">
        <x:xf numFmtId="0" fontId="7" fillId="11" borderId="0" xfId="0" applyFont="1" applyAlignment="1" hs:applyExtension="1">
          <x:alignment horizontal="right" vertical="bottom"/>
          <hs:parashape hs:lineSpacingType="betweenLines" hs:lineSpacing="75" hs:breakNonLatinWord="breakWord" hs:breakLatinWord="keepWord" hs:condense="0" hs:textAlignment="baseLine"/>
        </x:xf>
      </mc:Choice>
      <mc:Fallback>
        <x:xf numFmtId="0" fontId="7" fillId="11" borderId="0" xfId="0" applyFont="1" applyAlignment="1">
          <x:alignment horizontal="right" vertical="bottom"/>
        </x:xf>
      </mc:Fallback>
    </mc:AlternateContent>
    <x:xf numFmtId="0" fontId="7" fillId="11" borderId="0" xfId="0" applyFont="1">
      <x:alignment horizontal="general" vertical="bottom"/>
    </x:xf>
    <x:xf numFmtId="0" fontId="6" fillId="0" borderId="0" xfId="0" applyAlignment="1">
      <x:alignment horizontal="general" vertical="center"/>
    </x:xf>
  </x:cellXfs>
  <x:cellStyles count="1">
    <x:cellStyle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top style="medium">
              <x:color rgb="ff315f97"/>
            </x:top>
            <x:bottom style="medium">
              <x:color rgb="ff315f97"/>
            </x:bottom>
          </x:border>
        </x:dxf>
      </mc:Choice>
      <mc:Fallback>
        <x:dxf>
          <x:font>
            <x:color rgb="ff000000"/>
          </x:font>
          <x:border>
            <x:top style="medium">
              <x:color rgb="ff315f97"/>
            </x:top>
            <x:bottom style="medium">
              <x:color rgb="ff315f97"/>
            </x:bottom>
          </x:border>
        </x:dxf>
      </mc:Fallback>
    </mc:AlternateContent>
    <x:dxf>
      <x:fill>
        <x:patternFill patternType="solid">
          <x:fgColor rgb="ff8393b2"/>
          <x:bgColor rgb="ff8393b2"/>
        </x:patternFill>
      </x:fill>
      <x:border>
        <x:top style="thin">
          <x:color rgb="ff315f97"/>
        </x:top>
        <x:bottom style="thin">
          <x:color rgb="ff315f97"/>
        </x:bottom>
      </x:border>
    </x:dxf>
    <x:dxf>
      <x:fill>
        <x:patternFill patternType="solid">
          <x:fgColor rgb="ff315f97"/>
          <x:bgColor rgb="ff315f97"/>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315f97"/>
            </x:bottom>
          </x:border>
        </x:dxf>
      </mc:Choice>
      <mc:Fallback>
        <x:dxf>
          <x:font>
            <x:b val="1"/>
          </x:font>
          <x:border>
            <x:bottom style="medium">
              <x:color rgb="ff315f97"/>
            </x:bottom>
          </x:border>
        </x:dxf>
      </mc:Fallback>
    </mc:AlternateContent>
  </x:dxfs>
  <x:tableStyles count="0"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search?q=%EA%B5%AD%EB%A6%BD%EC%A4%91%EC%95%99%EB%B0%95%EB%AC%BC%EA%B4%80&amp;oq=%EA%B5%AD%EB%A6%BD%EC%A4%91%EC%95%99%EB%B0%95%EB%AC%BC%EA%B4%80&amp;aqs=chrome..69i57j69i60l3.3625j0j7&amp;sourceid=chrome&amp;ie=UTF-8" TargetMode="External" /><Relationship Id="rId10" Type="http://schemas.openxmlformats.org/officeDocument/2006/relationships/hyperlink" Target="https://ko.wikipedia.org/wiki/%EC%84%9C%EC%9A%B8%ED%8A%B9%EB%B3%84%EC%8B%9C" TargetMode="External" /><Relationship Id="rId100" Type="http://schemas.openxmlformats.org/officeDocument/2006/relationships/hyperlink" Target="https://www.gwanak.go.kr/images/gwanak/m5/culture/legacy/temple_asset3.jpg" TargetMode="External" /><Relationship Id="rId101" Type="http://schemas.openxmlformats.org/officeDocument/2006/relationships/hyperlink" Target="https://www.gwanak.go.kr/images/gwanak/m5/culture/legacy/temple_asset4.jpg" TargetMode="External" /><Relationship Id="rId102" Type="http://schemas.openxmlformats.org/officeDocument/2006/relationships/hyperlink" Target="http://encykorea.aks.ac.kr/Contents/GetImage?id=6df88d39-b336-41a4-8722-85d15bd3594c&amp;w=260&amp;h=260&amp;fit=w&amp;clip=1" TargetMode="External" /><Relationship Id="rId103" Type="http://schemas.openxmlformats.org/officeDocument/2006/relationships/hyperlink" Target="http://encykorea.aks.ac.kr/Contents/GetImage?id=f6dd4901-b1c0-4e81-b507-480b766046d8&amp;w=260&amp;h=260&amp;fit=w&amp;clip=1" TargetMode="External" /><Relationship Id="rId104" Type="http://schemas.openxmlformats.org/officeDocument/2006/relationships/hyperlink" Target="http://tong.visitkorea.or.kr/cms/resource/88/1806288_image2_1.jpg" TargetMode="External" /><Relationship Id="rId105" Type="http://schemas.openxmlformats.org/officeDocument/2006/relationships/hyperlink" Target="http://encykorea.aks.ac.kr/Contents/GetImage?id=0ad7382b-9c22-49d1-8c58-cdf00d9c86e6&amp;w=260&amp;h=260&amp;fit=w&amp;clip=1" TargetMode="External" /><Relationship Id="rId106" Type="http://schemas.openxmlformats.org/officeDocument/2006/relationships/hyperlink" Target="https://t1.daumcdn.net/cfile/tistory/9958F04D5E65756012" TargetMode="External" /><Relationship Id="rId107" Type="http://schemas.openxmlformats.org/officeDocument/2006/relationships/hyperlink" Target="http://encykorea.aks.ac.kr/Contents/GetImage?id=c7b72e0a-f951-44ea-b0a5-bb45fe80a21e&amp;w=260&amp;h=260&amp;fit=w&amp;clip=1" TargetMode="External" /><Relationship Id="rId108" Type="http://schemas.openxmlformats.org/officeDocument/2006/relationships/hyperlink" Target="http://encykorea.aks.ac.kr/Contents/GetImage?id=b0528928-a4d1-4e3d-bad7-52b4ca9a6fbd&amp;w=260&amp;h=260&amp;fit=w&amp;clip=1" TargetMode="External" /><Relationship Id="rId109" Type="http://schemas.openxmlformats.org/officeDocument/2006/relationships/hyperlink" Target="http://encykorea.aks.ac.kr/Contents/GetImage?id=ce3f21cd-1a53-4be2-82e1-8926e2d58c9d&amp;w=260&amp;h=260&amp;fit=w&amp;clip=1" TargetMode="External" /><Relationship Id="rId11" Type="http://schemas.openxmlformats.org/officeDocument/2006/relationships/hyperlink" Target="http://www.traveli.co.kr/repository/look/contents/look_p52_m.jpg" TargetMode="External" /><Relationship Id="rId110" Type="http://schemas.openxmlformats.org/officeDocument/2006/relationships/hyperlink" Target="http://encykorea.aks.ac.kr/Contents/GetImage?id=22c56ee0-4d5d-4d1c-a8c5-004be39350ca&amp;w=260&amp;h=260&amp;fit=w&amp;clip=1" TargetMode="External" /><Relationship Id="rId111" Type="http://schemas.openxmlformats.org/officeDocument/2006/relationships/hyperlink" Target="http://encykorea.aks.ac.kr/Contents/GetImage?id=b55f5a29-d731-47ca-b4ec-e1aa31678299&amp;w=260&amp;h=260&amp;fit=w&amp;clip=1" TargetMode="External" /><Relationship Id="rId112" Type="http://schemas.openxmlformats.org/officeDocument/2006/relationships/hyperlink" Target="http://encykorea.aks.ac.kr/Contents/GetImage?id=b77f7cd2-2256-4d86-88bf-bcc8a1616f43&amp;w=260&amp;h=260&amp;fit=w&amp;clip=1" TargetMode="External" /><Relationship Id="rId113" Type="http://schemas.openxmlformats.org/officeDocument/2006/relationships/hyperlink" Target="http://encykorea.aks.ac.kr/Contents/GetImage?id=b39f831b-7646-46c7-a47e-b09b52669b2e&amp;w=260&amp;h=260&amp;fit=w&amp;clip=1" TargetMode="External" /><Relationship Id="rId114" Type="http://schemas.openxmlformats.org/officeDocument/2006/relationships/hyperlink" Target="http://encykorea.aks.ac.kr/Contents/GetImage?id=11822da3-5e04-4cc5-bcb5-ddfda06e89cd&amp;w=260&amp;h=260&amp;fit=w&amp;clip=1" TargetMode="External" /><Relationship Id="rId115" Type="http://schemas.openxmlformats.org/officeDocument/2006/relationships/hyperlink" Target="http://news.bbsi.co.kr/news/photo/201503/683678_5621_5446.jpg" TargetMode="External" /><Relationship Id="rId116" Type="http://schemas.openxmlformats.org/officeDocument/2006/relationships/hyperlink" Target="http://encykorea.aks.ac.kr/Contents/GetImage?id=ceaa1c9c-f2ab-40f4-ad08-a4ab4b0a0b62&amp;w=260&amp;h=260&amp;fit=w&amp;clip=1" TargetMode="External" /><Relationship Id="rId117" Type="http://schemas.openxmlformats.org/officeDocument/2006/relationships/hyperlink" Target="http://encykorea.aks.ac.kr/Contents/GetImage?id=2187b8c4-0cb8-4fa3-9618-4f06159b1f44&amp;w=260&amp;h=260&amp;fit=w&amp;clip=1" TargetMode="External" /><Relationship Id="rId118" Type="http://schemas.openxmlformats.org/officeDocument/2006/relationships/hyperlink" Target="http://encykorea.aks.ac.kr/Contents/GetImage?id=b7212a6c-1eb1-4f2d-8f80-80f159268a4e&amp;w=260&amp;h=260&amp;fit=w&amp;clip=1" TargetMode="External" /><Relationship Id="rId119" Type="http://schemas.openxmlformats.org/officeDocument/2006/relationships/hyperlink" Target="http://encykorea.aks.ac.kr/Contents/GetImage?id=72f7f308-c594-4159-9eaf-718f1e9ff537&amp;w=260&amp;h=260&amp;fit=w&amp;clip=1" TargetMode="External" /><Relationship Id="rId12" Type="http://schemas.openxmlformats.org/officeDocument/2006/relationships/hyperlink" Target="http://www.traveli.co.kr/repository/look/contents/look_p6_m.jpg" TargetMode="External" /><Relationship Id="rId120" Type="http://schemas.openxmlformats.org/officeDocument/2006/relationships/hyperlink" Target="http://encykorea.aks.ac.kr/Contents/GetImage?id=4fb792eb-65b9-4e4a-b967-aa64e07c52eb&amp;w=260&amp;h=260&amp;fit=w&amp;clip=1" TargetMode="External" /><Relationship Id="rId121" Type="http://schemas.openxmlformats.org/officeDocument/2006/relationships/hyperlink" Target="http://tong.visitkorea.or.kr/cms/resource/34/2360934_image2_1.jpg" TargetMode="External" /><Relationship Id="rId122" Type="http://schemas.openxmlformats.org/officeDocument/2006/relationships/hyperlink" Target="http://encykorea.aks.ac.kr/Contents/GetImage?id=cd49f0d8-e701-42be-a4b5-2ea1ae541de1&amp;w=260&amp;h=260&amp;fit=w&amp;clip=1" TargetMode="External" /><Relationship Id="rId123" Type="http://schemas.openxmlformats.org/officeDocument/2006/relationships/hyperlink" Target="http://encykorea.aks.ac.kr/Contents/GetImage?id=14e30e1e-759d-4f8c-8268-fb99b7ad6663&amp;w=260&amp;h=260&amp;fit=w&amp;clip=1" TargetMode="External" /><Relationship Id="rId124" Type="http://schemas.openxmlformats.org/officeDocument/2006/relationships/hyperlink" Target="http://encykorea.aks.ac.kr/Contents/GetImage?id=e1f220a0-ccd8-440f-acac-b414ac5d5907&amp;w=260&amp;h=260&amp;fit=w&amp;clip=1" TargetMode="External" /><Relationship Id="rId125" Type="http://schemas.openxmlformats.org/officeDocument/2006/relationships/hyperlink" Target="http://encykorea.aks.ac.kr/Contents/GetImage?id=d804ef70-9ffa-46f5-85f9-8d776da5fced&amp;w=260&amp;h=260&amp;fit=w&amp;clip=1" TargetMode="External" /><Relationship Id="rId126" Type="http://schemas.openxmlformats.org/officeDocument/2006/relationships/hyperlink" Target="https://upload.wikimedia.org/wikipedia/commons/thumb/1/1c/%EA%B8%88%EC%84%A0%EC%82%AC1.jpg/272px-%EA%B8%88%EC%84%A0%EC%82%AC1.jpg" TargetMode="External" /><Relationship Id="rId127" Type="http://schemas.openxmlformats.org/officeDocument/2006/relationships/hyperlink" Target="http://encykorea.aks.ac.kr/Contents/GetImage?id=43c73c9f-35e0-4fb8-8d84-d6de1ee31387&amp;w=260&amp;h=260&amp;fit=w&amp;clip=1" TargetMode="External" /><Relationship Id="rId128" Type="http://schemas.openxmlformats.org/officeDocument/2006/relationships/hyperlink" Target="http://encykorea.aks.ac.kr/Contents/GetImage?id=ba23522a-0511-4c9e-8b72-bf4c91421c75&amp;w=260&amp;h=260&amp;fit=w&amp;clip=1" TargetMode="External" /><Relationship Id="rId129" Type="http://schemas.openxmlformats.org/officeDocument/2006/relationships/hyperlink" Target="http://encykorea.aks.ac.kr/Contents/GetImage?id=04f0da4e-3d3c-4337-8983-1876f7d98401&amp;w=260&amp;h=260&amp;fit=w&amp;clip=1" TargetMode="External" /><Relationship Id="rId13" Type="http://schemas.openxmlformats.org/officeDocument/2006/relationships/hyperlink" Target="http://www.traveli.co.kr/repository/look/contents/look_p45_m.jpg" TargetMode="External" /><Relationship Id="rId130" Type="http://schemas.openxmlformats.org/officeDocument/2006/relationships/hyperlink" Target="http://encykorea.aks.ac.kr/Contents/GetImage?id=3315341a-dd0b-4391-bdaa-488c64b64081&amp;w=260&amp;h=260&amp;fit=w&amp;clip=1" TargetMode="External" /><Relationship Id="rId131" Type="http://schemas.openxmlformats.org/officeDocument/2006/relationships/hyperlink" Target="http://encykorea.aks.ac.kr/Contents/GetImage?id=c5df786c-079a-4cd1-91bc-6998e9d09e83&amp;w=260&amp;h=260&amp;fit=w&amp;clip=1" TargetMode="External" /><Relationship Id="rId132" Type="http://schemas.openxmlformats.org/officeDocument/2006/relationships/hyperlink" Target="http://encykorea.aks.ac.kr/Contents/GetImage?id=99c2f16a-391a-4414-851f-c85f5bc2c18b&amp;w=260&amp;h=260&amp;fit=w&amp;clip=1" TargetMode="External" /><Relationship Id="rId14" Type="http://schemas.openxmlformats.org/officeDocument/2006/relationships/hyperlink" Target="http://www.traveli.co.kr/repository/look/contents/look_p23_m.jpg" TargetMode="External" /><Relationship Id="rId15" Type="http://schemas.openxmlformats.org/officeDocument/2006/relationships/hyperlink" Target="http://www.traveli.co.kr/repository/look/contents/look_p70_m.jpg" TargetMode="External" /><Relationship Id="rId16" Type="http://schemas.openxmlformats.org/officeDocument/2006/relationships/hyperlink" Target="http://www.traveli.co.kr/repository/look/contents/look_p110_m.jpg" TargetMode="External" /><Relationship Id="rId17" Type="http://schemas.openxmlformats.org/officeDocument/2006/relationships/hyperlink" Target="http://www.traveli.co.kr/repository/look/contents/look_p187_m.jpg" TargetMode="External" /><Relationship Id="rId18" Type="http://schemas.openxmlformats.org/officeDocument/2006/relationships/hyperlink" Target="http://www.traveli.co.kr/repository/look/contents/look_p67_m.jpg" TargetMode="External" /><Relationship Id="rId19" Type="http://schemas.openxmlformats.org/officeDocument/2006/relationships/hyperlink" Target="http://www.traveli.co.kr/repository/look/contents/look_p196_m.jpg" TargetMode="External" /><Relationship Id="rId2" Type="http://schemas.openxmlformats.org/officeDocument/2006/relationships/hyperlink" Target="https://www.google.com/search?ei=on8XX-j5OsGl-QbXqIqoDw&amp;q=%EA%B5%AD%EB%A6%BD+%EC%84%9C%EC%9A%B8+%ED%98%84%EC%B6%A9%EC%9B%90&amp;oq=%EA%B5%AD%EB%A6%BD+%EC%84%9C%EC%9A%B8+%ED%98%84%EC%B6%A9%EC%9B%90&amp;gs_lcp=CgZwc3ktYWIQAzICCAAyAggAMgQIABAeMgQIABAeMgYIABAIEB46CAg" TargetMode="External" /><Relationship Id="rId20" Type="http://schemas.openxmlformats.org/officeDocument/2006/relationships/hyperlink" Target="http://www.traveli.co.kr/repository/look/contents/look_p116_m.jpg" TargetMode="External" /><Relationship Id="rId21" Type="http://schemas.openxmlformats.org/officeDocument/2006/relationships/hyperlink" Target="http://www.traveli.co.kr/repository/look/contents/look_p117_m.jpg" TargetMode="External" /><Relationship Id="rId22" Type="http://schemas.openxmlformats.org/officeDocument/2006/relationships/hyperlink" Target="http://www.traveli.co.kr/repository/look/contents/look_p158_m.jpg" TargetMode="External" /><Relationship Id="rId23" Type="http://schemas.openxmlformats.org/officeDocument/2006/relationships/hyperlink" Target="http://www.traveli.co.kr/repository/look/contents/look_p138_m.jpg" TargetMode="External" /><Relationship Id="rId24" Type="http://schemas.openxmlformats.org/officeDocument/2006/relationships/hyperlink" Target="http://www.traveli.co.kr/repository/look/contents/look_p34_m.jpg" TargetMode="External" /><Relationship Id="rId25" Type="http://schemas.openxmlformats.org/officeDocument/2006/relationships/hyperlink" Target="http://www.traveli.co.kr/repository/look/contents/look_p131_m.jpg" TargetMode="External" /><Relationship Id="rId26" Type="http://schemas.openxmlformats.org/officeDocument/2006/relationships/hyperlink" Target="http://www.traveli.co.kr/repository/look/contents/look_p94_m.jpg" TargetMode="External" /><Relationship Id="rId27" Type="http://schemas.openxmlformats.org/officeDocument/2006/relationships/hyperlink" Target="http://www.traveli.co.kr/repository/look/contents/look_p91_m.jpg" TargetMode="External" /><Relationship Id="rId28" Type="http://schemas.openxmlformats.org/officeDocument/2006/relationships/hyperlink" Target="http://www.traveli.co.kr/repository/look/contents/look_p103_m.jpg" TargetMode="External" /><Relationship Id="rId29" Type="http://schemas.openxmlformats.org/officeDocument/2006/relationships/hyperlink" Target="http://www.traveli.co.kr/repository/look/contents/look_p35_m.jpg" TargetMode="External" /><Relationship Id="rId3" Type="http://schemas.openxmlformats.org/officeDocument/2006/relationships/hyperlink" Target="https://www.google.com/search?q=%EB%82%A8%EC%82%B0%EB%B4%89%EC%88%98%EB%8C%80&amp;oq=%EB%82%A8%EC%82%B0%EB%B4%89%EC%88%98%EB%8C%80&amp;aqs=chrome..69i57j69i61l2.1836j0j4&amp;sourceid=chrome&amp;ie=UTF-8" TargetMode="External" /><Relationship Id="rId30" Type="http://schemas.openxmlformats.org/officeDocument/2006/relationships/hyperlink" Target="http://www.traveli.co.kr/repository/look/contents/L20151102185943m0.jpg" TargetMode="External" /><Relationship Id="rId31" Type="http://schemas.openxmlformats.org/officeDocument/2006/relationships/hyperlink" Target="http://www.traveli.co.kr/repository/look/contents/look_p43_m.jpg" TargetMode="External" /><Relationship Id="rId32" Type="http://schemas.openxmlformats.org/officeDocument/2006/relationships/hyperlink" Target="http://www.traveli.co.kr/repository/look/contents/L20150601105057m1.jpg" TargetMode="External" /><Relationship Id="rId33" Type="http://schemas.openxmlformats.org/officeDocument/2006/relationships/hyperlink" Target="http://www.traveli.co.kr/repository/look/contents/look_p105_m.jpg" TargetMode="External" /><Relationship Id="rId34" Type="http://schemas.openxmlformats.org/officeDocument/2006/relationships/hyperlink" Target="http://www.traveli.co.kr/repository/look/contents/look_p108_m.jpg" TargetMode="External" /><Relationship Id="rId35" Type="http://schemas.openxmlformats.org/officeDocument/2006/relationships/hyperlink" Target="http://www.traveli.co.kr/repository/look/contents/look_p106_m.jpg" TargetMode="External" /><Relationship Id="rId36" Type="http://schemas.openxmlformats.org/officeDocument/2006/relationships/hyperlink" Target="http://www.traveli.co.kr/repository/look/contents/look_p49_m.jpg" TargetMode="External" /><Relationship Id="rId37" Type="http://schemas.openxmlformats.org/officeDocument/2006/relationships/hyperlink" Target="http://www.traveli.co.kr/repository/look/contents/look_p51_m.jpg" TargetMode="External" /><Relationship Id="rId38" Type="http://schemas.openxmlformats.org/officeDocument/2006/relationships/hyperlink" Target="http://www.traveli.co.kr/repository/look/contents/look_p53_m.jpg" TargetMode="External" /><Relationship Id="rId39" Type="http://schemas.openxmlformats.org/officeDocument/2006/relationships/hyperlink" Target="http://www.traveli.co.kr/repository/look/contents/L20150529150743m3.jpg" TargetMode="External" /><Relationship Id="rId4" Type="http://schemas.openxmlformats.org/officeDocument/2006/relationships/hyperlink" Target="https://search.naver.com/search.naver?where=kdic&amp;sm=ncc_clk&amp;query=%EC%A0%95%EC%95%BD%EC%9A%A9&amp;site=&amp;ie=utf8" TargetMode="External" /><Relationship Id="rId40" Type="http://schemas.openxmlformats.org/officeDocument/2006/relationships/hyperlink" Target="http://www.traveli.co.kr/repository/look/contents/look_p44_m.jpg" TargetMode="External" /><Relationship Id="rId41" Type="http://schemas.openxmlformats.org/officeDocument/2006/relationships/hyperlink" Target="http://www.traveli.co.kr/repository/look/contents/look_p86_m.jpg" TargetMode="External" /><Relationship Id="rId42" Type="http://schemas.openxmlformats.org/officeDocument/2006/relationships/hyperlink" Target="http://www.traveli.co.kr/repository/look/contents/look_p71_m.jpg" TargetMode="External" /><Relationship Id="rId43" Type="http://schemas.openxmlformats.org/officeDocument/2006/relationships/hyperlink" Target="http://www.traveli.co.kr/repository/look/contents/look_p82_m.jpg" TargetMode="External" /><Relationship Id="rId44" Type="http://schemas.openxmlformats.org/officeDocument/2006/relationships/hyperlink" Target="http://www.traveli.co.kr/repository/look/contents/L20150601094756m1.jpg" TargetMode="External" /><Relationship Id="rId45" Type="http://schemas.openxmlformats.org/officeDocument/2006/relationships/hyperlink" Target="https://store.naver.com/attractions/detail?id=18653021&amp;tab=photo" TargetMode="External" /><Relationship Id="rId46" Type="http://schemas.openxmlformats.org/officeDocument/2006/relationships/hyperlink" Target="https://images.app.goo.gl/ds5nmMoUyqszJvTY9" TargetMode="External" /><Relationship Id="rId47" Type="http://schemas.openxmlformats.org/officeDocument/2006/relationships/hyperlink" Target="http://www.traveli.co.kr/repository/look/contents/L20150529152513m1.jpg" TargetMode="External" /><Relationship Id="rId48" Type="http://schemas.openxmlformats.org/officeDocument/2006/relationships/hyperlink" Target="http://www.traveli.co.kr/repository/look/contents/L20150601091148m3.jpg" TargetMode="External" /><Relationship Id="rId49" Type="http://schemas.openxmlformats.org/officeDocument/2006/relationships/hyperlink" Target="http://www.traveli.co.kr/repository/look/contents/look_p132_m.jpg" TargetMode="External" /><Relationship Id="rId5" Type="http://schemas.openxmlformats.org/officeDocument/2006/relationships/hyperlink" Target="https://terms.naver.com/entry.nhn?docId=1116223&amp;ref=y" TargetMode="External" /><Relationship Id="rId50" Type="http://schemas.openxmlformats.org/officeDocument/2006/relationships/hyperlink" Target="http://www.traveli.co.kr/repository/look/contents/look_p137_m.jpg" TargetMode="External" /><Relationship Id="rId51" Type="http://schemas.openxmlformats.org/officeDocument/2006/relationships/hyperlink" Target="http://www.traveli.co.kr/repository/look/contents/look_p133_m.jpg" TargetMode="External" /><Relationship Id="rId52" Type="http://schemas.openxmlformats.org/officeDocument/2006/relationships/hyperlink" Target="http://www.traveli.co.kr/repository/look/contents/L20150601110222m4.JPG" TargetMode="External" /><Relationship Id="rId53" Type="http://schemas.openxmlformats.org/officeDocument/2006/relationships/hyperlink" Target="http://www.traveli.co.kr/repository/look/contents/look_p162_m.jpg" TargetMode="External" /><Relationship Id="rId54" Type="http://schemas.openxmlformats.org/officeDocument/2006/relationships/hyperlink" Target="http://www.traveli.co.kr/repository/look/contents/L20150601112025m1.JPG" TargetMode="External" /><Relationship Id="rId55" Type="http://schemas.openxmlformats.org/officeDocument/2006/relationships/hyperlink" Target="http://www.traveli.co.kr/repository/look/contents/L20150601103100m1.jpg" TargetMode="External" /><Relationship Id="rId56" Type="http://schemas.openxmlformats.org/officeDocument/2006/relationships/hyperlink" Target="http://www.traveli.co.kr/repository/look/contents/L20150601102351m2.jpg" TargetMode="External" /><Relationship Id="rId57" Type="http://schemas.openxmlformats.org/officeDocument/2006/relationships/hyperlink" Target="http://www.traveli.co.kr/repository/look/contents/L20150601102524m1.jpg" TargetMode="External" /><Relationship Id="rId58" Type="http://schemas.openxmlformats.org/officeDocument/2006/relationships/hyperlink" Target="http://www.traveli.co.kr/repository/look/contents/L20150601091750m1.JPG" TargetMode="External" /><Relationship Id="rId59" Type="http://schemas.openxmlformats.org/officeDocument/2006/relationships/hyperlink" Target="http://www.traveli.co.kr/repository/look/contents/look_p69_m.jpg" TargetMode="External" /><Relationship Id="rId6" Type="http://schemas.openxmlformats.org/officeDocument/2006/relationships/hyperlink" Target="https://terms.naver.com/entry.nhn?docId=934907&amp;cid=43667&amp;categoryId=43667" TargetMode="External" /><Relationship Id="rId60" Type="http://schemas.openxmlformats.org/officeDocument/2006/relationships/hyperlink" Target="http://www.traveli.co.kr/repository/look/contents/look_p112_m.jpg" TargetMode="External" /><Relationship Id="rId61" Type="http://schemas.openxmlformats.org/officeDocument/2006/relationships/hyperlink" Target="http://www.traveli.co.kr/repository/look/contents/L20150529143509m1.JPG" TargetMode="External" /><Relationship Id="rId62" Type="http://schemas.openxmlformats.org/officeDocument/2006/relationships/hyperlink" Target="http://www.traveli.co.kr/repository/look/contents/look_p19_m.jpg" TargetMode="External" /><Relationship Id="rId63" Type="http://schemas.openxmlformats.org/officeDocument/2006/relationships/hyperlink" Target="http://www.traveli.co.kr/repository/look/contents/look_p68_m.jpg" TargetMode="External" /><Relationship Id="rId64" Type="http://schemas.openxmlformats.org/officeDocument/2006/relationships/hyperlink" Target="http://www.traveli.co.kr/repository/look/contents/L20150601102207m1.jpg" TargetMode="External" /><Relationship Id="rId65" Type="http://schemas.openxmlformats.org/officeDocument/2006/relationships/hyperlink" Target="http://www.traveli.co.kr/repository/look/contents/look_p66_m.jpg" TargetMode="External" /><Relationship Id="rId66" Type="http://schemas.openxmlformats.org/officeDocument/2006/relationships/hyperlink" Target="http://www.traveli.co.kr/repository/look/contents/L20150529143618m1.jpg" TargetMode="External" /><Relationship Id="rId67" Type="http://schemas.openxmlformats.org/officeDocument/2006/relationships/hyperlink" Target="http://www.traveli.co.kr/repository/look/contents/L20150529144014m2.jpg" TargetMode="External" /><Relationship Id="rId68" Type="http://schemas.openxmlformats.org/officeDocument/2006/relationships/hyperlink" Target="http://www.traveli.co.kr/repository/look/contents/L20150529144130m2.jpg" TargetMode="External" /><Relationship Id="rId69" Type="http://schemas.openxmlformats.org/officeDocument/2006/relationships/hyperlink" Target="http://www.traveli.co.kr/repository/look/contents/look_p18_m.jpg" TargetMode="External" /><Relationship Id="rId7" Type="http://schemas.openxmlformats.org/officeDocument/2006/relationships/hyperlink" Target="https://www.google.com/search?q=%EB%82%A8%EC%82%B0%EA%B3%A8%20%ED%95%9C%EC%98%A5%EB%A7%88%EC%9D%84&amp;oq=%EB%82%A8%EC%82%B0%EA%B3%A8+%ED%95%9C%EC%98%A5%EB%A7%88%EC%9D%84&amp;aqs=chrome.0.69i59j69i60l3.2095j0j4&amp;sourceid=chrome&amp;ie=UTF-8&amp;npsic=0&amp;rflfq=1&amp;rlha=0&amp;rllag=" TargetMode="External" /><Relationship Id="rId70" Type="http://schemas.openxmlformats.org/officeDocument/2006/relationships/hyperlink" Target="http://www.traveli.co.kr/repository/look/contents/look_p21_m.jpg" TargetMode="External" /><Relationship Id="rId71" Type="http://schemas.openxmlformats.org/officeDocument/2006/relationships/hyperlink" Target="http://www.traveli.co.kr/repository/look/contents/L20150601093947m2.jpg" TargetMode="External" /><Relationship Id="rId72" Type="http://schemas.openxmlformats.org/officeDocument/2006/relationships/hyperlink" Target="http://www.traveli.co.kr/repository/look/contents/look_p77_m.jpg" TargetMode="External" /><Relationship Id="rId73" Type="http://schemas.openxmlformats.org/officeDocument/2006/relationships/hyperlink" Target="http://www.traveli.co.kr/repository/look/contents/L20150601094644m2.jpg" TargetMode="External" /><Relationship Id="rId74" Type="http://schemas.openxmlformats.org/officeDocument/2006/relationships/hyperlink" Target="http://www.traveli.co.kr/repository/look/contents/L20150601093533m3.JPG" TargetMode="External" /><Relationship Id="rId75" Type="http://schemas.openxmlformats.org/officeDocument/2006/relationships/hyperlink" Target="http://www.traveli.co.kr/repository/look/contents/L20150601095259m3.jpg" TargetMode="External" /><Relationship Id="rId76" Type="http://schemas.openxmlformats.org/officeDocument/2006/relationships/hyperlink" Target="http://www.traveli.co.kr/repository/look/contents/L20150601095425m2.jpg" TargetMode="External" /><Relationship Id="rId77" Type="http://schemas.openxmlformats.org/officeDocument/2006/relationships/hyperlink" Target="http://www.traveli.co.kr/repository/look/contents/L20150601095146m1.jpg" TargetMode="External" /><Relationship Id="rId78" Type="http://schemas.openxmlformats.org/officeDocument/2006/relationships/hyperlink" Target="http://www.traveli.co.kr/repository/look/contents/L20150601094315m4.JPG" TargetMode="External" /><Relationship Id="rId79" Type="http://schemas.openxmlformats.org/officeDocument/2006/relationships/hyperlink" Target="http://www.traveli.co.kr/repository/look/contents/look_p75_m.jpg" TargetMode="External" /><Relationship Id="rId8" Type="http://schemas.openxmlformats.org/officeDocument/2006/relationships/hyperlink" Target="https://www.google.com/search?q=%EC%84%9C%EC%9A%B8%20%EC%86%A1%ED%8C%8C%EA%B5%AC%20%EB%B0%A9%EC%9D%B4%EB%8F%99%20%EC%98%AC%EB%A6%BC%ED%94%BD%EA%B3%B5&amp;oq=%EC%84%9C%EC%9A%B8+%EC%86%A1%ED%8C%8C%EA%B5%AC+%EB%B0%A9%EC%9D%B4%EB%8F%99+%EC%98%AC%EB%A6%BC%ED%94%BD%EA%B3" TargetMode="External" /><Relationship Id="rId80" Type="http://schemas.openxmlformats.org/officeDocument/2006/relationships/hyperlink" Target="http://www.traveli.co.kr/repository/look/contents/look_p95_m.jpg" TargetMode="External" /><Relationship Id="rId81" Type="http://schemas.openxmlformats.org/officeDocument/2006/relationships/hyperlink" Target="http://www.traveli.co.kr/repository/look/contents/L20150601105855m2.jpg" TargetMode="External" /><Relationship Id="rId82" Type="http://schemas.openxmlformats.org/officeDocument/2006/relationships/hyperlink" Target="http://www.traveli.co.kr/repository/look/contents/L20150601100537m4.jpg" TargetMode="External" /><Relationship Id="rId83" Type="http://schemas.openxmlformats.org/officeDocument/2006/relationships/hyperlink" Target="http://www.traveli.co.kr/repository/look/contents/L20150603173627m0.jpg" TargetMode="External" /><Relationship Id="rId84" Type="http://schemas.openxmlformats.org/officeDocument/2006/relationships/hyperlink" Target="http://www.traveli.co.kr/repository/look/contents/L20150601105623m3.jpg" TargetMode="External" /><Relationship Id="rId85" Type="http://schemas.openxmlformats.org/officeDocument/2006/relationships/hyperlink" Target="http://www.traveli.co.kr/repository/look/contents/L20150601112420m1.jpg" TargetMode="External" /><Relationship Id="rId86" Type="http://schemas.openxmlformats.org/officeDocument/2006/relationships/hyperlink" Target="http://www.traveli.co.kr/repository/look/contents/L20150601112827m3.jpg" TargetMode="External" /><Relationship Id="rId87" Type="http://schemas.openxmlformats.org/officeDocument/2006/relationships/hyperlink" Target="http://www.traveli.co.kr/repository/look/contents/look_p174_m.jpg" TargetMode="External" /><Relationship Id="rId88" Type="http://schemas.openxmlformats.org/officeDocument/2006/relationships/hyperlink" Target="http://www.traveli.co.kr/repository/look/contents/look_p176_m.jpg" TargetMode="External" /><Relationship Id="rId89" Type="http://schemas.openxmlformats.org/officeDocument/2006/relationships/hyperlink" Target="http://www.traveli.co.kr/repository/look/contents/L20150601113751m1.jpg" TargetMode="External" /><Relationship Id="rId9" Type="http://schemas.openxmlformats.org/officeDocument/2006/relationships/hyperlink" Target="https://ko.wikipedia.org/wiki/%EC%A1%B0%EC%84%A0" TargetMode="External" /><Relationship Id="rId90" Type="http://schemas.openxmlformats.org/officeDocument/2006/relationships/hyperlink" Target="http://www.traveli.co.kr/repository/look/contents/L20150601114253m1.JPG" TargetMode="External" /><Relationship Id="rId91" Type="http://schemas.openxmlformats.org/officeDocument/2006/relationships/hyperlink" Target="http://www.traveli.co.kr/repository/look/contents/look_p104_m.jpg" TargetMode="External" /><Relationship Id="rId92" Type="http://schemas.openxmlformats.org/officeDocument/2006/relationships/hyperlink" Target="http://www.traveli.co.kr/repository/look/contents/L20150529141919m1.jpg" TargetMode="External" /><Relationship Id="rId93" Type="http://schemas.openxmlformats.org/officeDocument/2006/relationships/hyperlink" Target="http://encykorea.aks.ac.kr/Contents/GetImage?id=ac0993b4-41ba-45c2-bf78-a6aa6bba3ab4&amp;w=260&amp;h=260&amp;fit=w&amp;clip=1" TargetMode="External" /><Relationship Id="rId94" Type="http://schemas.openxmlformats.org/officeDocument/2006/relationships/hyperlink" Target="https://lh5.googleusercontent.com/p/AF1QipMUBQjgkHqM67WQpoiwTCa9gWxAj_RNQ8tz9GXC=w408-h272-k-no" TargetMode="External" /><Relationship Id="rId95" Type="http://schemas.openxmlformats.org/officeDocument/2006/relationships/hyperlink" Target="http://encykorea.aks.ac.kr/Contents/GetImage?id=171f6846-5b4a-47be-863b-b382577d7102&amp;w=260&amp;h=260&amp;fit=w&amp;clip=1" TargetMode="External" /><Relationship Id="rId96" Type="http://schemas.openxmlformats.org/officeDocument/2006/relationships/hyperlink" Target="http://encykorea.aks.ac.kr/Contents/GetImage?id=a6a50aa2-2e90-43dc-9b2f-e038b676ed61&amp;w=260&amp;h=260&amp;fit=w&amp;clip=1" TargetMode="External" /><Relationship Id="rId97" Type="http://schemas.openxmlformats.org/officeDocument/2006/relationships/hyperlink" Target="http://encykorea.aks.ac.kr/Contents/GetImage?id=4d7861c2-20c2-4e32-85d2-5bf59fda445d&amp;w=260&amp;h=260&amp;fit=w&amp;clip=1" TargetMode="External" /><Relationship Id="rId98" Type="http://schemas.openxmlformats.org/officeDocument/2006/relationships/hyperlink" Target="https://m.blog.naver.com/PostView.nhn?blogId=hopegb&amp;logNo=220618234444&amp;proxyReferer=https:%2F%2Fwww.google.com%2F&amp;view=img_1" TargetMode="External" /><Relationship Id="rId99" Type="http://schemas.openxmlformats.org/officeDocument/2006/relationships/hyperlink" Target="http://encykorea.aks.ac.kr/Contents/GetImage?id=c8f418e6-108b-4934-8c2e-6f1a94ff5d43&amp;w=260&amp;h=260&amp;fit=w&amp;clip=1"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filterMode="1"/>
  <x:dimension ref="A1:DI583"/>
  <x:sheetViews>
    <x:sheetView tabSelected="1" topLeftCell="A1" zoomScaleNormal="100" workbookViewId="0">
      <x:selection activeCell="F7" activeCellId="0" sqref="F7:F7"/>
    </x:sheetView>
  </x:sheetViews>
  <x:sheetFormatPr defaultColWidth="14.4296875" defaultRowHeight="15.75"/>
  <x:cols>
    <x:col min="1" max="1" width="27.62109375" bestFit="1" customWidth="1"/>
    <x:col min="2" max="2" width="25" customWidth="1"/>
    <x:col min="3" max="3" width="26" customWidth="1"/>
    <x:col min="4" max="5" width="13.13671875" customWidth="1"/>
    <x:col min="6" max="6" width="17" customWidth="1"/>
    <x:col min="7" max="7" width="18.4296875" customWidth="1"/>
    <x:col min="8" max="8" width="16.859375" customWidth="1"/>
    <x:col min="9" max="9" width="20" customWidth="1"/>
  </x:cols>
  <x:sheetData>
    <x:row r="1" spans="1:12" ht="13.35">
      <x:c r="A1" s="1" t="s">
        <x:v>576</x:v>
      </x:c>
      <x:c r="B1" s="1" t="s">
        <x:v>201</x:v>
      </x:c>
      <x:c r="C1" s="1" t="s">
        <x:v>227</x:v>
      </x:c>
      <x:c r="D1" s="1" t="s">
        <x:v>544</x:v>
      </x:c>
      <x:c r="E1" s="1" t="s">
        <x:v>546</x:v>
      </x:c>
      <x:c r="F1" s="1" t="s">
        <x:v>545</x:v>
      </x:c>
      <x:c r="G1" s="1" t="s">
        <x:v>228</x:v>
      </x:c>
      <x:c r="H1" s="1" t="s">
        <x:v>578</x:v>
      </x:c>
      <x:c r="I1" s="1" t="s">
        <x:v>579</x:v>
      </x:c>
      <x:c r="J1" s="1" t="s">
        <x:v>548</x:v>
      </x:c>
      <x:c r="K1" s="1" t="s">
        <x:v>196</x:v>
      </x:c>
      <x:c r="L1" s="1" t="s">
        <x:v>547</x:v>
      </x:c>
    </x:row>
    <x:row r="2" spans="1:12" ht="14.1">
      <x:c r="A2" s="64" t="s">
        <x:v>2987</x:v>
      </x:c>
      <x:c r="B2" s="9" t="s">
        <x:v>447</x:v>
      </x:c>
      <x:c r="C2" s="9" t="s">
        <x:v>816</x:v>
      </x:c>
      <x:c r="D2" s="41">
        <x:v>126.9842</x:v>
      </x:c>
      <x:c r="E2" s="41">
        <x:v>37.579149999999998</x:v>
      </x:c>
      <x:c r="F2" s="9" t="s">
        <x:v>580</x:v>
      </x:c>
      <x:c r="G2" s="1" t="s">
        <x:v>2515</x:v>
      </x:c>
      <x:c r="H2" s="9" t="s">
        <x:v>583</x:v>
      </x:c>
      <x:c r="I2" s="9" t="s">
        <x:v>2742</x:v>
      </x:c>
      <x:c r="J2" s="9" t="s">
        <x:v>2526</x:v>
      </x:c>
      <x:c r="K2" s="9" t="s">
        <x:v>2527</x:v>
      </x:c>
      <x:c r="L2" s="9"/>
    </x:row>
    <x:row r="3" spans="1:12" ht="16.5" customHeight="1">
      <x:c r="A3" s="64" t="s">
        <x:v>2987</x:v>
      </x:c>
      <x:c r="B3" s="9" t="s">
        <x:v>453</x:v>
      </x:c>
      <x:c r="C3" s="9" t="s">
        <x:v>1297</x:v>
      </x:c>
      <x:c r="D3" s="41">
        <x:v>126.9864</x:v>
      </x:c>
      <x:c r="E3" s="41">
        <x:v>37.580550000000002</x:v>
      </x:c>
      <x:c r="F3" s="9" t="s">
        <x:v>580</x:v>
      </x:c>
      <x:c r="G3" s="1" t="s">
        <x:v>2520</x:v>
      </x:c>
      <x:c r="H3" s="9" t="s">
        <x:v>2762</x:v>
      </x:c>
      <x:c r="I3" s="9" t="s">
        <x:v>2763</x:v>
      </x:c>
      <x:c r="J3" s="9" t="s">
        <x:v>2538</x:v>
      </x:c>
      <x:c r="K3" s="9" t="s">
        <x:v>1295</x:v>
      </x:c>
      <x:c r="L3" s="9"/>
    </x:row>
    <x:row r="4" spans="1:12" ht="14.1">
      <x:c r="A4" s="64" t="s">
        <x:v>2987</x:v>
      </x:c>
      <x:c r="B4" s="9" t="s">
        <x:v>458</x:v>
      </x:c>
      <x:c r="C4" s="9" t="s">
        <x:v>1597</x:v>
      </x:c>
      <x:c r="D4" s="41">
        <x:v>126.98560000000001</x:v>
      </x:c>
      <x:c r="E4" s="41">
        <x:v>37.581760000000003</x:v>
      </x:c>
      <x:c r="F4" s="9" t="s">
        <x:v>580</x:v>
      </x:c>
      <x:c r="G4" s="1" t="s">
        <x:v>2528</x:v>
      </x:c>
      <x:c r="H4" s="9" t="s">
        <x:v>2774</x:v>
      </x:c>
      <x:c r="I4" s="9" t="s">
        <x:v>2835</x:v>
      </x:c>
      <x:c r="J4" s="9" t="s">
        <x:v>1308</x:v>
      </x:c>
      <x:c r="K4" s="9" t="s">
        <x:v>1306</x:v>
      </x:c>
      <x:c r="L4" s="9"/>
    </x:row>
    <x:row r="5" spans="1:12" ht="14.1">
      <x:c r="A5" s="64" t="s">
        <x:v>2987</x:v>
      </x:c>
      <x:c r="B5" s="9" t="s">
        <x:v>2780</x:v>
      </x:c>
      <x:c r="C5" s="9" t="s">
        <x:v>2748</x:v>
      </x:c>
      <x:c r="D5" s="41">
        <x:v>126.98569999999999</x:v>
      </x:c>
      <x:c r="E5" s="41">
        <x:v>37.582090000000001</x:v>
      </x:c>
      <x:c r="F5" s="9" t="s">
        <x:v>580</x:v>
      </x:c>
      <x:c r="G5" s="1" t="s">
        <x:v>2528</x:v>
      </x:c>
      <x:c r="H5" s="9" t="s">
        <x:v>2836</x:v>
      </x:c>
      <x:c r="I5" s="9" t="s">
        <x:v>2837</x:v>
      </x:c>
      <x:c r="J5" s="9" t="s">
        <x:v>2781</x:v>
      </x:c>
      <x:c r="K5" s="9" t="s">
        <x:v>1309</x:v>
      </x:c>
      <x:c r="L5" s="9"/>
    </x:row>
    <x:row r="6" spans="1:12" ht="14.1">
      <x:c r="A6" s="64" t="s">
        <x:v>2987</x:v>
      </x:c>
      <x:c r="B6" s="9" t="s">
        <x:v>2784</x:v>
      </x:c>
      <x:c r="C6" s="9" t="s">
        <x:v>2376</x:v>
      </x:c>
      <x:c r="D6" s="41">
        <x:v>126.9855</x:v>
      </x:c>
      <x:c r="E6" s="41">
        <x:v>37.58229</x:v>
      </x:c>
      <x:c r="F6" s="9" t="s">
        <x:v>580</x:v>
      </x:c>
      <x:c r="G6" s="1" t="s">
        <x:v>2528</x:v>
      </x:c>
      <x:c r="H6" s="9" t="s">
        <x:v>2845</x:v>
      </x:c>
      <x:c r="I6" s="9" t="s">
        <x:v>2846</x:v>
      </x:c>
      <x:c r="J6" s="9" t="s">
        <x:v>2785</x:v>
      </x:c>
      <x:c r="K6" s="9" t="s">
        <x:v>1310</x:v>
      </x:c>
      <x:c r="L6" s="9"/>
    </x:row>
    <x:row r="7" spans="1:12" ht="14.1">
      <x:c r="A7" s="64" t="s">
        <x:v>2987</x:v>
      </x:c>
      <x:c r="B7" s="9" t="s">
        <x:v>461</x:v>
      </x:c>
      <x:c r="C7" s="9" t="s">
        <x:v>1507</x:v>
      </x:c>
      <x:c r="D7" s="41">
        <x:v>126.98699999999999</x:v>
      </x:c>
      <x:c r="E7" s="41">
        <x:v>37.582369999999997</x:v>
      </x:c>
      <x:c r="F7" s="9" t="s">
        <x:v>580</x:v>
      </x:c>
      <x:c r="G7" s="1" t="s">
        <x:v>2520</x:v>
      </x:c>
      <x:c r="H7" s="9" t="s">
        <x:v>2847</x:v>
      </x:c>
      <x:c r="I7" s="9" t="s">
        <x:v>2848</x:v>
      </x:c>
      <x:c r="J7" s="9" t="s">
        <x:v>2786</x:v>
      </x:c>
      <x:c r="K7" s="9" t="s">
        <x:v>2787</x:v>
      </x:c>
      <x:c r="L7" s="9"/>
    </x:row>
    <x:row r="8" spans="1:12" ht="14.1">
      <x:c r="A8" s="64" t="s">
        <x:v>2987</x:v>
      </x:c>
      <x:c r="B8" s="9" t="s">
        <x:v>462</x:v>
      </x:c>
      <x:c r="C8" s="9" t="s">
        <x:v>2749</x:v>
      </x:c>
      <x:c r="D8" s="41">
        <x:v>126.98399999999999</x:v>
      </x:c>
      <x:c r="E8" s="41">
        <x:v>37.582450000000001</x:v>
      </x:c>
      <x:c r="F8" s="9" t="s">
        <x:v>580</x:v>
      </x:c>
      <x:c r="G8" s="1" t="s">
        <x:v>2528</x:v>
      </x:c>
      <x:c r="H8" s="9" t="s">
        <x:v>2728</x:v>
      </x:c>
      <x:c r="I8" s="9" t="s">
        <x:v>2849</x:v>
      </x:c>
      <x:c r="J8" s="9"/>
      <x:c r="K8" s="9" t="s">
        <x:v>2788</x:v>
      </x:c>
      <x:c r="L8" s="9"/>
    </x:row>
    <x:row r="9" spans="1:12" ht="14.1">
      <x:c r="A9" s="64" t="s">
        <x:v>2987</x:v>
      </x:c>
      <x:c r="B9" s="9" t="s">
        <x:v>463</x:v>
      </x:c>
      <x:c r="C9" s="9" t="s">
        <x:v>641</x:v>
      </x:c>
      <x:c r="D9" s="41">
        <x:v>126.98699999999999</x:v>
      </x:c>
      <x:c r="E9" s="41">
        <x:v>37.582459999999998</x:v>
      </x:c>
      <x:c r="F9" s="9" t="s">
        <x:v>580</x:v>
      </x:c>
      <x:c r="G9" s="1" t="s">
        <x:v>2520</x:v>
      </x:c>
      <x:c r="H9" s="9" t="s">
        <x:v>2850</x:v>
      </x:c>
      <x:c r="I9" s="9" t="s">
        <x:v>2851</x:v>
      </x:c>
      <x:c r="J9" s="9" t="s">
        <x:v>1313</x:v>
      </x:c>
      <x:c r="K9" s="9" t="s">
        <x:v>2789</x:v>
      </x:c>
      <x:c r="L9" s="9"/>
    </x:row>
    <x:row r="10" spans="1:12" ht="14.1">
      <x:c r="A10" s="64" t="s">
        <x:v>2987</x:v>
      </x:c>
      <x:c r="B10" s="9" t="s">
        <x:v>2790</x:v>
      </x:c>
      <x:c r="C10" s="9" t="s">
        <x:v>171</x:v>
      </x:c>
      <x:c r="D10" s="41">
        <x:v>126.986</x:v>
      </x:c>
      <x:c r="E10" s="41">
        <x:v>37.582470000000001</x:v>
      </x:c>
      <x:c r="F10" s="9" t="s">
        <x:v>580</x:v>
      </x:c>
      <x:c r="G10" s="1" t="s">
        <x:v>2528</x:v>
      </x:c>
      <x:c r="H10" s="9" t="s">
        <x:v>2852</x:v>
      </x:c>
      <x:c r="I10" s="9" t="s">
        <x:v>2853</x:v>
      </x:c>
      <x:c r="J10" s="9" t="s">
        <x:v>2791</x:v>
      </x:c>
      <x:c r="K10" s="9" t="s">
        <x:v>1312</x:v>
      </x:c>
      <x:c r="L10" s="9"/>
    </x:row>
    <x:row r="11" spans="1:12" ht="14.1">
      <x:c r="A11" s="64" t="s">
        <x:v>2987</x:v>
      </x:c>
      <x:c r="B11" s="9" t="s">
        <x:v>2794</x:v>
      </x:c>
      <x:c r="C11" s="9" t="s">
        <x:v>1511</x:v>
      </x:c>
      <x:c r="D11" s="41">
        <x:v>126.9862</x:v>
      </x:c>
      <x:c r="E11" s="41">
        <x:v>37.582599999999999</x:v>
      </x:c>
      <x:c r="F11" s="9" t="s">
        <x:v>580</x:v>
      </x:c>
      <x:c r="G11" s="1" t="s">
        <x:v>2528</x:v>
      </x:c>
      <x:c r="H11" s="9" t="s">
        <x:v>92</x:v>
      </x:c>
      <x:c r="I11" s="9" t="s">
        <x:v>2857</x:v>
      </x:c>
      <x:c r="J11" s="9" t="s">
        <x:v>2795</x:v>
      </x:c>
      <x:c r="K11" s="9" t="s">
        <x:v>824</x:v>
      </x:c>
      <x:c r="L11" s="9"/>
    </x:row>
    <x:row r="12" spans="1:12" ht="14.1">
      <x:c r="A12" s="64" t="s">
        <x:v>2987</x:v>
      </x:c>
      <x:c r="B12" s="9" t="s">
        <x:v>468</x:v>
      </x:c>
      <x:c r="C12" s="9" t="s">
        <x:v>2377</x:v>
      </x:c>
      <x:c r="D12" s="41">
        <x:v>126.9871</x:v>
      </x:c>
      <x:c r="E12" s="41">
        <x:v>37.58276</x:v>
      </x:c>
      <x:c r="F12" s="9" t="s">
        <x:v>580</x:v>
      </x:c>
      <x:c r="G12" s="1" t="s">
        <x:v>2520</x:v>
      </x:c>
      <x:c r="H12" s="9" t="s">
        <x:v>2842</x:v>
      </x:c>
      <x:c r="I12" s="9" t="s">
        <x:v>2861</x:v>
      </x:c>
      <x:c r="J12" s="9"/>
      <x:c r="K12" s="9" t="s">
        <x:v>2798</x:v>
      </x:c>
      <x:c r="L12" s="9"/>
    </x:row>
    <x:row r="13" spans="1:12" ht="14.1">
      <x:c r="A13" s="64" t="s">
        <x:v>2987</x:v>
      </x:c>
      <x:c r="B13" s="9" t="s">
        <x:v>469</x:v>
      </x:c>
      <x:c r="C13" s="9" t="s">
        <x:v>827</x:v>
      </x:c>
      <x:c r="D13" s="41">
        <x:v>126.9872</x:v>
      </x:c>
      <x:c r="E13" s="41">
        <x:v>37.582979999999999</x:v>
      </x:c>
      <x:c r="F13" s="9" t="s">
        <x:v>580</x:v>
      </x:c>
      <x:c r="G13" s="1" t="s">
        <x:v>2520</x:v>
      </x:c>
      <x:c r="H13" s="9" t="s">
        <x:v>2864</x:v>
      </x:c>
      <x:c r="I13" s="9" t="s">
        <x:v>2865</x:v>
      </x:c>
      <x:c r="J13" s="9" t="s">
        <x:v>2800</x:v>
      </x:c>
      <x:c r="K13" s="9" t="s">
        <x:v>2801</x:v>
      </x:c>
      <x:c r="L13" s="9"/>
    </x:row>
    <x:row r="14" spans="1:12" ht="14.1">
      <x:c r="A14" s="64" t="s">
        <x:v>2987</x:v>
      </x:c>
      <x:c r="B14" s="9" t="s">
        <x:v>470</x:v>
      </x:c>
      <x:c r="C14" s="9" t="s">
        <x:v>1598</x:v>
      </x:c>
      <x:c r="D14" s="41">
        <x:v>126.9893</x:v>
      </x:c>
      <x:c r="E14" s="41">
        <x:v>37.582999999999998</x:v>
      </x:c>
      <x:c r="F14" s="9" t="s">
        <x:v>580</x:v>
      </x:c>
      <x:c r="G14" s="1" t="s">
        <x:v>2528</x:v>
      </x:c>
      <x:c r="H14" s="9" t="s">
        <x:v>615</x:v>
      </x:c>
      <x:c r="I14" s="9" t="s">
        <x:v>2866</x:v>
      </x:c>
      <x:c r="J14" s="9" t="s">
        <x:v>2802</x:v>
      </x:c>
      <x:c r="K14" s="9" t="s">
        <x:v>2803</x:v>
      </x:c>
      <x:c r="L14" s="9"/>
    </x:row>
    <x:row r="15" spans="1:12" ht="14.1">
      <x:c r="A15" s="64" t="s">
        <x:v>2987</x:v>
      </x:c>
      <x:c r="B15" s="9" t="s">
        <x:v>471</x:v>
      </x:c>
      <x:c r="C15" s="9" t="s">
        <x:v>1318</x:v>
      </x:c>
      <x:c r="D15" s="41">
        <x:v>126.9893</x:v>
      </x:c>
      <x:c r="E15" s="41">
        <x:v>37.583190000000002</x:v>
      </x:c>
      <x:c r="F15" s="9" t="s">
        <x:v>580</x:v>
      </x:c>
      <x:c r="G15" s="1" t="s">
        <x:v>2528</x:v>
      </x:c>
      <x:c r="H15" s="9" t="s">
        <x:v>2341</x:v>
      </x:c>
      <x:c r="I15" s="9" t="s">
        <x:v>93</x:v>
      </x:c>
      <x:c r="J15" s="9" t="s">
        <x:v>2804</x:v>
      </x:c>
      <x:c r="K15" s="9" t="s">
        <x:v>2805</x:v>
      </x:c>
      <x:c r="L15" s="9"/>
    </x:row>
    <x:row r="16" spans="1:12" ht="14.1">
      <x:c r="A16" s="64" t="s">
        <x:v>2987</x:v>
      </x:c>
      <x:c r="B16" s="9" t="s">
        <x:v>481</x:v>
      </x:c>
      <x:c r="C16" s="9" t="s">
        <x:v>833</x:v>
      </x:c>
      <x:c r="D16" s="41">
        <x:v>126.9813</x:v>
      </x:c>
      <x:c r="E16" s="41">
        <x:v>37.586950000000002</x:v>
      </x:c>
      <x:c r="F16" s="9" t="s">
        <x:v>580</x:v>
      </x:c>
      <x:c r="G16" s="1" t="s">
        <x:v>1288</x:v>
      </x:c>
      <x:c r="H16" s="9" t="s">
        <x:v>2895</x:v>
      </x:c>
      <x:c r="I16" s="9" t="s">
        <x:v>2896</x:v>
      </x:c>
      <x:c r="J16" s="9" t="s">
        <x:v>1328</x:v>
      </x:c>
      <x:c r="K16" s="9" t="s">
        <x:v>1326</x:v>
      </x:c>
      <x:c r="L16" s="9"/>
    </x:row>
    <x:row r="17" spans="1:12" ht="14.1">
      <x:c r="A17" s="64" t="s">
        <x:v>2988</x:v>
      </x:c>
      <x:c r="B17" s="1" t="s">
        <x:v>205</x:v>
      </x:c>
      <x:c r="C17" s="4" t="s">
        <x:v>577</x:v>
      </x:c>
      <x:c r="D17" s="5">
        <x:v>126.991043</x:v>
      </x:c>
      <x:c r="E17" s="5">
        <x:v>37.579447000000002</x:v>
      </x:c>
      <x:c r="F17" s="4" t="s">
        <x:v>580</x:v>
      </x:c>
      <x:c r="G17" s="4" t="s">
        <x:v>952</x:v>
      </x:c>
      <x:c r="H17" s="6" t="s">
        <x:v>899</x:v>
      </x:c>
      <x:c r="I17" s="7" t="s">
        <x:v>540</x:v>
      </x:c>
      <x:c r="J17" s="8" t="s">
        <x:v>542</x:v>
      </x:c>
      <x:c r="K17" s="9"/>
      <x:c r="L17" s="9"/>
    </x:row>
    <x:row r="18" spans="1:12" ht="14.1">
      <x:c r="A18" s="64" t="s">
        <x:v>2988</x:v>
      </x:c>
      <x:c r="B18" s="1" t="s">
        <x:v>197</x:v>
      </x:c>
      <x:c r="C18" s="4" t="s">
        <x:v>706</x:v>
      </x:c>
      <x:c r="D18" s="10">
        <x:v>126.97708799999999</x:v>
      </x:c>
      <x:c r="E18" s="5">
        <x:v>37.579734000000002</x:v>
      </x:c>
      <x:c r="F18" s="4" t="s">
        <x:v>580</x:v>
      </x:c>
      <x:c r="G18" s="4" t="s">
        <x:v>707</x:v>
      </x:c>
      <x:c r="H18" s="10" t="s">
        <x:v>58</x:v>
      </x:c>
      <x:c r="I18" s="11" t="s">
        <x:v>643</x:v>
      </x:c>
      <x:c r="J18" s="12" t="s">
        <x:v>543</x:v>
      </x:c>
      <x:c r="K18" s="9"/>
      <x:c r="L18" s="9"/>
    </x:row>
    <x:row r="19" spans="1:12" ht="14.1">
      <x:c r="A19" s="64" t="s">
        <x:v>2988</x:v>
      </x:c>
      <x:c r="B19" s="1" t="s">
        <x:v>221</x:v>
      </x:c>
      <x:c r="C19" s="4" t="s">
        <x:v>1451</x:v>
      </x:c>
      <x:c r="D19" s="5">
        <x:v>127.13057000000001</x:v>
      </x:c>
      <x:c r="E19" s="5">
        <x:v>37.501882999999999</x:v>
      </x:c>
      <x:c r="F19" s="4" t="s">
        <x:v>1761</x:v>
      </x:c>
      <x:c r="G19" s="4" t="s">
        <x:v>1760</x:v>
      </x:c>
      <x:c r="H19" s="10" t="s">
        <x:v>498</x:v>
      </x:c>
      <x:c r="I19" s="11" t="s">
        <x:v>1873</x:v>
      </x:c>
      <x:c r="J19" s="12"/>
      <x:c r="K19" s="9"/>
      <x:c r="L19" s="9"/>
    </x:row>
    <x:row r="20" spans="1:12" ht="14.1">
      <x:c r="A20" s="64" t="s">
        <x:v>2988</x:v>
      </x:c>
      <x:c r="B20" s="1" t="s">
        <x:v>204</x:v>
      </x:c>
      <x:c r="C20" s="4" t="s">
        <x:v>163</x:v>
      </x:c>
      <x:c r="D20" s="10">
        <x:v>126.977334</x:v>
      </x:c>
      <x:c r="E20" s="5">
        <x:v>37.583416999999997</x:v>
      </x:c>
      <x:c r="F20" s="4" t="s">
        <x:v>580</x:v>
      </x:c>
      <x:c r="G20" s="4" t="s">
        <x:v>707</x:v>
      </x:c>
      <x:c r="H20" s="10" t="s">
        <x:v>115</x:v>
      </x:c>
      <x:c r="I20" s="11" t="s">
        <x:v>500</x:v>
      </x:c>
      <x:c r="J20" s="12" t="s">
        <x:v>543</x:v>
      </x:c>
      <x:c r="K20" s="9"/>
      <x:c r="L20" s="9"/>
    </x:row>
    <x:row r="21" spans="1:12" ht="14.1">
      <x:c r="A21" s="64" t="s">
        <x:v>2988</x:v>
      </x:c>
      <x:c r="B21" s="1" t="s">
        <x:v>202</x:v>
      </x:c>
      <x:c r="C21" s="4" t="s">
        <x:v>1452</x:v>
      </x:c>
      <x:c r="D21" s="10">
        <x:v>126.97708799999999</x:v>
      </x:c>
      <x:c r="E21" s="5">
        <x:v>37.579734000000002</x:v>
      </x:c>
      <x:c r="F21" s="4" t="s">
        <x:v>580</x:v>
      </x:c>
      <x:c r="G21" s="4" t="s">
        <x:v>707</x:v>
      </x:c>
      <x:c r="H21" s="13" t="s">
        <x:v>20</x:v>
      </x:c>
      <x:c r="I21" s="11" t="s">
        <x:v>662</x:v>
      </x:c>
      <x:c r="J21" s="12" t="s">
        <x:v>543</x:v>
      </x:c>
      <x:c r="K21" s="9"/>
      <x:c r="L21" s="9"/>
    </x:row>
    <x:row r="22" spans="1:12" ht="14.1">
      <x:c r="A22" s="64" t="s">
        <x:v>2988</x:v>
      </x:c>
      <x:c r="B22" s="1" t="s">
        <x:v>218</x:v>
      </x:c>
      <x:c r="C22" s="4" t="s">
        <x:v>153</x:v>
      </x:c>
      <x:c r="D22" s="10">
        <x:v>126.97708799999999</x:v>
      </x:c>
      <x:c r="E22" s="5">
        <x:v>37.579734000000002</x:v>
      </x:c>
      <x:c r="F22" s="4" t="s">
        <x:v>580</x:v>
      </x:c>
      <x:c r="G22" s="4" t="s">
        <x:v>707</x:v>
      </x:c>
      <x:c r="H22" s="10" t="s">
        <x:v>133</x:v>
      </x:c>
      <x:c r="I22" s="11" t="s">
        <x:v>1522</x:v>
      </x:c>
      <x:c r="J22" s="12" t="s">
        <x:v>543</x:v>
      </x:c>
      <x:c r="K22" s="9"/>
      <x:c r="L22" s="9"/>
    </x:row>
    <x:row r="23" spans="1:12" ht="14.1">
      <x:c r="A23" s="64" t="s">
        <x:v>2988</x:v>
      </x:c>
      <x:c r="B23" s="1" t="s">
        <x:v>220</x:v>
      </x:c>
      <x:c r="C23" s="4" t="s">
        <x:v>1453</x:v>
      </x:c>
      <x:c r="D23" s="10">
        <x:v>126.97708799999999</x:v>
      </x:c>
      <x:c r="E23" s="5">
        <x:v>37.579734000000002</x:v>
      </x:c>
      <x:c r="F23" s="4" t="s">
        <x:v>580</x:v>
      </x:c>
      <x:c r="G23" s="4" t="s">
        <x:v>707</x:v>
      </x:c>
      <x:c r="H23" s="10" t="s">
        <x:v>193</x:v>
      </x:c>
      <x:c r="I23" s="11" t="s">
        <x:v>34</x:v>
      </x:c>
      <x:c r="J23" s="12" t="s">
        <x:v>543</x:v>
      </x:c>
      <x:c r="K23" s="9"/>
      <x:c r="L23" s="9"/>
    </x:row>
    <x:row r="24" spans="1:12" ht="14.1">
      <x:c r="A24" s="64" t="s">
        <x:v>2988</x:v>
      </x:c>
      <x:c r="B24" s="1" t="s">
        <x:v>203</x:v>
      </x:c>
      <x:c r="C24" s="4" t="s">
        <x:v>953</x:v>
      </x:c>
      <x:c r="D24" s="10">
        <x:v>126.97708799999999</x:v>
      </x:c>
      <x:c r="E24" s="5">
        <x:v>37.579734000000002</x:v>
      </x:c>
      <x:c r="F24" s="4" t="s">
        <x:v>580</x:v>
      </x:c>
      <x:c r="G24" s="4" t="s">
        <x:v>707</x:v>
      </x:c>
      <x:c r="H24" s="10" t="s">
        <x:v>161</x:v>
      </x:c>
      <x:c r="I24" s="11" t="s">
        <x:v>1874</x:v>
      </x:c>
      <x:c r="J24" s="12" t="s">
        <x:v>543</x:v>
      </x:c>
      <x:c r="K24" s="9"/>
      <x:c r="L24" s="9"/>
    </x:row>
    <x:row r="25" spans="1:12" ht="14.1">
      <x:c r="A25" s="64" t="s">
        <x:v>2988</x:v>
      </x:c>
      <x:c r="B25" s="1" t="s">
        <x:v>217</x:v>
      </x:c>
      <x:c r="C25" s="4" t="s">
        <x:v>541</x:v>
      </x:c>
      <x:c r="D25" s="5">
        <x:v>126.991043</x:v>
      </x:c>
      <x:c r="E25" s="5">
        <x:v>37.579447000000002</x:v>
      </x:c>
      <x:c r="F25" s="4" t="s">
        <x:v>580</x:v>
      </x:c>
      <x:c r="G25" s="4" t="s">
        <x:v>952</x:v>
      </x:c>
      <x:c r="H25" s="10" t="s">
        <x:v>169</x:v>
      </x:c>
      <x:c r="I25" s="11" t="s">
        <x:v>36</x:v>
      </x:c>
      <x:c r="J25" s="8" t="s">
        <x:v>542</x:v>
      </x:c>
      <x:c r="K25" s="9"/>
      <x:c r="L25" s="9"/>
    </x:row>
    <x:row r="26" spans="1:12" ht="14.1">
      <x:c r="A26" s="64" t="s">
        <x:v>2988</x:v>
      </x:c>
      <x:c r="B26" s="1" t="s">
        <x:v>549</x:v>
      </x:c>
      <x:c r="C26" s="4" t="s">
        <x:v>569</x:v>
      </x:c>
      <x:c r="D26" s="7">
        <x:v>126.968172</x:v>
      </x:c>
      <x:c r="E26" s="7">
        <x:v>37.571249000000002</x:v>
      </x:c>
      <x:c r="F26" s="4" t="s">
        <x:v>580</x:v>
      </x:c>
      <x:c r="G26" s="4" t="s">
        <x:v>1759</x:v>
      </x:c>
      <x:c r="H26" s="8" t="s">
        <x:v>192</x:v>
      </x:c>
      <x:c r="I26" s="11" t="s">
        <x:v>898</x:v>
      </x:c>
      <x:c r="J26" s="8" t="s">
        <x:v>1758</x:v>
      </x:c>
      <x:c r="K26" s="9"/>
      <x:c r="L26" s="9"/>
    </x:row>
    <x:row r="27" spans="1:12" ht="14.1">
      <x:c r="A27" s="64" t="s">
        <x:v>2988</x:v>
      </x:c>
      <x:c r="B27" s="1" t="s">
        <x:v>1757</x:v>
      </x:c>
      <x:c r="C27" s="4" t="s">
        <x:v>642</x:v>
      </x:c>
      <x:c r="D27" s="7">
        <x:v>126.980474</x:v>
      </x:c>
      <x:c r="E27" s="7">
        <x:v>37.523848999999998</x:v>
      </x:c>
      <x:c r="F27" s="4" t="s">
        <x:v>1756</x:v>
      </x:c>
      <x:c r="G27" s="4" t="s">
        <x:v>1098</x:v>
      </x:c>
      <x:c r="H27" s="10" t="s">
        <x:v>956</x:v>
      </x:c>
      <x:c r="I27" s="11" t="s">
        <x:v>954</x:v>
      </x:c>
      <x:c r="J27" s="11" t="s">
        <x:v>1100</x:v>
      </x:c>
      <x:c r="K27" s="9"/>
      <x:c r="L27" s="9"/>
    </x:row>
    <x:row r="28" spans="1:12" ht="14.1">
      <x:c r="A28" s="64" t="s">
        <x:v>2988</x:v>
      </x:c>
      <x:c r="B28" s="1" t="s">
        <x:v>195</x:v>
      </x:c>
      <x:c r="C28" s="4" t="s">
        <x:v>1742</x:v>
      </x:c>
      <x:c r="D28" s="7">
        <x:v>126.994207</x:v>
      </x:c>
      <x:c r="E28" s="7">
        <x:v>37.574660000000002</x:v>
      </x:c>
      <x:c r="F28" s="4" t="s">
        <x:v>580</x:v>
      </x:c>
      <x:c r="G28" s="4" t="s">
        <x:v>952</x:v>
      </x:c>
      <x:c r="H28" s="10" t="s">
        <x:v>53</x:v>
      </x:c>
      <x:c r="I28" s="11" t="s">
        <x:v>900</x:v>
      </x:c>
      <x:c r="J28" s="8" t="s">
        <x:v>1755</x:v>
      </x:c>
      <x:c r="K28" s="9"/>
      <x:c r="L28" s="9"/>
    </x:row>
    <x:row r="29" spans="1:12" ht="14.1">
      <x:c r="A29" s="64" t="s">
        <x:v>2988</x:v>
      </x:c>
      <x:c r="B29" s="1" t="s">
        <x:v>213</x:v>
      </x:c>
      <x:c r="C29" s="4" t="s">
        <x:v>194</x:v>
      </x:c>
      <x:c r="D29" s="7">
        <x:v>126.98867199999999</x:v>
      </x:c>
      <x:c r="E29" s="7">
        <x:v>37.577505000000002</x:v>
      </x:c>
      <x:c r="F29" s="4" t="s">
        <x:v>580</x:v>
      </x:c>
      <x:c r="G29" s="4" t="s">
        <x:v>952</x:v>
      </x:c>
      <x:c r="H29" s="10" t="s">
        <x:v>920</x:v>
      </x:c>
      <x:c r="I29" s="11" t="s">
        <x:v>589</x:v>
      </x:c>
      <x:c r="J29" s="12"/>
      <x:c r="K29" s="9"/>
      <x:c r="L29" s="9"/>
    </x:row>
    <x:row r="30" spans="1:12" ht="14.1">
      <x:c r="A30" s="64" t="s">
        <x:v>2988</x:v>
      </x:c>
      <x:c r="B30" s="4" t="s">
        <x:v>210</x:v>
      </x:c>
      <x:c r="C30" s="4" t="s">
        <x:v>168</x:v>
      </x:c>
      <x:c r="D30" s="7">
        <x:v>126.977118</x:v>
      </x:c>
      <x:c r="E30" s="7">
        <x:v>37.536648</x:v>
      </x:c>
      <x:c r="F30" s="4" t="s">
        <x:v>1756</x:v>
      </x:c>
      <x:c r="G30" s="4" t="s">
        <x:v>1099</x:v>
      </x:c>
      <x:c r="H30" s="7" t="s">
        <x:v>1875</x:v>
      </x:c>
      <x:c r="I30" s="11" t="s">
        <x:v>1548</x:v>
      </x:c>
      <x:c r="J30" s="8" t="s">
        <x:v>1754</x:v>
      </x:c>
      <x:c r="K30" s="9"/>
      <x:c r="L30" s="9"/>
    </x:row>
    <x:row r="31" spans="1:12" ht="14.1">
      <x:c r="A31" s="64" t="s">
        <x:v>2988</x:v>
      </x:c>
      <x:c r="B31" s="4" t="s">
        <x:v>225</x:v>
      </x:c>
      <x:c r="C31" s="4" t="s">
        <x:v>1549</x:v>
      </x:c>
      <x:c r="D31" s="5">
        <x:v>127.092157</x:v>
      </x:c>
      <x:c r="E31" s="5">
        <x:v>37.486932000000003</x:v>
      </x:c>
      <x:c r="F31" s="4" t="s">
        <x:v>1753</x:v>
      </x:c>
      <x:c r="G31" s="4" t="s">
        <x:v>1096</x:v>
      </x:c>
      <x:c r="H31" s="12" t="s">
        <x:v>154</x:v>
      </x:c>
      <x:c r="I31" s="11" t="s">
        <x:v>945</x:v>
      </x:c>
      <x:c r="J31" s="12" t="s">
        <x:v>1752</x:v>
      </x:c>
      <x:c r="K31" s="9"/>
      <x:c r="L31" s="9"/>
    </x:row>
    <x:row r="32" spans="1:12" ht="14.1">
      <x:c r="A32" s="64" t="s">
        <x:v>2988</x:v>
      </x:c>
      <x:c r="B32" s="4" t="s">
        <x:v>1751</x:v>
      </x:c>
      <x:c r="C32" s="4" t="s">
        <x:v>155</x:v>
      </x:c>
      <x:c r="D32" s="5">
        <x:v>127.09209300000001</x:v>
      </x:c>
      <x:c r="E32" s="5">
        <x:v>37.486046000000002</x:v>
      </x:c>
      <x:c r="F32" s="4" t="s">
        <x:v>1753</x:v>
      </x:c>
      <x:c r="G32" s="4" t="s">
        <x:v>1750</x:v>
      </x:c>
      <x:c r="H32" s="10" t="s">
        <x:v>1</x:v>
      </x:c>
      <x:c r="I32" s="11" t="s">
        <x:v>950</x:v>
      </x:c>
      <x:c r="J32" s="12"/>
      <x:c r="K32" s="9"/>
      <x:c r="L32" s="9"/>
    </x:row>
    <x:row r="33" spans="1:12" ht="14.1">
      <x:c r="A33" s="64" t="s">
        <x:v>2988</x:v>
      </x:c>
      <x:c r="B33" s="4" t="s">
        <x:v>1399</x:v>
      </x:c>
      <x:c r="C33" s="4" t="s">
        <x:v>705</x:v>
      </x:c>
      <x:c r="D33" s="7">
        <x:v>126.97683600000001</x:v>
      </x:c>
      <x:c r="E33" s="7">
        <x:v>37.575986</x:v>
      </x:c>
      <x:c r="F33" s="4" t="s">
        <x:v>580</x:v>
      </x:c>
      <x:c r="G33" s="4" t="s">
        <x:v>707</x:v>
      </x:c>
      <x:c r="H33" s="11" t="s">
        <x:v>499</x:v>
      </x:c>
      <x:c r="I33" s="11" t="s">
        <x:v>1612</x:v>
      </x:c>
      <x:c r="J33" s="12" t="s">
        <x:v>543</x:v>
      </x:c>
      <x:c r="K33" s="9"/>
      <x:c r="L33" s="9"/>
    </x:row>
    <x:row r="34" spans="1:12" ht="14.1">
      <x:c r="A34" s="64" t="s">
        <x:v>2988</x:v>
      </x:c>
      <x:c r="B34" s="4" t="s">
        <x:v>224</x:v>
      </x:c>
      <x:c r="C34" s="4" t="s">
        <x:v>1749</x:v>
      </x:c>
      <x:c r="D34" s="5">
        <x:v>126.976173</x:v>
      </x:c>
      <x:c r="E34" s="5">
        <x:v>37.602952000000002</x:v>
      </x:c>
      <x:c r="F34" s="4" t="s">
        <x:v>580</x:v>
      </x:c>
      <x:c r="G34" s="4" t="s">
        <x:v>707</x:v>
      </x:c>
      <x:c r="H34" s="10" t="s">
        <x:v>19</x:v>
      </x:c>
      <x:c r="I34" s="11" t="s">
        <x:v>901</x:v>
      </x:c>
      <x:c r="J34" s="12" t="s">
        <x:v>543</x:v>
      </x:c>
      <x:c r="K34" s="9"/>
      <x:c r="L34" s="9"/>
    </x:row>
    <x:row r="35" spans="1:12" ht="14.1">
      <x:c r="A35" s="64" t="s">
        <x:v>2988</x:v>
      </x:c>
      <x:c r="B35" s="4" t="s">
        <x:v>1748</x:v>
      </x:c>
      <x:c r="C35" s="4" t="s">
        <x:v>1455</x:v>
      </x:c>
      <x:c r="D35" s="1">
        <x:v>127.007901</x:v>
      </x:c>
      <x:c r="E35" s="7">
        <x:v>37.648569000000002</x:v>
      </x:c>
      <x:c r="F35" s="4" t="s">
        <x:v>1747</x:v>
      </x:c>
      <x:c r="G35" s="4" t="s">
        <x:v>222</x:v>
      </x:c>
      <x:c r="H35" s="10" t="s">
        <x:v>80</x:v>
      </x:c>
      <x:c r="I35" s="11" t="s">
        <x:v>84</x:v>
      </x:c>
      <x:c r="J35" s="11" t="s">
        <x:v>1746</x:v>
      </x:c>
      <x:c r="K35" s="9"/>
      <x:c r="L35" s="9"/>
    </x:row>
    <x:row r="36" spans="1:12" ht="14.1">
      <x:c r="A36" s="64" t="s">
        <x:v>2988</x:v>
      </x:c>
      <x:c r="B36" s="4" t="s">
        <x:v>208</x:v>
      </x:c>
      <x:c r="C36" s="4" t="s">
        <x:v>1613</x:v>
      </x:c>
      <x:c r="D36" s="7">
        <x:v>126.975495</x:v>
      </x:c>
      <x:c r="E36" s="7">
        <x:v>37.503554000000001</x:v>
      </x:c>
      <x:c r="F36" s="4" t="s">
        <x:v>1745</x:v>
      </x:c>
      <x:c r="G36" s="4" t="s">
        <x:v>1095</x:v>
      </x:c>
      <x:c r="H36" s="10" t="s">
        <x:v>165</x:v>
      </x:c>
      <x:c r="I36" s="11" t="s">
        <x:v>972</x:v>
      </x:c>
      <x:c r="J36" s="11" t="s">
        <x:v>1744</x:v>
      </x:c>
      <x:c r="K36" s="9"/>
      <x:c r="L36" s="9"/>
    </x:row>
    <x:row r="37" spans="1:12" ht="14.1">
      <x:c r="A37" s="64" t="s">
        <x:v>2988</x:v>
      </x:c>
      <x:c r="B37" s="4" t="s">
        <x:v>199</x:v>
      </x:c>
      <x:c r="C37" s="4" t="s">
        <x:v>1097</x:v>
      </x:c>
      <x:c r="D37" s="1">
        <x:v>126.99046199999999</x:v>
      </x:c>
      <x:c r="E37" s="5">
        <x:v>37.568503</x:v>
      </x:c>
      <x:c r="F37" s="4" t="s">
        <x:v>580</x:v>
      </x:c>
      <x:c r="G37" s="4" t="s">
        <x:v>707</x:v>
      </x:c>
      <x:c r="H37" s="10" t="s">
        <x:v>49</x:v>
      </x:c>
      <x:c r="I37" s="11" t="s">
        <x:v>605</x:v>
      </x:c>
      <x:c r="J37" s="12" t="s">
        <x:v>543</x:v>
      </x:c>
      <x:c r="K37" s="9"/>
      <x:c r="L37" s="9"/>
    </x:row>
    <x:row r="38" spans="1:12" ht="14.1">
      <x:c r="A38" s="64" t="s">
        <x:v>2988</x:v>
      </x:c>
      <x:c r="B38" s="4" t="s">
        <x:v>212</x:v>
      </x:c>
      <x:c r="C38" s="4" t="s">
        <x:v>134</x:v>
      </x:c>
      <x:c r="D38" s="1">
        <x:v>126.99046199999999</x:v>
      </x:c>
      <x:c r="E38" s="5">
        <x:v>37.568503</x:v>
      </x:c>
      <x:c r="F38" s="4" t="s">
        <x:v>580</x:v>
      </x:c>
      <x:c r="G38" s="4" t="s">
        <x:v>707</x:v>
      </x:c>
      <x:c r="H38" s="10" t="s">
        <x:v>590</x:v>
      </x:c>
      <x:c r="I38" s="11" t="s">
        <x:v>951</x:v>
      </x:c>
      <x:c r="J38" s="12" t="s">
        <x:v>543</x:v>
      </x:c>
      <x:c r="K38" s="9"/>
      <x:c r="L38" s="9"/>
    </x:row>
    <x:row r="39" spans="1:12" ht="14.1">
      <x:c r="A39" s="64" t="s">
        <x:v>2988</x:v>
      </x:c>
      <x:c r="B39" s="4" t="s">
        <x:v>1743</x:v>
      </x:c>
      <x:c r="C39" s="4" t="s">
        <x:v>52</x:v>
      </x:c>
      <x:c r="D39" s="7">
        <x:v>126.970578</x:v>
      </x:c>
      <x:c r="E39" s="7">
        <x:v>37.570441000000002</x:v>
      </x:c>
      <x:c r="F39" s="4" t="s">
        <x:v>1083</x:v>
      </x:c>
      <x:c r="G39" s="4" t="s">
        <x:v>704</x:v>
      </x:c>
      <x:c r="H39" s="11" t="s">
        <x:v>1524</x:v>
      </x:c>
      <x:c r="I39" s="11" t="s">
        <x:v>1619</x:v>
      </x:c>
      <x:c r="J39" s="12"/>
      <x:c r="K39" s="9"/>
      <x:c r="L39" s="9"/>
    </x:row>
    <x:row r="40" spans="1:12" ht="14.1">
      <x:c r="A40" s="64" t="s">
        <x:v>2988</x:v>
      </x:c>
      <x:c r="B40" s="4" t="s">
        <x:v>200</x:v>
      </x:c>
      <x:c r="C40" s="4" t="s">
        <x:v>1093</x:v>
      </x:c>
      <x:c r="D40" s="5">
        <x:v>126.991043</x:v>
      </x:c>
      <x:c r="E40" s="11">
        <x:v>37.579447000000002</x:v>
      </x:c>
      <x:c r="F40" s="4" t="s">
        <x:v>580</x:v>
      </x:c>
      <x:c r="G40" s="4" t="s">
        <x:v>952</x:v>
      </x:c>
      <x:c r="H40" s="10" t="s">
        <x:v>1620</x:v>
      </x:c>
      <x:c r="I40" s="11" t="s">
        <x:v>1879</x:v>
      </x:c>
      <x:c r="J40" s="8" t="s">
        <x:v>542</x:v>
      </x:c>
      <x:c r="K40" s="9"/>
      <x:c r="L40" s="9"/>
    </x:row>
    <x:row r="41" spans="1:12" ht="14.1">
      <x:c r="A41" s="64" t="s">
        <x:v>2988</x:v>
      </x:c>
      <x:c r="B41" s="4" t="s">
        <x:v>207</x:v>
      </x:c>
      <x:c r="C41" s="4" t="s">
        <x:v>1550</x:v>
      </x:c>
      <x:c r="D41" s="5">
        <x:v>126.97807899999999</x:v>
      </x:c>
      <x:c r="E41" s="11">
        <x:v>37.555343000000001</x:v>
      </x:c>
      <x:c r="F41" s="4" t="s">
        <x:v>216</x:v>
      </x:c>
      <x:c r="G41" s="4" t="s">
        <x:v>1094</x:v>
      </x:c>
      <x:c r="H41" s="10" t="s">
        <x:v>156</x:v>
      </x:c>
      <x:c r="I41" s="11" t="s">
        <x:v>97</x:v>
      </x:c>
      <x:c r="J41" s="12"/>
      <x:c r="K41" s="9"/>
      <x:c r="L41" s="9"/>
    </x:row>
    <x:row r="42" spans="1:12" ht="14.1">
      <x:c r="A42" s="64" t="s">
        <x:v>2988</x:v>
      </x:c>
      <x:c r="B42" s="4" t="s">
        <x:v>214</x:v>
      </x:c>
      <x:c r="C42" s="4" t="s">
        <x:v>697</x:v>
      </x:c>
      <x:c r="D42" s="7">
        <x:v>126.993576</x:v>
      </x:c>
      <x:c r="E42" s="7">
        <x:v>37.578744999999998</x:v>
      </x:c>
      <x:c r="F42" s="4" t="s">
        <x:v>580</x:v>
      </x:c>
      <x:c r="G42" s="4" t="s">
        <x:v>952</x:v>
      </x:c>
      <x:c r="H42" s="10" t="s">
        <x:v>190</x:v>
      </x:c>
      <x:c r="I42" s="11" t="s">
        <x:v>1616</x:v>
      </x:c>
      <x:c r="J42" s="12" t="s">
        <x:v>542</x:v>
      </x:c>
      <x:c r="K42" s="9"/>
      <x:c r="L42" s="9"/>
    </x:row>
    <x:row r="43" spans="1:12" ht="14.1">
      <x:c r="A43" s="64" t="s">
        <x:v>2988</x:v>
      </x:c>
      <x:c r="B43" s="4" t="s">
        <x:v>1398</x:v>
      </x:c>
      <x:c r="C43" s="4" t="s">
        <x:v>1762</x:v>
      </x:c>
      <x:c r="D43" s="7">
        <x:v>126.95994</x:v>
      </x:c>
      <x:c r="E43" s="7">
        <x:v>37.471165999999997</x:v>
      </x:c>
      <x:c r="F43" s="4" t="s">
        <x:v>1763</x:v>
      </x:c>
      <x:c r="G43" s="4" t="s">
        <x:v>702</x:v>
      </x:c>
      <x:c r="H43" s="10" t="s">
        <x:v>1617</x:v>
      </x:c>
      <x:c r="I43" s="11" t="s">
        <x:v>1618</x:v>
      </x:c>
      <x:c r="J43" s="8" t="s">
        <x:v>1764</x:v>
      </x:c>
      <x:c r="K43" s="9"/>
      <x:c r="L43" s="9"/>
    </x:row>
    <x:row r="44" spans="1:12" ht="14.1">
      <x:c r="A44" s="64" t="s">
        <x:v>2988</x:v>
      </x:c>
      <x:c r="B44" s="14" t="s">
        <x:v>1765</x:v>
      </x:c>
      <x:c r="C44" s="14" t="s">
        <x:v>1614</x:v>
      </x:c>
      <x:c r="D44" s="7">
        <x:v>126.99449300000001</x:v>
      </x:c>
      <x:c r="E44" s="7">
        <x:v>37.559305999999999</x:v>
      </x:c>
      <x:c r="F44" s="14" t="s">
        <x:v>216</x:v>
      </x:c>
      <x:c r="G44" s="14" t="s">
        <x:v>1766</x:v>
      </x:c>
      <x:c r="H44" s="8" t="s">
        <x:v>119</x:v>
      </x:c>
      <x:c r="I44" s="11" t="s">
        <x:v>1380</x:v>
      </x:c>
      <x:c r="J44" s="8" t="s">
        <x:v>1764</x:v>
      </x:c>
      <x:c r="K44" s="9"/>
      <x:c r="L44" s="9"/>
    </x:row>
    <x:row r="45" spans="1:12" ht="14.1">
      <x:c r="A45" s="64" t="s">
        <x:v>2988</x:v>
      </x:c>
      <x:c r="B45" s="15" t="s">
        <x:v>219</x:v>
      </x:c>
      <x:c r="C45" s="15" t="s">
        <x:v>1551</x:v>
      </x:c>
      <x:c r="D45" s="5">
        <x:v>126.987482</x:v>
      </x:c>
      <x:c r="E45" s="11">
        <x:v>37.552003999999997</x:v>
      </x:c>
      <x:c r="F45" s="15" t="s">
        <x:v>216</x:v>
      </x:c>
      <x:c r="G45" s="15" t="s">
        <x:v>1766</x:v>
      </x:c>
      <x:c r="H45" s="11" t="s">
        <x:v>946</x:v>
      </x:c>
      <x:c r="I45" s="11" t="s">
        <x:v>887</x:v>
      </x:c>
      <x:c r="J45" s="11" t="s">
        <x:v>1092</x:v>
      </x:c>
      <x:c r="K45" s="9"/>
      <x:c r="L45" s="9"/>
    </x:row>
    <x:row r="46" spans="1:12" ht="14.1">
      <x:c r="A46" s="64" t="s">
        <x:v>2988</x:v>
      </x:c>
      <x:c r="B46" s="4" t="s">
        <x:v>231</x:v>
      </x:c>
      <x:c r="C46" s="4" t="s">
        <x:v>1456</x:v>
      </x:c>
      <x:c r="D46" s="5">
        <x:v>126.987482</x:v>
      </x:c>
      <x:c r="E46" s="11">
        <x:v>37.552003999999997</x:v>
      </x:c>
      <x:c r="F46" s="4" t="s">
        <x:v>216</x:v>
      </x:c>
      <x:c r="G46" s="4" t="s">
        <x:v>1766</x:v>
      </x:c>
      <x:c r="H46" s="11" t="s">
        <x:v>157</x:v>
      </x:c>
      <x:c r="I46" s="11" t="s">
        <x:v>95</x:v>
      </x:c>
      <x:c r="J46" s="12" t="s">
        <x:v>1092</x:v>
      </x:c>
      <x:c r="K46" s="9"/>
      <x:c r="L46" s="9"/>
    </x:row>
    <x:row r="47" spans="1:12" ht="14.1">
      <x:c r="A47" s="64" t="s">
        <x:v>2988</x:v>
      </x:c>
      <x:c r="B47" s="4" t="s">
        <x:v>232</x:v>
      </x:c>
      <x:c r="C47" s="4" t="s">
        <x:v>1615</x:v>
      </x:c>
      <x:c r="D47" s="5">
        <x:v>126.991043</x:v>
      </x:c>
      <x:c r="E47" s="11">
        <x:v>37.579447000000002</x:v>
      </x:c>
      <x:c r="F47" s="4" t="s">
        <x:v>580</x:v>
      </x:c>
      <x:c r="G47" s="4" t="s">
        <x:v>952</x:v>
      </x:c>
      <x:c r="H47" s="10" t="s">
        <x:v>1552</x:v>
      </x:c>
      <x:c r="I47" s="11" t="s">
        <x:v>523</x:v>
      </x:c>
      <x:c r="J47" s="12" t="s">
        <x:v>1767</x:v>
      </x:c>
      <x:c r="K47" s="9"/>
      <x:c r="L47" s="9"/>
    </x:row>
    <x:row r="48" spans="1:12" ht="14.1">
      <x:c r="A48" s="64" t="s">
        <x:v>2988</x:v>
      </x:c>
      <x:c r="B48" s="4" t="s">
        <x:v>1768</x:v>
      </x:c>
      <x:c r="C48" s="4" t="s">
        <x:v>158</x:v>
      </x:c>
      <x:c r="D48" s="10">
        <x:v>126.99441400000001</x:v>
      </x:c>
      <x:c r="E48" s="11">
        <x:v>37.582123000000003</x:v>
      </x:c>
      <x:c r="F48" s="4" t="s">
        <x:v>580</x:v>
      </x:c>
      <x:c r="G48" s="4" t="s">
        <x:v>952</x:v>
      </x:c>
      <x:c r="H48" s="10" t="s">
        <x:v>644</x:v>
      </x:c>
      <x:c r="I48" s="11" t="s">
        <x:v>1676</x:v>
      </x:c>
      <x:c r="J48" s="12" t="s">
        <x:v>1769</x:v>
      </x:c>
      <x:c r="K48" s="9"/>
      <x:c r="L48" s="9"/>
    </x:row>
    <x:row r="49" spans="1:12" ht="14.1">
      <x:c r="A49" s="64" t="s">
        <x:v>2988</x:v>
      </x:c>
      <x:c r="B49" s="4" t="s">
        <x:v>1770</x:v>
      </x:c>
      <x:c r="C49" s="4" t="s">
        <x:v>1454</x:v>
      </x:c>
      <x:c r="D49" s="7">
        <x:v>126.981116</x:v>
      </x:c>
      <x:c r="E49" s="7">
        <x:v>37.552346</x:v>
      </x:c>
      <x:c r="F49" s="4" t="s">
        <x:v>1756</x:v>
      </x:c>
      <x:c r="G49" s="4" t="s">
        <x:v>1771</x:v>
      </x:c>
      <x:c r="H49" s="10" t="s">
        <x:v>135</x:v>
      </x:c>
      <x:c r="I49" s="11" t="s">
        <x:v>592</x:v>
      </x:c>
      <x:c r="J49" s="12"/>
      <x:c r="K49" s="9"/>
      <x:c r="L49" s="9"/>
    </x:row>
    <x:row r="50" spans="1:12" ht="14.1">
      <x:c r="A50" s="64" t="s">
        <x:v>2988</x:v>
      </x:c>
      <x:c r="B50" s="4" t="s">
        <x:v>198</x:v>
      </x:c>
      <x:c r="C50" s="4" t="s">
        <x:v>1772</x:v>
      </x:c>
      <x:c r="D50" s="5">
        <x:v>126.991043</x:v>
      </x:c>
      <x:c r="E50" s="11">
        <x:v>37.579447000000002</x:v>
      </x:c>
      <x:c r="F50" s="4" t="s">
        <x:v>580</x:v>
      </x:c>
      <x:c r="G50" s="4" t="s">
        <x:v>952</x:v>
      </x:c>
      <x:c r="H50" s="10" t="s">
        <x:v>591</x:v>
      </x:c>
      <x:c r="I50" s="11" t="s">
        <x:v>1678</x:v>
      </x:c>
      <x:c r="J50" s="12" t="s">
        <x:v>542</x:v>
      </x:c>
      <x:c r="K50" s="9"/>
      <x:c r="L50" s="9"/>
    </x:row>
    <x:row r="51" spans="1:12" ht="14.1">
      <x:c r="A51" s="64" t="s">
        <x:v>2988</x:v>
      </x:c>
      <x:c r="B51" s="4" t="s">
        <x:v>209</x:v>
      </x:c>
      <x:c r="C51" s="4" t="s">
        <x:v>1457</x:v>
      </x:c>
      <x:c r="D51" s="5">
        <x:v>126.99485900000001</x:v>
      </x:c>
      <x:c r="E51" s="11">
        <x:v>37.578788000000003</x:v>
      </x:c>
      <x:c r="F51" s="4" t="s">
        <x:v>580</x:v>
      </x:c>
      <x:c r="G51" s="4" t="s">
        <x:v>952</x:v>
      </x:c>
      <x:c r="H51" s="10" t="s">
        <x:v>1679</x:v>
      </x:c>
      <x:c r="I51" s="11" t="s">
        <x:v>11</x:v>
      </x:c>
      <x:c r="J51" s="12" t="s">
        <x:v>1769</x:v>
      </x:c>
      <x:c r="K51" s="9"/>
      <x:c r="L51" s="9"/>
    </x:row>
    <x:row r="52" spans="1:12" ht="14.1">
      <x:c r="A52" s="64" t="s">
        <x:v>2988</x:v>
      </x:c>
      <x:c r="B52" s="4" t="s">
        <x:v>215</x:v>
      </x:c>
      <x:c r="C52" s="4" t="s">
        <x:v>189</x:v>
      </x:c>
      <x:c r="D52" s="5">
        <x:v>126.964736</x:v>
      </x:c>
      <x:c r="E52" s="5">
        <x:v>37.498702999999999</x:v>
      </x:c>
      <x:c r="F52" s="4" t="s">
        <x:v>1745</x:v>
      </x:c>
      <x:c r="G52" s="4" t="s">
        <x:v>1095</x:v>
      </x:c>
      <x:c r="H52" s="11" t="s">
        <x:v>81</x:v>
      </x:c>
      <x:c r="I52" s="11" t="s">
        <x:v>552</x:v>
      </x:c>
      <x:c r="J52" s="12"/>
      <x:c r="K52" s="9"/>
      <x:c r="L52" s="9"/>
    </x:row>
    <x:row r="53" spans="1:12" ht="14.1">
      <x:c r="A53" s="64" t="s">
        <x:v>2988</x:v>
      </x:c>
      <x:c r="B53" s="4" t="s">
        <x:v>223</x:v>
      </x:c>
      <x:c r="C53" s="4" t="s">
        <x:v>1091</x:v>
      </x:c>
      <x:c r="D53" s="5">
        <x:v>126.992366</x:v>
      </x:c>
      <x:c r="E53" s="4">
        <x:v>37.580222999999997</x:v>
      </x:c>
      <x:c r="F53" s="4" t="s">
        <x:v>580</x:v>
      </x:c>
      <x:c r="G53" s="4" t="s">
        <x:v>952</x:v>
      </x:c>
      <x:c r="H53" s="11" t="s">
        <x:v>955</x:v>
      </x:c>
      <x:c r="I53" s="11" t="s">
        <x:v>90</x:v>
      </x:c>
      <x:c r="J53" s="12" t="s">
        <x:v>1767</x:v>
      </x:c>
      <x:c r="K53" s="9"/>
      <x:c r="L53" s="9"/>
    </x:row>
    <x:row r="54" spans="1:12" ht="14.1">
      <x:c r="A54" s="64" t="s">
        <x:v>2988</x:v>
      </x:c>
      <x:c r="B54" s="4" t="s">
        <x:v>211</x:v>
      </x:c>
      <x:c r="C54" s="4" t="s">
        <x:v>1773</x:v>
      </x:c>
      <x:c r="D54" s="5">
        <x:v>126.976493</x:v>
      </x:c>
      <x:c r="E54" s="4">
        <x:v>37.565012000000003</x:v>
      </x:c>
      <x:c r="F54" s="4" t="s">
        <x:v>216</x:v>
      </x:c>
      <x:c r="G54" s="4" t="s">
        <x:v>1774</x:v>
      </x:c>
      <x:c r="H54" s="10" t="s">
        <x:v>645</x:v>
      </x:c>
      <x:c r="I54" s="11" t="s">
        <x:v>593</x:v>
      </x:c>
      <x:c r="J54" s="12" t="s">
        <x:v>1775</x:v>
      </x:c>
      <x:c r="K54" s="9"/>
      <x:c r="L54" s="9"/>
    </x:row>
    <x:row r="55" spans="1:12" ht="14.1">
      <x:c r="A55" s="64" t="s">
        <x:v>2988</x:v>
      </x:c>
      <x:c r="B55" s="4" t="s">
        <x:v>230</x:v>
      </x:c>
      <x:c r="C55" s="4" t="s">
        <x:v>136</x:v>
      </x:c>
      <x:c r="D55" s="5">
        <x:v>126.97520400000001</x:v>
      </x:c>
      <x:c r="E55" s="5">
        <x:v>37.565809000000002</x:v>
      </x:c>
      <x:c r="F55" s="4" t="s">
        <x:v>216</x:v>
      </x:c>
      <x:c r="G55" s="4" t="s">
        <x:v>1774</x:v>
      </x:c>
      <x:c r="H55" s="7" t="s">
        <x:v>59</x:v>
      </x:c>
      <x:c r="I55" s="11" t="s">
        <x:v>1680</x:v>
      </x:c>
      <x:c r="J55" s="12"/>
      <x:c r="K55" s="9"/>
      <x:c r="L55" s="9"/>
    </x:row>
    <x:row r="56" spans="1:12" ht="14.1">
      <x:c r="A56" s="64" t="s">
        <x:v>2988</x:v>
      </x:c>
      <x:c r="B56" s="4" t="s">
        <x:v>229</x:v>
      </x:c>
      <x:c r="C56" s="4" t="s">
        <x:v>1458</x:v>
      </x:c>
      <x:c r="D56" s="5">
        <x:v>126.9768</x:v>
      </x:c>
      <x:c r="E56" s="4">
        <x:v>37.572972</x:v>
      </x:c>
      <x:c r="F56" s="4" t="s">
        <x:v>580</x:v>
      </x:c>
      <x:c r="G56" s="4" t="s">
        <x:v>1090</x:v>
      </x:c>
      <x:c r="H56" s="10" t="s">
        <x:v>1681</x:v>
      </x:c>
      <x:c r="I56" s="11" t="s">
        <x:v>1682</x:v>
      </x:c>
      <x:c r="J56" s="12" t="s">
        <x:v>1089</x:v>
      </x:c>
      <x:c r="K56" s="9"/>
      <x:c r="L56" s="9"/>
    </x:row>
    <x:row r="57" spans="1:12" ht="14.1">
      <x:c r="A57" s="64" t="s">
        <x:v>2988</x:v>
      </x:c>
      <x:c r="B57" s="4" t="s">
        <x:v>1776</x:v>
      </x:c>
      <x:c r="C57" s="4" t="s">
        <x:v>1459</x:v>
      </x:c>
      <x:c r="D57" s="5">
        <x:v>126.994117</x:v>
      </x:c>
      <x:c r="E57" s="5">
        <x:v>37.558878</x:v>
      </x:c>
      <x:c r="F57" s="4" t="s">
        <x:v>216</x:v>
      </x:c>
      <x:c r="G57" s="4" t="s">
        <x:v>1766</x:v>
      </x:c>
      <x:c r="H57" s="10" t="s">
        <x:v>957</x:v>
      </x:c>
      <x:c r="I57" s="11" t="s">
        <x:v>1683</x:v>
      </x:c>
      <x:c r="J57" s="11" t="s">
        <x:v>1088</x:v>
      </x:c>
      <x:c r="K57" s="9"/>
      <x:c r="L57" s="9"/>
    </x:row>
    <x:row r="58" spans="1:12" ht="14.1">
      <x:c r="A58" s="64" t="s">
        <x:v>2988</x:v>
      </x:c>
      <x:c r="B58" s="4" t="s">
        <x:v>1397</x:v>
      </x:c>
      <x:c r="C58" s="4" t="s">
        <x:v>1086</x:v>
      </x:c>
      <x:c r="D58" s="5">
        <x:v>126.959551</x:v>
      </x:c>
      <x:c r="E58" s="5">
        <x:v>37.572358000000001</x:v>
      </x:c>
      <x:c r="F58" s="4" t="s">
        <x:v>1087</x:v>
      </x:c>
      <x:c r="G58" s="4" t="s">
        <x:v>1085</x:v>
      </x:c>
      <x:c r="H58" s="10" t="s">
        <x:v>1684</x:v>
      </x:c>
      <x:c r="I58" s="11" t="s">
        <x:v>888</x:v>
      </x:c>
      <x:c r="J58" s="12" t="s">
        <x:v>1777</x:v>
      </x:c>
      <x:c r="K58" s="9"/>
      <x:c r="L58" s="9"/>
    </x:row>
    <x:row r="59" spans="1:12" ht="14.1">
      <x:c r="A59" s="64" t="s">
        <x:v>2988</x:v>
      </x:c>
      <x:c r="B59" s="4" t="s">
        <x:v>1396</x:v>
      </x:c>
      <x:c r="C59" s="4" t="s">
        <x:v>983</x:v>
      </x:c>
      <x:c r="D59" s="5">
        <x:v>126.989943</x:v>
      </x:c>
      <x:c r="E59" s="5">
        <x:v>37.577829000000001</x:v>
      </x:c>
      <x:c r="F59" s="4" t="s">
        <x:v>580</x:v>
      </x:c>
      <x:c r="G59" s="4" t="s">
        <x:v>952</x:v>
      </x:c>
      <x:c r="H59" s="10" t="s">
        <x:v>137</x:v>
      </x:c>
      <x:c r="I59" s="11" t="s">
        <x:v>1685</x:v>
      </x:c>
      <x:c r="J59" s="12"/>
      <x:c r="K59" s="9"/>
      <x:c r="L59" s="9"/>
    </x:row>
    <x:row r="60" spans="1:12" ht="14.1">
      <x:c r="A60" s="64" t="s">
        <x:v>2988</x:v>
      </x:c>
      <x:c r="B60" s="4" t="s">
        <x:v>1395</x:v>
      </x:c>
      <x:c r="C60" s="4" t="s">
        <x:v>1677</x:v>
      </x:c>
      <x:c r="D60" s="5">
        <x:v>126.99492499999999</x:v>
      </x:c>
      <x:c r="E60" s="5">
        <x:v>37.57873</x:v>
      </x:c>
      <x:c r="F60" s="4" t="s">
        <x:v>580</x:v>
      </x:c>
      <x:c r="G60" s="4" t="s">
        <x:v>952</x:v>
      </x:c>
      <x:c r="H60" s="8" t="s">
        <x:v>51</x:v>
      </x:c>
      <x:c r="I60" s="11" t="s">
        <x:v>1686</x:v>
      </x:c>
      <x:c r="J60" s="12"/>
      <x:c r="K60" s="9"/>
      <x:c r="L60" s="9"/>
    </x:row>
    <x:row r="61" spans="1:12" ht="14.1">
      <x:c r="A61" s="64" t="s">
        <x:v>2988</x:v>
      </x:c>
      <x:c r="B61" s="4" t="s">
        <x:v>206</x:v>
      </x:c>
      <x:c r="C61" s="4" t="s">
        <x:v>1687</x:v>
      </x:c>
      <x:c r="D61" s="5">
        <x:v>127.13057000000001</x:v>
      </x:c>
      <x:c r="E61" s="5">
        <x:v>37.501882999999999</x:v>
      </x:c>
      <x:c r="F61" s="4" t="s">
        <x:v>1761</x:v>
      </x:c>
      <x:c r="G61" s="4" t="s">
        <x:v>1778</x:v>
      </x:c>
      <x:c r="H61" s="10" t="s">
        <x:v>1729</x:v>
      </x:c>
      <x:c r="I61" s="11" t="s">
        <x:v>1730</x:v>
      </x:c>
      <x:c r="J61" s="11" t="s">
        <x:v>1779</x:v>
      </x:c>
      <x:c r="K61" s="9"/>
      <x:c r="L61" s="9"/>
    </x:row>
    <x:row r="62" spans="1:12" ht="14.1">
      <x:c r="A62" s="64" t="s">
        <x:v>2988</x:v>
      </x:c>
      <x:c r="B62" s="4" t="s">
        <x:v>226</x:v>
      </x:c>
      <x:c r="C62" s="4" t="s">
        <x:v>1460</x:v>
      </x:c>
      <x:c r="D62" s="5">
        <x:v>127.12867900000001</x:v>
      </x:c>
      <x:c r="E62" s="5">
        <x:v>37.504058000000001</x:v>
      </x:c>
      <x:c r="F62" s="4" t="s">
        <x:v>1761</x:v>
      </x:c>
      <x:c r="G62" s="4" t="s">
        <x:v>1760</x:v>
      </x:c>
      <x:c r="H62" s="10" t="s">
        <x:v>191</x:v>
      </x:c>
      <x:c r="I62" s="11" t="s">
        <x:v>1731</x:v>
      </x:c>
      <x:c r="J62" s="12"/>
      <x:c r="K62" s="9"/>
      <x:c r="L62" s="9"/>
    </x:row>
    <x:row r="63" spans="1:12" ht="14.1">
      <x:c r="A63" s="64" t="s">
        <x:v>2988</x:v>
      </x:c>
      <x:c r="B63" s="4" t="s">
        <x:v>1780</x:v>
      </x:c>
      <x:c r="C63" s="4" t="s">
        <x:v>1553</x:v>
      </x:c>
      <x:c r="D63" s="5">
        <x:v>127.11881200000001</x:v>
      </x:c>
      <x:c r="E63" s="5">
        <x:v>37.507998999999998</x:v>
      </x:c>
      <x:c r="F63" s="4" t="s">
        <x:v>1761</x:v>
      </x:c>
      <x:c r="G63" s="4" t="s">
        <x:v>1778</x:v>
      </x:c>
      <x:c r="H63" s="10" t="s">
        <x:v>50</x:v>
      </x:c>
      <x:c r="I63" s="11" t="s">
        <x:v>1732</x:v>
      </x:c>
      <x:c r="J63" s="12"/>
      <x:c r="K63" s="9"/>
      <x:c r="L63" s="9"/>
    </x:row>
    <x:row r="64" spans="1:12" ht="14.1">
      <x:c r="A64" s="64" t="s">
        <x:v>2988</x:v>
      </x:c>
      <x:c r="B64" s="4" t="s">
        <x:v>1394</x:v>
      </x:c>
      <x:c r="C64" s="4" t="s">
        <x:v>703</x:v>
      </x:c>
      <x:c r="D64" s="7">
        <x:v>126.92751699999999</x:v>
      </x:c>
      <x:c r="E64" s="7">
        <x:v>37.586624999999998</x:v>
      </x:c>
      <x:c r="F64" s="4" t="s">
        <x:v>1747</x:v>
      </x:c>
      <x:c r="G64" s="4" t="s">
        <x:v>222</x:v>
      </x:c>
      <x:c r="H64" s="10" t="s">
        <x:v>82</x:v>
      </x:c>
      <x:c r="I64" s="11" t="s">
        <x:v>0</x:v>
      </x:c>
      <x:c r="J64" s="12"/>
      <x:c r="K64" s="9"/>
      <x:c r="L64" s="9"/>
    </x:row>
    <x:row r="65" spans="1:12" ht="14.1">
      <x:c r="A65" s="64" t="s">
        <x:v>2988</x:v>
      </x:c>
      <x:c r="B65" s="4" t="s">
        <x:v>1781</x:v>
      </x:c>
      <x:c r="C65" s="4" t="s">
        <x:v>700</x:v>
      </x:c>
      <x:c r="D65" s="7">
        <x:v>127.08083999999999</x:v>
      </x:c>
      <x:c r="E65" s="7">
        <x:v>37.548223</x:v>
      </x:c>
      <x:c r="F65" s="4" t="s">
        <x:v>1782</x:v>
      </x:c>
      <x:c r="G65" s="4" t="s">
        <x:v>1783</x:v>
      </x:c>
      <x:c r="H65" s="10" t="s">
        <x:v>120</x:v>
      </x:c>
      <x:c r="I65" s="11" t="s">
        <x:v>1736</x:v>
      </x:c>
      <x:c r="J65" s="12"/>
      <x:c r="K65" s="9"/>
      <x:c r="L65" s="9"/>
    </x:row>
    <x:row r="66" spans="1:12" ht="14.1">
      <x:c r="A66" s="64" t="s">
        <x:v>2988</x:v>
      </x:c>
      <x:c r="B66" s="4" t="s">
        <x:v>234</x:v>
      </x:c>
      <x:c r="C66" s="4" t="s">
        <x:v>1081</x:v>
      </x:c>
      <x:c r="D66" s="5">
        <x:v>126.979344</x:v>
      </x:c>
      <x:c r="E66" s="11">
        <x:v>37.554994999999998</x:v>
      </x:c>
      <x:c r="F66" s="4" t="s">
        <x:v>216</x:v>
      </x:c>
      <x:c r="G66" s="4" t="s">
        <x:v>1094</x:v>
      </x:c>
      <x:c r="H66" s="10" t="s">
        <x:v>674</x:v>
      </x:c>
      <x:c r="I66" s="11" t="s">
        <x:v>1737</x:v>
      </x:c>
      <x:c r="J66" s="12" t="s">
        <x:v>1084</x:v>
      </x:c>
      <x:c r="K66" s="9"/>
      <x:c r="L66" s="9"/>
    </x:row>
    <x:row r="67" spans="1:12" ht="14.1">
      <x:c r="A67" s="64" t="s">
        <x:v>2988</x:v>
      </x:c>
      <x:c r="B67" s="4" t="s">
        <x:v>1784</x:v>
      </x:c>
      <x:c r="C67" s="4" t="s">
        <x:v>1554</x:v>
      </x:c>
      <x:c r="D67" s="7">
        <x:v>126.959242</x:v>
      </x:c>
      <x:c r="E67" s="7">
        <x:v>37.544274000000001</x:v>
      </x:c>
      <x:c r="F67" s="4" t="s">
        <x:v>1756</x:v>
      </x:c>
      <x:c r="G67" s="4" t="s">
        <x:v>1082</x:v>
      </x:c>
      <x:c r="H67" s="10" t="s">
        <x:v>646</x:v>
      </x:c>
      <x:c r="I67" s="11" t="s">
        <x:v>1738</x:v>
      </x:c>
      <x:c r="J67" s="12"/>
      <x:c r="K67" s="9"/>
      <x:c r="L67" s="9"/>
    </x:row>
    <x:row r="68" spans="1:12" ht="14.1">
      <x:c r="A68" s="64" t="s">
        <x:v>2988</x:v>
      </x:c>
      <x:c r="B68" s="1" t="s">
        <x:v>235</x:v>
      </x:c>
      <x:c r="C68" s="4" t="s">
        <x:v>1461</x:v>
      </x:c>
      <x:c r="D68" s="5">
        <x:v>126.974159</x:v>
      </x:c>
      <x:c r="E68" s="11">
        <x:v>37.566485</x:v>
      </x:c>
      <x:c r="F68" s="4" t="s">
        <x:v>216</x:v>
      </x:c>
      <x:c r="G68" s="4" t="s">
        <x:v>1774</x:v>
      </x:c>
      <x:c r="H68" s="10" t="s">
        <x:v>903</x:v>
      </x:c>
      <x:c r="I68" s="11" t="s">
        <x:v>12</x:v>
      </x:c>
      <x:c r="J68" s="12"/>
      <x:c r="K68" s="9"/>
      <x:c r="L68" s="9"/>
    </x:row>
    <x:row r="69" spans="1:12" ht="14.1">
      <x:c r="A69" s="64" t="s">
        <x:v>2988</x:v>
      </x:c>
      <x:c r="B69" s="4" t="s">
        <x:v>1785</x:v>
      </x:c>
      <x:c r="C69" s="4" t="s">
        <x:v>1688</x:v>
      </x:c>
      <x:c r="D69" s="7">
        <x:v>126.98047099999999</x:v>
      </x:c>
      <x:c r="E69" s="7">
        <x:v>37.523851000000001</x:v>
      </x:c>
      <x:c r="F69" s="4" t="s">
        <x:v>1756</x:v>
      </x:c>
      <x:c r="G69" s="4" t="s">
        <x:v>1098</x:v>
      </x:c>
      <x:c r="H69" s="10" t="s">
        <x:v>21</x:v>
      </x:c>
      <x:c r="I69" s="11" t="s">
        <x:v>1739</x:v>
      </x:c>
      <x:c r="J69" s="12"/>
      <x:c r="K69" s="9"/>
      <x:c r="L69" s="9"/>
    </x:row>
    <x:row r="70" spans="1:12" ht="14.1">
      <x:c r="A70" s="64" t="s">
        <x:v>2988</x:v>
      </x:c>
      <x:c r="B70" s="4" t="s">
        <x:v>236</x:v>
      </x:c>
      <x:c r="C70" s="4" t="s">
        <x:v>1530</x:v>
      </x:c>
      <x:c r="D70" s="7">
        <x:v>127.098884</x:v>
      </x:c>
      <x:c r="E70" s="7">
        <x:v>37.623818999999997</x:v>
      </x:c>
      <x:c r="F70" s="4" t="s">
        <x:v>1786</x:v>
      </x:c>
      <x:c r="G70" s="4" t="s">
        <x:v>1079</x:v>
      </x:c>
      <x:c r="H70" s="10" t="s">
        <x:v>524</x:v>
      </x:c>
      <x:c r="I70" s="11" t="s">
        <x:v>570</x:v>
      </x:c>
      <x:c r="J70" s="12"/>
      <x:c r="K70" s="9"/>
      <x:c r="L70" s="9"/>
    </x:row>
    <x:row r="71" spans="1:12" ht="14.1">
      <x:c r="A71" s="64" t="s">
        <x:v>2988</x:v>
      </x:c>
      <x:c r="B71" s="4" t="s">
        <x:v>237</x:v>
      </x:c>
      <x:c r="C71" s="4" t="s">
        <x:v>1733</x:v>
      </x:c>
      <x:c r="D71" s="5">
        <x:v>126.992971</x:v>
      </x:c>
      <x:c r="E71" s="5">
        <x:v>37.581805000000003</x:v>
      </x:c>
      <x:c r="F71" s="4" t="s">
        <x:v>580</x:v>
      </x:c>
      <x:c r="G71" s="4" t="s">
        <x:v>952</x:v>
      </x:c>
      <x:c r="H71" s="10" t="s">
        <x:v>83</x:v>
      </x:c>
      <x:c r="I71" s="11" t="s">
        <x:v>562</x:v>
      </x:c>
      <x:c r="J71" s="8" t="s">
        <x:v>542</x:v>
      </x:c>
      <x:c r="K71" s="9"/>
      <x:c r="L71" s="9"/>
    </x:row>
    <x:row r="72" spans="1:12" ht="14.1">
      <x:c r="A72" s="64" t="s">
        <x:v>2988</x:v>
      </x:c>
      <x:c r="B72" s="4" t="s">
        <x:v>238</x:v>
      </x:c>
      <x:c r="C72" s="4" t="s">
        <x:v>701</x:v>
      </x:c>
      <x:c r="D72" s="5">
        <x:v>126.977065</x:v>
      </x:c>
      <x:c r="E72" s="5">
        <x:v>37.579191000000002</x:v>
      </x:c>
      <x:c r="F72" s="4" t="s">
        <x:v>580</x:v>
      </x:c>
      <x:c r="G72" s="4" t="s">
        <x:v>707</x:v>
      </x:c>
      <x:c r="H72" s="10" t="s">
        <x:v>138</x:v>
      </x:c>
      <x:c r="I72" s="11" t="s">
        <x:v>1740</x:v>
      </x:c>
      <x:c r="J72" s="12" t="s">
        <x:v>543</x:v>
      </x:c>
      <x:c r="K72" s="9"/>
      <x:c r="L72" s="9"/>
    </x:row>
    <x:row r="73" spans="1:12" ht="14.1">
      <x:c r="A73" s="64" t="s">
        <x:v>2988</x:v>
      </x:c>
      <x:c r="B73" s="4" t="s">
        <x:v>239</x:v>
      </x:c>
      <x:c r="C73" s="4" t="s">
        <x:v>1463</x:v>
      </x:c>
      <x:c r="D73" s="7">
        <x:v>126.970567</x:v>
      </x:c>
      <x:c r="E73" s="7">
        <x:v>37.570481000000001</x:v>
      </x:c>
      <x:c r="F73" s="4" t="s">
        <x:v>580</x:v>
      </x:c>
      <x:c r="G73" s="4" t="s">
        <x:v>1759</x:v>
      </x:c>
      <x:c r="H73" s="10" t="s">
        <x:v>188</x:v>
      </x:c>
      <x:c r="I73" s="11" t="s">
        <x:v>117</x:v>
      </x:c>
      <x:c r="J73" s="12"/>
      <x:c r="K73" s="9"/>
      <x:c r="L73" s="9"/>
    </x:row>
    <x:row r="74" spans="1:12" ht="14.1">
      <x:c r="A74" s="64" t="s">
        <x:v>2988</x:v>
      </x:c>
      <x:c r="B74" s="4" t="s">
        <x:v>240</x:v>
      </x:c>
      <x:c r="C74" s="4" t="s">
        <x:v>1734</x:v>
      </x:c>
      <x:c r="D74" s="5">
        <x:v>127.10156600000001</x:v>
      </x:c>
      <x:c r="E74" s="5">
        <x:v>37.510893000000003</x:v>
      </x:c>
      <x:c r="F74" s="4" t="s">
        <x:v>1761</x:v>
      </x:c>
      <x:c r="G74" s="4" t="s">
        <x:v>1080</x:v>
      </x:c>
      <x:c r="H74" s="7" t="s">
        <x:v>118</x:v>
      </x:c>
      <x:c r="I74" s="11" t="s">
        <x:v>1919</x:v>
      </x:c>
      <x:c r="J74" s="12"/>
      <x:c r="K74" s="9"/>
      <x:c r="L74" s="9"/>
    </x:row>
    <x:row r="75" spans="1:12" ht="14.1">
      <x:c r="A75" s="64" t="s">
        <x:v>2988</x:v>
      </x:c>
      <x:c r="B75" s="4" t="s">
        <x:v>1787</x:v>
      </x:c>
      <x:c r="C75" s="4" t="s">
        <x:v>139</x:v>
      </x:c>
      <x:c r="D75" s="7">
        <x:v>127.097714</x:v>
      </x:c>
      <x:c r="E75" s="7">
        <x:v>37.636096999999999</x:v>
      </x:c>
      <x:c r="F75" s="4" t="s">
        <x:v>1786</x:v>
      </x:c>
      <x:c r="G75" s="4" t="s">
        <x:v>1079</x:v>
      </x:c>
      <x:c r="H75" s="10" t="s">
        <x:v>918</x:v>
      </x:c>
      <x:c r="I75" s="11" t="s">
        <x:v>1920</x:v>
      </x:c>
      <x:c r="J75" s="12"/>
      <x:c r="K75" s="9"/>
      <x:c r="L75" s="9"/>
    </x:row>
    <x:row r="76" spans="1:12" ht="14.1">
      <x:c r="A76" s="64" t="s">
        <x:v>2988</x:v>
      </x:c>
      <x:c r="B76" s="4" t="s">
        <x:v>241</x:v>
      </x:c>
      <x:c r="C76" s="4" t="s">
        <x:v>1788</x:v>
      </x:c>
      <x:c r="D76" s="5">
        <x:v>126.975157</x:v>
      </x:c>
      <x:c r="E76" s="5">
        <x:v>37.565983000000003</x:v>
      </x:c>
      <x:c r="F76" s="4" t="s">
        <x:v>216</x:v>
      </x:c>
      <x:c r="G76" s="4" t="s">
        <x:v>1774</x:v>
      </x:c>
      <x:c r="H76" s="10" t="s">
        <x:v>563</x:v>
      </x:c>
      <x:c r="I76" s="11" t="s">
        <x:v>1921</x:v>
      </x:c>
      <x:c r="J76" s="12" t="s">
        <x:v>1775</x:v>
      </x:c>
      <x:c r="K76" s="9"/>
      <x:c r="L76" s="9"/>
    </x:row>
    <x:row r="77" spans="1:12" ht="14.1">
      <x:c r="A77" s="64" t="s">
        <x:v>2988</x:v>
      </x:c>
      <x:c r="B77" s="4" t="s">
        <x:v>1393</x:v>
      </x:c>
      <x:c r="C77" s="4" t="s">
        <x:v>1735</x:v>
      </x:c>
      <x:c r="D77" s="5">
        <x:v>127.05194400000001</x:v>
      </x:c>
      <x:c r="E77" s="5">
        <x:v>37.507077000000002</x:v>
      </x:c>
      <x:c r="F77" s="4" t="s">
        <x:v>1753</x:v>
      </x:c>
      <x:c r="G77" s="4" t="s">
        <x:v>1078</x:v>
      </x:c>
      <x:c r="H77" s="7" t="s">
        <x:v>1462</x:v>
      </x:c>
      <x:c r="I77" s="11" t="s">
        <x:v>921</x:v>
      </x:c>
      <x:c r="J77" s="12" t="s">
        <x:v>1789</x:v>
      </x:c>
      <x:c r="K77" s="9"/>
      <x:c r="L77" s="9"/>
    </x:row>
    <x:row r="78" spans="1:12" ht="14.1">
      <x:c r="A78" s="64" t="s">
        <x:v>2988</x:v>
      </x:c>
      <x:c r="B78" s="4" t="s">
        <x:v>1790</x:v>
      </x:c>
      <x:c r="C78" s="4" t="s">
        <x:v>698</x:v>
      </x:c>
      <x:c r="D78" s="5">
        <x:v>127.11536700000001</x:v>
      </x:c>
      <x:c r="E78" s="5">
        <x:v>37.518343000000002</x:v>
      </x:c>
      <x:c r="F78" s="4" t="s">
        <x:v>1761</x:v>
      </x:c>
      <x:c r="G78" s="4" t="s">
        <x:v>1778</x:v>
      </x:c>
      <x:c r="H78" s="11" t="s">
        <x:v>1922</x:v>
      </x:c>
      <x:c r="I78" s="11" t="s">
        <x:v>1923</x:v>
      </x:c>
      <x:c r="J78" s="12" t="s">
        <x:v>1779</x:v>
      </x:c>
      <x:c r="K78" s="9"/>
      <x:c r="L78" s="9"/>
    </x:row>
    <x:row r="79" spans="1:12" ht="14.1">
      <x:c r="A79" s="64" t="s">
        <x:v>2988</x:v>
      </x:c>
      <x:c r="B79" s="4" t="s">
        <x:v>1392</x:v>
      </x:c>
      <x:c r="C79" s="4" t="s">
        <x:v>1074</x:v>
      </x:c>
      <x:c r="D79" s="5">
        <x:v>126.840807</x:v>
      </x:c>
      <x:c r="E79" s="5">
        <x:v>37.575552999999999</x:v>
      </x:c>
      <x:c r="F79" s="4" t="s">
        <x:v>1791</x:v>
      </x:c>
      <x:c r="G79" s="4" t="s">
        <x:v>1077</x:v>
      </x:c>
      <x:c r="H79" s="10" t="s">
        <x:v>1924</x:v>
      </x:c>
      <x:c r="I79" s="11" t="s">
        <x:v>1925</x:v>
      </x:c>
      <x:c r="J79" s="12"/>
      <x:c r="K79" s="9"/>
      <x:c r="L79" s="9"/>
    </x:row>
    <x:row r="80" spans="1:12" ht="14.1">
      <x:c r="A80" s="64" t="s">
        <x:v>2988</x:v>
      </x:c>
      <x:c r="B80" s="4" t="s">
        <x:v>242</x:v>
      </x:c>
      <x:c r="C80" s="4" t="s">
        <x:v>1915</x:v>
      </x:c>
      <x:c r="D80" s="7">
        <x:v>126.98047</x:v>
      </x:c>
      <x:c r="E80" s="7">
        <x:v>37.523867000000003</x:v>
      </x:c>
      <x:c r="F80" s="4" t="s">
        <x:v>580</x:v>
      </x:c>
      <x:c r="G80" s="4" t="s">
        <x:v>1759</x:v>
      </x:c>
      <x:c r="H80" s="10" t="s">
        <x:v>675</x:v>
      </x:c>
      <x:c r="I80" s="11" t="s">
        <x:v>1926</x:v>
      </x:c>
      <x:c r="J80" s="12"/>
      <x:c r="K80" s="9"/>
      <x:c r="L80" s="9"/>
    </x:row>
    <x:row r="81" spans="1:12" ht="14.1">
      <x:c r="A81" s="64" t="s">
        <x:v>2988</x:v>
      </x:c>
      <x:c r="B81" s="4" t="s">
        <x:v>243</x:v>
      </x:c>
      <x:c r="C81" s="4" t="s">
        <x:v>699</x:v>
      </x:c>
      <x:c r="D81" s="5">
        <x:v>126.977052</x:v>
      </x:c>
      <x:c r="E81" s="5">
        <x:v>37.579796000000002</x:v>
      </x:c>
      <x:c r="F81" s="4" t="s">
        <x:v>580</x:v>
      </x:c>
      <x:c r="G81" s="4" t="s">
        <x:v>707</x:v>
      </x:c>
      <x:c r="H81" s="11" t="s">
        <x:v>525</x:v>
      </x:c>
      <x:c r="I81" s="11" t="s">
        <x:v>1927</x:v>
      </x:c>
      <x:c r="J81" s="12" t="s">
        <x:v>543</x:v>
      </x:c>
      <x:c r="K81" s="9"/>
      <x:c r="L81" s="9"/>
    </x:row>
    <x:row r="82" spans="1:12" ht="14.1">
      <x:c r="A82" s="64" t="s">
        <x:v>2988</x:v>
      </x:c>
      <x:c r="B82" s="4" t="s">
        <x:v>1792</x:v>
      </x:c>
      <x:c r="C82" s="4" t="s">
        <x:v>1916</x:v>
      </x:c>
      <x:c r="D82" s="1">
        <x:v>127.04360800000001</x:v>
      </x:c>
      <x:c r="E82" s="5">
        <x:v>37.588496999999997</x:v>
      </x:c>
      <x:c r="F82" s="4" t="s">
        <x:v>1083</x:v>
      </x:c>
      <x:c r="G82" s="4" t="s">
        <x:v>704</x:v>
      </x:c>
      <x:c r="H82" s="11" t="s">
        <x:v>23</x:v>
      </x:c>
      <x:c r="I82" s="11" t="s">
        <x:v>1928</x:v>
      </x:c>
      <x:c r="J82" s="12" t="s">
        <x:v>1793</x:v>
      </x:c>
      <x:c r="K82" s="9"/>
      <x:c r="L82" s="9"/>
    </x:row>
    <x:row r="83" spans="1:12" ht="14.1">
      <x:c r="A83" s="64" t="s">
        <x:v>2988</x:v>
      </x:c>
      <x:c r="B83" s="4" t="s">
        <x:v>244</x:v>
      </x:c>
      <x:c r="C83" s="4" t="s">
        <x:v>1917</x:v>
      </x:c>
      <x:c r="D83" s="5">
        <x:v>127.00317699999999</x:v>
      </x:c>
      <x:c r="E83" s="5">
        <x:v>37.557986</x:v>
      </x:c>
      <x:c r="F83" s="4" t="s">
        <x:v>580</x:v>
      </x:c>
      <x:c r="G83" s="4" t="s">
        <x:v>1759</x:v>
      </x:c>
      <x:c r="H83" s="11" t="s">
        <x:v>1929</x:v>
      </x:c>
      <x:c r="I83" s="11" t="s">
        <x:v>1930</x:v>
      </x:c>
      <x:c r="J83" s="8" t="s">
        <x:v>1758</x:v>
      </x:c>
      <x:c r="K83" s="9"/>
      <x:c r="L83" s="9"/>
    </x:row>
    <x:row r="84" spans="1:12" ht="14.1">
      <x:c r="A84" s="64" t="s">
        <x:v>2988</x:v>
      </x:c>
      <x:c r="B84" s="4" t="s">
        <x:v>1075</x:v>
      </x:c>
      <x:c r="C84" s="4" t="s">
        <x:v>187</x:v>
      </x:c>
      <x:c r="D84" s="5">
        <x:v>126.976907</x:v>
      </x:c>
      <x:c r="E84" s="5">
        <x:v>37.577092999999998</x:v>
      </x:c>
      <x:c r="F84" s="4" t="s">
        <x:v>580</x:v>
      </x:c>
      <x:c r="G84" s="4" t="s">
        <x:v>707</x:v>
      </x:c>
      <x:c r="H84" s="11" t="s">
        <x:v>1931</x:v>
      </x:c>
      <x:c r="I84" s="11" t="s">
        <x:v>10</x:v>
      </x:c>
      <x:c r="J84" s="12" t="s">
        <x:v>543</x:v>
      </x:c>
      <x:c r="K84" s="9"/>
      <x:c r="L84" s="9"/>
    </x:row>
    <x:row r="85" spans="1:12" ht="14.1">
      <x:c r="A85" s="64" t="s">
        <x:v>2988</x:v>
      </x:c>
      <x:c r="B85" s="4" t="s">
        <x:v>245</x:v>
      </x:c>
      <x:c r="C85" s="4" t="s">
        <x:v>1689</x:v>
      </x:c>
      <x:c r="D85" s="1">
        <x:v>127.08738099999999</x:v>
      </x:c>
      <x:c r="E85" s="5">
        <x:v>37.610950000000003</x:v>
      </x:c>
      <x:c r="F85" s="4" t="s">
        <x:v>1794</x:v>
      </x:c>
      <x:c r="G85" s="4" t="s">
        <x:v>1795</x:v>
      </x:c>
      <x:c r="H85" s="11" t="s">
        <x:v>946</x:v>
      </x:c>
      <x:c r="I85" s="11" t="s">
        <x:v>890</x:v>
      </x:c>
      <x:c r="J85" s="12"/>
      <x:c r="K85" s="9"/>
      <x:c r="L85" s="9"/>
    </x:row>
    <x:row r="86" spans="1:12" ht="14.1">
      <x:c r="A86" s="64" t="s">
        <x:v>2988</x:v>
      </x:c>
      <x:c r="B86" s="4" t="s">
        <x:v>1796</x:v>
      </x:c>
      <x:c r="C86" s="4" t="s">
        <x:v>1690</x:v>
      </x:c>
      <x:c r="D86" s="1">
        <x:v>127.08738099999999</x:v>
      </x:c>
      <x:c r="E86" s="5">
        <x:v>37.610950000000003</x:v>
      </x:c>
      <x:c r="F86" s="4" t="s">
        <x:v>1794</x:v>
      </x:c>
      <x:c r="G86" s="4" t="s">
        <x:v>1795</x:v>
      </x:c>
      <x:c r="H86" s="11" t="s">
        <x:v>1932</x:v>
      </x:c>
      <x:c r="I86" s="11" t="s">
        <x:v>1933</x:v>
      </x:c>
      <x:c r="J86" s="12"/>
      <x:c r="K86" s="9"/>
      <x:c r="L86" s="9"/>
    </x:row>
    <x:row r="87" spans="1:12" ht="14.1">
      <x:c r="A87" s="64" t="s">
        <x:v>2988</x:v>
      </x:c>
      <x:c r="B87" s="4" t="s">
        <x:v>1391</x:v>
      </x:c>
      <x:c r="C87" s="4" t="s">
        <x:v>1073</x:v>
      </x:c>
      <x:c r="D87" s="7">
        <x:v>126.99414299999999</x:v>
      </x:c>
      <x:c r="E87" s="7">
        <x:v>37.574578000000002</x:v>
      </x:c>
      <x:c r="F87" s="4" t="s">
        <x:v>580</x:v>
      </x:c>
      <x:c r="G87" s="4" t="s">
        <x:v>952</x:v>
      </x:c>
      <x:c r="H87" s="11" t="s">
        <x:v>647</x:v>
      </x:c>
      <x:c r="I87" s="11" t="s">
        <x:v>60</x:v>
      </x:c>
      <x:c r="J87" s="12"/>
      <x:c r="K87" s="9"/>
      <x:c r="L87" s="9"/>
    </x:row>
    <x:row r="88" spans="1:12" ht="14.1">
      <x:c r="A88" s="64" t="s">
        <x:v>2988</x:v>
      </x:c>
      <x:c r="B88" s="9" t="s">
        <x:v>285</x:v>
      </x:c>
      <x:c r="C88" s="9" t="s">
        <x:v>1467</x:v>
      </x:c>
      <x:c r="D88" s="16">
        <x:v>126.9781006</x:v>
      </x:c>
      <x:c r="E88" s="16">
        <x:v>37.552947400000001</x:v>
      </x:c>
      <x:c r="F88" s="9" t="s">
        <x:v>1756</x:v>
      </x:c>
      <x:c r="G88" s="9" t="s">
        <x:v>1771</x:v>
      </x:c>
      <x:c r="H88" s="1" t="s">
        <x:v>2232</x:v>
      </x:c>
      <x:c r="I88" s="10" t="str">
        <x:f>IFERROR(__xludf.DUMMYFUNCTION("GOOGLETRANSLATE(H171:H239,""ko"",""en"")"),"Ahn doctors statue honoring the noble will of Ahn doctors who jumped to sunguk the independence movement that patriotic spirit to communicate widely on future generations proud somehow out of the national flag shortly after was rebuilding 22 October 2010,"&amp;" shot Ito Hirobumi at Harbin Station and it is located at the entrance of Ahn doctors Memorial in tteottteothan look. &lt;Ahn doctor emblem of the place you are currently in, and his statue and memorial as a key figure in the anti-Japanese independence movem"&amp;"ent who shot the culprit Ito Hirobumi of the people who colonized the country is the Japanese colonial rule the former may be symbolic in the history of the anti-Japanese movement where large Namsan Korea was a major shrine erected.")</x:f>
        <x:v>Ahn doctors statue honoring the noble will of Ahn doctors who jumped to sunguk the independence movement that patriotic spirit to communicate widely on future generations proud somehow out of the national flag shortly after was rebuilding 22 October 2010, shot Ito Hirobumi at Harbin Station and it is located at the entrance of Ahn doctors Memorial in tteottteothan look. &lt;Ahn doctor emblem of the place you are currently in, and his statue and memorial as a key figure in the anti-Japanese independence movement who shot the culprit Ito Hirobumi of the people who colonized the country is the Japanese colonial rule the former may be symbolic in the history of the anti-Japanese movement where large Namsan Korea was a major shrine erected.</x:v>
      </x:c>
      <x:c r="J88" s="9"/>
      <x:c r="K88" s="9"/>
      <x:c r="L88" s="9"/>
    </x:row>
    <x:row r="89" spans="1:12" ht="14.1">
      <x:c r="A89" s="64" t="s">
        <x:v>2988</x:v>
      </x:c>
      <x:c r="B89" s="9" t="s">
        <x:v>2102</x:v>
      </x:c>
      <x:c r="C89" s="9" t="s">
        <x:v>141</x:v>
      </x:c>
      <x:c r="D89" s="16">
        <x:v>127.1281556</x:v>
      </x:c>
      <x:c r="E89" s="16">
        <x:v>37.560647199999998</x:v>
      </x:c>
      <x:c r="F89" s="9" t="s">
        <x:v>2103</x:v>
      </x:c>
      <x:c r="G89" s="9" t="s">
        <x:v>2104</x:v>
      </x:c>
      <x:c r="H89" s="1" t="s">
        <x:v>2233</x:v>
      </x:c>
      <x:c r="I89" s="10" t="str">
        <x:f>IFERROR(__xludf.DUMMYFUNCTION("GOOGLETRANSLATE(H172:H240,""ko"",""en"")"),"Seoul Amsa-dong Ruins (Seoul 岩寺 洞 遺蹟) is the site of a prehistoric dwelling in Amsa-dong, Gangdong-gu, Seoul. 267 The Republic of Korea is a private call. The ruins of the prehistoric is equipped with such a second museum for the first museum and a multim"&amp;"edia learning experience around the hut and umjipteo restored in large prehistoric park of 78,793m2 facility intact.")</x:f>
        <x:v>Seoul Amsa-dong Ruins (Seoul 岩寺 洞 遺蹟) is the site of a prehistoric dwelling in Amsa-dong, Gangdong-gu, Seoul. 267 The Republic of Korea is a private call. The ruins of the prehistoric is equipped with such a second museum for the first museum and a multimedia learning experience around the hut and umjipteo restored in large prehistoric park of 78,793m2 facility intact.</x:v>
      </x:c>
      <x:c r="J89" s="9"/>
      <x:c r="K89" s="9"/>
      <x:c r="L89" s="9"/>
    </x:row>
    <x:row r="90" spans="1:12" ht="14.1">
      <x:c r="A90" s="64" t="s">
        <x:v>2988</x:v>
      </x:c>
      <x:c r="B90" s="9" t="s">
        <x:v>488</x:v>
      </x:c>
      <x:c r="C90" s="9" t="s">
        <x:v>286</x:v>
      </x:c>
      <x:c r="D90" s="16">
        <x:v>126.9919543</x:v>
      </x:c>
      <x:c r="E90" s="16">
        <x:v>37.574587200000003</x:v>
      </x:c>
      <x:c r="F90" s="9" t="s">
        <x:v>580</x:v>
      </x:c>
      <x:c r="G90" s="9" t="s">
        <x:v>952</x:v>
      </x:c>
      <x:c r="H90" s="1" t="s">
        <x:v>142</x:v>
      </x:c>
      <x:c r="I90" s="10" t="str">
        <x:f>IFERROR(__xludf.DUMMYFUNCTION("GOOGLETRANSLATE(H173:H241,""ko"",""en"")"),"Joseon kings they drank well in Jongno-gu, Seoul. Try tangible cultural property.")</x:f>
        <x:v>Joseon kings they drank well in Jongno-gu, Seoul. Try tangible cultural property.</x:v>
      </x:c>
      <x:c r="J90" s="9"/>
      <x:c r="K90" s="9"/>
      <x:c r="L90" s="9"/>
    </x:row>
    <x:row r="91" spans="1:12" ht="14.1">
      <x:c r="A91" s="64" t="s">
        <x:v>2988</x:v>
      </x:c>
      <x:c r="B91" s="9" t="s">
        <x:v>287</x:v>
      </x:c>
      <x:c r="C91" s="9" t="s">
        <x:v>2221</x:v>
      </x:c>
      <x:c r="D91" s="5">
        <x:v>126.85395370000001</x:v>
      </x:c>
      <x:c r="E91" s="5">
        <x:v>37.507202900000003</x:v>
      </x:c>
      <x:c r="F91" s="9" t="s">
        <x:v>288</x:v>
      </x:c>
      <x:c r="G91" s="9" t="s">
        <x:v>1102</x:v>
      </x:c>
      <x:c r="H91" s="1" t="s">
        <x:v>164</x:v>
      </x:c>
      <x:c r="I91" s="10" t="str">
        <x:f>IFERROR(__xludf.DUMMYFUNCTION("GOOGLETRANSLATE(H174:H242,""ko"",""en"")"),"Consider Latter-related tattoos yeogye cemetery in Guro-gu, Seoul. Try tangible cultural property")</x:f>
        <x:v>Consider Latter-related tattoos yeogye cemetery in Guro-gu, Seoul. Try tangible cultural property</x:v>
      </x:c>
      <x:c r="J91" s="9"/>
      <x:c r="K91" s="9"/>
      <x:c r="L91" s="9"/>
    </x:row>
    <x:row r="92" spans="1:12" ht="14.1">
      <x:c r="A92" s="64" t="s">
        <x:v>2988</x:v>
      </x:c>
      <x:c r="B92" s="9" t="s">
        <x:v>289</x:v>
      </x:c>
      <x:c r="C92" s="9" t="s">
        <x:v>2222</x:v>
      </x:c>
      <x:c r="D92" s="16">
        <x:v>127.0209663</x:v>
      </x:c>
      <x:c r="E92" s="16">
        <x:v>37.661619700000003</x:v>
      </x:c>
      <x:c r="F92" s="9" t="s">
        <x:v>1818</x:v>
      </x:c>
      <x:c r="G92" s="9" t="s">
        <x:v>993</x:v>
      </x:c>
      <x:c r="H92" s="1" t="s">
        <x:v>185</x:v>
      </x:c>
      <x:c r="I92" s="10" t="str">
        <x:f>IFERROR(__xludf.DUMMYFUNCTION("GOOGLETRANSLATE(H175:H243,""ko"",""en"")"),"Article 10 of the Joseon Tombs yeonsangun and Mrs. Shin in Seoul Dobong. Seedlings. Private.")</x:f>
        <x:v>Article 10 of the Joseon Tombs yeonsangun and Mrs. Shin in Seoul Dobong. Seedlings. Private.</x:v>
      </x:c>
      <x:c r="J92" s="9"/>
      <x:c r="K92" s="9"/>
      <x:c r="L92" s="9"/>
    </x:row>
    <x:row r="93" spans="1:12" ht="14.1">
      <x:c r="A93" s="64" t="s">
        <x:v>2988</x:v>
      </x:c>
      <x:c r="B93" s="9" t="s">
        <x:v>487</x:v>
      </x:c>
      <x:c r="C93" s="9" t="s">
        <x:v>991</x:v>
      </x:c>
      <x:c r="D93" s="16">
        <x:v>126.9718228</x:v>
      </x:c>
      <x:c r="E93" s="16">
        <x:v>37.578356200000002</x:v>
      </x:c>
      <x:c r="F93" s="9" t="s">
        <x:v>580</x:v>
      </x:c>
      <x:c r="G93" s="9" t="s">
        <x:v>707</x:v>
      </x:c>
      <x:c r="H93" s="1" t="s">
        <x:v>186</x:v>
      </x:c>
      <x:c r="I93" s="10" t="str">
        <x:f>IFERROR(__xludf.DUMMYFUNCTION("GOOGLETRANSLATE(H176:H244,""ko"",""en"")"),"Joseon Dynasty gyeopcheoma Woojin door of each roof form was in Jongno-gu, Seoul Gyeongbokgung west side (門).")</x:f>
        <x:v>Joseon Dynasty gyeopcheoma Woojin door of each roof form was in Jongno-gu, Seoul Gyeongbokgung west side (門).</x:v>
      </x:c>
      <x:c r="J93" s="9"/>
      <x:c r="K93" s="9"/>
      <x:c r="L93" s="9"/>
    </x:row>
    <x:row r="94" spans="1:12" ht="14.1">
      <x:c r="A94" s="64" t="s">
        <x:v>2988</x:v>
      </x:c>
      <x:c r="B94" s="9" t="s">
        <x:v>290</x:v>
      </x:c>
      <x:c r="C94" s="9" t="s">
        <x:v>1562</x:v>
      </x:c>
      <x:c r="D94" s="16">
        <x:v>126.95736580000001</x:v>
      </x:c>
      <x:c r="E94" s="16">
        <x:v>37.572399099999998</x:v>
      </x:c>
      <x:c r="F94" s="9" t="s">
        <x:v>1087</x:v>
      </x:c>
      <x:c r="G94" s="9" t="s">
        <x:v>1085</x:v>
      </x:c>
      <x:c r="H94" s="10" t="s">
        <x:v>160</x:v>
      </x:c>
      <x:c r="I94" s="10" t="str">
        <x:f>IFERROR(__xludf.DUMMYFUNCTION("GOOGLETRANSLATE(H177:H245,""ko"",""en"")"),"Is the cornerstone deulyideon mohwagwan erected in front of the right envoy of the Chinese shipbuilding era.")</x:f>
        <x:v>Is the cornerstone deulyideon mohwagwan erected in front of the right envoy of the Chinese shipbuilding era.</x:v>
      </x:c>
      <x:c r="J94" s="9"/>
      <x:c r="K94" s="9"/>
      <x:c r="L94" s="9"/>
    </x:row>
    <x:row r="95" spans="1:12" ht="14.1">
      <x:c r="A95" s="64" t="s">
        <x:v>2988</x:v>
      </x:c>
      <x:c r="B95" s="9" t="s">
        <x:v>491</x:v>
      </x:c>
      <x:c r="C95" s="9" t="s">
        <x:v>734</x:v>
      </x:c>
      <x:c r="D95" s="5">
        <x:v>126.97449570000001</x:v>
      </x:c>
      <x:c r="E95" s="5">
        <x:v>37.577365800000003</x:v>
      </x:c>
      <x:c r="F95" s="9" t="s">
        <x:v>580</x:v>
      </x:c>
      <x:c r="G95" s="9" t="s">
        <x:v>707</x:v>
      </x:c>
      <x:c r="H95" s="22" t="s">
        <x:v>55</x:v>
      </x:c>
      <x:c r="I95" s="10" t="str">
        <x:f>IFERROR(__xludf.DUMMYFUNCTION("GOOGLETRANSLATE(H178:H246,""ko"",""en"")"),"Arch Bridge is a stone in the yard between the entry connecting the Kwanghwamun (光化 門), Heunginjimun (興 禮 門), bokkung (勤政 門) of Palace axis Heunginjimun and bokkung. A bridge across the Geumcheon flow coming from the north of gungyeok.")</x:f>
        <x:v>Arch Bridge is a stone in the yard between the entry connecting the Kwanghwamun (光化 門), Heunginjimun (興 禮 門), bokkung (勤政 門) of Palace axis Heunginjimun and bokkung. A bridge across the Geumcheon flow coming from the north of gungyeok.</x:v>
      </x:c>
      <x:c r="J95" s="9"/>
      <x:c r="K95" s="9"/>
      <x:c r="L95" s="9"/>
    </x:row>
    <x:row r="96" spans="1:12" ht="14.1">
      <x:c r="A96" s="64" t="s">
        <x:v>2988</x:v>
      </x:c>
      <x:c r="B96" s="9" t="s">
        <x:v>489</x:v>
      </x:c>
      <x:c r="C96" s="9" t="s">
        <x:v>1112</x:v>
      </x:c>
      <x:c r="D96" s="5">
        <x:v>126.941665</x:v>
      </x:c>
      <x:c r="E96" s="5">
        <x:v>37.577432899999998</x:v>
      </x:c>
      <x:c r="F96" s="9" t="s">
        <x:v>580</x:v>
      </x:c>
      <x:c r="G96" s="9" t="s">
        <x:v>952</x:v>
      </x:c>
      <x:c r="H96" s="23" t="s">
        <x:v>2234</x:v>
      </x:c>
      <x:c r="I96" s="10" t="str">
        <x:f>IFERROR(__xludf.DUMMYFUNCTION("GOOGLETRANSLATE(H179:H247,""ko"",""en"")"),"North of Changgyeong is settled on the east side of the building (養 和 堂) per hydrangea. But when is not sure that the construction was mainly used as a den of kings since the chastity belt, when used as a viewing pyeonjeon Political Party hydrangea that h"&amp;"ad been left parts ( ""Annals of chastity,"" 18 December 25). Youngchun existing Constitution, which will come down leads while repairs and maintenance in a building rebuilt in 1834 (heonjong crowned).")</x:f>
        <x:v>North of Changgyeong is settled on the east side of the building (養 和 堂) per hydrangea. But when is not sure that the construction was mainly used as a den of kings since the chastity belt, when used as a viewing pyeonjeon Political Party hydrangea that had been left parts ( "Annals of chastity," 18 December 25). Youngchun existing Constitution, which will come down leads while repairs and maintenance in a building rebuilt in 1834 (heonjong crowned).</x:v>
      </x:c>
      <x:c r="J96" s="9"/>
      <x:c r="K96" s="9"/>
      <x:c r="L96" s="9"/>
    </x:row>
    <x:row r="97" spans="1:12" ht="14.1">
      <x:c r="A97" s="64" t="s">
        <x:v>2988</x:v>
      </x:c>
      <x:c r="B97" s="9" t="s">
        <x:v>490</x:v>
      </x:c>
      <x:c r="C97" s="9" t="s">
        <x:v>2105</x:v>
      </x:c>
      <x:c r="D97" s="16">
        <x:v>127.04144049999999</x:v>
      </x:c>
      <x:c r="E97" s="16">
        <x:v>37.588509700000003</x:v>
      </x:c>
      <x:c r="F97" s="9" t="s">
        <x:v>1083</x:v>
      </x:c>
      <x:c r="G97" s="9" t="s">
        <x:v>704</x:v>
      </x:c>
      <x:c r="H97" s="24" t="s">
        <x:v>1534</x:v>
      </x:c>
      <x:c r="I97" s="10" t="str">
        <x:f>IFERROR(__xludf.DUMMYFUNCTION("GOOGLETRANSLATE(H180:H248,""ko"",""en"")"),"The consort of King Gojong of the Korean Empire of the net heonhwang gwibi eomssi grave. Sungin won (崇仁 園) in younghwiwon grounds is the tomb of the son of a binary wonson worse.I prince.")</x:f>
        <x:v>The consort of King Gojong of the Korean Empire of the net heonhwang gwibi eomssi grave. Sungin won (崇仁 園) in younghwiwon grounds is the tomb of the son of a binary wonson worse.I prince.</x:v>
      </x:c>
      <x:c r="J97" s="9"/>
      <x:c r="K97" s="9"/>
      <x:c r="L97" s="9"/>
    </x:row>
    <x:row r="98" spans="1:12" ht="14.1">
      <x:c r="A98" s="64" t="s">
        <x:v>2988</x:v>
      </x:c>
      <x:c r="B98" s="9" t="s">
        <x:v>2106</x:v>
      </x:c>
      <x:c r="C98" s="9" t="s">
        <x:v>649</x:v>
      </x:c>
      <x:c r="D98" s="5">
        <x:v>126.9923072</x:v>
      </x:c>
      <x:c r="E98" s="5">
        <x:v>37.560262299999998</x:v>
      </x:c>
      <x:c r="F98" s="9" t="s">
        <x:v>216</x:v>
      </x:c>
      <x:c r="G98" s="9" t="s">
        <x:v>1766</x:v>
      </x:c>
      <x:c r="H98" s="25" t="s">
        <x:v>183</x:v>
      </x:c>
      <x:c r="I98" s="10" t="str">
        <x:f>IFERROR(__xludf.DUMMYFUNCTION("GOOGLETRANSLATE(H181:H249,""ko"",""en"")"),"Gimchunyoung related ohwijang House of Joseon who was in Jongno-gu, Seoul. Try folk cultural assets.")</x:f>
        <x:v>Gimchunyoung related ohwijang House of Joseon who was in Jongno-gu, Seoul. Try folk cultural assets.</x:v>
      </x:c>
      <x:c r="J98" s="9"/>
      <x:c r="K98" s="9"/>
      <x:c r="L98" s="9"/>
    </x:row>
    <x:row r="99" spans="1:12" ht="14.1">
      <x:c r="A99" s="64" t="s">
        <x:v>2988</x:v>
      </x:c>
      <x:c r="B99" s="9" t="s">
        <x:v>486</x:v>
      </x:c>
      <x:c r="C99" s="9" t="s">
        <x:v>735</x:v>
      </x:c>
      <x:c r="D99" s="5">
        <x:v>126.99253710000001</x:v>
      </x:c>
      <x:c r="E99" s="5">
        <x:v>37.580261900000004</x:v>
      </x:c>
      <x:c r="F99" s="9" t="s">
        <x:v>580</x:v>
      </x:c>
      <x:c r="G99" s="9" t="s">
        <x:v>952</x:v>
      </x:c>
      <x:c r="H99" s="25" t="s">
        <x:v>650</x:v>
      </x:c>
      <x:c r="I99" s="10" t="str">
        <x:f>IFERROR(__xludf.DUMMYFUNCTION("GOOGLETRANSLATE(H182:H250,""ko"",""en"")"),"The Rainbow Bridge built in the form of Joseon in Jongno-gu, Seoul Changgyeonggung. Hongqiao, stone bridges. treasure.")</x:f>
        <x:v>The Rainbow Bridge built in the form of Joseon in Jongno-gu, Seoul Changgyeonggung. Hongqiao, stone bridges. treasure.</x:v>
      </x:c>
      <x:c r="J99" s="9"/>
      <x:c r="K99" s="9"/>
      <x:c r="L99" s="9"/>
    </x:row>
    <x:row r="100" spans="1:12" ht="14.1">
      <x:c r="A100" s="64" t="s">
        <x:v>2988</x:v>
      </x:c>
      <x:c r="B100" s="9" t="s">
        <x:v>291</x:v>
      </x:c>
      <x:c r="C100" s="9" t="s">
        <x:v>2223</x:v>
      </x:c>
      <x:c r="D100" s="5">
        <x:v>127.0485493</x:v>
      </x:c>
      <x:c r="E100" s="5">
        <x:v>37.633948199999999</x:v>
      </x:c>
      <x:c r="F100" s="9" t="s">
        <x:v>1786</x:v>
      </x:c>
      <x:c r="G100" s="9" t="s">
        <x:v>1113</x:v>
      </x:c>
      <x:c r="H100" s="25" t="s">
        <x:v>184</x:v>
      </x:c>
      <x:c r="I100" s="10" t="str">
        <x:f>IFERROR(__xludf.DUMMYFUNCTION("GOOGLETRANSLATE(H183:H251,""ko"",""en"")"),"Japanese occupation Yean Lee transposing the writing related gongpa House in Seoul Nowon. Try folk cultural assets.")</x:f>
        <x:v>Japanese occupation Yean Lee transposing the writing related gongpa House in Seoul Nowon. Try folk cultural assets.</x:v>
      </x:c>
      <x:c r="J100" s="9"/>
      <x:c r="K100" s="9"/>
      <x:c r="L100" s="9"/>
    </x:row>
    <x:row r="101" spans="1:12" ht="14.1">
      <x:c r="A101" s="64" t="s">
        <x:v>2988</x:v>
      </x:c>
      <x:c r="B101" s="27" t="s">
        <x:v>292</x:v>
      </x:c>
      <x:c r="C101" s="27" t="s">
        <x:v>2224</x:v>
      </x:c>
      <x:c r="D101" s="28">
        <x:v>126.98069820000001</x:v>
      </x:c>
      <x:c r="E101" s="28">
        <x:v>37.634067700000003</x:v>
      </x:c>
      <x:c r="F101" s="27" t="s">
        <x:v>216</x:v>
      </x:c>
      <x:c r="G101" s="27" t="s">
        <x:v>1114</x:v>
      </x:c>
      <x:c r="H101" s="29" t="s">
        <x:v>1468</x:v>
      </x:c>
      <x:c r="I101" s="10" t="str">
        <x:f>IFERROR(__xludf.DUMMYFUNCTION("GOOGLETRANSLATE(H184:H252,""ko"",""en"")"),"Japanese occupation ahwoonae three independent activists, who led the first Hurray movement.")</x:f>
        <x:v>Japanese occupation ahwoonae three independent activists, who led the first Hurray movement.</x:v>
      </x:c>
      <x:c r="J101" s="30"/>
      <x:c r="K101" s="9"/>
      <x:c r="L101" s="9"/>
    </x:row>
    <x:row r="102" spans="1:12" ht="14.1">
      <x:c r="A102" s="64" t="s">
        <x:v>2988</x:v>
      </x:c>
      <x:c r="B102" s="9" t="s">
        <x:v>293</x:v>
      </x:c>
      <x:c r="C102" s="9" t="s">
        <x:v>1695</x:v>
      </x:c>
      <x:c r="D102" s="5">
        <x:v>127.0862569</x:v>
      </x:c>
      <x:c r="E102" s="5">
        <x:v>37.551550800000001</x:v>
      </x:c>
      <x:c r="F102" s="9" t="s">
        <x:v>1782</x:v>
      </x:c>
      <x:c r="G102" s="9" t="s">
        <x:v>1783</x:v>
      </x:c>
      <x:c r="H102" s="10" t="s">
        <x:v>1941</x:v>
      </x:c>
      <x:c r="I102" s="10" t="str">
        <x:f>IFERROR(__xludf.DUMMYFUNCTION("GOOGLETRANSLATE(H185:H253,""ko"",""en"")"),"Scenes of Goguryeo Eulji Mundeok General was the hero of the battle of salsu annihilate an army of 300,000 men in the Sui Dynasty through the false surrender strategy")</x:f>
        <x:v>Scenes of Goguryeo Eulji Mundeok General was the hero of the battle of salsu annihilate an army of 300,000 men in the Sui Dynasty through the false surrender strategy</x:v>
      </x:c>
      <x:c r="J102" s="9"/>
      <x:c r="K102" s="9"/>
      <x:c r="L102" s="9"/>
    </x:row>
    <x:row r="103" spans="1:12" ht="14.1">
      <x:c r="A103" s="64" t="s">
        <x:v>2988</x:v>
      </x:c>
      <x:c r="B103" s="9" t="s">
        <x:v>493</x:v>
      </x:c>
      <x:c r="C103" s="9" t="s">
        <x:v>294</x:v>
      </x:c>
      <x:c r="D103" s="5">
        <x:v>127.0553579</x:v>
      </x:c>
      <x:c r="E103" s="5">
        <x:v>37.6038359</x:v>
      </x:c>
      <x:c r="F103" s="9" t="s">
        <x:v>1834</x:v>
      </x:c>
      <x:c r="G103" s="9" t="s">
        <x:v>1115</x:v>
      </x:c>
      <x:c r="H103" s="31" t="s">
        <x:v>1466</x:v>
      </x:c>
      <x:c r="I103" s="10" t="str">
        <x:f>IFERROR(__xludf.DUMMYFUNCTION("GOOGLETRANSLATE(H186:H254,""ko"",""en"")"),"Shipbuilding is the first of 20 feature king and queen 10000000000000000 kinds eossi gyebi line.")</x:f>
        <x:v>Shipbuilding is the first of 20 feature king and queen 10000000000000000 kinds eossi gyebi line.</x:v>
      </x:c>
      <x:c r="J103" s="9"/>
      <x:c r="K103" s="9"/>
      <x:c r="L103" s="9"/>
    </x:row>
    <x:row r="104" spans="1:12" ht="14.1">
      <x:c r="A104" s="64" t="s">
        <x:v>2988</x:v>
      </x:c>
      <x:c r="B104" s="9" t="s">
        <x:v>485</x:v>
      </x:c>
      <x:c r="C104" s="9" t="s">
        <x:v>1116</x:v>
      </x:c>
      <x:c r="D104" s="5">
        <x:v>127.0041461</x:v>
      </x:c>
      <x:c r="E104" s="5">
        <x:v>37.578293000000002</x:v>
      </x:c>
      <x:c r="F104" s="9" t="s">
        <x:v>580</x:v>
      </x:c>
      <x:c r="G104" s="9" t="s">
        <x:v>2107</x:v>
      </x:c>
      <x:c r="H104" s="10" t="s">
        <x:v>143</x:v>
      </x:c>
      <x:c r="I104" s="10" t="str">
        <x:f>IFERROR(__xludf.DUMMYFUNCTION("GOOGLETRANSLATE(H187:H255,""ko"",""en"")"),"Buildings constructed in Joseon Dynasty giwajip and pieces such information in Jongno-gu, Seoul. Private.")</x:f>
        <x:v>Buildings constructed in Joseon Dynasty giwajip and pieces such information in Jongno-gu, Seoul. Private.</x:v>
      </x:c>
      <x:c r="J104" s="9"/>
      <x:c r="K104" s="9"/>
      <x:c r="L104" s="9"/>
    </x:row>
    <x:row r="105" spans="1:12" ht="14.1">
      <x:c r="A105" s="64" t="s">
        <x:v>2988</x:v>
      </x:c>
      <x:c r="B105" s="9" t="s">
        <x:v>492</x:v>
      </x:c>
      <x:c r="C105" s="9" t="s">
        <x:v>1117</x:v>
      </x:c>
      <x:c r="D105" s="5">
        <x:v>126.9889287</x:v>
      </x:c>
      <x:c r="E105" s="5">
        <x:v>37.578810900000001</x:v>
      </x:c>
      <x:c r="F105" s="9" t="s">
        <x:v>580</x:v>
      </x:c>
      <x:c r="G105" s="9" t="s">
        <x:v>952</x:v>
      </x:c>
      <x:c r="H105" s="10" t="s">
        <x:v>181</x:v>
      </x:c>
      <x:c r="I105" s="10" t="str">
        <x:f>IFERROR(__xludf.DUMMYFUNCTION("GOOGLETRANSLATE(H188:H256,""ko"",""en"")"),"Chosun daposik paljak roof in the form of statements in Jongno-gu, Seoul Changdeokgung (門). Treasures.")</x:f>
        <x:v>Chosun daposik paljak roof in the form of statements in Jongno-gu, Seoul Changdeokgung (門). Treasures.</x:v>
      </x:c>
      <x:c r="J105" s="9"/>
      <x:c r="K105" s="9"/>
      <x:c r="L105" s="9"/>
    </x:row>
    <x:row r="106" spans="1:12" ht="16.5">
      <x:c r="A106" s="64" t="s">
        <x:v>2988</x:v>
      </x:c>
      <x:c r="B106" s="9" t="s">
        <x:v>494</x:v>
      </x:c>
      <x:c r="C106" s="9" t="s">
        <x:v>2108</x:v>
      </x:c>
      <x:c r="D106" s="5">
        <x:v>126.9888397</x:v>
      </x:c>
      <x:c r="E106" s="5">
        <x:v>37.579463400000002</x:v>
      </x:c>
      <x:c r="F106" s="9" t="s">
        <x:v>580</x:v>
      </x:c>
      <x:c r="G106" s="9" t="s">
        <x:v>952</x:v>
      </x:c>
      <x:c r="H106" s="32" t="s">
        <x:v>144</x:v>
      </x:c>
      <x:c r="I106" s="10" t="str">
        <x:f>IFERROR(__xludf.DUMMYFUNCTION("GOOGLETRANSLATE(H189:H257,""ko"",""en"")"),"Em. A national treasure that has been used by Joseon pyeonjeon in Jongno-gu, Seoul Changdeokgung Palace.")</x:f>
        <x:v>Em. A national treasure that has been used by Joseon pyeonjeon in Jongno-gu, Seoul Changdeokgung Palace.</x:v>
      </x:c>
      <x:c r="J106" s="9"/>
      <x:c r="K106" s="9"/>
      <x:c r="L106" s="9"/>
    </x:row>
    <x:row r="107" spans="1:12" ht="16.5">
      <x:c r="A107" s="64" t="s">
        <x:v>2988</x:v>
      </x:c>
      <x:c r="B107" s="9" t="s">
        <x:v>495</x:v>
      </x:c>
      <x:c r="C107" s="9" t="s">
        <x:v>1101</x:v>
      </x:c>
      <x:c r="D107" s="5">
        <x:v>126.9919543</x:v>
      </x:c>
      <x:c r="E107" s="5">
        <x:v>37.574587200000003</x:v>
      </x:c>
      <x:c r="F107" s="9" t="s">
        <x:v>580</x:v>
      </x:c>
      <x:c r="G107" s="9" t="s">
        <x:v>952</x:v>
      </x:c>
      <x:c r="H107" s="32" t="s">
        <x:v>1563</x:v>
      </x:c>
      <x:c r="I107" s="10" t="str">
        <x:f>IFERROR(__xludf.DUMMYFUNCTION("GOOGLETRANSLATE(H190:H258,""ko"",""en"")"),"Yamen bodeon take the sacrifice and the stock market (贈 諡) of the country, etc.")</x:f>
        <x:v>Yamen bodeon take the sacrifice and the stock market (贈 諡) of the country, etc.</x:v>
      </x:c>
      <x:c r="J107" s="9"/>
      <x:c r="K107" s="9"/>
      <x:c r="L107" s="9"/>
    </x:row>
    <x:row r="108" spans="1:12" ht="16.5">
      <x:c r="A108" s="64" t="s">
        <x:v>2988</x:v>
      </x:c>
      <x:c r="B108" s="9" t="s">
        <x:v>2109</x:v>
      </x:c>
      <x:c r="C108" s="9" t="s">
        <x:v>1960</x:v>
      </x:c>
      <x:c r="D108" s="5">
        <x:v>126.974951</x:v>
      </x:c>
      <x:c r="E108" s="5">
        <x:v>37.536610099999997</x:v>
      </x:c>
      <x:c r="F108" s="9" t="s">
        <x:v>1756</x:v>
      </x:c>
      <x:c r="G108" s="9" t="s">
        <x:v>1099</x:v>
      </x:c>
      <x:c r="H108" s="32" t="s">
        <x:v>1470</x:v>
      </x:c>
      <x:c r="I108" s="10" t="str">
        <x:f>IFERROR(__xludf.DUMMYFUNCTION("GOOGLETRANSLATE(H191:H259,""ko"",""en"")"),"Collecting, storing various data related to the war, memorial exhibition.")</x:f>
        <x:v>Collecting, storing various data related to the war, memorial exhibition.</x:v>
      </x:c>
      <x:c r="J108" s="9"/>
      <x:c r="K108" s="9"/>
      <x:c r="L108" s="9"/>
    </x:row>
    <x:row r="109" spans="1:12" ht="14.1">
      <x:c r="A109" s="64" t="s">
        <x:v>2988</x:v>
      </x:c>
      <x:c r="B109" s="9" t="s">
        <x:v>295</x:v>
      </x:c>
      <x:c r="C109" s="9" t="s">
        <x:v>736</x:v>
      </x:c>
      <x:c r="D109" s="5">
        <x:v>126.9946515</x:v>
      </x:c>
      <x:c r="E109" s="5">
        <x:v>37.581817399999998</x:v>
      </x:c>
      <x:c r="F109" s="9" t="s">
        <x:v>580</x:v>
      </x:c>
      <x:c r="G109" s="9" t="s">
        <x:v>952</x:v>
      </x:c>
      <x:c r="H109" s="33" t="s">
        <x:v>4</x:v>
      </x:c>
      <x:c r="I109" s="10" t="str">
        <x:f>IFERROR(__xludf.DUMMYFUNCTION("GOOGLETRANSLATE(H192:H260,""ko"",""en"")"),"1930 Japan Car Corporation semi force (半 鋼製) Show produced by way of Japan (Bogie 式) tracked vehicles. ~ ~ Jongno, Seoul Seodaemun been operating in Dongdaemun-Cheongryangri interval, the oldest streetcar in Korea")</x:f>
        <x:v>1930 Japan Car Corporation semi force (半 鋼製) Show produced by way of Japan (Bogie 式) tracked vehicles. ~ ~ Jongno, Seoul Seodaemun been operating in Dongdaemun-Cheongryangri interval, the oldest streetcar in Korea</x:v>
      </x:c>
      <x:c r="J109" s="9"/>
      <x:c r="K109" s="9"/>
      <x:c r="L109" s="9"/>
    </x:row>
    <x:row r="110" spans="1:12" ht="14.1">
      <x:c r="A110" s="64" t="s">
        <x:v>2988</x:v>
      </x:c>
      <x:c r="B110" s="9" t="s">
        <x:v>497</x:v>
      </x:c>
      <x:c r="C110" s="9" t="s">
        <x:v>1118</x:v>
      </x:c>
      <x:c r="D110" s="5">
        <x:v>126.9729574</x:v>
      </x:c>
      <x:c r="E110" s="5">
        <x:v>37.565809100000003</x:v>
      </x:c>
      <x:c r="F110" s="9" t="s">
        <x:v>216</x:v>
      </x:c>
      <x:c r="G110" s="9" t="s">
        <x:v>1774</x:v>
      </x:c>
      <x:c r="H110" s="1" t="s">
        <x:v>2235</x:v>
      </x:c>
      <x:c r="I110" s="10" t="str">
        <x:f>IFERROR(__xludf.DUMMYFUNCTION("GOOGLETRANSLATE(H193:H261,""ko"",""en"")"),"The building of Deoksugung. Doug is on the north side of the hill and hongjeon hamnyeongjeon. Deoksugung Palace is less than the number of Western-style building, Yang Pass (洋 館) as am palace built in modern times. One of them is the jeonggwanheon. Howeve"&amp;"r, some elements are mixed in the form of traditional houses in Korea, unlike other Yang Pass. Russian architect sick Nasir Ivanovic three redin Sabah Tin [1] is known to be designed, but is not sure.")</x:f>
        <x:v>The building of Deoksugung. Doug is on the north side of the hill and hongjeon hamnyeongjeon. Deoksugung Palace is less than the number of Western-style building, Yang Pass (洋 館) as am palace built in modern times. One of them is the jeonggwanheon. However, some elements are mixed in the form of traditional houses in Korea, unlike other Yang Pass. Russian architect sick Nasir Ivanovic three redin Sabah Tin [1] is known to be designed, but is not sure.</x:v>
      </x:c>
      <x:c r="J110" s="9"/>
      <x:c r="K110" s="9"/>
      <x:c r="L110" s="9"/>
    </x:row>
    <x:row r="111" spans="1:12" ht="14.1">
      <x:c r="A111" s="64" t="s">
        <x:v>2988</x:v>
      </x:c>
      <x:c r="B111" s="9" t="s">
        <x:v>496</x:v>
      </x:c>
      <x:c r="C111" s="9" t="s">
        <x:v>1564</x:v>
      </x:c>
      <x:c r="D111" s="5">
        <x:v>126.94012669999999</x:v>
      </x:c>
      <x:c r="E111" s="5">
        <x:v>37.565876000000003</x:v>
      </x:c>
      <x:c r="F111" s="9" t="s">
        <x:v>1834</x:v>
      </x:c>
      <x:c r="G111" s="9" t="s">
        <x:v>713</x:v>
      </x:c>
      <x:c r="H111" s="34" t="s">
        <x:v>949</x:v>
      </x:c>
      <x:c r="I111" s="10" t="str">
        <x:f>IFERROR(__xludf.DUMMYFUNCTION("GOOGLETRANSLATE(H194:H262,""ko"",""en"")"),"Jeongneung is transferred to Tae nine years in that capacity after the gyebi Sindeok of Silla King Taejo of Joseon was originally affective British Embassy in place. In the private claim 208 arcs Jeongneung-dong, Seongbuk-gu, Seoul.")</x:f>
        <x:v>Jeongneung is transferred to Tae nine years in that capacity after the gyebi Sindeok of Silla King Taejo of Joseon was originally affective British Embassy in place. In the private claim 208 arcs Jeongneung-dong, Seongbuk-gu, Seoul.</x:v>
      </x:c>
      <x:c r="J111" s="9"/>
      <x:c r="K111" s="9"/>
      <x:c r="L111" s="9"/>
    </x:row>
    <x:row r="112" spans="1:12" ht="16.5">
      <x:c r="A112" s="64" t="s">
        <x:v>2988</x:v>
      </x:c>
      <x:c r="B112" s="9" t="s">
        <x:v>296</x:v>
      </x:c>
      <x:c r="C112" s="9" t="s">
        <x:v>159</x:v>
      </x:c>
      <x:c r="D112" s="5">
        <x:v>127.0453141</x:v>
      </x:c>
      <x:c r="E112" s="5">
        <x:v>37.508600800000004</x:v>
      </x:c>
      <x:c r="F112" s="9" t="s">
        <x:v>1753</x:v>
      </x:c>
      <x:c r="G112" s="9" t="s">
        <x:v>1078</x:v>
      </x:c>
      <x:c r="H112" s="32" t="s">
        <x:v>145</x:v>
      </x:c>
      <x:c r="I112" s="10" t="str">
        <x:f>IFERROR(__xludf.DUMMYFUNCTION("GOOGLETRANSLATE(H195:H263,""ko"",""en"")"),"Papyeong main building (坡 平). Tombs of the daughter of woouijeong 0 won buwongun (鈴 原 府 院 君) Yunho (尹 濠)")</x:f>
        <x:v>Papyeong main building (坡 平). Tombs of the daughter of woouijeong 0 won buwongun (鈴 原 府 院 君) Yunho (尹 濠)</x:v>
      </x:c>
      <x:c r="J112" s="9"/>
      <x:c r="K112" s="9"/>
      <x:c r="L112" s="9"/>
    </x:row>
    <x:row r="113" spans="1:12" ht="16.5">
      <x:c r="A113" s="64" t="s">
        <x:v>2988</x:v>
      </x:c>
      <x:c r="B113" s="9" t="s">
        <x:v>297</x:v>
      </x:c>
      <x:c r="C113" s="9" t="s">
        <x:v>2225</x:v>
      </x:c>
      <x:c r="D113" s="5">
        <x:v>37.508634600000001</x:v>
      </x:c>
      <x:c r="E113" s="5">
        <x:v>127.0453141</x:v>
      </x:c>
      <x:c r="F113" s="9" t="s">
        <x:v>1753</x:v>
      </x:c>
      <x:c r="G113" s="9" t="s">
        <x:v>1078</x:v>
      </x:c>
      <x:c r="H113" s="32" t="s">
        <x:v>1961</x:v>
      </x:c>
      <x:c r="I113" s="10" t="str">
        <x:f>IFERROR(__xludf.DUMMYFUNCTION("GOOGLETRANSLATE(H196:H264,""ko"",""en"")"),"Chosun ninth Seongjong and gyebi sine function of the queen Yoon in Seoul, Gangnam-gu. Tombs, wangbireung. Private.")</x:f>
        <x:v>Chosun ninth Seongjong and gyebi sine function of the queen Yoon in Seoul, Gangnam-gu. Tombs, wangbireung. Private.</x:v>
      </x:c>
      <x:c r="J113" s="9"/>
      <x:c r="K113" s="9"/>
      <x:c r="L113" s="9"/>
    </x:row>
    <x:row r="114" spans="1:12" ht="14.1">
      <x:c r="A114" s="64" t="s">
        <x:v>2988</x:v>
      </x:c>
      <x:c r="B114" s="9" t="s">
        <x:v>2110</x:v>
      </x:c>
      <x:c r="C114" s="9" t="s">
        <x:v>1565</x:v>
      </x:c>
      <x:c r="D114" s="5">
        <x:v>126.965723</x:v>
      </x:c>
      <x:c r="E114" s="5">
        <x:v>37.578760600000003</x:v>
      </x:c>
      <x:c r="F114" s="9" t="s">
        <x:v>580</x:v>
      </x:c>
      <x:c r="G114" s="9" t="s">
        <x:v>952</x:v>
      </x:c>
      <x:c r="H114" s="1" t="s">
        <x:v>2247</x:v>
      </x:c>
      <x:c r="I114" s="10" t="str">
        <x:f>IFERROR(__xludf.DUMMYFUNCTION("GOOGLETRANSLATE(H197:H265,""ko"",""en"")"),"Portrait of the Joseon Dynasty Yeongjo is joseonyoung jowang is the gold jungyimyeo housed in the National Palace Museum as a portrait of a 68 cm horizontal Yeongjo - Treasure No. 932 Huoda silk background color with double cropping of vertical 110 centim"&amp;"eters 1900s. Yeongjo is drawn, but making eojin of the 12 portraits every 10 years jaese mash, transferred to Changdeokgung 10,051 Sejin Sejin and 21.")</x:f>
        <x:v>Portrait of the Joseon Dynasty Yeongjo is joseonyoung jowang is the gold jungyimyeo housed in the National Palace Museum as a portrait of a 68 cm horizontal Yeongjo - Treasure No. 932 Huoda silk background color with double cropping of vertical 110 centimeters 1900s. Yeongjo is drawn, but making eojin of the 12 portraits every 10 years jaese mash, transferred to Changdeokgung 10,051 Sejin Sejin and 21.</x:v>
      </x:c>
      <x:c r="J114" s="9"/>
      <x:c r="K114" s="9"/>
      <x:c r="L114" s="9"/>
    </x:row>
    <x:row r="115" spans="1:12" ht="16.5">
      <x:c r="A115" s="64" t="s">
        <x:v>2988</x:v>
      </x:c>
      <x:c r="B115" s="9" t="s">
        <x:v>298</x:v>
      </x:c>
      <x:c r="C115" s="9" t="s">
        <x:v>2226</x:v>
      </x:c>
      <x:c r="D115" s="16">
        <x:v>127.0500414</x:v>
      </x:c>
      <x:c r="E115" s="16">
        <x:v>37.507007100000003</x:v>
      </x:c>
      <x:c r="F115" s="9" t="s">
        <x:v>1753</x:v>
      </x:c>
      <x:c r="G115" s="9" t="s">
        <x:v>1078</x:v>
      </x:c>
      <x:c r="H115" s="32" t="s">
        <x:v>622</x:v>
      </x:c>
      <x:c r="I115" s="10" t="str">
        <x:f>IFERROR(__xludf.DUMMYFUNCTION("GOOGLETRANSLATE(H198:H266,""ko"",""en"")"),"Article 11 of the Joseon performance for jungjong in Gangnam-gu, Seoul. Wangbireung. Private.")</x:f>
        <x:v>Article 11 of the Joseon performance for jungjong in Gangnam-gu, Seoul. Wangbireung. Private.</x:v>
      </x:c>
      <x:c r="J115" s="9"/>
      <x:c r="K115" s="9"/>
      <x:c r="L115" s="9"/>
    </x:row>
    <x:row r="116" spans="1:12" ht="16.5">
      <x:c r="A116" s="64" t="s">
        <x:v>2988</x:v>
      </x:c>
      <x:c r="B116" s="9" t="s">
        <x:v>299</x:v>
      </x:c>
      <x:c r="C116" s="9" t="s">
        <x:v>625</x:v>
      </x:c>
      <x:c r="D116" s="16">
        <x:v>126.99041990000001</x:v>
      </x:c>
      <x:c r="E116" s="16">
        <x:v>37.5757379</x:v>
      </x:c>
      <x:c r="F116" s="9" t="s">
        <x:v>580</x:v>
      </x:c>
      <x:c r="G116" s="9" t="s">
        <x:v>952</x:v>
      </x:c>
      <x:c r="H116" s="32" t="s">
        <x:v>651</x:v>
      </x:c>
      <x:c r="I116" s="10" t="str">
        <x:f>IFERROR(__xludf.DUMMYFUNCTION("GOOGLETRANSLATE(H199:H267,""ko"",""en"")"),"Shrine enshrines the sake of contrast with the four queens of the Joseon King Taejo in Jongno-gu, Seoul Jongmyo Shrine treasure.")</x:f>
        <x:v>Shrine enshrines the sake of contrast with the four queens of the Joseon King Taejo in Jongno-gu, Seoul Jongmyo Shrine treasure.</x:v>
      </x:c>
      <x:c r="J116" s="9"/>
      <x:c r="K116" s="9"/>
      <x:c r="L116" s="9"/>
    </x:row>
    <x:row r="117" spans="1:12" ht="14.1">
      <x:c r="A117" s="64" t="s">
        <x:v>2988</x:v>
      </x:c>
      <x:c r="B117" s="9" t="s">
        <x:v>300</x:v>
      </x:c>
      <x:c r="C117" s="9" t="s">
        <x:v>1471</x:v>
      </x:c>
      <x:c r="D117" s="16">
        <x:v>126.9919543</x:v>
      </x:c>
      <x:c r="E117" s="16">
        <x:v>37.574587200000003</x:v>
      </x:c>
      <x:c r="F117" s="9" t="s">
        <x:v>580</x:v>
      </x:c>
      <x:c r="G117" s="9" t="s">
        <x:v>952</x:v>
      </x:c>
      <x:c r="H117" s="1" t="s">
        <x:v>652</x:v>
      </x:c>
      <x:c r="I117" s="10" t="str">
        <x:f>IFERROR(__xludf.DUMMYFUNCTION("GOOGLETRANSLATE(H200:H268,""ko"",""en"")"),"Without drying out even drought used in hyangje well as in the right jongmyu cinnabar red rusting is a change characteristic.")</x:f>
        <x:v>Without drying out even drought used in hyangje well as in the right jongmyu cinnabar red rusting is a change characteristic.</x:v>
      </x:c>
      <x:c r="J117" s="9"/>
      <x:c r="K117" s="9"/>
      <x:c r="L117" s="9"/>
    </x:row>
    <x:row r="118" spans="1:12" ht="14.1">
      <x:c r="A118" s="64" t="s">
        <x:v>2988</x:v>
      </x:c>
      <x:c r="B118" s="9" t="s">
        <x:v>505</x:v>
      </x:c>
      <x:c r="C118" s="9" t="s">
        <x:v>1566</x:v>
      </x:c>
      <x:c r="D118" s="5">
        <x:v>126.99051179999999</x:v>
      </x:c>
      <x:c r="E118" s="5">
        <x:v>37.582081500000001</x:v>
      </x:c>
      <x:c r="F118" s="9" t="s">
        <x:v>580</x:v>
      </x:c>
      <x:c r="G118" s="9" t="s">
        <x:v>952</x:v>
      </x:c>
      <x:c r="H118" s="1" t="s">
        <x:v>653</x:v>
      </x:c>
      <x:c r="I118" s="10" t="str">
        <x:f>IFERROR(__xludf.DUMMYFUNCTION("GOOGLETRANSLATE(H201:H269,""ko"",""en"")"),"The second layer in the form of tower palace building erected in shipbuilding reviews in Jongro-gu, Seoul Changdeokgung. Tower pavilion. treasure.")</x:f>
        <x:v>The second layer in the form of tower palace building erected in shipbuilding reviews in Jongro-gu, Seoul Changdeokgung. Tower pavilion. treasure.</x:v>
      </x:c>
      <x:c r="J118" s="9"/>
      <x:c r="K118" s="9"/>
      <x:c r="L118" s="9"/>
    </x:row>
    <x:row r="119" spans="1:12" ht="16.5">
      <x:c r="A119" s="64" t="s">
        <x:v>2988</x:v>
      </x:c>
      <x:c r="B119" s="9" t="s">
        <x:v>507</x:v>
      </x:c>
      <x:c r="C119" s="9" t="s">
        <x:v>1119</x:v>
      </x:c>
      <x:c r="D119" s="5">
        <x:v>126.9725455</x:v>
      </x:c>
      <x:c r="E119" s="5" t="s">
        <x:v>2111</x:v>
      </x:c>
      <x:c r="F119" s="9" t="s">
        <x:v>216</x:v>
      </x:c>
      <x:c r="G119" s="9" t="s">
        <x:v>1774</x:v>
      </x:c>
      <x:c r="H119" s="32" t="s">
        <x:v>1653</x:v>
      </x:c>
      <x:c r="I119" s="10" t="str">
        <x:f>IFERROR(__xludf.DUMMYFUNCTION("GOOGLETRANSLATE(H202:H270,""ko"",""en"")"),"Emperor of the Great Han Empire outage in Jung-gu, Seoul, Deoksugung who receive the harye celebrate the national event and the main entrance of the palace building treasure.")</x:f>
        <x:v>Emperor of the Great Han Empire outage in Jung-gu, Seoul, Deoksugung who receive the harye celebrate the national event and the main entrance of the palace building treasure.</x:v>
      </x:c>
      <x:c r="J119" s="9"/>
      <x:c r="K119" s="9"/>
      <x:c r="L119" s="9"/>
    </x:row>
    <x:row r="120" spans="1:12" ht="16.5">
      <x:c r="A120" s="64" t="s">
        <x:v>2988</x:v>
      </x:c>
      <x:c r="B120" s="9" t="s">
        <x:v>506</x:v>
      </x:c>
      <x:c r="C120" s="9" t="s">
        <x:v>737</x:v>
      </x:c>
      <x:c r="D120" s="16">
        <x:v>126.9729574</x:v>
      </x:c>
      <x:c r="E120" s="16">
        <x:v>37.565809100000003</x:v>
      </x:c>
      <x:c r="F120" s="9" t="s">
        <x:v>216</x:v>
      </x:c>
      <x:c r="G120" s="9" t="s">
        <x:v>1774</x:v>
      </x:c>
      <x:c r="H120" s="32" t="s">
        <x:v>1469</x:v>
      </x:c>
      <x:c r="I120" s="10" t="str">
        <x:f>IFERROR(__xludf.DUMMYFUNCTION("GOOGLETRANSLATE(H203:H271,""ko"",""en"")"),"The engravings rebuilt in the late Joseon Dynasty in Seoul, Jung-gu, Deoksugung.")</x:f>
        <x:v>The engravings rebuilt in the late Joseon Dynasty in Seoul, Jung-gu, Deoksugung.</x:v>
      </x:c>
      <x:c r="J120" s="9"/>
      <x:c r="K120" s="9"/>
      <x:c r="L120" s="9"/>
    </x:row>
    <x:row r="121" spans="1:12" ht="16.5">
      <x:c r="A121" s="64" t="s">
        <x:v>2988</x:v>
      </x:c>
      <x:c r="B121" s="9" t="s">
        <x:v>301</x:v>
      </x:c>
      <x:c r="C121" s="9" t="s">
        <x:v>1696</x:v>
      </x:c>
      <x:c r="D121" s="5">
        <x:v>127.76257560000001</x:v>
      </x:c>
      <x:c r="E121" s="5">
        <x:v>37.209564899999997</x:v>
      </x:c>
      <x:c r="F121" s="9" t="s">
        <x:v>580</x:v>
      </x:c>
      <x:c r="G121" s="9" t="s">
        <x:v>707</x:v>
      </x:c>
      <x:c r="H121" s="32" t="s">
        <x:v>924</x:v>
      </x:c>
      <x:c r="I121" s="10" t="str">
        <x:f>IFERROR(__xludf.DUMMYFUNCTION("GOOGLETRANSLATE(H204:H272,""ko"",""en"")"),"A pagoda erected in honor of the Goryeo Dynasty monk wax haerin affairs director of the National Palace Museum in Jongno-gu, Seoul. Seungtap. National Treasure.")</x:f>
        <x:v>A pagoda erected in honor of the Goryeo Dynasty monk wax haerin affairs director of the National Palace Museum in Jongno-gu, Seoul. Seungtap. National Treasure.</x:v>
      </x:c>
      <x:c r="J121" s="9"/>
      <x:c r="K121" s="9"/>
      <x:c r="L121" s="9"/>
    </x:row>
    <x:row r="122" spans="1:12" ht="16.5">
      <x:c r="A122" s="64" t="s">
        <x:v>2988</x:v>
      </x:c>
      <x:c r="B122" s="9" t="s">
        <x:v>302</x:v>
      </x:c>
      <x:c r="C122" s="9" t="s">
        <x:v>146</x:v>
      </x:c>
      <x:c r="D122" s="5">
        <x:v>126.9941408</x:v>
      </x:c>
      <x:c r="E122" s="5">
        <x:v>37.578831100000002</x:v>
      </x:c>
      <x:c r="F122" s="9" t="s">
        <x:v>580</x:v>
      </x:c>
      <x:c r="G122" s="9" t="s">
        <x:v>952</x:v>
      </x:c>
      <x:c r="H122" s="32" t="s">
        <x:v>147</x:v>
      </x:c>
      <x:c r="I122" s="10" t="str">
        <x:f>IFERROR(__xludf.DUMMYFUNCTION("GOOGLETRANSLATE(H205:H273,""ko"",""en"")"),"The palace, built in the door Joseon in Jongno-gu, Seoul Changgyeonggung. Gungmun. treasure.")</x:f>
        <x:v>The palace, built in the door Joseon in Jongno-gu, Seoul Changgyeonggung. Gungmun. treasure.</x:v>
      </x:c>
      <x:c r="J122" s="9"/>
      <x:c r="K122" s="9"/>
      <x:c r="L122" s="9"/>
    </x:row>
    <x:row r="123" spans="1:12" ht="16.5">
      <x:c r="A123" s="64" t="s">
        <x:v>2988</x:v>
      </x:c>
      <x:c r="B123" s="9" t="s">
        <x:v>303</x:v>
      </x:c>
      <x:c r="C123" s="9" t="s">
        <x:v>1472</x:v>
      </x:c>
      <x:c r="D123" s="5">
        <x:v>127.0409112</x:v>
      </x:c>
      <x:c r="E123" s="5">
        <x:v>37.620722000000001</x:v>
      </x:c>
      <x:c r="F123" s="9" t="s">
        <x:v>1747</x:v>
      </x:c>
      <x:c r="G123" s="9" t="s">
        <x:v>2112</x:v>
      </x:c>
      <x:c r="H123" s="32" t="s">
        <x:v>1959</x:v>
      </x:c>
      <x:c r="I123" s="10" t="str">
        <x:f>IFERROR(__xludf.DUMMYFUNCTION("GOOGLETRANSLATE(H206:H274,""ko"",""en"")"),"Bokon Joseon Dynasty Princess and the sire of the above Modified by Changyeong occupancy in Seoul Gangbuk. Reuse (齋 舍). Registered Cultural Property.")</x:f>
        <x:v>Bokon Joseon Dynasty Princess and the sire of the above Modified by Changyeong occupancy in Seoul Gangbuk. Reuse (齋 舍). Registered Cultural Property.</x:v>
      </x:c>
      <x:c r="J123" s="9"/>
      <x:c r="K123" s="9"/>
      <x:c r="L123" s="9"/>
    </x:row>
    <x:row r="124" spans="1:12" ht="16.5">
      <x:c r="A124" s="64" t="s">
        <x:v>2988</x:v>
      </x:c>
      <x:c r="B124" s="9" t="s">
        <x:v>304</x:v>
      </x:c>
      <x:c r="C124" s="9" t="s">
        <x:v>1473</x:v>
      </x:c>
      <x:c r="D124" s="16">
        <x:v>126.990916</x:v>
      </x:c>
      <x:c r="E124" s="16">
        <x:v>37.580883499999999</x:v>
      </x:c>
      <x:c r="F124" s="9" t="s">
        <x:v>580</x:v>
      </x:c>
      <x:c r="G124" s="9" t="s">
        <x:v>952</x:v>
      </x:c>
      <x:c r="H124" s="32" t="s">
        <x:v>1474</x:v>
      </x:c>
      <x:c r="I124" s="10" t="str">
        <x:f>IFERROR(__xludf.DUMMYFUNCTION("GOOGLETRANSLATE(H207:H275,""ko"",""en"")"),"Gardens of the Joseon Dynasty palaces in Jongno-gu, Seoul. Private.")</x:f>
        <x:v>Gardens of the Joseon Dynasty palaces in Jongno-gu, Seoul. Private.</x:v>
      </x:c>
      <x:c r="J124" s="9"/>
      <x:c r="K124" s="9"/>
      <x:c r="L124" s="9"/>
    </x:row>
    <x:row r="125" spans="1:12" ht="16.5">
      <x:c r="A125" s="64" t="s">
        <x:v>2988</x:v>
      </x:c>
      <x:c r="B125" s="9" t="s">
        <x:v>305</x:v>
      </x:c>
      <x:c r="C125" s="9" t="s">
        <x:v>1475</x:v>
      </x:c>
      <x:c r="D125" s="16">
        <x:v>126.96664490000001</x:v>
      </x:c>
      <x:c r="E125" s="16">
        <x:v>37.497221199999998</x:v>
      </x:c>
      <x:c r="F125" s="9" t="s">
        <x:v>1745</x:v>
      </x:c>
      <x:c r="G125" s="9" t="s">
        <x:v>1095</x:v>
      </x:c>
      <x:c r="H125" s="32" t="s">
        <x:v>738</x:v>
      </x:c>
      <x:c r="I125" s="10" t="str">
        <x:f>IFERROR(__xludf.DUMMYFUNCTION("GOOGLETRANSLATE(H208:H276,""ko"",""en"")"),"Korean Electric claim 11 seedlings of the consort for jungjong")</x:f>
        <x:v>Korean Electric claim 11 seedlings of the consort for jungjong</x:v>
      </x:c>
      <x:c r="J125" s="9"/>
      <x:c r="K125" s="9"/>
      <x:c r="L125" s="9"/>
    </x:row>
    <x:row r="126" spans="1:12" ht="16.5">
      <x:c r="A126" s="64" t="s">
        <x:v>2988</x:v>
      </x:c>
      <x:c r="B126" s="9" t="s">
        <x:v>2113</x:v>
      </x:c>
      <x:c r="C126" s="9" t="s">
        <x:v>2236</x:v>
      </x:c>
      <x:c r="D126" s="16">
        <x:v>126.97208639999999</x:v>
      </x:c>
      <x:c r="E126" s="16">
        <x:v>37.577981999999999</x:v>
      </x:c>
      <x:c r="F126" s="9" t="s">
        <x:v>216</x:v>
      </x:c>
      <x:c r="G126" s="9" t="s">
        <x:v>1774</x:v>
      </x:c>
      <x:c r="H126" s="32" t="s">
        <x:v>1942</x:v>
      </x:c>
      <x:c r="I126" s="10" t="str">
        <x:f>IFERROR(__xludf.DUMMYFUNCTION("GOOGLETRANSLATE(H209:H277,""ko"",""en"")"),"1395 (Taejo 4) Kwon Geun including 12 astronomers existing country Carvings cheonmundo the highest (最 古) to create.")</x:f>
        <x:v>1395 (Taejo 4) Kwon Geun including 12 astronomers existing country Carvings cheonmundo the highest (最 古) to create.</x:v>
      </x:c>
      <x:c r="J126" s="9"/>
      <x:c r="K126" s="9"/>
      <x:c r="L126" s="9"/>
    </x:row>
    <x:row r="127" spans="1:12" ht="14.1">
      <x:c r="A127" s="64" t="s">
        <x:v>2988</x:v>
      </x:c>
      <x:c r="B127" s="9" t="s">
        <x:v>512</x:v>
      </x:c>
      <x:c r="C127" s="9" t="s">
        <x:v>739</x:v>
      </x:c>
      <x:c r="D127" s="16">
        <x:v>126.97485229999999</x:v>
      </x:c>
      <x:c r="E127" s="16">
        <x:v>37.579621199999998</x:v>
      </x:c>
      <x:c r="F127" s="9" t="s">
        <x:v>580</x:v>
      </x:c>
      <x:c r="G127" s="9" t="s">
        <x:v>707</x:v>
      </x:c>
      <x:c r="H127" s="22" t="s">
        <x:v>1654</x:v>
      </x:c>
      <x:c r="I127" s="10" t="str">
        <x:f>IFERROR(__xludf.DUMMYFUNCTION("GOOGLETRANSLATE(H210:H278,""ko"",""en"")"),"Cheonchujeon (千秋 殿) is a building paired with Manchunjeon (萬春 殿) of the east parts of pyeonjeon sajeongjeon (思政 殿) Palace pyeonjeon.")</x:f>
        <x:v>Cheonchujeon (千秋 殿) is a building paired with Manchunjeon (萬春 殿) of the east parts of pyeonjeon sajeongjeon (思政 殿) Palace pyeonjeon.</x:v>
      </x:c>
      <x:c r="J127" s="9"/>
      <x:c r="K127" s="9"/>
      <x:c r="L127" s="9"/>
    </x:row>
    <x:row r="128" spans="1:12" ht="14.1">
      <x:c r="A128" s="64" t="s">
        <x:v>2988</x:v>
      </x:c>
      <x:c r="B128" s="9" t="s">
        <x:v>508</x:v>
      </x:c>
      <x:c r="C128" s="9" t="s">
        <x:v>740</x:v>
      </x:c>
      <x:c r="D128" s="16">
        <x:v>126.9978366</x:v>
      </x:c>
      <x:c r="E128" s="16">
        <x:v>37.482771900000003</x:v>
      </x:c>
      <x:c r="F128" s="9" t="s">
        <x:v>1831</x:v>
      </x:c>
      <x:c r="G128" s="9" t="s">
        <x:v>1121</x:v>
      </x:c>
      <x:c r="H128" s="1" t="s">
        <x:v>847</x:v>
      </x:c>
      <x:c r="I128" s="10" t="str">
        <x:f>IFERROR(__xludf.DUMMYFUNCTION("GOOGLETRANSLATE(H211:H279,""ko"",""en"")"),"Blue winding is the second son and a shrine and mausoleum of Prince Hyoryeong Bo brother of King Sejong of the Joseon Tae official name is Zheng winding section Mausoleum (淸 權 祠 附 墓 所).")</x:f>
        <x:v>Blue winding is the second son and a shrine and mausoleum of Prince Hyoryeong Bo brother of King Sejong of the Joseon Tae official name is Zheng winding section Mausoleum (淸 權 祠 附 墓 所).</x:v>
      </x:c>
      <x:c r="J128" s="9"/>
      <x:c r="K128" s="9"/>
      <x:c r="L128" s="9"/>
    </x:row>
    <x:row r="129" spans="1:12" ht="14.1">
      <x:c r="A129" s="64" t="s">
        <x:v>2988</x:v>
      </x:c>
      <x:c r="B129" s="9" t="s">
        <x:v>2114</x:v>
      </x:c>
      <x:c r="C129" s="9" t="s">
        <x:v>1567</x:v>
      </x:c>
      <x:c r="D129" s="16">
        <x:v>127.042873</x:v>
      </x:c>
      <x:c r="E129" s="16">
        <x:v>37.637788399999998</x:v>
      </x:c>
      <x:c r="F129" s="9" t="s">
        <x:v>1786</x:v>
      </x:c>
      <x:c r="G129" s="9" t="s">
        <x:v>1113</x:v>
      </x:c>
      <x:c r="H129" s="31" t="s">
        <x:v>123</x:v>
      </x:c>
      <x:c r="I129" s="10" t="str">
        <x:f>IFERROR(__xludf.DUMMYFUNCTION("GOOGLETRANSLATE(H212:H280,""ko"",""en"")"),"Seoul choansan grave groups (Seoul 楚 安 山 墳墓 群) is the Tombs of the Joseon Dynasty in Seoul Nowon Wolgye. On March 9, 2002. Although designated as Historic Site No. 440 choansan Joseon Dynasty tombs army of the Republic of Korea, was changed to the current"&amp;" name in 2011 [1].")</x:f>
        <x:v>Seoul choansan grave groups (Seoul 楚 安 山 墳墓 群) is the Tombs of the Joseon Dynasty in Seoul Nowon Wolgye. On March 9, 2002. Although designated as Historic Site No. 440 choansan Joseon Dynasty tombs army of the Republic of Korea, was changed to the current name in 2011 [1].</x:v>
      </x:c>
      <x:c r="J129" s="9"/>
      <x:c r="K129" s="9"/>
      <x:c r="L129" s="9"/>
    </x:row>
    <x:row r="130" spans="1:12" ht="16.5">
      <x:c r="A130" s="64" t="s">
        <x:v>2988</x:v>
      </x:c>
      <x:c r="B130" s="9" t="s">
        <x:v>2115</x:v>
      </x:c>
      <x:c r="C130" s="9" t="s">
        <x:v>620</x:v>
      </x:c>
      <x:c r="D130" s="16">
        <x:v>127.08032059999999</x:v>
      </x:c>
      <x:c r="E130" s="16">
        <x:v>37.641268599999997</x:v>
      </x:c>
      <x:c r="F130" s="9" t="s">
        <x:v>1786</x:v>
      </x:c>
      <x:c r="G130" s="9" t="s">
        <x:v>2116</x:v>
      </x:c>
      <x:c r="H130" s="32" t="s">
        <x:v>2237</x:v>
      </x:c>
      <x:c r="I130" s="10" t="str">
        <x:f>IFERROR(__xludf.DUMMYFUNCTION("GOOGLETRANSLATE(H213:H281,""ko"",""en"")"),"Cemetery in the middle of the Joseon Tattoo yisanggil (李 尙 吉)")</x:f>
        <x:v>Cemetery in the middle of the Joseon Tattoo yisanggil (李 尙 吉)</x:v>
      </x:c>
      <x:c r="J130" s="9"/>
      <x:c r="K130" s="9"/>
      <x:c r="L130" s="9"/>
    </x:row>
    <x:row r="131" spans="1:12" ht="16.5">
      <x:c r="A131" s="64" t="s">
        <x:v>2988</x:v>
      </x:c>
      <x:c r="B131" s="9" t="s">
        <x:v>306</x:v>
      </x:c>
      <x:c r="C131" s="9" t="s">
        <x:v>1697</x:v>
      </x:c>
      <x:c r="D131" s="16">
        <x:v>127.1252875</x:v>
      </x:c>
      <x:c r="E131" s="16">
        <x:v>37.522492300000003</x:v>
      </x:c>
      <x:c r="F131" s="9" t="s">
        <x:v>1761</x:v>
      </x:c>
      <x:c r="G131" s="9" t="s">
        <x:v>1778</x:v>
      </x:c>
      <x:c r="H131" s="32" t="s">
        <x:v>654</x:v>
      </x:c>
      <x:c r="I131" s="10" t="str">
        <x:f>IFERROR(__xludf.DUMMYFUNCTION("GOOGLETRANSLATE(H214:H282,""ko"",""en"")"),"Joseon Dynasty Kim Gu-related tattoos cemetery. Sindobi in the Seoul Songpa Mongchontoseong. Try tangible cultural property.")</x:f>
        <x:v>Joseon Dynasty Kim Gu-related tattoos cemetery. Sindobi in the Seoul Songpa Mongchontoseong. Try tangible cultural property.</x:v>
      </x:c>
      <x:c r="J131" s="9"/>
      <x:c r="K131" s="9"/>
      <x:c r="L131" s="9"/>
    </x:row>
    <x:row r="132" spans="1:12" ht="16.5">
      <x:c r="A132" s="64" t="s">
        <x:v>2988</x:v>
      </x:c>
      <x:c r="B132" s="9" t="s">
        <x:v>511</x:v>
      </x:c>
      <x:c r="C132" s="9" t="s">
        <x:v>621</x:v>
      </x:c>
      <x:c r="D132" s="16">
        <x:v>128.8897006</x:v>
      </x:c>
      <x:c r="E132" s="16">
        <x:v>37.751857800000003</x:v>
      </x:c>
      <x:c r="F132" s="9" t="s">
        <x:v>580</x:v>
      </x:c>
      <x:c r="G132" s="9" t="s">
        <x:v>952</x:v>
      </x:c>
      <x:c r="H132" s="32" t="s">
        <x:v>148</x:v>
      </x:c>
      <x:c r="I132" s="10" t="str">
        <x:f>IFERROR(__xludf.DUMMYFUNCTION("GOOGLETRANSLATE(H215:H283,""ko"",""en"")"),"Joseon Dynasty, seven kinds of authorities saw the official Gangneung in Gangwon-do. Try tangible cultural property.")</x:f>
        <x:v>Joseon Dynasty, seven kinds of authorities saw the official Gangneung in Gangwon-do. Try tangible cultural property.</x:v>
      </x:c>
      <x:c r="J132" s="9"/>
      <x:c r="K132" s="9"/>
      <x:c r="L132" s="9"/>
    </x:row>
    <x:row r="133" spans="1:12" ht="16.5">
      <x:c r="A133" s="64" t="s">
        <x:v>2988</x:v>
      </x:c>
      <x:c r="B133" s="9" t="s">
        <x:v>1122</x:v>
      </x:c>
      <x:c r="C133" s="9" t="s">
        <x:v>1963</x:v>
      </x:c>
      <x:c r="D133" s="5">
        <x:v>127.09292809999999</x:v>
      </x:c>
      <x:c r="E133" s="5">
        <x:v>37.635233599999999</x:v>
      </x:c>
      <x:c r="F133" s="9" t="s">
        <x:v>1786</x:v>
      </x:c>
      <x:c r="G133" s="9" t="s">
        <x:v>1079</x:v>
      </x:c>
      <x:c r="H133" s="32" t="s">
        <x:v>655</x:v>
      </x:c>
      <x:c r="I133" s="10" t="str">
        <x:f>IFERROR(__xludf.DUMMYFUNCTION("GOOGLETRANSLATE(H216:H284,""ko"",""en"")"),"Seoul Chosun Article 13 Functions of the ringer and Queen simssi in Nowon-Gu., Tombs wangbireung. Private.")</x:f>
        <x:v>Seoul Chosun Article 13 Functions of the ringer and Queen simssi in Nowon-Gu., Tombs wangbireung. Private.</x:v>
      </x:c>
      <x:c r="J133" s="9"/>
      <x:c r="K133" s="9"/>
      <x:c r="L133" s="9"/>
    </x:row>
    <x:row r="134" spans="1:12" ht="16.5">
      <x:c r="A134" s="64" t="s">
        <x:v>2988</x:v>
      </x:c>
      <x:c r="B134" s="9" t="s">
        <x:v>1120</x:v>
      </x:c>
      <x:c r="C134" s="9" t="s">
        <x:v>1962</x:v>
      </x:c>
      <x:c r="D134" s="5">
        <x:v>127.09292809999999</x:v>
      </x:c>
      <x:c r="E134" s="5">
        <x:v>37.635233599999999</x:v>
      </x:c>
      <x:c r="F134" s="9" t="s">
        <x:v>1786</x:v>
      </x:c>
      <x:c r="G134" s="9" t="s">
        <x:v>1079</x:v>
      </x:c>
      <x:c r="H134" s="32" t="s">
        <x:v>180</x:v>
      </x:c>
      <x:c r="I134" s="10" t="str">
        <x:f>IFERROR(__xludf.DUMMYFUNCTION("GOOGLETRANSLATE(H217:H285,""ko"",""en"")"),"Seoul Chosun Article 11 gyebi Queen Munjeong the performance of jungjong in Nowon-Gu. Wangbireung. Private.")</x:f>
        <x:v>Seoul Chosun Article 11 gyebi Queen Munjeong the performance of jungjong in Nowon-Gu. Wangbireung. Private.</x:v>
      </x:c>
      <x:c r="J134" s="9"/>
      <x:c r="K134" s="9"/>
      <x:c r="L134" s="9"/>
    </x:row>
    <x:row r="135" spans="1:12" ht="16.5">
      <x:c r="A135" s="64" t="s">
        <x:v>2988</x:v>
      </x:c>
      <x:c r="B135" s="9" t="s">
        <x:v>509</x:v>
      </x:c>
      <x:c r="C135" s="9" t="s">
        <x:v>656</x:v>
      </x:c>
      <x:c r="D135" s="5">
        <x:v>127.0683229</x:v>
      </x:c>
      <x:c r="E135" s="5">
        <x:v>37.615103699999999</x:v>
      </x:c>
      <x:c r="F135" s="9" t="s">
        <x:v>1786</x:v>
      </x:c>
      <x:c r="G135" s="9" t="s">
        <x:v>1079</x:v>
      </x:c>
      <x:c r="H135" s="32" t="s">
        <x:v>180</x:v>
      </x:c>
      <x:c r="I135" s="10" t="str">
        <x:f>IFERROR(__xludf.DUMMYFUNCTION("GOOGLETRANSLATE(H218:H286,""ko"",""en"")"),"Seoul Chosun Article 11 gyebi Queen Munjeong the performance of jungjong in Nowon-Gu. Wangbireung. Private.")</x:f>
        <x:v>Seoul Chosun Article 11 gyebi Queen Munjeong the performance of jungjong in Nowon-Gu. Wangbireung. Private.</x:v>
      </x:c>
      <x:c r="J135" s="9"/>
      <x:c r="K135" s="9"/>
      <x:c r="L135" s="9"/>
    </x:row>
    <x:row r="136" spans="1:12" ht="16.5">
      <x:c r="A136" s="64" t="s">
        <x:v>2988</x:v>
      </x:c>
      <x:c r="B136" s="9" t="s">
        <x:v>510</x:v>
      </x:c>
      <x:c r="C136" s="9" t="s">
        <x:v>741</x:v>
      </x:c>
      <x:c r="D136" s="5">
        <x:v>126.9919711</x:v>
      </x:c>
      <x:c r="E136" s="5">
        <x:v>37.579955400000003</x:v>
      </x:c>
      <x:c r="F136" s="9" t="s">
        <x:v>580</x:v>
      </x:c>
      <x:c r="G136" s="9" t="s">
        <x:v>952</x:v>
      </x:c>
      <x:c r="H136" s="32" t="s">
        <x:v>624</x:v>
      </x:c>
      <x:c r="I136" s="10" t="str">
        <x:f>IFERROR(__xludf.DUMMYFUNCTION("GOOGLETRANSLATE(H219:H287,""ko"",""en"")"),"Em treasure used by Joseon settled in Jongno-gu, Seoul Changgyeonggung.")</x:f>
        <x:v>Em treasure used by Joseon settled in Jongno-gu, Seoul Changgyeonggung.</x:v>
      </x:c>
      <x:c r="J136" s="9"/>
      <x:c r="K136" s="9"/>
      <x:c r="L136" s="9"/>
    </x:row>
    <x:row r="137" spans="1:12" ht="16.5">
      <x:c r="A137" s="64" t="s">
        <x:v>2988</x:v>
      </x:c>
      <x:c r="B137" s="9" t="s">
        <x:v>522</x:v>
      </x:c>
      <x:c r="C137" s="9" t="s">
        <x:v>2238</x:v>
      </x:c>
      <x:c r="D137" s="5">
        <x:v>126.9919711</x:v>
      </x:c>
      <x:c r="E137" s="5">
        <x:v>37.579963800000002</x:v>
      </x:c>
      <x:c r="F137" s="9" t="s">
        <x:v>580</x:v>
      </x:c>
      <x:c r="G137" s="9" t="s">
        <x:v>952</x:v>
      </x:c>
      <x:c r="H137" s="32" t="s">
        <x:v>1698</x:v>
      </x:c>
      <x:c r="I137" s="10" t="str">
        <x:f>IFERROR(__xludf.DUMMYFUNCTION("GOOGLETRANSLATE(H220:H288,""ko"",""en"")"),"Flagstaff was measured wind in Sejong-ro, Jongno-gu, Seoul, Gyeongbokgung.")</x:f>
        <x:v>Flagstaff was measured wind in Sejong-ro, Jongno-gu, Seoul, Gyeongbokgung.</x:v>
      </x:c>
      <x:c r="J137" s="9"/>
      <x:c r="K137" s="9"/>
      <x:c r="L137" s="9"/>
    </x:row>
    <x:row r="138" spans="1:12" ht="14.1">
      <x:c r="A138" s="64" t="s">
        <x:v>2988</x:v>
      </x:c>
      <x:c r="B138" s="9" t="s">
        <x:v>520</x:v>
      </x:c>
      <x:c r="C138" s="9" t="s">
        <x:v>742</x:v>
      </x:c>
      <x:c r="D138" s="5">
        <x:v>126.8949566</x:v>
      </x:c>
      <x:c r="E138" s="5">
        <x:v>37.528967100000003</x:v>
      </x:c>
      <x:c r="F138" s="9" t="s">
        <x:v>580</x:v>
      </x:c>
      <x:c r="G138" s="9" t="s">
        <x:v>952</x:v>
      </x:c>
      <x:c r="H138" s="1" t="s">
        <x:v>2248</x:v>
      </x:c>
      <x:c r="I138" s="10" t="str">
        <x:f>IFERROR(__xludf.DUMMYFUNCTION("GOOGLETRANSLATE(H221:H289,""ko"",""en"")"),"3 is a front compartment side three sperm in Cannes scale. Jangdaeseok is to build a base end nopjik paljak the roof of a building erected profit balls form a square pillar release the square, as three cornerstones. The eaves are gyeopcheoma roof tile was"&amp;" not positive. The building was opened everywhere cool without such walls or windows. Laying the pillar 12 pyeongju the outside, inside was built four Laid forming the front side first compartment 1 to compartment unlike the floor and ceiling space")</x:f>
        <x:v>3 is a front compartment side three sperm in Cannes scale. Jangdaeseok is to build a base end nopjik paljak the roof of a building erected profit balls form a square pillar release the square, as three cornerstones. The eaves are gyeopcheoma roof tile was not positive. The building was opened everywhere cool without such walls or windows. Laying the pillar 12 pyeongju the outside, inside was built four Laid forming the front side first compartment 1 to compartment unlike the floor and ceiling space</x:v>
      </x:c>
      <x:c r="J138" s="9"/>
      <x:c r="K138" s="9"/>
      <x:c r="L138" s="9"/>
    </x:row>
    <x:row r="139" spans="1:12" ht="14.1">
      <x:c r="A139" s="64" t="s">
        <x:v>2988</x:v>
      </x:c>
      <x:c r="B139" s="9" t="s">
        <x:v>521</x:v>
      </x:c>
      <x:c r="C139" s="9" t="s">
        <x:v>1124</x:v>
      </x:c>
      <x:c r="D139" s="16">
        <x:v>126.9919543</x:v>
      </x:c>
      <x:c r="E139" s="16">
        <x:v>37.574587200000003</x:v>
      </x:c>
      <x:c r="F139" s="9" t="s">
        <x:v>580</x:v>
      </x:c>
      <x:c r="G139" s="9" t="s">
        <x:v>952</x:v>
      </x:c>
      <x:c r="H139" s="1" t="s">
        <x:v>2</x:v>
      </x:c>
      <x:c r="I139" s="10" t="str">
        <x:f>IFERROR(__xludf.DUMMYFUNCTION("GOOGLETRANSLATE(H222:H290,""ko"",""en"")"),"Incense hall (香 大廳): incense hall was the place to keep raising effort and chukmun, offering in jehyang. But when the seed has been used as a place for sacrifices heongwan have to wait before participating in the offering.")</x:f>
        <x:v>Incense hall (香 大廳): incense hall was the place to keep raising effort and chukmun, offering in jehyang. But when the seed has been used as a place for sacrifices heongwan have to wait before participating in the offering.</x:v>
      </x:c>
      <x:c r="J139" s="9"/>
      <x:c r="K139" s="9"/>
      <x:c r="L139" s="9"/>
    </x:row>
    <x:row r="140" spans="1:12" ht="14.1">
      <x:c r="A140" s="64" t="s">
        <x:v>2988</x:v>
      </x:c>
      <x:c r="B140" s="9" t="s">
        <x:v>2117</x:v>
      </x:c>
      <x:c r="C140" s="9" t="s">
        <x:v>657</x:v>
      </x:c>
      <x:c r="D140" s="16">
        <x:v>127.0801202</x:v>
      </x:c>
      <x:c r="E140" s="16">
        <x:v>37.464344400000002</x:v>
      </x:c>
      <x:c r="F140" s="9" t="s">
        <x:v>1831</x:v>
      </x:c>
      <x:c r="G140" s="9" t="s">
        <x:v>2118</x:v>
      </x:c>
      <x:c r="H140" s="31" t="s">
        <x:v>2249</x:v>
      </x:c>
      <x:c r="I140" s="10" t="str">
        <x:f>IFERROR(__xludf.DUMMYFUNCTION("GOOGLETRANSLATE(H223:H291,""ko"",""en"")"),"Heoninreung (獻 仁 陵, 194 private call) is a Joseon royal tombs in Naegok-dong, Seocho-gu, Seoul. This place has neungin heonreung, 23 King and Queen Sunwon favorable Kim's neungin inreung Chosun Tae three kings and queens so far Min. May 26, 1970 was desig"&amp;"nated as Historic Site No. 194 arcs of the Republic of Korea.")</x:f>
        <x:v>Heoninreung (獻 仁 陵, 194 private call) is a Joseon royal tombs in Naegok-dong, Seocho-gu, Seoul. This place has neungin heonreung, 23 King and Queen Sunwon favorable Kim's neungin inreung Chosun Tae three kings and queens so far Min. May 26, 1970 was designated as Historic Site No. 194 arcs of the Republic of Korea.</x:v>
      </x:c>
      <x:c r="J140" s="9"/>
      <x:c r="K140" s="9"/>
      <x:c r="L140" s="9"/>
    </x:row>
    <x:row r="141" spans="1:12" ht="16.5">
      <x:c r="A141" s="64" t="s">
        <x:v>2988</x:v>
      </x:c>
      <x:c r="B141" s="9" t="s">
        <x:v>307</x:v>
      </x:c>
      <x:c r="C141" s="9" t="s">
        <x:v>1699</x:v>
      </x:c>
      <x:c r="D141" s="16">
        <x:v>127.0793765</x:v>
      </x:c>
      <x:c r="E141" s="16">
        <x:v>37.464582499999999</x:v>
      </x:c>
      <x:c r="F141" s="9" t="s">
        <x:v>1831</x:v>
      </x:c>
      <x:c r="G141" s="9" t="s">
        <x:v>2118</x:v>
      </x:c>
      <x:c r="H141" s="32" t="s">
        <x:v>919</x:v>
      </x:c>
      <x:c r="I141" s="10" t="str">
        <x:f>IFERROR(__xludf.DUMMYFUNCTION("GOOGLETRANSLATE(H224:H292,""ko"",""en"")"),"The term refers to the Joseon Dynasty, and Queen smooth sunwon neungho Kim was known as the queen of the tomb of inreung in Seocho-gu, Seoul. Private.")</x:f>
        <x:v>The term refers to the Joseon Dynasty, and Queen smooth sunwon neungho Kim was known as the queen of the tomb of inreung in Seocho-gu, Seoul. Private.</x:v>
      </x:c>
      <x:c r="J141" s="9"/>
      <x:c r="K141" s="9"/>
      <x:c r="L141" s="9"/>
    </x:row>
    <x:row r="142" spans="1:12" ht="16.5">
      <x:c r="A142" s="64" t="s">
        <x:v>2988</x:v>
      </x:c>
      <x:c r="B142" s="9" t="s">
        <x:v>308</x:v>
      </x:c>
      <x:c r="C142" s="9" t="s">
        <x:v>618</x:v>
      </x:c>
      <x:c r="D142" s="16">
        <x:v>127.0793765</x:v>
      </x:c>
      <x:c r="E142" s="16">
        <x:v>37.464590999999999</x:v>
      </x:c>
      <x:c r="F142" s="9" t="s">
        <x:v>1831</x:v>
      </x:c>
      <x:c r="G142" s="9" t="s">
        <x:v>2118</x:v>
      </x:c>
      <x:c r="H142" s="32" t="s">
        <x:v>1964</x:v>
      </x:c>
      <x:c r="I142" s="10" t="str">
        <x:f>IFERROR(__xludf.DUMMYFUNCTION("GOOGLETRANSLATE(H225:H293,""ko"",""en"")"),"The term that refers to the Joseon Dynasty, and Queen Taejong so far in the tomb of Queen Min heonreung in Seocho-gu, Seoul. Private.")</x:f>
        <x:v>The term that refers to the Joseon Dynasty, and Queen Taejong so far in the tomb of Queen Min heonreung in Seocho-gu, Seoul. Private.</x:v>
      </x:c>
      <x:c r="J142" s="9"/>
      <x:c r="K142" s="9"/>
      <x:c r="L142" s="9"/>
    </x:row>
    <x:row r="143" spans="1:12" ht="14.1">
      <x:c r="A143" s="64" t="s">
        <x:v>2988</x:v>
      </x:c>
      <x:c r="B143" s="9" t="s">
        <x:v>309</x:v>
      </x:c>
      <x:c r="C143" s="9" t="s">
        <x:v>2239</x:v>
      </x:c>
      <x:c r="D143" s="16">
        <x:v>126.9625659</x:v>
      </x:c>
      <x:c r="E143" s="16">
        <x:v>37.498702700000003</x:v>
      </x:c>
      <x:c r="F143" s="9" t="s">
        <x:v>1745</x:v>
      </x:c>
      <x:c r="G143" s="9" t="s">
        <x:v>1095</x:v>
      </x:c>
      <x:c r="H143" s="10" t="s">
        <x:v>594</x:v>
      </x:c>
      <x:c r="I143" s="10" t="str">
        <x:f>IFERROR(__xludf.DUMMYFUNCTION("GOOGLETRANSLATE(H226:H294,""ko"",""en"")"),"Buddhism to the parish under the direct control of headquarters Jogye Temple horseman of a temple in Seoul National Cemetery. Hayeotdago trouble buying founded over, the monks lead into the late Silla Feng Shui settings and build a crypt in every being is"&amp;" inherently entangled childeonggul a drug that will saemsotneun &lt;go archers (葛 弓 寺)&gt; d.")</x:f>
        <x:v>Buddhism to the parish under the direct control of headquarters Jogye Temple horseman of a temple in Seoul National Cemetery. Hayeotdago trouble buying founded over, the monks lead into the late Silla Feng Shui settings and build a crypt in every being is inherently entangled childeonggul a drug that will saemsotneun &lt;go archers (葛 弓 寺)&gt; d.</x:v>
      </x:c>
      <x:c r="J143" s="9"/>
      <x:c r="K143" s="9"/>
      <x:c r="L143" s="9"/>
    </x:row>
    <x:row r="144" spans="1:12" ht="14.1">
      <x:c r="A144" s="64" t="s">
        <x:v>2988</x:v>
      </x:c>
      <x:c r="B144" s="9" t="s">
        <x:v>514</x:v>
      </x:c>
      <x:c r="C144" s="9" t="s">
        <x:v>743</x:v>
      </x:c>
      <x:c r="D144" s="16">
        <x:v>126.97485229999999</x:v>
      </x:c>
      <x:c r="E144" s="16">
        <x:v>37.579621199999998</x:v>
      </x:c>
      <x:c r="F144" s="9" t="s">
        <x:v>580</x:v>
      </x:c>
      <x:c r="G144" s="9" t="s">
        <x:v>707</x:v>
      </x:c>
      <x:c r="H144" s="1" t="s">
        <x:v>892</x:v>
      </x:c>
      <x:c r="I144" s="10" t="str">
        <x:f>IFERROR(__xludf.DUMMYFUNCTION("GOOGLETRANSLATE(H227:H295,""ko"",""en"")"),"Korea Gyeongbokgung second map has gotta mark the front door. It also recorded as Hong ryemun 'Palace evangelism' palaces' To have such an initial picture or booklet (弘 禮 門) bokkung restoration is represented by Heunginjimun because by the time of King Go"&amp;"jong. Qing Emperor Qianlong (乾隆 帝) name was hongrye Contact Name 'hongryeok (弘歷)' is said of changed his Hong (弘), to avoid a name of the emperor pe (興).")</x:f>
        <x:v>Korea Gyeongbokgung second map has gotta mark the front door. It also recorded as Hong ryemun 'Palace evangelism' palaces' To have such an initial picture or booklet (弘 禮 門) bokkung restoration is represented by Heunginjimun because by the time of King Gojong. Qing Emperor Qianlong (乾隆 帝) name was hongrye Contact Name 'hongryeok (弘歷)' is said of changed his Hong (弘), to avoid a name of the emperor pe (興).</x:v>
      </x:c>
      <x:c r="J144" s="9"/>
      <x:c r="K144" s="9"/>
      <x:c r="L144" s="9"/>
    </x:row>
    <x:row r="145" spans="1:12" ht="16.5">
      <x:c r="A145" s="64" t="s">
        <x:v>2988</x:v>
      </x:c>
      <x:c r="B145" s="9" t="s">
        <x:v>515</x:v>
      </x:c>
      <x:c r="C145" s="9" t="s">
        <x:v>1125</x:v>
      </x:c>
      <x:c r="D145" s="16">
        <x:v>126.9941408</x:v>
      </x:c>
      <x:c r="E145" s="16">
        <x:v>37.578831100000002</x:v>
      </x:c>
      <x:c r="F145" s="9" t="s">
        <x:v>580</x:v>
      </x:c>
      <x:c r="G145" s="9" t="s">
        <x:v>1759</x:v>
      </x:c>
      <x:c r="H145" s="32" t="s">
        <x:v>147</x:v>
      </x:c>
      <x:c r="I145" s="10" t="str">
        <x:f>IFERROR(__xludf.DUMMYFUNCTION("GOOGLETRANSLATE(H228:H296,""ko"",""en"")"),"The palace, built in the door Joseon in Jongno-gu, Seoul Changgyeonggung. Gungmun. treasure.")</x:f>
        <x:v>The palace, built in the door Joseon in Jongno-gu, Seoul Changgyeonggung. Gungmun. treasure.</x:v>
      </x:c>
      <x:c r="J145" s="9"/>
      <x:c r="K145" s="9"/>
      <x:c r="L145" s="9"/>
    </x:row>
    <x:row r="146" spans="1:12" ht="16.5">
      <x:c r="A146" s="64" t="s">
        <x:v>2988</x:v>
      </x:c>
      <x:c r="B146" s="9" t="s">
        <x:v>310</x:v>
      </x:c>
      <x:c r="C146" s="9" t="s">
        <x:v>1568</x:v>
      </x:c>
      <x:c r="D146" s="16">
        <x:v>126.9978366</x:v>
      </x:c>
      <x:c r="E146" s="16">
        <x:v>37.482771900000003</x:v>
      </x:c>
      <x:c r="F146" s="9" t="s">
        <x:v>1831</x:v>
      </x:c>
      <x:c r="G146" s="9" t="s">
        <x:v>1121</x:v>
      </x:c>
      <x:c r="H146" s="32" t="s">
        <x:v>1569</x:v>
      </x:c>
      <x:c r="I146" s="10" t="str">
        <x:f>IFERROR(__xludf.DUMMYFUNCTION("GOOGLETRANSLATE(H229:H297,""ko"",""en"")"),"Tombs of the Joseon prince, second son of the three Taejong")</x:f>
        <x:v>Tombs of the Joseon prince, second son of the three Taejong</x:v>
      </x:c>
      <x:c r="J146" s="9"/>
      <x:c r="K146" s="9"/>
      <x:c r="L146" s="9"/>
    </x:row>
    <x:row r="147" spans="1:12" ht="16.5">
      <x:c r="A147" s="64" t="s">
        <x:v>2988</x:v>
      </x:c>
      <x:c r="B147" s="9" t="s">
        <x:v>2119</x:v>
      </x:c>
      <x:c r="C147" s="9" t="s">
        <x:v>626</x:v>
      </x:c>
      <x:c r="D147" s="16">
        <x:v>126.9978366</x:v>
      </x:c>
      <x:c r="E147" s="16">
        <x:v>37.482771900000003</x:v>
      </x:c>
      <x:c r="F147" s="9" t="s">
        <x:v>1831</x:v>
      </x:c>
      <x:c r="G147" s="9" t="s">
        <x:v>1121</x:v>
      </x:c>
      <x:c r="H147" s="32" t="s">
        <x:v>1965</x:v>
      </x:c>
      <x:c r="I147" s="10" t="str">
        <x:f>IFERROR(__xludf.DUMMYFUNCTION("GOOGLETRANSLATE(H230:H298,""ko"",""en"")"),"The Chosun 3 2 M Prince Hyoryeong the shrine of Bo Tae-dong, Seocho-gu in Seoul. Seedlings. Try tangible cultural property.")</x:f>
        <x:v>The Chosun 3 2 M Prince Hyoryeong the shrine of Bo Tae-dong, Seocho-gu in Seoul. Seedlings. Try tangible cultural property.</x:v>
      </x:c>
      <x:c r="J147" s="9"/>
      <x:c r="K147" s="9"/>
      <x:c r="L147" s="9"/>
    </x:row>
    <x:row r="148" spans="1:12" ht="16.5">
      <x:c r="A148" s="64" t="s">
        <x:v>2988</x:v>
      </x:c>
      <x:c r="B148" s="9" t="s">
        <x:v>517</x:v>
      </x:c>
      <x:c r="C148" s="9" t="s">
        <x:v>744</x:v>
      </x:c>
      <x:c r="D148" s="16">
        <x:v>126.99010269999999</x:v>
      </x:c>
      <x:c r="E148" s="16">
        <x:v>37.579714000000003</x:v>
      </x:c>
      <x:c r="F148" s="9" t="s">
        <x:v>580</x:v>
      </x:c>
      <x:c r="G148" s="9" t="s">
        <x:v>952</x:v>
      </x:c>
      <x:c r="H148" s="32" t="s">
        <x:v>627</x:v>
      </x:c>
      <x:c r="I148" s="10" t="str">
        <x:f>IFERROR(__xludf.DUMMYFUNCTION("GOOGLETRANSLATE(H231:H299,""ko"",""en"")"),"Seoul Joseon king in Jongno-gu bodeon an affair em treasure.")</x:f>
        <x:v>Seoul Joseon king in Jongno-gu bodeon an affair em treasure.</x:v>
      </x:c>
      <x:c r="J148" s="9"/>
      <x:c r="K148" s="9"/>
      <x:c r="L148" s="9"/>
    </x:row>
    <x:row r="149" spans="1:12" ht="16.5">
      <x:c r="A149" s="64" t="s">
        <x:v>2988</x:v>
      </x:c>
      <x:c r="B149" s="9" t="s">
        <x:v>518</x:v>
      </x:c>
      <x:c r="C149" s="9" t="s">
        <x:v>2240</x:v>
      </x:c>
      <x:c r="D149" s="16">
        <x:v>126.97485229999999</x:v>
      </x:c>
      <x:c r="E149" s="16">
        <x:v>37.579621199999998</x:v>
      </x:c>
      <x:c r="F149" s="9" t="s">
        <x:v>580</x:v>
      </x:c>
      <x:c r="G149" s="9" t="s">
        <x:v>707</x:v>
      </x:c>
      <x:c r="H149" s="32" t="s">
        <x:v>658</x:v>
      </x:c>
      <x:c r="I149" s="10" t="str">
        <x:f>IFERROR(__xludf.DUMMYFUNCTION("GOOGLETRANSLATE(H232:H300,""ko"",""en"")"),"It is built in the Joseon in Sejong-ro, Jongno-gu, Seoul, the palace. Use shrine shrine. Private.")</x:f>
        <x:v>It is built in the Joseon in Sejong-ro, Jongno-gu, Seoul, the palace. Use shrine shrine. Private.</x:v>
      </x:c>
      <x:c r="J149" s="9"/>
      <x:c r="K149" s="9"/>
      <x:c r="L149" s="9"/>
    </x:row>
    <x:row r="150" spans="1:12" ht="16.5">
      <x:c r="A150" s="64" t="s">
        <x:v>2988</x:v>
      </x:c>
      <x:c r="B150" s="9" t="s">
        <x:v>549</x:v>
      </x:c>
      <x:c r="C150" s="9" t="s">
        <x:v>2241</x:v>
      </x:c>
      <x:c r="D150" s="16">
        <x:v>126.9659801</x:v>
      </x:c>
      <x:c r="E150" s="16">
        <x:v>37.571241999999998</x:v>
      </x:c>
      <x:c r="F150" s="9" t="s">
        <x:v>580</x:v>
      </x:c>
      <x:c r="G150" s="9" t="s">
        <x:v>1759</x:v>
      </x:c>
      <x:c r="H150" s="32" t="s">
        <x:v>659</x:v>
      </x:c>
      <x:c r="I150" s="10" t="str">
        <x:f>IFERROR(__xludf.DUMMYFUNCTION("GOOGLETRANSLATE(H233:H301,""ko"",""en"")"),"The palace built by Yikes for smoke (避 寓) of the Joseon king in Jongno-gu, Seoul sinmunro.")</x:f>
        <x:v>The palace built by Yikes for smoke (避 寓) of the Joseon king in Jongno-gu, Seoul sinmunro.</x:v>
      </x:c>
      <x:c r="J150" s="9"/>
      <x:c r="K150" s="9"/>
      <x:c r="L150" s="9"/>
    </x:row>
    <x:row r="151" spans="1:12" ht="14.1">
      <x:c r="A151" s="64" t="s">
        <x:v>2988</x:v>
      </x:c>
      <x:c r="B151" s="35" t="s">
        <x:v>519</x:v>
      </x:c>
      <x:c r="C151" s="35" t="s">
        <x:v>745</x:v>
      </x:c>
      <x:c r="D151" s="36">
        <x:v>126.97293019999999</x:v>
      </x:c>
      <x:c r="E151" s="36">
        <x:v>37.565787299999997</x:v>
      </x:c>
      <x:c r="F151" s="35" t="s">
        <x:v>216</x:v>
      </x:c>
      <x:c r="G151" s="35" t="s">
        <x:v>1774</x:v>
      </x:c>
      <x:c r="H151" s="35" t="s">
        <x:v>2048</x:v>
      </x:c>
      <x:c r="I151" s="10" t="str">
        <x:f>IFERROR(__xludf.DUMMYFUNCTION("GOOGLETRANSLATE(H234:H302,""ko"",""en"")"),"Old name has come to be known as Deoksugung gyeongungung was from 1907. 60000 daehanmun neutralized light door doors junghwajeon gave every seokeodang seokjojeon hamnyeongjeon the area of ​​1500㎡ That remains the engravings such as raw sugar.")</x:f>
        <x:v>Old name has come to be known as Deoksugung gyeongungung was from 1907. 60000 daehanmun neutralized light door doors junghwajeon gave every seokeodang seokjojeon hamnyeongjeon the area of ​​1500㎡ That remains the engravings such as raw sugar.</x:v>
      </x:c>
      <x:c r="J151" s="9"/>
      <x:c r="K151" s="9"/>
      <x:c r="L151" s="9"/>
    </x:row>
    <x:row r="152" spans="1:12" ht="14.1">
      <x:c r="A152" s="64" t="s">
        <x:v>2988</x:v>
      </x:c>
      <x:c r="B152" s="37" t="s">
        <x:v>516</x:v>
      </x:c>
      <x:c r="C152" s="37" t="s">
        <x:v>1126</x:v>
      </x:c>
      <x:c r="D152" s="38">
        <x:v>126.97311329999999</x:v>
      </x:c>
      <x:c r="E152" s="38">
        <x:v>37.559956800000002</x:v>
      </x:c>
      <x:c r="F152" s="37" t="s">
        <x:v>216</x:v>
      </x:c>
      <x:c r="G152" s="37" t="s">
        <x:v>1774</x:v>
      </x:c>
      <x:c r="H152" s="37" t="s">
        <x:v>553</x:v>
      </x:c>
      <x:c r="I152" s="10" t="str">
        <x:f>IFERROR(__xludf.DUMMYFUNCTION("GOOGLETRANSLATE(H235:H303,""ko"",""en"")"),"This building is the original name is Namdaemun the main gate of the city were surrounding the capital of the Joseon Dynasty, Hanyang. Just because the south was called, also it is known as Namdaemun. Namdaemun is Samnam fat (RP? Naked? Chungcheong) and c"&amp;"onnected close to the river Joseon Dynasty to the commercial development, the market has developed out of Namdaemun.")</x:f>
        <x:v>This building is the original name is Namdaemun the main gate of the city were surrounding the capital of the Joseon Dynasty, Hanyang. Just because the south was called, also it is known as Namdaemun. Namdaemun is Samnam fat (RP? Naked? Chungcheong) and connected close to the river Joseon Dynasty to the commercial development, the market has developed out of Namdaemun.</x:v>
      </x:c>
      <x:c r="J152" s="9"/>
      <x:c r="K152" s="9"/>
      <x:c r="L152" s="9"/>
    </x:row>
    <x:row r="153" spans="1:12" ht="16.5">
      <x:c r="A153" s="64" t="s">
        <x:v>2988</x:v>
      </x:c>
      <x:c r="B153" s="9" t="s">
        <x:v>2120</x:v>
      </x:c>
      <x:c r="C153" s="9" t="s">
        <x:v>1476</x:v>
      </x:c>
      <x:c r="D153" s="16">
        <x:v>126.9919543</x:v>
      </x:c>
      <x:c r="E153" s="16">
        <x:v>37.574587200000003</x:v>
      </x:c>
      <x:c r="F153" s="9" t="s">
        <x:v>580</x:v>
      </x:c>
      <x:c r="G153" s="9" t="s">
        <x:v>952</x:v>
      </x:c>
      <x:c r="H153" s="32" t="s">
        <x:v>925</x:v>
      </x:c>
      <x:c r="I153" s="10" t="str">
        <x:f>IFERROR(__xludf.DUMMYFUNCTION("GOOGLETRANSLATE(H236:H304,""ko"",""en"")"),"Joseon Dynasty kings and queens, and the shrine was enshrined in the new shares chujon kings and queens in Jongno-gu, Seoul. Blackout, the Imperial Ancestral Temple.")</x:f>
        <x:v>Joseon Dynasty kings and queens, and the shrine was enshrined in the new shares chujon kings and queens in Jongno-gu, Seoul. Blackout, the Imperial Ancestral Temple.</x:v>
      </x:c>
      <x:c r="J153" s="9"/>
      <x:c r="K153" s="9"/>
      <x:c r="L153" s="9"/>
    </x:row>
    <x:row r="154" spans="1:12" ht="16.5">
      <x:c r="A154" s="64" t="s">
        <x:v>2988</x:v>
      </x:c>
      <x:c r="B154" s="9" t="s">
        <x:v>513</x:v>
      </x:c>
      <x:c r="C154" s="9" t="s">
        <x:v>2242</x:v>
      </x:c>
      <x:c r="D154" s="16">
        <x:v>126.9926811</x:v>
      </x:c>
      <x:c r="E154" s="16">
        <x:v>37.578775</x:v>
      </x:c>
      <x:c r="F154" s="9" t="s">
        <x:v>580</x:v>
      </x:c>
      <x:c r="G154" s="9" t="s">
        <x:v>952</x:v>
      </x:c>
      <x:c r="H154" s="32" t="s">
        <x:v>182</x:v>
      </x:c>
      <x:c r="I154" s="10" t="str">
        <x:f>IFERROR(__xludf.DUMMYFUNCTION("GOOGLETRANSLATE(H237:H305,""ko"",""en"")"),"Changdeokgung palace built in the Joseon east on 185 to Jongno-gu, Seoul Changgyeonggung. Private.")</x:f>
        <x:v>Changdeokgung palace built in the Joseon east on 185 to Jongno-gu, Seoul Changgyeonggung. Private.</x:v>
      </x:c>
      <x:c r="J154" s="9"/>
      <x:c r="K154" s="9"/>
      <x:c r="L154" s="9"/>
    </x:row>
    <x:row r="155" spans="1:12" ht="16.5">
      <x:c r="A155" s="64" t="s">
        <x:v>2988</x:v>
      </x:c>
      <x:c r="B155" s="9" t="s">
        <x:v>2121</x:v>
      </x:c>
      <x:c r="C155" s="9" t="s">
        <x:v>628</x:v>
      </x:c>
      <x:c r="D155" s="16">
        <x:v>126.98803890000001</x:v>
      </x:c>
      <x:c r="E155" s="16">
        <x:v>37.5786534</x:v>
      </x:c>
      <x:c r="F155" s="9" t="s">
        <x:v>580</x:v>
      </x:c>
      <x:c r="G155" s="9" t="s">
        <x:v>952</x:v>
      </x:c>
      <x:c r="H155" s="32" t="s">
        <x:v>178</x:v>
      </x:c>
      <x:c r="I155" s="10" t="str">
        <x:f>IFERROR(__xludf.DUMMYFUNCTION("GOOGLETRANSLATE(H238:H306,""ko"",""en"")"),"Seoul Joseon palaces built during the first three Taejong in Jongno yulgokro 99 private.")</x:f>
        <x:v>Seoul Joseon palaces built during the first three Taejong in Jongno yulgokro 99 private.</x:v>
      </x:c>
      <x:c r="J155" s="9"/>
      <x:c r="K155" s="9"/>
      <x:c r="L155" s="9"/>
    </x:row>
    <x:row r="156" spans="1:12" ht="16.5">
      <x:c r="A156" s="64" t="s">
        <x:v>2988</x:v>
      </x:c>
      <x:c r="B156" s="9" t="s">
        <x:v>311</x:v>
      </x:c>
      <x:c r="C156" s="9" t="s">
        <x:v>2243</x:v>
      </x:c>
      <x:c r="D156" s="16">
        <x:v>126.84876730000001</x:v>
      </x:c>
      <x:c r="E156" s="16">
        <x:v>37.567849199999998</x:v>
      </x:c>
      <x:c r="F156" s="9" t="s">
        <x:v>1791</x:v>
      </x:c>
      <x:c r="G156" s="9" t="s">
        <x:v>1123</x:v>
      </x:c>
      <x:c r="H156" s="32" t="s">
        <x:v>527</x:v>
      </x:c>
      <x:c r="I156" s="10" t="str">
        <x:f>IFERROR(__xludf.DUMMYFUNCTION("GOOGLETRANSLATE(H239:H307,""ko"",""en"")"),"Huh museum is a specialized museum of Oriental Medicine which opened on March 23 2005 in order to popularize the TCM celebrating the academic achievement of Guam Huh teacher to the ground three floors, total floor area 3,934㎡ scale.")</x:f>
        <x:v>Huh museum is a specialized museum of Oriental Medicine which opened on March 23 2005 in order to popularize the TCM celebrating the academic achievement of Guam Huh teacher to the ground three floors, total floor area 3,934㎡ scale.</x:v>
      </x:c>
      <x:c r="J156" s="9"/>
      <x:c r="K156" s="9"/>
      <x:c r="L156" s="9"/>
    </x:row>
    <x:row r="157" spans="1:12" ht="14.1">
      <x:c r="A157" s="64" t="s">
        <x:v>2988</x:v>
      </x:c>
      <x:c r="B157" s="35" t="s">
        <x:v>519</x:v>
      </x:c>
      <x:c r="C157" s="35" t="s">
        <x:v>745</x:v>
      </x:c>
      <x:c r="D157" s="40">
        <x:v>126.9765</x:v>
      </x:c>
      <x:c r="E157" s="40">
        <x:v>37.565019999999997</x:v>
      </x:c>
      <x:c r="F157" s="39" t="s">
        <x:v>216</x:v>
      </x:c>
      <x:c r="G157" s="39" t="s">
        <x:v>1774</x:v>
      </x:c>
      <x:c r="H157" s="35" t="s">
        <x:v>2048</x:v>
      </x:c>
      <x:c r="I157" s="35" t="s">
        <x:v>73</x:v>
      </x:c>
      <x:c r="J157" s="35" t="s">
        <x:v>1775</x:v>
      </x:c>
      <x:c r="K157" s="9"/>
      <x:c r="L157" s="9"/>
    </x:row>
    <x:row r="158" spans="1:12" ht="14.1">
      <x:c r="A158" s="64" t="s">
        <x:v>2988</x:v>
      </x:c>
      <x:c r="B158" s="9" t="s">
        <x:v>312</x:v>
      </x:c>
      <x:c r="C158" s="9" t="s">
        <x:v>149</x:v>
      </x:c>
      <x:c r="D158" s="41">
        <x:v>126.9725</x:v>
      </x:c>
      <x:c r="E158" s="41">
        <x:v>37.566589999999998</x:v>
      </x:c>
      <x:c r="F158" s="1" t="s">
        <x:v>216</x:v>
      </x:c>
      <x:c r="G158" s="1" t="s">
        <x:v>1774</x:v>
      </x:c>
      <x:c r="H158" s="9" t="s">
        <x:v>2250</x:v>
      </x:c>
      <x:c r="I158" s="9" t="s">
        <x:v>2251</x:v>
      </x:c>
      <x:c r="J158" s="9"/>
      <x:c r="K158" s="9"/>
      <x:c r="L158" s="9"/>
    </x:row>
    <x:row r="159" spans="1:12" ht="14.1">
      <x:c r="A159" s="64" t="s">
        <x:v>2988</x:v>
      </x:c>
      <x:c r="B159" s="9" t="s">
        <x:v>2122</x:v>
      </x:c>
      <x:c r="C159" s="9" t="s">
        <x:v>2244</x:v>
      </x:c>
      <x:c r="D159" s="41">
        <x:v>126.97969999999999</x:v>
      </x:c>
      <x:c r="E159" s="41">
        <x:v>37.565060000000003</x:v>
      </x:c>
      <x:c r="F159" s="1" t="s">
        <x:v>216</x:v>
      </x:c>
      <x:c r="G159" s="1" t="s">
        <x:v>1774</x:v>
      </x:c>
      <x:c r="H159" s="9" t="s">
        <x:v>38</x:v>
      </x:c>
      <x:c r="I159" s="9" t="s">
        <x:v>2252</x:v>
      </x:c>
      <x:c r="J159" s="9"/>
      <x:c r="K159" s="9"/>
      <x:c r="L159" s="9"/>
    </x:row>
    <x:row r="160" spans="1:12" ht="14.1">
      <x:c r="A160" s="64" t="s">
        <x:v>2988</x:v>
      </x:c>
      <x:c r="B160" s="9" t="s">
        <x:v>2123</x:v>
      </x:c>
      <x:c r="C160" s="9" t="s">
        <x:v>2245</x:v>
      </x:c>
      <x:c r="D160" s="41">
        <x:v>126.97150000000001</x:v>
      </x:c>
      <x:c r="E160" s="41">
        <x:v>37.568249999999999</x:v>
      </x:c>
      <x:c r="F160" s="1" t="s">
        <x:v>216</x:v>
      </x:c>
      <x:c r="G160" s="1" t="s">
        <x:v>1774</x:v>
      </x:c>
      <x:c r="H160" s="9" t="s">
        <x:v>597</x:v>
      </x:c>
      <x:c r="I160" s="9" t="s">
        <x:v>2253</x:v>
      </x:c>
      <x:c r="J160" s="9"/>
      <x:c r="K160" s="9"/>
      <x:c r="L160" s="9"/>
    </x:row>
    <x:row r="161" spans="1:12" ht="14.1">
      <x:c r="A161" s="64" t="s">
        <x:v>2988</x:v>
      </x:c>
      <x:c r="B161" s="9" t="s">
        <x:v>315</x:v>
      </x:c>
      <x:c r="C161" s="9" t="s">
        <x:v>1478</x:v>
      </x:c>
      <x:c r="D161" s="41">
        <x:v>126.97539999999999</x:v>
      </x:c>
      <x:c r="E161" s="41">
        <x:v>37.566940000000002</x:v>
      </x:c>
      <x:c r="F161" s="1" t="s">
        <x:v>216</x:v>
      </x:c>
      <x:c r="G161" s="1" t="s">
        <x:v>1774</x:v>
      </x:c>
      <x:c r="H161" s="9" t="s">
        <x:v>39</x:v>
      </x:c>
      <x:c r="I161" s="9" t="s">
        <x:v>2261</x:v>
      </x:c>
      <x:c r="J161" s="9"/>
      <x:c r="K161" s="9"/>
      <x:c r="L161" s="9"/>
    </x:row>
    <x:row r="162" spans="1:12" ht="14.1">
      <x:c r="A162" s="64" t="s">
        <x:v>2988</x:v>
      </x:c>
      <x:c r="B162" s="37" t="s">
        <x:v>516</x:v>
      </x:c>
      <x:c r="C162" s="37" t="s">
        <x:v>1126</x:v>
      </x:c>
      <x:c r="D162" s="42">
        <x:v>126.9753</x:v>
      </x:c>
      <x:c r="E162" s="42">
        <x:v>37.559980000000003</x:v>
      </x:c>
      <x:c r="F162" s="43" t="s">
        <x:v>216</x:v>
      </x:c>
      <x:c r="G162" s="43" t="s">
        <x:v>1094</x:v>
      </x:c>
      <x:c r="H162" s="37" t="s">
        <x:v>553</x:v>
      </x:c>
      <x:c r="I162" s="37" t="s">
        <x:v>2280</x:v>
      </x:c>
      <x:c r="J162" s="37" t="s">
        <x:v>1129</x:v>
      </x:c>
      <x:c r="K162" s="9"/>
      <x:c r="L162" s="9"/>
    </x:row>
    <x:row r="163" spans="1:12" ht="14.1">
      <x:c r="A163" s="64" t="s">
        <x:v>2988</x:v>
      </x:c>
      <x:c r="B163" s="9" t="s">
        <x:v>1132</x:v>
      </x:c>
      <x:c r="C163" s="9" t="s">
        <x:v>1943</x:v>
      </x:c>
      <x:c r="D163" s="41">
        <x:v>127.0012</x:v>
      </x:c>
      <x:c r="E163" s="41">
        <x:v>37.557429999999997</x:v>
      </x:c>
      <x:c r="F163" s="1" t="s">
        <x:v>216</x:v>
      </x:c>
      <x:c r="G163" s="44" t="s">
        <x:v>751</x:v>
      </x:c>
      <x:c r="H163" s="9" t="s">
        <x:v>1655</x:v>
      </x:c>
      <x:c r="I163" s="9" t="s">
        <x:v>2281</x:v>
      </x:c>
      <x:c r="J163" s="9" t="s">
        <x:v>1133</x:v>
      </x:c>
      <x:c r="K163" s="9"/>
      <x:c r="L163" s="9"/>
    </x:row>
    <x:row r="164" spans="1:12" ht="14.1">
      <x:c r="A164" s="64" t="s">
        <x:v>2988</x:v>
      </x:c>
      <x:c r="B164" s="45" t="s">
        <x:v>219</x:v>
      </x:c>
      <x:c r="C164" s="45" t="s">
        <x:v>1551</x:v>
      </x:c>
      <x:c r="D164" s="46">
        <x:v>126.9875</x:v>
      </x:c>
      <x:c r="E164" s="46">
        <x:v>37.552010000000003</x:v>
      </x:c>
      <x:c r="F164" s="47" t="s">
        <x:v>216</x:v>
      </x:c>
      <x:c r="G164" s="48" t="s">
        <x:v>2130</x:v>
      </x:c>
      <x:c r="H164" s="45" t="s">
        <x:v>850</x:v>
      </x:c>
      <x:c r="I164" s="45" t="s">
        <x:v>1382</x:v>
      </x:c>
      <x:c r="J164" s="9"/>
      <x:c r="K164" s="9"/>
      <x:c r="L164" s="9"/>
    </x:row>
    <x:row r="165" spans="1:12" ht="14.1">
      <x:c r="A165" s="64" t="s">
        <x:v>2988</x:v>
      </x:c>
      <x:c r="B165" s="49" t="s">
        <x:v>1765</x:v>
      </x:c>
      <x:c r="C165" s="49" t="s">
        <x:v>1614</x:v>
      </x:c>
      <x:c r="D165" s="50">
        <x:v>126.9945</x:v>
      </x:c>
      <x:c r="E165" s="50">
        <x:v>37.559310000000004</x:v>
      </x:c>
      <x:c r="F165" s="51" t="s">
        <x:v>216</x:v>
      </x:c>
      <x:c r="G165" s="51" t="s">
        <x:v>1134</x:v>
      </x:c>
      <x:c r="H165" s="49" t="s">
        <x:v>2282</x:v>
      </x:c>
      <x:c r="I165" s="49" t="s">
        <x:v>2283</x:v>
      </x:c>
      <x:c r="J165" s="49" t="s">
        <x:v>1135</x:v>
      </x:c>
      <x:c r="K165" s="9"/>
      <x:c r="L165" s="9"/>
    </x:row>
    <x:row r="166" spans="1:12" ht="14.1">
      <x:c r="A166" s="64" t="s">
        <x:v>2988</x:v>
      </x:c>
      <x:c r="B166" s="9" t="s">
        <x:v>2131</x:v>
      </x:c>
      <x:c r="C166" s="9" t="s">
        <x:v>1703</x:v>
      </x:c>
      <x:c r="D166" s="41">
        <x:v>126.99379999999999</x:v>
      </x:c>
      <x:c r="E166" s="41">
        <x:v>37.557369999999999</x:v>
      </x:c>
      <x:c r="F166" s="1" t="s">
        <x:v>216</x:v>
      </x:c>
      <x:c r="G166" s="1" t="s">
        <x:v>1134</x:v>
      </x:c>
      <x:c r="H166" s="9" t="s">
        <x:v>122</x:v>
      </x:c>
      <x:c r="I166" s="9" t="s">
        <x:v>2284</x:v>
      </x:c>
      <x:c r="J166" s="9" t="s">
        <x:v>1136</x:v>
      </x:c>
      <x:c r="K166" s="9"/>
      <x:c r="L166" s="9"/>
    </x:row>
    <x:row r="167" spans="1:12" ht="14.1">
      <x:c r="A167" s="64" t="s">
        <x:v>2988</x:v>
      </x:c>
      <x:c r="B167" s="9" t="s">
        <x:v>326</x:v>
      </x:c>
      <x:c r="C167" s="9" t="s">
        <x:v>1144</x:v>
      </x:c>
      <x:c r="D167" s="41">
        <x:v>127.0048</x:v>
      </x:c>
      <x:c r="E167" s="41">
        <x:v>37.558340000000001</x:v>
      </x:c>
      <x:c r="F167" s="1" t="s">
        <x:v>216</x:v>
      </x:c>
      <x:c r="G167" s="1" t="s">
        <x:v>1143</x:v>
      </x:c>
      <x:c r="H167" s="9" t="s">
        <x:v>962</x:v>
      </x:c>
      <x:c r="I167" s="9" t="s">
        <x:v>2297</x:v>
      </x:c>
      <x:c r="J167" s="9"/>
      <x:c r="K167" s="9"/>
      <x:c r="L167" s="9"/>
    </x:row>
    <x:row r="168" spans="1:12" ht="14.1">
      <x:c r="A168" s="64" t="s">
        <x:v>2988</x:v>
      </x:c>
      <x:c r="B168" s="9" t="s">
        <x:v>131</x:v>
      </x:c>
      <x:c r="C168" s="9" t="s">
        <x:v>1146</x:v>
      </x:c>
      <x:c r="D168" s="41">
        <x:v>127.005</x:v>
      </x:c>
      <x:c r="E168" s="41">
        <x:v>37.55809</x:v>
      </x:c>
      <x:c r="F168" s="1" t="s">
        <x:v>216</x:v>
      </x:c>
      <x:c r="G168" s="1" t="s">
        <x:v>1143</x:v>
      </x:c>
      <x:c r="H168" s="9" t="s">
        <x:v>1657</x:v>
      </x:c>
      <x:c r="I168" s="9" t="s">
        <x:v>2298</x:v>
      </x:c>
      <x:c r="J168" s="9"/>
      <x:c r="K168" s="9"/>
      <x:c r="L168" s="9"/>
    </x:row>
    <x:row r="169" spans="1:12" ht="14.1">
      <x:c r="A169" s="64" t="s">
        <x:v>2988</x:v>
      </x:c>
      <x:c r="B169" s="9" t="s">
        <x:v>1145</x:v>
      </x:c>
      <x:c r="C169" s="9" t="s">
        <x:v>961</x:v>
      </x:c>
      <x:c r="D169" s="41">
        <x:v>127.0038</x:v>
      </x:c>
      <x:c r="E169" s="41">
        <x:v>37.557639999999999</x:v>
      </x:c>
      <x:c r="F169" s="1" t="s">
        <x:v>216</x:v>
      </x:c>
      <x:c r="G169" s="1" t="s">
        <x:v>1143</x:v>
      </x:c>
      <x:c r="H169" s="9" t="s">
        <x:v>907</x:v>
      </x:c>
      <x:c r="I169" s="9" t="s">
        <x:v>2299</x:v>
      </x:c>
      <x:c r="J169" s="9"/>
      <x:c r="K169" s="9"/>
      <x:c r="L169" s="9"/>
    </x:row>
    <x:row r="170" spans="1:12" ht="14.1">
      <x:c r="A170" s="64" t="s">
        <x:v>2988</x:v>
      </x:c>
      <x:c r="B170" s="9" t="s">
        <x:v>132</x:v>
      </x:c>
      <x:c r="C170" s="9" t="s">
        <x:v>761</x:v>
      </x:c>
      <x:c r="D170" s="41">
        <x:v>127.01000000000001</x:v>
      </x:c>
      <x:c r="E170" s="41">
        <x:v>37.564349999999997</x:v>
      </x:c>
      <x:c r="F170" s="1" t="s">
        <x:v>216</x:v>
      </x:c>
      <x:c r="G170" s="1" t="s">
        <x:v>762</x:v>
      </x:c>
      <x:c r="H170" s="9" t="s">
        <x:v>909</x:v>
      </x:c>
      <x:c r="I170" s="9" t="s">
        <x:v>2306</x:v>
      </x:c>
      <x:c r="J170" s="9"/>
      <x:c r="K170" s="9"/>
      <x:c r="L170" s="9"/>
    </x:row>
    <x:row r="171" spans="1:12" ht="14.1">
      <x:c r="A171" s="64" t="s">
        <x:v>2988</x:v>
      </x:c>
      <x:c r="B171" s="9" t="s">
        <x:v>1156</x:v>
      </x:c>
      <x:c r="C171" s="21" t="s">
        <x:v>661</x:v>
      </x:c>
      <x:c r="D171" s="41">
        <x:v>126.9876</x:v>
      </x:c>
      <x:c r="E171" s="41">
        <x:v>37.551639999999999</x:v>
      </x:c>
      <x:c r="F171" s="1" t="s">
        <x:v>216</x:v>
      </x:c>
      <x:c r="G171" s="1" t="s">
        <x:v>2130</x:v>
      </x:c>
      <x:c r="H171" s="9" t="s">
        <x:v>65</x:v>
      </x:c>
      <x:c r="I171" s="9" t="s">
        <x:v>2327</x:v>
      </x:c>
      <x:c r="J171" s="9"/>
      <x:c r="K171" s="9"/>
      <x:c r="L171" s="9"/>
    </x:row>
    <x:row r="172" spans="1:12" ht="14.1">
      <x:c r="A172" s="64" t="s">
        <x:v>2988</x:v>
      </x:c>
      <x:c r="B172" s="9" t="s">
        <x:v>335</x:v>
      </x:c>
      <x:c r="C172" s="21" t="s">
        <x:v>631</x:v>
      </x:c>
      <x:c r="D172" s="41">
        <x:v>126.9971</x:v>
      </x:c>
      <x:c r="E172" s="41">
        <x:v>37.561810000000001</x:v>
      </x:c>
      <x:c r="F172" s="1" t="s">
        <x:v>216</x:v>
      </x:c>
      <x:c r="G172" s="1" t="s">
        <x:v>2145</x:v>
      </x:c>
      <x:c r="H172" s="9" t="s">
        <x:v>2328</x:v>
      </x:c>
      <x:c r="I172" s="9" t="s">
        <x:v>2329</x:v>
      </x:c>
      <x:c r="J172" s="9"/>
      <x:c r="K172" s="9"/>
      <x:c r="L172" s="9"/>
    </x:row>
    <x:row r="173" spans="1:12" ht="14.1">
      <x:c r="A173" s="64" t="s">
        <x:v>2988</x:v>
      </x:c>
      <x:c r="B173" s="9" t="s">
        <x:v>341</x:v>
      </x:c>
      <x:c r="C173" s="21" t="s">
        <x:v>773</x:v>
      </x:c>
      <x:c r="D173" s="41">
        <x:v>127.0108</x:v>
      </x:c>
      <x:c r="E173" s="41">
        <x:v>37.567959999999999</x:v>
      </x:c>
      <x:c r="F173" s="1" t="s">
        <x:v>216</x:v>
      </x:c>
      <x:c r="G173" s="1" t="s">
        <x:v>1162</x:v>
      </x:c>
      <x:c r="H173" s="9" t="s">
        <x:v>40</x:v>
      </x:c>
      <x:c r="I173" s="9" t="s">
        <x:v>2356</x:v>
      </x:c>
      <x:c r="J173" s="9"/>
      <x:c r="K173" s="9"/>
      <x:c r="L173" s="9"/>
    </x:row>
    <x:row r="174" spans="1:12" ht="14.1">
      <x:c r="A174" s="64" t="s">
        <x:v>2988</x:v>
      </x:c>
      <x:c r="B174" s="9" t="s">
        <x:v>774</x:v>
      </x:c>
      <x:c r="C174" s="21" t="s">
        <x:v>175</x:v>
      </x:c>
      <x:c r="D174" s="41">
        <x:v>127.01130000000001</x:v>
      </x:c>
      <x:c r="E174" s="41">
        <x:v>37.567270000000001</x:v>
      </x:c>
      <x:c r="F174" s="1" t="s">
        <x:v>216</x:v>
      </x:c>
      <x:c r="G174" s="1" t="s">
        <x:v>1162</x:v>
      </x:c>
      <x:c r="H174" s="9" t="s">
        <x:v>2357</x:v>
      </x:c>
      <x:c r="I174" s="9" t="s">
        <x:v>2358</x:v>
      </x:c>
      <x:c r="J174" s="9" t="s">
        <x:v>1164</x:v>
      </x:c>
      <x:c r="K174" s="9"/>
      <x:c r="L174" s="9"/>
    </x:row>
    <x:row r="175" spans="1:12" ht="14.1">
      <x:c r="A175" s="64" t="s">
        <x:v>2988</x:v>
      </x:c>
      <x:c r="B175" s="9" t="s">
        <x:v>346</x:v>
      </x:c>
      <x:c r="C175" s="9" t="s">
        <x:v>1575</x:v>
      </x:c>
      <x:c r="D175" s="41">
        <x:v>127.01009999999999</x:v>
      </x:c>
      <x:c r="E175" s="41">
        <x:v>37.564169999999997</x:v>
      </x:c>
      <x:c r="F175" s="1" t="s">
        <x:v>216</x:v>
      </x:c>
      <x:c r="G175" s="1" t="s">
        <x:v>775</x:v>
      </x:c>
      <x:c r="H175" s="9" t="s">
        <x:v>967</x:v>
      </x:c>
      <x:c r="I175" s="9" t="s">
        <x:v>891</x:v>
      </x:c>
      <x:c r="J175" s="9"/>
      <x:c r="K175" s="9"/>
      <x:c r="L175" s="9"/>
    </x:row>
    <x:row r="176" spans="1:12" ht="14.1">
      <x:c r="A176" s="1" t="s">
        <x:v>233</x:v>
      </x:c>
      <x:c r="B176" s="9" t="s">
        <x:v>347</x:v>
      </x:c>
      <x:c r="C176" s="9" t="s">
        <x:v>776</x:v>
      </x:c>
      <x:c r="D176" s="41">
        <x:v>127.0051</x:v>
      </x:c>
      <x:c r="E176" s="41">
        <x:v>37.558770000000003</x:v>
      </x:c>
      <x:c r="F176" s="1" t="s">
        <x:v>216</x:v>
      </x:c>
      <x:c r="G176" s="1" t="s">
        <x:v>775</x:v>
      </x:c>
      <x:c r="H176" s="9" t="s">
        <x:v>2339</x:v>
      </x:c>
      <x:c r="I176" s="9" t="s">
        <x:v>586</x:v>
      </x:c>
      <x:c r="J176" s="9"/>
      <x:c r="K176" s="9"/>
      <x:c r="L176" s="9"/>
    </x:row>
    <x:row r="177" spans="1:12" ht="14.1">
      <x:c r="A177" s="1" t="s">
        <x:v>233</x:v>
      </x:c>
      <x:c r="B177" s="9" t="s">
        <x:v>321</x:v>
      </x:c>
      <x:c r="C177" s="9" t="s">
        <x:v>2258</x:v>
      </x:c>
      <x:c r="D177" s="41">
        <x:v>126.9756</x:v>
      </x:c>
      <x:c r="E177" s="41">
        <x:v>37.564329999999998</x:v>
      </x:c>
      <x:c r="F177" s="1" t="s">
        <x:v>216</x:v>
      </x:c>
      <x:c r="G177" s="1" t="s">
        <x:v>1774</x:v>
      </x:c>
      <x:c r="H177" s="9" t="s">
        <x:v>936</x:v>
      </x:c>
      <x:c r="I177" s="9" t="s">
        <x:v>2279</x:v>
      </x:c>
      <x:c r="J177" s="9"/>
      <x:c r="K177" s="9"/>
      <x:c r="L177" s="9"/>
    </x:row>
    <x:row r="178" spans="1:12" ht="14.1">
      <x:c r="A178" s="1" t="s">
        <x:v>233</x:v>
      </x:c>
      <x:c r="B178" s="9" t="s">
        <x:v>322</x:v>
      </x:c>
      <x:c r="C178" s="9" t="s">
        <x:v>1704</x:v>
      </x:c>
      <x:c r="D178" s="41">
        <x:v>126.9935</x:v>
      </x:c>
      <x:c r="E178" s="41">
        <x:v>37.558500000000002</x:v>
      </x:c>
      <x:c r="F178" s="1" t="s">
        <x:v>216</x:v>
      </x:c>
      <x:c r="G178" s="1" t="s">
        <x:v>1134</x:v>
      </x:c>
      <x:c r="H178" s="9" t="s">
        <x:v>554</x:v>
      </x:c>
      <x:c r="I178" s="9" t="s">
        <x:v>2285</x:v>
      </x:c>
      <x:c r="J178" s="9" t="s">
        <x:v>1137</x:v>
      </x:c>
      <x:c r="K178" s="9"/>
      <x:c r="L178" s="9"/>
    </x:row>
    <x:row r="179" spans="1:12" ht="14.1">
      <x:c r="A179" s="1" t="s">
        <x:v>233</x:v>
      </x:c>
      <x:c r="B179" s="9" t="s">
        <x:v>324</x:v>
      </x:c>
      <x:c r="C179" s="9" t="s">
        <x:v>755</x:v>
      </x:c>
      <x:c r="D179" s="41">
        <x:v>126.9873</x:v>
      </x:c>
      <x:c r="E179" s="41">
        <x:v>37.552349999999997</x:v>
      </x:c>
      <x:c r="F179" s="1" t="s">
        <x:v>216</x:v>
      </x:c>
      <x:c r="G179" s="1" t="s">
        <x:v>756</x:v>
      </x:c>
      <x:c r="H179" s="9" t="s">
        <x:v>64</x:v>
      </x:c>
      <x:c r="I179" s="9" t="s">
        <x:v>2288</x:v>
      </x:c>
      <x:c r="J179" s="9" t="s">
        <x:v>2133</x:v>
      </x:c>
      <x:c r="K179" s="9"/>
      <x:c r="L179" s="9"/>
    </x:row>
    <x:row r="180" spans="1:12" ht="14.1">
      <x:c r="A180" s="1" t="s">
        <x:v>233</x:v>
      </x:c>
      <x:c r="B180" s="9" t="s">
        <x:v>325</x:v>
      </x:c>
      <x:c r="C180" s="9" t="s">
        <x:v>1140</x:v>
      </x:c>
      <x:c r="D180" s="41">
        <x:v>126.98820000000001</x:v>
      </x:c>
      <x:c r="E180" s="41">
        <x:v>37.551160000000003</x:v>
      </x:c>
      <x:c r="F180" s="1" t="s">
        <x:v>216</x:v>
      </x:c>
      <x:c r="G180" s="1" t="s">
        <x:v>756</x:v>
      </x:c>
      <x:c r="H180" s="9" t="s">
        <x:v>2289</x:v>
      </x:c>
      <x:c r="I180" s="9" t="s">
        <x:v>2290</x:v>
      </x:c>
      <x:c r="J180" s="9" t="s">
        <x:v>1139</x:v>
      </x:c>
      <x:c r="K180" s="9"/>
      <x:c r="L180" s="9"/>
    </x:row>
    <x:row r="181" spans="1:12" ht="14.1">
      <x:c r="A181" s="1" t="s">
        <x:v>233</x:v>
      </x:c>
      <x:c r="B181" s="9" t="s">
        <x:v>334</x:v>
      </x:c>
      <x:c r="C181" s="9" t="s">
        <x:v>1571</x:v>
      </x:c>
      <x:c r="D181" s="41">
        <x:v>126.9838</x:v>
      </x:c>
      <x:c r="E181" s="41">
        <x:v>37.563389999999998</x:v>
      </x:c>
      <x:c r="F181" s="1" t="s">
        <x:v>216</x:v>
      </x:c>
      <x:c r="G181" s="1" t="s">
        <x:v>1150</x:v>
      </x:c>
      <x:c r="H181" s="9" t="s">
        <x:v>965</x:v>
      </x:c>
      <x:c r="I181" s="9" t="s">
        <x:v>1527</x:v>
      </x:c>
      <x:c r="J181" s="9" t="s">
        <x:v>2143</x:v>
      </x:c>
      <x:c r="K181" s="9"/>
      <x:c r="L181" s="9"/>
    </x:row>
    <x:row r="182" spans="1:12" ht="14.1">
      <x:c r="A182" s="1" t="s">
        <x:v>233</x:v>
      </x:c>
      <x:c r="B182" s="9" t="s">
        <x:v>767</x:v>
      </x:c>
      <x:c r="C182" s="9" t="s">
        <x:v>1482</x:v>
      </x:c>
      <x:c r="D182" s="41">
        <x:v>126.9815</x:v>
      </x:c>
      <x:c r="E182" s="41">
        <x:v>37.564700000000002</x:v>
      </x:c>
      <x:c r="F182" s="1" t="s">
        <x:v>216</x:v>
      </x:c>
      <x:c r="G182" s="1" t="s">
        <x:v>1774</x:v>
      </x:c>
      <x:c r="H182" s="9" t="s">
        <x:v>911</x:v>
      </x:c>
      <x:c r="I182" s="9" t="s">
        <x:v>15</x:v>
      </x:c>
      <x:c r="J182" s="9"/>
      <x:c r="K182" s="9"/>
      <x:c r="L182" s="9"/>
    </x:row>
    <x:row r="183" spans="1:12" ht="14.1">
      <x:c r="A183" s="1" t="s">
        <x:v>233</x:v>
      </x:c>
      <x:c r="B183" s="9" t="s">
        <x:v>337</x:v>
      </x:c>
      <x:c r="C183" s="9" t="s">
        <x:v>1709</x:v>
      </x:c>
      <x:c r="D183" s="41">
        <x:v>126.9753</x:v>
      </x:c>
      <x:c r="E183" s="41">
        <x:v>37.564860000000003</x:v>
      </x:c>
      <x:c r="F183" s="1" t="s">
        <x:v>216</x:v>
      </x:c>
      <x:c r="G183" s="1" t="s">
        <x:v>2147</x:v>
      </x:c>
      <x:c r="H183" s="9" t="s">
        <x:v>2332</x:v>
      </x:c>
      <x:c r="I183" s="9" t="s">
        <x:v>585</x:v>
      </x:c>
      <x:c r="J183" s="9"/>
      <x:c r="K183" s="9"/>
      <x:c r="L183" s="9"/>
    </x:row>
    <x:row r="184" spans="1:12" ht="14.1">
      <x:c r="A184" s="1" t="s">
        <x:v>233</x:v>
      </x:c>
      <x:c r="B184" s="9" t="s">
        <x:v>2151</x:v>
      </x:c>
      <x:c r="C184" s="9" t="s">
        <x:v>634</x:v>
      </x:c>
      <x:c r="D184" s="41">
        <x:v>127.0056</x:v>
      </x:c>
      <x:c r="E184" s="41">
        <x:v>37.565489999999997</x:v>
      </x:c>
      <x:c r="F184" s="1" t="s">
        <x:v>216</x:v>
      </x:c>
      <x:c r="G184" s="1" t="s">
        <x:v>762</x:v>
      </x:c>
      <x:c r="H184" s="9" t="s">
        <x:v>6</x:v>
      </x:c>
      <x:c r="I184" s="9" t="s">
        <x:v>669</x:v>
      </x:c>
      <x:c r="J184" s="9"/>
      <x:c r="K184" s="9"/>
      <x:c r="L184" s="9"/>
    </x:row>
    <x:row r="185" spans="1:12" ht="14.1">
      <x:c r="A185" s="1" t="s">
        <x:v>233</x:v>
      </x:c>
      <x:c r="B185" s="9" t="s">
        <x:v>2152</x:v>
      </x:c>
      <x:c r="C185" s="9" t="s">
        <x:v>2318</x:v>
      </x:c>
      <x:c r="D185" s="41">
        <x:v>127.0086</x:v>
      </x:c>
      <x:c r="E185" s="41">
        <x:v>37.568660000000001</x:v>
      </x:c>
      <x:c r="F185" s="1" t="s">
        <x:v>216</x:v>
      </x:c>
      <x:c r="G185" s="1" t="s">
        <x:v>1162</x:v>
      </x:c>
      <x:c r="H185" s="9" t="s">
        <x:v>529</x:v>
      </x:c>
      <x:c r="I185" s="9" t="s">
        <x:v>1383</x:v>
      </x:c>
      <x:c r="J185" s="9"/>
      <x:c r="K185" s="9"/>
      <x:c r="L185" s="9"/>
    </x:row>
    <x:row r="186" spans="1:12" ht="14.1">
      <x:c r="A186" s="1" t="s">
        <x:v>233</x:v>
      </x:c>
      <x:c r="B186" s="9" t="s">
        <x:v>2153</x:v>
      </x:c>
      <x:c r="C186" s="9" t="s">
        <x:v>2319</x:v>
      </x:c>
      <x:c r="D186" s="41">
        <x:v>127.0095</x:v>
      </x:c>
      <x:c r="E186" s="41">
        <x:v>37.566719999999997</x:v>
      </x:c>
      <x:c r="F186" s="1" t="s">
        <x:v>216</x:v>
      </x:c>
      <x:c r="G186" s="1" t="s">
        <x:v>1162</x:v>
      </x:c>
      <x:c r="H186" s="9" t="s">
        <x:v>849</x:v>
      </x:c>
      <x:c r="I186" s="9" t="s">
        <x:v>2355</x:v>
      </x:c>
      <x:c r="J186" s="9" t="s">
        <x:v>1160</x:v>
      </x:c>
      <x:c r="K186" s="9"/>
      <x:c r="L186" s="9"/>
    </x:row>
    <x:row r="187" spans="1:12" ht="14.1">
      <x:c r="A187" s="1" t="s">
        <x:v>233</x:v>
      </x:c>
      <x:c r="B187" s="9" t="s">
        <x:v>2155</x:v>
      </x:c>
      <x:c r="C187" s="9" t="s">
        <x:v>1484</x:v>
      </x:c>
      <x:c r="D187" s="41">
        <x:v>127.015</x:v>
      </x:c>
      <x:c r="E187" s="41">
        <x:v>37.562869999999997</x:v>
      </x:c>
      <x:c r="F187" s="1" t="s">
        <x:v>216</x:v>
      </x:c>
      <x:c r="G187" s="1" t="s">
        <x:v>1017</x:v>
      </x:c>
      <x:c r="H187" s="9" t="s">
        <x:v>105</x:v>
      </x:c>
      <x:c r="I187" s="9" t="s">
        <x:v>2359</x:v>
      </x:c>
      <x:c r="J187" s="9"/>
      <x:c r="K187" s="9"/>
      <x:c r="L187" s="9"/>
    </x:row>
    <x:row r="188" spans="1:12" ht="14.1">
      <x:c r="A188" s="1" t="s">
        <x:v>233</x:v>
      </x:c>
      <x:c r="B188" s="9" t="s">
        <x:v>345</x:v>
      </x:c>
      <x:c r="C188" s="9" t="s">
        <x:v>2322</x:v>
      </x:c>
      <x:c r="D188" s="41">
        <x:v>126.98180000000001</x:v>
      </x:c>
      <x:c r="E188" s="41">
        <x:v>37.55444</x:v>
      </x:c>
      <x:c r="F188" s="1" t="s">
        <x:v>216</x:v>
      </x:c>
      <x:c r="G188" s="1" t="s">
        <x:v>1094</x:v>
      </x:c>
      <x:c r="H188" s="9" t="s">
        <x:v>853</x:v>
      </x:c>
      <x:c r="I188" s="9" t="s">
        <x:v>41</x:v>
      </x:c>
      <x:c r="J188" s="9"/>
      <x:c r="K188" s="9"/>
      <x:c r="L188" s="9"/>
    </x:row>
    <x:row r="189" spans="1:12" ht="14.1">
      <x:c r="A189" s="1" t="s">
        <x:v>233</x:v>
      </x:c>
      <x:c r="B189" s="9" t="s">
        <x:v>2127</x:v>
      </x:c>
      <x:c r="C189" s="9" t="s">
        <x:v>177</x:v>
      </x:c>
      <x:c r="D189" s="41">
        <x:v>126.9713</x:v>
      </x:c>
      <x:c r="E189" s="41">
        <x:v>37.56615</x:v>
      </x:c>
      <x:c r="F189" s="1" t="s">
        <x:v>216</x:v>
      </x:c>
      <x:c r="G189" s="1" t="s">
        <x:v>1774</x:v>
      </x:c>
      <x:c r="H189" s="9" t="s">
        <x:v>566</x:v>
      </x:c>
      <x:c r="I189" s="9" t="s">
        <x:v>2273</x:v>
      </x:c>
      <x:c r="J189" s="9"/>
      <x:c r="K189" s="9"/>
      <x:c r="L189" s="9"/>
    </x:row>
    <x:row r="190" spans="1:12" ht="14.1">
      <x:c r="A190" s="1" t="s">
        <x:v>233</x:v>
      </x:c>
      <x:c r="B190" s="9" t="s">
        <x:v>1130</x:v>
      </x:c>
      <x:c r="C190" s="9" t="s">
        <x:v>1967</x:v>
      </x:c>
      <x:c r="D190" s="41">
        <x:v>126.9706</x:v>
      </x:c>
      <x:c r="E190" s="41">
        <x:v>37.566200000000002</x:v>
      </x:c>
      <x:c r="F190" s="1" t="s">
        <x:v>216</x:v>
      </x:c>
      <x:c r="G190" s="1" t="s">
        <x:v>1774</x:v>
      </x:c>
      <x:c r="H190" s="9" t="s">
        <x:v>906</x:v>
      </x:c>
      <x:c r="I190" s="9" t="s">
        <x:v>2274</x:v>
      </x:c>
      <x:c r="J190" s="9" t="s">
        <x:v>2128</x:v>
      </x:c>
      <x:c r="K190" s="9"/>
      <x:c r="L190" s="9"/>
    </x:row>
    <x:row r="191" spans="1:12" ht="14.1">
      <x:c r="A191" s="1" t="s">
        <x:v>233</x:v>
      </x:c>
      <x:c r="B191" s="9" t="s">
        <x:v>2132</x:v>
      </x:c>
      <x:c r="C191" s="9" t="s">
        <x:v>1705</x:v>
      </x:c>
      <x:c r="D191" s="41">
        <x:v>126.98050000000001</x:v>
      </x:c>
      <x:c r="E191" s="41">
        <x:v>37.553840000000001</x:v>
      </x:c>
      <x:c r="F191" s="1" t="s">
        <x:v>216</x:v>
      </x:c>
      <x:c r="G191" s="1" t="s">
        <x:v>752</x:v>
      </x:c>
      <x:c r="H191" s="9" t="s">
        <x:v>1741</x:v>
      </x:c>
      <x:c r="I191" s="9" t="s">
        <x:v>582</x:v>
      </x:c>
      <x:c r="J191" s="9" t="s">
        <x:v>753</x:v>
      </x:c>
      <x:c r="K191" s="9"/>
      <x:c r="L191" s="9"/>
    </x:row>
    <x:row r="192" spans="1:12" ht="14.1">
      <x:c r="A192" s="1" t="s">
        <x:v>233</x:v>
      </x:c>
      <x:c r="B192" s="9" t="s">
        <x:v>323</x:v>
      </x:c>
      <x:c r="C192" s="9" t="s">
        <x:v>1081</x:v>
      </x:c>
      <x:c r="D192" s="41">
        <x:v>126.97920000000001</x:v>
      </x:c>
      <x:c r="E192" s="41">
        <x:v>37.554859999999998</x:v>
      </x:c>
      <x:c r="F192" s="1" t="s">
        <x:v>216</x:v>
      </x:c>
      <x:c r="G192" s="1" t="s">
        <x:v>754</x:v>
      </x:c>
      <x:c r="H192" s="9" t="s">
        <x:v>2265</x:v>
      </x:c>
      <x:c r="I192" s="9" t="s">
        <x:v>2286</x:v>
      </x:c>
      <x:c r="J192" s="9"/>
      <x:c r="K192" s="9"/>
      <x:c r="L192" s="9"/>
    </x:row>
    <x:row r="193" spans="1:12" ht="14.1">
      <x:c r="A193" s="1" t="s">
        <x:v>233</x:v>
      </x:c>
      <x:c r="B193" s="9" t="s">
        <x:v>2154</x:v>
      </x:c>
      <x:c r="C193" s="9" t="s">
        <x:v>1710</x:v>
      </x:c>
      <x:c r="D193" s="41">
        <x:v>127.0112</x:v>
      </x:c>
      <x:c r="E193" s="41">
        <x:v>37.567659999999997</x:v>
      </x:c>
      <x:c r="F193" s="1" t="s">
        <x:v>216</x:v>
      </x:c>
      <x:c r="G193" s="1" t="s">
        <x:v>1162</x:v>
      </x:c>
      <x:c r="H193" s="9" t="s">
        <x:v>2267</x:v>
      </x:c>
      <x:c r="I193" s="9" t="s">
        <x:v>1384</x:v>
      </x:c>
      <x:c r="J193" s="9"/>
      <x:c r="K193" s="9"/>
      <x:c r="L193" s="9"/>
    </x:row>
    <x:row r="194" spans="1:12" ht="14.1">
      <x:c r="A194" s="1" t="s">
        <x:v>233</x:v>
      </x:c>
      <x:c r="B194" s="9" t="s">
        <x:v>1278</x:v>
      </x:c>
      <x:c r="C194" s="9" t="s">
        <x:v>2712</x:v>
      </x:c>
      <x:c r="D194" s="41">
        <x:v>126.9883</x:v>
      </x:c>
      <x:c r="E194" s="41">
        <x:v>37.5777</x:v>
      </x:c>
      <x:c r="F194" s="9" t="s">
        <x:v>580</x:v>
      </x:c>
      <x:c r="G194" s="1" t="s">
        <x:v>2505</x:v>
      </x:c>
      <x:c r="H194" s="9" t="s">
        <x:v>611</x:v>
      </x:c>
      <x:c r="I194" s="9" t="s">
        <x:v>2054</x:v>
      </x:c>
      <x:c r="J194" s="9" t="s">
        <x:v>2507</x:v>
      </x:c>
      <x:c r="K194" s="9" t="s">
        <x:v>2506</x:v>
      </x:c>
      <x:c r="L194" s="9"/>
    </x:row>
    <x:row r="195" spans="1:12" ht="14.1">
      <x:c r="A195" s="1" t="s">
        <x:v>233</x:v>
      </x:c>
      <x:c r="B195" s="9" t="s">
        <x:v>442</x:v>
      </x:c>
      <x:c r="C195" s="9" t="s">
        <x:v>814</x:v>
      </x:c>
      <x:c r="D195" s="41">
        <x:v>126.982</x:v>
      </x:c>
      <x:c r="E195" s="41">
        <x:v>37.578560000000003</x:v>
      </x:c>
      <x:c r="F195" s="9" t="s">
        <x:v>580</x:v>
      </x:c>
      <x:c r="G195" s="1" t="s">
        <x:v>1280</x:v>
      </x:c>
      <x:c r="H195" s="9" t="s">
        <x:v>2726</x:v>
      </x:c>
      <x:c r="I195" s="9" t="s">
        <x:v>2730</x:v>
      </x:c>
      <x:c r="J195" s="9" t="s">
        <x:v>2509</x:v>
      </x:c>
      <x:c r="K195" s="9" t="s">
        <x:v>1279</x:v>
      </x:c>
      <x:c r="L195" s="9"/>
    </x:row>
    <x:row r="196" spans="1:12" ht="14.1">
      <x:c r="A196" s="1" t="s">
        <x:v>233</x:v>
      </x:c>
      <x:c r="B196" s="9" t="s">
        <x:v>1282</x:v>
      </x:c>
      <x:c r="C196" s="9" t="s">
        <x:v>2414</x:v>
      </x:c>
      <x:c r="D196" s="41">
        <x:v>126.98569999999999</x:v>
      </x:c>
      <x:c r="E196" s="41">
        <x:v>37.578809999999997</x:v>
      </x:c>
      <x:c r="F196" s="9" t="s">
        <x:v>580</x:v>
      </x:c>
      <x:c r="G196" s="1" t="s">
        <x:v>2515</x:v>
      </x:c>
      <x:c r="H196" s="9" t="s">
        <x:v>2733</x:v>
      </x:c>
      <x:c r="I196" s="9" t="s">
        <x:v>2734</x:v>
      </x:c>
      <x:c r="J196" s="9" t="s">
        <x:v>2516</x:v>
      </x:c>
      <x:c r="K196" s="9" t="s">
        <x:v>1281</x:v>
      </x:c>
      <x:c r="L196" s="9"/>
    </x:row>
    <x:row r="197" spans="1:12" ht="14.1">
      <x:c r="A197" s="1" t="s">
        <x:v>233</x:v>
      </x:c>
      <x:c r="B197" s="9" t="s">
        <x:v>444</x:v>
      </x:c>
      <x:c r="C197" s="9" t="s">
        <x:v>1595</x:v>
      </x:c>
      <x:c r="D197" s="41">
        <x:v>126.9828</x:v>
      </x:c>
      <x:c r="E197" s="41">
        <x:v>37.578830000000004</x:v>
      </x:c>
      <x:c r="F197" s="9" t="s">
        <x:v>580</x:v>
      </x:c>
      <x:c r="G197" s="1" t="s">
        <x:v>2514</x:v>
      </x:c>
      <x:c r="H197" s="9" t="s">
        <x:v>2735</x:v>
      </x:c>
      <x:c r="I197" s="9" t="s">
        <x:v>609</x:v>
      </x:c>
      <x:c r="J197" s="9" t="s">
        <x:v>2517</x:v>
      </x:c>
      <x:c r="K197" s="9" t="s">
        <x:v>1283</x:v>
      </x:c>
      <x:c r="L197" s="9"/>
    </x:row>
    <x:row r="198" spans="1:12" ht="14.1">
      <x:c r="A198" s="1" t="s">
        <x:v>233</x:v>
      </x:c>
      <x:c r="B198" s="9" t="s">
        <x:v>445</x:v>
      </x:c>
      <x:c r="C198" s="9" t="s">
        <x:v>1723</x:v>
      </x:c>
      <x:c r="D198" s="41">
        <x:v>126.9864</x:v>
      </x:c>
      <x:c r="E198" s="41">
        <x:v>37.579030000000003</x:v>
      </x:c>
      <x:c r="F198" s="9" t="s">
        <x:v>580</x:v>
      </x:c>
      <x:c r="G198" s="1" t="s">
        <x:v>2520</x:v>
      </x:c>
      <x:c r="H198" s="9" t="s">
        <x:v>88</x:v>
      </x:c>
      <x:c r="I198" s="9" t="s">
        <x:v>2738</x:v>
      </x:c>
      <x:c r="J198" s="9" t="s">
        <x:v>1285</x:v>
      </x:c>
      <x:c r="K198" s="9" t="s">
        <x:v>2521</x:v>
      </x:c>
      <x:c r="L198" s="9"/>
    </x:row>
    <x:row r="199" spans="1:12" ht="14.1">
      <x:c r="A199" s="1" t="s">
        <x:v>233</x:v>
      </x:c>
      <x:c r="B199" s="9" t="s">
        <x:v>446</x:v>
      </x:c>
      <x:c r="C199" s="9" t="s">
        <x:v>2523</x:v>
      </x:c>
      <x:c r="D199" s="41">
        <x:v>126.9834</x:v>
      </x:c>
      <x:c r="E199" s="41">
        <x:v>37.579050000000002</x:v>
      </x:c>
      <x:c r="F199" s="9" t="s">
        <x:v>580</x:v>
      </x:c>
      <x:c r="G199" s="1" t="s">
        <x:v>2514</x:v>
      </x:c>
      <x:c r="H199" s="9" t="s">
        <x:v>2578</x:v>
      </x:c>
      <x:c r="I199" s="9" t="s">
        <x:v>2741</x:v>
      </x:c>
      <x:c r="J199" s="9" t="s">
        <x:v>2524</x:v>
      </x:c>
      <x:c r="K199" s="9" t="s">
        <x:v>2525</x:v>
      </x:c>
      <x:c r="L199" s="9"/>
    </x:row>
    <x:row r="200" spans="1:12" ht="14.1">
      <x:c r="A200" s="1" t="s">
        <x:v>233</x:v>
      </x:c>
      <x:c r="B200" s="9" t="s">
        <x:v>2530</x:v>
      </x:c>
      <x:c r="C200" s="9" t="s">
        <x:v>1976</x:v>
      </x:c>
      <x:c r="D200" s="41">
        <x:v>126.9803</x:v>
      </x:c>
      <x:c r="E200" s="41">
        <x:v>37.579610000000002</x:v>
      </x:c>
      <x:c r="F200" s="9" t="s">
        <x:v>580</x:v>
      </x:c>
      <x:c r="G200" s="1" t="s">
        <x:v>1288</x:v>
      </x:c>
      <x:c r="H200" s="9" t="s">
        <x:v>2744</x:v>
      </x:c>
      <x:c r="I200" s="9" t="s">
        <x:v>2745</x:v>
      </x:c>
      <x:c r="J200" s="9" t="s">
        <x:v>1289</x:v>
      </x:c>
      <x:c r="K200" s="9" t="s">
        <x:v>2529</x:v>
      </x:c>
      <x:c r="L200" s="9"/>
    </x:row>
    <x:row r="201" spans="1:12" ht="14.1">
      <x:c r="A201" s="1" t="s">
        <x:v>233</x:v>
      </x:c>
      <x:c r="B201" s="9" t="s">
        <x:v>450</x:v>
      </x:c>
      <x:c r="C201" s="9" t="s">
        <x:v>2713</x:v>
      </x:c>
      <x:c r="D201" s="41">
        <x:v>126.9832</x:v>
      </x:c>
      <x:c r="E201" s="41">
        <x:v>37.579940000000001</x:v>
      </x:c>
      <x:c r="F201" s="9" t="s">
        <x:v>580</x:v>
      </x:c>
      <x:c r="G201" s="1" t="s">
        <x:v>2531</x:v>
      </x:c>
      <x:c r="H201" s="9" t="s">
        <x:v>2751</x:v>
      </x:c>
      <x:c r="I201" s="9" t="s">
        <x:v>2752</x:v>
      </x:c>
      <x:c r="J201" s="9" t="s">
        <x:v>1290</x:v>
      </x:c>
      <x:c r="K201" s="9" t="s">
        <x:v>1291</x:v>
      </x:c>
      <x:c r="L201" s="9"/>
    </x:row>
    <x:row r="202" spans="1:12" ht="14.1">
      <x:c r="A202" s="1" t="s">
        <x:v>233</x:v>
      </x:c>
      <x:c r="B202" s="9" t="s">
        <x:v>451</x:v>
      </x:c>
      <x:c r="C202" s="9" t="s">
        <x:v>637</x:v>
      </x:c>
      <x:c r="D202" s="41">
        <x:v>126.9889</x:v>
      </x:c>
      <x:c r="E202" s="41">
        <x:v>37.580199999999998</x:v>
      </x:c>
      <x:c r="F202" s="9" t="s">
        <x:v>580</x:v>
      </x:c>
      <x:c r="G202" s="1" t="s">
        <x:v>2505</x:v>
      </x:c>
      <x:c r="H202" s="9" t="s">
        <x:v>613</x:v>
      </x:c>
      <x:c r="I202" s="9" t="s">
        <x:v>2753</x:v>
      </x:c>
      <x:c r="J202" s="9" t="s">
        <x:v>2532</x:v>
      </x:c>
      <x:c r="K202" s="9" t="s">
        <x:v>818</x:v>
      </x:c>
      <x:c r="L202" s="9"/>
    </x:row>
    <x:row r="203" spans="1:12" ht="14.1">
      <x:c r="A203" s="1" t="s">
        <x:v>233</x:v>
      </x:c>
      <x:c r="B203" s="9" t="s">
        <x:v>2533</x:v>
      </x:c>
      <x:c r="C203" s="9" t="s">
        <x:v>2374</x:v>
      </x:c>
      <x:c r="D203" s="41">
        <x:v>126.988</x:v>
      </x:c>
      <x:c r="E203" s="41">
        <x:v>37.580219999999997</x:v>
      </x:c>
      <x:c r="F203" s="9" t="s">
        <x:v>580</x:v>
      </x:c>
      <x:c r="G203" s="1" t="s">
        <x:v>2505</x:v>
      </x:c>
      <x:c r="H203" s="9" t="s">
        <x:v>2754</x:v>
      </x:c>
      <x:c r="I203" s="9" t="s">
        <x:v>2755</x:v>
      </x:c>
      <x:c r="J203" s="9" t="s">
        <x:v>2534</x:v>
      </x:c>
      <x:c r="K203" s="9" t="s">
        <x:v>1293</x:v>
      </x:c>
      <x:c r="L203" s="9"/>
    </x:row>
    <x:row r="204" spans="1:12" ht="14.1">
      <x:c r="A204" s="1" t="s">
        <x:v>233</x:v>
      </x:c>
      <x:c r="B204" s="9" t="s">
        <x:v>452</x:v>
      </x:c>
      <x:c r="C204" s="9" t="s">
        <x:v>2375</x:v>
      </x:c>
      <x:c r="D204" s="41">
        <x:v>126.9875</x:v>
      </x:c>
      <x:c r="E204" s="41">
        <x:v>37.580269999999999</x:v>
      </x:c>
      <x:c r="F204" s="9" t="s">
        <x:v>580</x:v>
      </x:c>
      <x:c r="G204" s="1" t="s">
        <x:v>2520</x:v>
      </x:c>
      <x:c r="H204" s="9" t="s">
        <x:v>2756</x:v>
      </x:c>
      <x:c r="I204" s="9" t="s">
        <x:v>2757</x:v>
      </x:c>
      <x:c r="J204" s="9" t="s">
        <x:v>2535</x:v>
      </x:c>
      <x:c r="K204" s="9" t="s">
        <x:v>1294</x:v>
      </x:c>
      <x:c r="L204" s="9"/>
    </x:row>
    <x:row r="205" spans="1:12" ht="14.1">
      <x:c r="A205" s="1" t="s">
        <x:v>233</x:v>
      </x:c>
      <x:c r="B205" s="9" t="s">
        <x:v>819</x:v>
      </x:c>
      <x:c r="C205" s="9" t="s">
        <x:v>2415</x:v>
      </x:c>
      <x:c r="D205" s="41">
        <x:v>126.9877</x:v>
      </x:c>
      <x:c r="E205" s="41">
        <x:v>37.580309999999997</x:v>
      </x:c>
      <x:c r="F205" s="9" t="s">
        <x:v>580</x:v>
      </x:c>
      <x:c r="G205" s="1" t="s">
        <x:v>2520</x:v>
      </x:c>
      <x:c r="H205" s="9" t="s">
        <x:v>2758</x:v>
      </x:c>
      <x:c r="I205" s="9" t="s">
        <x:v>2759</x:v>
      </x:c>
      <x:c r="J205" s="9" t="s">
        <x:v>2536</x:v>
      </x:c>
      <x:c r="K205" s="9" t="s">
        <x:v>1292</x:v>
      </x:c>
      <x:c r="L205" s="9"/>
    </x:row>
    <x:row r="206" spans="1:12" ht="14.1">
      <x:c r="A206" s="1" t="s">
        <x:v>233</x:v>
      </x:c>
      <x:c r="B206" s="9" t="s">
        <x:v>2406</x:v>
      </x:c>
      <x:c r="C206" s="9" t="s">
        <x:v>820</x:v>
      </x:c>
      <x:c r="D206" s="41">
        <x:v>126.9802</x:v>
      </x:c>
      <x:c r="E206" s="41">
        <x:v>37.580390000000001</x:v>
      </x:c>
      <x:c r="F206" s="9" t="s">
        <x:v>580</x:v>
      </x:c>
      <x:c r="G206" s="1" t="s">
        <x:v>1284</x:v>
      </x:c>
      <x:c r="H206" s="9" t="s">
        <x:v>2760</x:v>
      </x:c>
      <x:c r="I206" s="9" t="s">
        <x:v>2761</x:v>
      </x:c>
      <x:c r="J206" s="9" t="s">
        <x:v>2537</x:v>
      </x:c>
      <x:c r="K206" s="9" t="s">
        <x:v>1296</x:v>
      </x:c>
      <x:c r="L206" s="9"/>
    </x:row>
    <x:row r="207" spans="1:12" ht="14.1">
      <x:c r="A207" s="1" t="s">
        <x:v>233</x:v>
      </x:c>
      <x:c r="B207" s="9" t="s">
        <x:v>2539</x:v>
      </x:c>
      <x:c r="C207" s="9" t="s">
        <x:v>1509</x:v>
      </x:c>
      <x:c r="D207" s="41">
        <x:v>126.9841</x:v>
      </x:c>
      <x:c r="E207" s="41">
        <x:v>37.580669999999998</x:v>
      </x:c>
      <x:c r="F207" s="9" t="s">
        <x:v>580</x:v>
      </x:c>
      <x:c r="G207" s="1" t="s">
        <x:v>2528</x:v>
      </x:c>
      <x:c r="H207" s="9" t="s">
        <x:v>2764</x:v>
      </x:c>
      <x:c r="I207" s="9" t="s">
        <x:v>2765</x:v>
      </x:c>
      <x:c r="J207" s="9" t="s">
        <x:v>2540</x:v>
      </x:c>
      <x:c r="K207" s="9" t="s">
        <x:v>1298</x:v>
      </x:c>
      <x:c r="L207" s="9"/>
    </x:row>
    <x:row r="208" spans="1:12" ht="14.1">
      <x:c r="A208" s="1" t="s">
        <x:v>233</x:v>
      </x:c>
      <x:c r="B208" s="9" t="s">
        <x:v>457</x:v>
      </x:c>
      <x:c r="C208" s="9" t="s">
        <x:v>1307</x:v>
      </x:c>
      <x:c r="D208" s="41">
        <x:v>126.9892</x:v>
      </x:c>
      <x:c r="E208" s="41">
        <x:v>37.581510000000002</x:v>
      </x:c>
      <x:c r="F208" s="9" t="s">
        <x:v>580</x:v>
      </x:c>
      <x:c r="G208" s="1" t="s">
        <x:v>2505</x:v>
      </x:c>
      <x:c r="H208" s="9" t="s">
        <x:v>2776</x:v>
      </x:c>
      <x:c r="I208" s="9" t="s">
        <x:v>2777</x:v>
      </x:c>
      <x:c r="J208" s="9" t="s">
        <x:v>2778</x:v>
      </x:c>
      <x:c r="K208" s="9" t="s">
        <x:v>2779</x:v>
      </x:c>
      <x:c r="L208" s="9"/>
    </x:row>
    <x:row r="209" spans="1:12" ht="14.1">
      <x:c r="A209" s="1" t="s">
        <x:v>233</x:v>
      </x:c>
      <x:c r="B209" s="9" t="s">
        <x:v>459</x:v>
      </x:c>
      <x:c r="C209" s="9" t="s">
        <x:v>821</x:v>
      </x:c>
      <x:c r="D209" s="41">
        <x:v>126.98609999999999</x:v>
      </x:c>
      <x:c r="E209" s="41">
        <x:v>37.58211</x:v>
      </x:c>
      <x:c r="F209" s="9" t="s">
        <x:v>580</x:v>
      </x:c>
      <x:c r="G209" s="1" t="s">
        <x:v>2528</x:v>
      </x:c>
      <x:c r="H209" s="9" t="s">
        <x:v>2838</x:v>
      </x:c>
      <x:c r="I209" s="9" t="s">
        <x:v>2839</x:v>
      </x:c>
      <x:c r="J209" s="9" t="s">
        <x:v>2782</x:v>
      </x:c>
      <x:c r="K209" s="9" t="s">
        <x:v>1311</x:v>
      </x:c>
      <x:c r="L209" s="9"/>
    </x:row>
    <x:row r="210" spans="1:12" ht="14.1">
      <x:c r="A210" s="1" t="s">
        <x:v>233</x:v>
      </x:c>
      <x:c r="B210" s="9" t="s">
        <x:v>477</x:v>
      </x:c>
      <x:c r="C210" s="9" t="s">
        <x:v>1601</x:v>
      </x:c>
      <x:c r="D210" s="41">
        <x:v>126.9892</x:v>
      </x:c>
      <x:c r="E210" s="41">
        <x:v>37.583770000000001</x:v>
      </x:c>
      <x:c r="F210" s="9" t="s">
        <x:v>580</x:v>
      </x:c>
      <x:c r="G210" s="1" t="s">
        <x:v>2505</x:v>
      </x:c>
      <x:c r="H210" s="9" t="s">
        <x:v>2775</x:v>
      </x:c>
      <x:c r="I210" s="9" t="s">
        <x:v>2885</x:v>
      </x:c>
      <x:c r="J210" s="9" t="s">
        <x:v>1320</x:v>
      </x:c>
      <x:c r="K210" s="9" t="s">
        <x:v>1321</x:v>
      </x:c>
      <x:c r="L210" s="9"/>
    </x:row>
    <x:row r="211" spans="1:12" ht="14.1">
      <x:c r="A211" s="1" t="s">
        <x:v>233</x:v>
      </x:c>
      <x:c r="B211" s="9" t="s">
        <x:v>478</x:v>
      </x:c>
      <x:c r="C211" s="9" t="s">
        <x:v>1324</x:v>
      </x:c>
      <x:c r="D211" s="41">
        <x:v>126.97969999999999</x:v>
      </x:c>
      <x:c r="E211" s="41">
        <x:v>37.584009999999999</x:v>
      </x:c>
      <x:c r="F211" s="9" t="s">
        <x:v>580</x:v>
      </x:c>
      <x:c r="G211" s="1" t="s">
        <x:v>1288</x:v>
      </x:c>
      <x:c r="H211" s="9" t="s">
        <x:v>2886</x:v>
      </x:c>
      <x:c r="I211" s="9" t="s">
        <x:v>2889</x:v>
      </x:c>
      <x:c r="J211" s="9" t="s">
        <x:v>2812</x:v>
      </x:c>
      <x:c r="K211" s="9" t="s">
        <x:v>1323</x:v>
      </x:c>
      <x:c r="L211" s="9"/>
    </x:row>
    <x:row r="212" spans="1:12" ht="14.1">
      <x:c r="A212" s="1" t="s">
        <x:v>233</x:v>
      </x:c>
      <x:c r="B212" s="9" t="s">
        <x:v>2813</x:v>
      </x:c>
      <x:c r="C212" s="9" t="s">
        <x:v>1602</x:v>
      </x:c>
      <x:c r="D212" s="41">
        <x:v>126.9834</x:v>
      </x:c>
      <x:c r="E212" s="41">
        <x:v>37.584159999999997</x:v>
      </x:c>
      <x:c r="F212" s="9" t="s">
        <x:v>580</x:v>
      </x:c>
      <x:c r="G212" s="1" t="s">
        <x:v>1288</x:v>
      </x:c>
      <x:c r="H212" s="9" t="s">
        <x:v>897</x:v>
      </x:c>
      <x:c r="I212" s="9" t="s">
        <x:v>2890</x:v>
      </x:c>
      <x:c r="J212" s="9" t="s">
        <x:v>2814</x:v>
      </x:c>
      <x:c r="K212" s="9" t="s">
        <x:v>1325</x:v>
      </x:c>
      <x:c r="L212" s="9"/>
    </x:row>
    <x:row r="213" spans="1:12" ht="14.1">
      <x:c r="A213" s="1" t="s">
        <x:v>233</x:v>
      </x:c>
      <x:c r="B213" s="9" t="s">
        <x:v>832</x:v>
      </x:c>
      <x:c r="C213" s="9" t="s">
        <x:v>1515</x:v>
      </x:c>
      <x:c r="D213" s="41">
        <x:v>126.983</x:v>
      </x:c>
      <x:c r="E213" s="41">
        <x:v>37.584449999999997</x:v>
      </x:c>
      <x:c r="F213" s="9" t="s">
        <x:v>580</x:v>
      </x:c>
      <x:c r="G213" s="1" t="s">
        <x:v>1288</x:v>
      </x:c>
      <x:c r="H213" s="9" t="s">
        <x:v>2058</x:v>
      </x:c>
      <x:c r="I213" s="9" t="s">
        <x:v>2892</x:v>
      </x:c>
      <x:c r="J213" s="9" t="s">
        <x:v>2816</x:v>
      </x:c>
      <x:c r="K213" s="9" t="s">
        <x:v>1327</x:v>
      </x:c>
      <x:c r="L213" s="9"/>
    </x:row>
    <x:row r="214" spans="1:12" ht="14.1">
      <x:c r="A214" s="1" t="s">
        <x:v>233</x:v>
      </x:c>
      <x:c r="B214" s="9" t="s">
        <x:v>482</x:v>
      </x:c>
      <x:c r="C214" s="9" t="s">
        <x:v>2867</x:v>
      </x:c>
      <x:c r="D214" s="41">
        <x:v>126.9828</x:v>
      </x:c>
      <x:c r="E214" s="41">
        <x:v>37.587339999999998</x:v>
      </x:c>
      <x:c r="F214" s="9" t="s">
        <x:v>580</x:v>
      </x:c>
      <x:c r="G214" s="1" t="s">
        <x:v>1288</x:v>
      </x:c>
      <x:c r="H214" s="9" t="s">
        <x:v>2561</x:v>
      </x:c>
      <x:c r="I214" s="9" t="s">
        <x:v>2057</x:v>
      </x:c>
      <x:c r="J214" s="9" t="s">
        <x:v>1329</x:v>
      </x:c>
      <x:c r="K214" s="9" t="s">
        <x:v>834</x:v>
      </x:c>
      <x:c r="L214" s="9"/>
    </x:row>
    <x:row r="215" spans="1:12" ht="14.1">
      <x:c r="A215" s="1" t="s">
        <x:v>233</x:v>
      </x:c>
      <x:c r="B215" s="9" t="s">
        <x:v>2246</x:v>
      </x:c>
      <x:c r="C215" s="9" t="s">
        <x:v>848</x:v>
      </x:c>
      <x:c r="D215" s="41">
        <x:v>126.9726</x:v>
      </x:c>
      <x:c r="E215" s="41">
        <x:v>37.563780000000001</x:v>
      </x:c>
      <x:c r="F215" s="1" t="s">
        <x:v>216</x:v>
      </x:c>
      <x:c r="G215" s="1" t="s">
        <x:v>1774</x:v>
      </x:c>
      <x:c r="H215" s="9" t="s">
        <x:v>2255</x:v>
      </x:c>
      <x:c r="I215" s="9" t="s">
        <x:v>2256</x:v>
      </x:c>
      <x:c r="J215" s="9"/>
      <x:c r="K215" s="9"/>
      <x:c r="L215" s="9"/>
    </x:row>
    <x:row r="216" spans="1:12" ht="14.1">
      <x:c r="A216" s="1" t="s">
        <x:v>233</x:v>
      </x:c>
      <x:c r="B216" s="9" t="s">
        <x:v>314</x:v>
      </x:c>
      <x:c r="C216" s="9" t="s">
        <x:v>746</x:v>
      </x:c>
      <x:c r="D216" s="41">
        <x:v>126.9738</x:v>
      </x:c>
      <x:c r="E216" s="41">
        <x:v>37.564019999999999</x:v>
      </x:c>
      <x:c r="F216" s="1" t="s">
        <x:v>216</x:v>
      </x:c>
      <x:c r="G216" s="1" t="s">
        <x:v>1774</x:v>
      </x:c>
      <x:c r="H216" s="9" t="s">
        <x:v>935</x:v>
      </x:c>
      <x:c r="I216" s="9" t="s">
        <x:v>2260</x:v>
      </x:c>
      <x:c r="J216" s="9" t="s">
        <x:v>1127</x:v>
      </x:c>
      <x:c r="K216" s="9"/>
      <x:c r="L216" s="9"/>
    </x:row>
    <x:row r="217" spans="1:12" ht="14.1">
      <x:c r="A217" s="1" t="s">
        <x:v>233</x:v>
      </x:c>
      <x:c r="B217" s="9" t="s">
        <x:v>749</x:v>
      </x:c>
      <x:c r="C217" s="9" t="s">
        <x:v>623</x:v>
      </x:c>
      <x:c r="D217" s="41">
        <x:v>126.9804</x:v>
      </x:c>
      <x:c r="E217" s="41">
        <x:v>37.566240000000001</x:v>
      </x:c>
      <x:c r="F217" s="1" t="s">
        <x:v>216</x:v>
      </x:c>
      <x:c r="G217" s="1" t="s">
        <x:v>1774</x:v>
      </x:c>
      <x:c r="H217" s="9" t="s">
        <x:v>677</x:v>
      </x:c>
      <x:c r="I217" s="9" t="s">
        <x:v>72</x:v>
      </x:c>
      <x:c r="J217" s="9"/>
      <x:c r="K217" s="9"/>
      <x:c r="L217" s="9"/>
    </x:row>
    <x:row r="218" spans="1:12" ht="14.1">
      <x:c r="A218" s="1" t="s">
        <x:v>233</x:v>
      </x:c>
      <x:c r="B218" s="9" t="s">
        <x:v>320</x:v>
      </x:c>
      <x:c r="C218" s="9" t="s">
        <x:v>1702</x:v>
      </x:c>
      <x:c r="D218" s="41">
        <x:v>126.97369999999999</x:v>
      </x:c>
      <x:c r="E218" s="41">
        <x:v>37.565890000000003</x:v>
      </x:c>
      <x:c r="F218" s="1" t="s">
        <x:v>216</x:v>
      </x:c>
      <x:c r="G218" s="1" t="s">
        <x:v>1774</x:v>
      </x:c>
      <x:c r="H218" s="9" t="s">
        <x:v>2024</x:v>
      </x:c>
      <x:c r="I218" s="9" t="s">
        <x:v>2278</x:v>
      </x:c>
      <x:c r="J218" s="9" t="s">
        <x:v>1131</x:v>
      </x:c>
      <x:c r="K218" s="9"/>
      <x:c r="L218" s="9"/>
    </x:row>
    <x:row r="219" spans="1:12" ht="14.1">
      <x:c r="A219" s="1" t="s">
        <x:v>233</x:v>
      </x:c>
      <x:c r="B219" s="9" t="s">
        <x:v>2134</x:v>
      </x:c>
      <x:c r="C219" s="9" t="s">
        <x:v>1479</x:v>
      </x:c>
      <x:c r="D219" s="41">
        <x:v>126.9863</x:v>
      </x:c>
      <x:c r="E219" s="41">
        <x:v>37.55827</x:v>
      </x:c>
      <x:c r="F219" s="1" t="s">
        <x:v>216</x:v>
      </x:c>
      <x:c r="G219" s="1" t="s">
        <x:v>759</x:v>
      </x:c>
      <x:c r="H219" s="9" t="s">
        <x:v>100</x:v>
      </x:c>
      <x:c r="I219" s="9" t="s">
        <x:v>2291</x:v>
      </x:c>
      <x:c r="J219" s="9" t="s">
        <x:v>2135</x:v>
      </x:c>
      <x:c r="K219" s="9"/>
      <x:c r="L219" s="9"/>
    </x:row>
    <x:row r="220" spans="1:12" ht="14.1">
      <x:c r="A220" s="1" t="s">
        <x:v>233</x:v>
      </x:c>
      <x:c r="B220" s="9" t="s">
        <x:v>1152</x:v>
      </x:c>
      <x:c r="C220" s="9" t="s">
        <x:v>660</x:v>
      </x:c>
      <x:c r="D220" s="41">
        <x:v>126.9806</x:v>
      </x:c>
      <x:c r="E220" s="41">
        <x:v>37.562049999999999</x:v>
      </x:c>
      <x:c r="F220" s="1" t="s">
        <x:v>216</x:v>
      </x:c>
      <x:c r="G220" s="1" t="s">
        <x:v>763</x:v>
      </x:c>
      <x:c r="H220" s="9" t="s">
        <x:v>102</x:v>
      </x:c>
      <x:c r="I220" s="9" t="s">
        <x:v>2310</x:v>
      </x:c>
      <x:c r="J220" s="9" t="s">
        <x:v>2139</x:v>
      </x:c>
      <x:c r="K220" s="9"/>
      <x:c r="L220" s="9"/>
    </x:row>
    <x:row r="221" spans="1:12" ht="14.1">
      <x:c r="A221" s="1" t="s">
        <x:v>233</x:v>
      </x:c>
      <x:c r="B221" s="9" t="s">
        <x:v>1151</x:v>
      </x:c>
      <x:c r="C221" s="9" t="s">
        <x:v>1708</x:v>
      </x:c>
      <x:c r="D221" s="41">
        <x:v>126.98220000000001</x:v>
      </x:c>
      <x:c r="E221" s="41">
        <x:v>37.561750000000004</x:v>
      </x:c>
      <x:c r="F221" s="1" t="s">
        <x:v>216</x:v>
      </x:c>
      <x:c r="G221" s="1" t="s">
        <x:v>1153</x:v>
      </x:c>
      <x:c r="H221" s="9" t="s">
        <x:v>893</x:v>
      </x:c>
      <x:c r="I221" s="9" t="s">
        <x:v>2314</x:v>
      </x:c>
      <x:c r="J221" s="9"/>
      <x:c r="K221" s="9"/>
      <x:c r="L221" s="9"/>
    </x:row>
    <x:row r="222" spans="1:12" ht="14.1">
      <x:c r="A222" s="1" t="s">
        <x:v>233</x:v>
      </x:c>
      <x:c r="B222" s="9" t="s">
        <x:v>1154</x:v>
      </x:c>
      <x:c r="C222" s="9" t="s">
        <x:v>152</x:v>
      </x:c>
      <x:c r="D222" s="41">
        <x:v>126.988</x:v>
      </x:c>
      <x:c r="E222" s="41">
        <x:v>37.562339999999999</x:v>
      </x:c>
      <x:c r="F222" s="1" t="s">
        <x:v>216</x:v>
      </x:c>
      <x:c r="G222" s="1" t="s">
        <x:v>1150</x:v>
      </x:c>
      <x:c r="H222" s="9" t="s">
        <x:v>2315</x:v>
      </x:c>
      <x:c r="I222" s="9" t="s">
        <x:v>17</x:v>
      </x:c>
      <x:c r="J222" s="9"/>
      <x:c r="K222" s="9"/>
      <x:c r="L222" s="9"/>
    </x:row>
    <x:row r="223" spans="1:12" ht="14.1">
      <x:c r="A223" s="1" t="s">
        <x:v>233</x:v>
      </x:c>
      <x:c r="B223" s="9" t="s">
        <x:v>2296</x:v>
      </x:c>
      <x:c r="C223" s="9" t="s">
        <x:v>7</x:v>
      </x:c>
      <x:c r="D223" s="41">
        <x:v>126.9812</x:v>
      </x:c>
      <x:c r="E223" s="41">
        <x:v>37.554479999999998</x:v>
      </x:c>
      <x:c r="F223" s="1" t="s">
        <x:v>216</x:v>
      </x:c>
      <x:c r="G223" s="1" t="s">
        <x:v>1155</x:v>
      </x:c>
      <x:c r="H223" s="9" t="s">
        <x:v>1658</x:v>
      </x:c>
      <x:c r="I223" s="9" t="s">
        <x:v>556</x:v>
      </x:c>
      <x:c r="J223" s="9"/>
      <x:c r="K223" s="9"/>
      <x:c r="L223" s="9"/>
    </x:row>
    <x:row r="224" spans="1:12" ht="14.1">
      <x:c r="A224" s="1" t="s">
        <x:v>233</x:v>
      </x:c>
      <x:c r="B224" s="9" t="s">
        <x:v>2148</x:v>
      </x:c>
      <x:c r="C224" s="9" t="s">
        <x:v>1161</x:v>
      </x:c>
      <x:c r="D224" s="41">
        <x:v>126.9764</x:v>
      </x:c>
      <x:c r="E224" s="41">
        <x:v>37.568559999999998</x:v>
      </x:c>
      <x:c r="F224" s="1" t="s">
        <x:v>216</x:v>
      </x:c>
      <x:c r="G224" s="1" t="s">
        <x:v>768</x:v>
      </x:c>
      <x:c r="H224" s="9" t="s">
        <x:v>104</x:v>
      </x:c>
      <x:c r="I224" s="9" t="s">
        <x:v>668</x:v>
      </x:c>
      <x:c r="J224" s="9" t="s">
        <x:v>2149</x:v>
      </x:c>
      <x:c r="K224" s="9"/>
      <x:c r="L224" s="9"/>
    </x:row>
    <x:row r="225" spans="1:12" ht="14.1">
      <x:c r="A225" s="1" t="s">
        <x:v>233</x:v>
      </x:c>
      <x:c r="B225" s="9" t="s">
        <x:v>340</x:v>
      </x:c>
      <x:c r="C225" s="9" t="s">
        <x:v>2317</x:v>
      </x:c>
      <x:c r="D225" s="41">
        <x:v>126.98869999999999</x:v>
      </x:c>
      <x:c r="E225" s="41">
        <x:v>37.551839999999999</x:v>
      </x:c>
      <x:c r="F225" s="1" t="s">
        <x:v>216</x:v>
      </x:c>
      <x:c r="G225" s="1" t="s">
        <x:v>756</x:v>
      </x:c>
      <x:c r="H225" s="9" t="s">
        <x:v>939</x:v>
      </x:c>
      <x:c r="I225" s="9" t="s">
        <x:v>2348</x:v>
      </x:c>
      <x:c r="J225" s="9"/>
      <x:c r="K225" s="9"/>
      <x:c r="L225" s="9"/>
    </x:row>
    <x:row r="226" spans="1:12" ht="14.1">
      <x:c r="A226" s="1" t="s">
        <x:v>233</x:v>
      </x:c>
      <x:c r="B226" s="9" t="s">
        <x:v>1165</x:v>
      </x:c>
      <x:c r="C226" s="9" t="s">
        <x:v>2363</x:v>
      </x:c>
      <x:c r="D226" s="41">
        <x:v>126.9845</x:v>
      </x:c>
      <x:c r="E226" s="41">
        <x:v>37.561030000000002</x:v>
      </x:c>
      <x:c r="F226" s="1" t="s">
        <x:v>216</x:v>
      </x:c>
      <x:c r="G226" s="1" t="s">
        <x:v>2157</x:v>
      </x:c>
      <x:c r="H226" s="9" t="s">
        <x:v>973</x:v>
      </x:c>
      <x:c r="I226" s="9" t="s">
        <x:v>567</x:v>
      </x:c>
      <x:c r="J226" s="9"/>
      <x:c r="K226" s="9"/>
      <x:c r="L226" s="9"/>
    </x:row>
    <x:row r="227" spans="1:12" ht="14.1">
      <x:c r="A227" s="1" t="s">
        <x:v>233</x:v>
      </x:c>
      <x:c r="B227" s="9" t="s">
        <x:v>2158</x:v>
      </x:c>
      <x:c r="C227" s="9" t="s">
        <x:v>1485</x:v>
      </x:c>
      <x:c r="D227" s="41">
        <x:v>126.98350000000001</x:v>
      </x:c>
      <x:c r="E227" s="41">
        <x:v>37.56382</x:v>
      </x:c>
      <x:c r="F227" s="1" t="s">
        <x:v>216</x:v>
      </x:c>
      <x:c r="G227" s="1" t="s">
        <x:v>2157</x:v>
      </x:c>
      <x:c r="H227" s="9" t="s">
        <x:v>2364</x:v>
      </x:c>
      <x:c r="I227" s="9" t="s">
        <x:v>910</x:v>
      </x:c>
      <x:c r="J227" s="9"/>
      <x:c r="K227" s="9"/>
      <x:c r="L227" s="9"/>
    </x:row>
    <x:row r="228" spans="1:12" ht="14.1">
      <x:c r="A228" s="1" t="s">
        <x:v>233</x:v>
      </x:c>
      <x:c r="B228" s="9" t="s">
        <x:v>1486</x:v>
      </x:c>
      <x:c r="C228" s="9" t="s">
        <x:v>852</x:v>
      </x:c>
      <x:c r="D228" s="41">
        <x:v>126.9849</x:v>
      </x:c>
      <x:c r="E228" s="41">
        <x:v>37.564369999999997</x:v>
      </x:c>
      <x:c r="F228" s="1" t="s">
        <x:v>216</x:v>
      </x:c>
      <x:c r="G228" s="1" t="s">
        <x:v>2157</x:v>
      </x:c>
      <x:c r="H228" s="9" t="s">
        <x:v>27</x:v>
      </x:c>
      <x:c r="I228" s="9" t="s">
        <x:v>2379</x:v>
      </x:c>
      <x:c r="J228" s="9"/>
      <x:c r="K228" s="9"/>
      <x:c r="L228" s="9"/>
    </x:row>
    <x:row r="229" spans="1:12" ht="14.1">
      <x:c r="A229" s="1" t="s">
        <x:v>233</x:v>
      </x:c>
      <x:c r="B229" s="9" t="s">
        <x:v>2159</x:v>
      </x:c>
      <x:c r="C229" s="9" t="s">
        <x:v>176</x:v>
      </x:c>
      <x:c r="D229" s="41">
        <x:v>126.9843</x:v>
      </x:c>
      <x:c r="E229" s="41">
        <x:v>37.563940000000002</x:v>
      </x:c>
      <x:c r="F229" s="1" t="s">
        <x:v>216</x:v>
      </x:c>
      <x:c r="G229" s="1" t="s">
        <x:v>2157</x:v>
      </x:c>
      <x:c r="H229" s="9" t="s">
        <x:v>530</x:v>
      </x:c>
      <x:c r="I229" s="9" t="s">
        <x:v>2380</x:v>
      </x:c>
      <x:c r="J229" s="9"/>
      <x:c r="K229" s="9"/>
      <x:c r="L229" s="9"/>
    </x:row>
    <x:row r="230" spans="1:12" ht="14.1">
      <x:c r="A230" s="1" t="s">
        <x:v>233</x:v>
      </x:c>
      <x:c r="B230" s="9" t="s">
        <x:v>2323</x:v>
      </x:c>
      <x:c r="C230" s="9" t="s">
        <x:v>1944</x:v>
      </x:c>
      <x:c r="D230" s="41">
        <x:v>126.9828</x:v>
      </x:c>
      <x:c r="E230" s="41">
        <x:v>37.563389999999998</x:v>
      </x:c>
      <x:c r="F230" s="1" t="s">
        <x:v>216</x:v>
      </x:c>
      <x:c r="G230" s="1" t="s">
        <x:v>2157</x:v>
      </x:c>
      <x:c r="H230" s="9" t="s">
        <x:v>531</x:v>
      </x:c>
      <x:c r="I230" s="9" t="s">
        <x:v>568</x:v>
      </x:c>
      <x:c r="J230" s="9"/>
      <x:c r="K230" s="9"/>
      <x:c r="L230" s="9"/>
    </x:row>
    <x:row r="231" spans="1:12" ht="14.1">
      <x:c r="A231" s="1" t="s">
        <x:v>233</x:v>
      </x:c>
      <x:c r="B231" s="9" t="s">
        <x:v>2160</x:v>
      </x:c>
      <x:c r="C231" s="9" t="s">
        <x:v>1487</x:v>
      </x:c>
      <x:c r="D231" s="41">
        <x:v>126.9879</x:v>
      </x:c>
      <x:c r="E231" s="41">
        <x:v>37.563400000000001</x:v>
      </x:c>
      <x:c r="F231" s="1" t="s">
        <x:v>216</x:v>
      </x:c>
      <x:c r="G231" s="1" t="s">
        <x:v>2157</x:v>
      </x:c>
      <x:c r="H231" s="9" t="s">
        <x:v>557</x:v>
      </x:c>
      <x:c r="I231" s="9" t="s">
        <x:v>2381</x:v>
      </x:c>
      <x:c r="J231" s="9"/>
      <x:c r="K231" s="9"/>
      <x:c r="L231" s="9"/>
    </x:row>
    <x:row r="232" spans="1:12" ht="14.1">
      <x:c r="A232" s="1" t="s">
        <x:v>233</x:v>
      </x:c>
      <x:c r="B232" s="9" t="s">
        <x:v>1163</x:v>
      </x:c>
      <x:c r="C232" s="9" t="s">
        <x:v>1945</x:v>
      </x:c>
      <x:c r="D232" s="41">
        <x:v>126.98520000000001</x:v>
      </x:c>
      <x:c r="E232" s="41">
        <x:v>37.562550000000002</x:v>
      </x:c>
      <x:c r="F232" s="1" t="s">
        <x:v>216</x:v>
      </x:c>
      <x:c r="G232" s="1" t="s">
        <x:v>2157</x:v>
      </x:c>
      <x:c r="H232" s="9" t="s">
        <x:v>2382</x:v>
      </x:c>
      <x:c r="I232" s="9" t="s">
        <x:v>2383</x:v>
      </x:c>
      <x:c r="J232" s="9"/>
      <x:c r="K232" s="9"/>
      <x:c r="L232" s="9"/>
    </x:row>
    <x:row r="233" spans="1:12" ht="14.1">
      <x:c r="A233" s="1" t="s">
        <x:v>233</x:v>
      </x:c>
      <x:c r="B233" s="9" t="s">
        <x:v>1489</x:v>
      </x:c>
      <x:c r="C233" s="9" t="s">
        <x:v>106</x:v>
      </x:c>
      <x:c r="D233" s="41">
        <x:v>126.9847</x:v>
      </x:c>
      <x:c r="E233" s="41">
        <x:v>37.562309999999997</x:v>
      </x:c>
      <x:c r="F233" s="1" t="s">
        <x:v>216</x:v>
      </x:c>
      <x:c r="G233" s="1" t="s">
        <x:v>2157</x:v>
      </x:c>
      <x:c r="H233" s="9" t="s">
        <x:v>938</x:v>
      </x:c>
      <x:c r="I233" s="9" t="s">
        <x:v>2384</x:v>
      </x:c>
      <x:c r="J233" s="9"/>
      <x:c r="K233" s="9"/>
      <x:c r="L233" s="9"/>
    </x:row>
    <x:row r="234" spans="1:12" ht="14.1">
      <x:c r="A234" s="1" t="s">
        <x:v>233</x:v>
      </x:c>
      <x:c r="B234" s="9" t="s">
        <x:v>1488</x:v>
      </x:c>
      <x:c r="C234" s="9" t="s">
        <x:v>854</x:v>
      </x:c>
      <x:c r="D234" s="41">
        <x:v>126.9851</x:v>
      </x:c>
      <x:c r="E234" s="41">
        <x:v>37.561250000000001</x:v>
      </x:c>
      <x:c r="F234" s="1" t="s">
        <x:v>216</x:v>
      </x:c>
      <x:c r="G234" s="1" t="s">
        <x:v>2157</x:v>
      </x:c>
      <x:c r="H234" s="9" t="s">
        <x:v>2385</x:v>
      </x:c>
      <x:c r="I234" s="9" t="s">
        <x:v>2386</x:v>
      </x:c>
      <x:c r="J234" s="9"/>
      <x:c r="K234" s="9"/>
      <x:c r="L234" s="9"/>
    </x:row>
    <x:row r="235" spans="1:12" ht="14.1">
      <x:c r="A235" s="1" t="s">
        <x:v>233</x:v>
      </x:c>
      <x:c r="B235" s="9" t="s">
        <x:v>2324</x:v>
      </x:c>
      <x:c r="C235" s="9" t="s">
        <x:v>2407</x:v>
      </x:c>
      <x:c r="D235" s="41">
        <x:v>126.9846</x:v>
      </x:c>
      <x:c r="E235" s="41">
        <x:v>37.562750000000001</x:v>
      </x:c>
      <x:c r="F235" s="1" t="s">
        <x:v>216</x:v>
      </x:c>
      <x:c r="G235" s="1" t="s">
        <x:v>2157</x:v>
      </x:c>
      <x:c r="H235" s="9" t="s">
        <x:v>2266</x:v>
      </x:c>
      <x:c r="I235" s="9" t="s">
        <x:v>2387</x:v>
      </x:c>
      <x:c r="J235" s="9"/>
      <x:c r="K235" s="9"/>
      <x:c r="L235" s="9"/>
    </x:row>
    <x:row r="236" spans="1:12" ht="14.1">
      <x:c r="A236" s="1" t="s">
        <x:v>233</x:v>
      </x:c>
      <x:c r="B236" s="9" t="s">
        <x:v>348</x:v>
      </x:c>
      <x:c r="C236" s="9" t="s">
        <x:v>1576</x:v>
      </x:c>
      <x:c r="D236" s="41">
        <x:v>126.9846</x:v>
      </x:c>
      <x:c r="E236" s="41">
        <x:v>37.563029999999998</x:v>
      </x:c>
      <x:c r="F236" s="1" t="s">
        <x:v>216</x:v>
      </x:c>
      <x:c r="G236" s="1" t="s">
        <x:v>2157</x:v>
      </x:c>
      <x:c r="H236" s="9" t="s">
        <x:v>124</x:v>
      </x:c>
      <x:c r="I236" s="9" t="s">
        <x:v>2417</x:v>
      </x:c>
      <x:c r="J236" s="9"/>
      <x:c r="K236" s="9"/>
      <x:c r="L236" s="9"/>
    </x:row>
    <x:row r="237" spans="1:12" ht="14.1">
      <x:c r="A237" s="1" t="s">
        <x:v>233</x:v>
      </x:c>
      <x:c r="B237" s="9" t="s">
        <x:v>2325</x:v>
      </x:c>
      <x:c r="C237" s="9" t="s">
        <x:v>855</x:v>
      </x:c>
      <x:c r="D237" s="41">
        <x:v>126.9849</x:v>
      </x:c>
      <x:c r="E237" s="41">
        <x:v>37.562060000000002</x:v>
      </x:c>
      <x:c r="F237" s="1" t="s">
        <x:v>216</x:v>
      </x:c>
      <x:c r="G237" s="1" t="s">
        <x:v>2157</x:v>
      </x:c>
      <x:c r="H237" s="9" t="s">
        <x:v>968</x:v>
      </x:c>
      <x:c r="I237" s="9" t="s">
        <x:v>2418</x:v>
      </x:c>
      <x:c r="J237" s="9"/>
      <x:c r="K237" s="9"/>
      <x:c r="L237" s="9"/>
    </x:row>
    <x:row r="238" spans="1:12" ht="14.1">
      <x:c r="A238" s="1" t="s">
        <x:v>233</x:v>
      </x:c>
      <x:c r="B238" s="9" t="s">
        <x:v>777</x:v>
      </x:c>
      <x:c r="C238" s="9" t="s">
        <x:v>2408</x:v>
      </x:c>
      <x:c r="D238" s="41">
        <x:v>126.9829</x:v>
      </x:c>
      <x:c r="E238" s="41">
        <x:v>37.561990000000002</x:v>
      </x:c>
      <x:c r="F238" s="1" t="s">
        <x:v>216</x:v>
      </x:c>
      <x:c r="G238" s="1" t="s">
        <x:v>2157</x:v>
      </x:c>
      <x:c r="H238" s="9" t="s">
        <x:v>2419</x:v>
      </x:c>
      <x:c r="I238" s="9" t="s">
        <x:v>2549</x:v>
      </x:c>
      <x:c r="J238" s="9"/>
      <x:c r="K238" s="9"/>
      <x:c r="L238" s="9"/>
    </x:row>
    <x:row r="239" spans="1:12" ht="14.1">
      <x:c r="A239" s="1" t="s">
        <x:v>233</x:v>
      </x:c>
      <x:c r="B239" s="9" t="s">
        <x:v>349</x:v>
      </x:c>
      <x:c r="C239" s="9" t="s">
        <x:v>778</x:v>
      </x:c>
      <x:c r="D239" s="41">
        <x:v>126.98820000000001</x:v>
      </x:c>
      <x:c r="E239" s="41">
        <x:v>37.558810000000001</x:v>
      </x:c>
      <x:c r="F239" s="1" t="s">
        <x:v>216</x:v>
      </x:c>
      <x:c r="G239" s="1" t="s">
        <x:v>2130</x:v>
      </x:c>
      <x:c r="H239" s="9" t="s">
        <x:v>856</x:v>
      </x:c>
      <x:c r="I239" s="9" t="s">
        <x:v>599</x:v>
      </x:c>
      <x:c r="J239" s="9" t="s">
        <x:v>2421</x:v>
      </x:c>
      <x:c r="K239" s="9"/>
      <x:c r="L239" s="9"/>
    </x:row>
    <x:row r="240" spans="1:12" ht="14.1">
      <x:c r="A240" s="1" t="s">
        <x:v>233</x:v>
      </x:c>
      <x:c r="B240" s="9" t="s">
        <x:v>2422</x:v>
      </x:c>
      <x:c r="C240" s="9" t="s">
        <x:v>928</x:v>
      </x:c>
      <x:c r="D240" s="41">
        <x:v>126.9753</x:v>
      </x:c>
      <x:c r="E240" s="41">
        <x:v>37.567529999999998</x:v>
      </x:c>
      <x:c r="F240" s="1" t="s">
        <x:v>216</x:v>
      </x:c>
      <x:c r="G240" s="1" t="s">
        <x:v>2147</x:v>
      </x:c>
      <x:c r="H240" s="9" t="s">
        <x:v>42</x:v>
      </x:c>
      <x:c r="I240" s="9" t="s">
        <x:v>2550</x:v>
      </x:c>
      <x:c r="J240" s="9"/>
      <x:c r="K240" s="9"/>
      <x:c r="L240" s="9"/>
    </x:row>
    <x:row r="241" spans="1:12" ht="14.1">
      <x:c r="A241" s="1" t="s">
        <x:v>233</x:v>
      </x:c>
      <x:c r="B241" s="9" t="s">
        <x:v>350</x:v>
      </x:c>
      <x:c r="C241" s="9" t="s">
        <x:v>629</x:v>
      </x:c>
      <x:c r="D241" s="41">
        <x:v>126.9777</x:v>
      </x:c>
      <x:c r="E241" s="41">
        <x:v>37.56917</x:v>
      </x:c>
      <x:c r="F241" s="1" t="s">
        <x:v>779</x:v>
      </x:c>
      <x:c r="G241" s="39"/>
      <x:c r="H241" s="9" t="s">
        <x:v>1491</x:v>
      </x:c>
      <x:c r="I241" s="9" t="s">
        <x:v>107</x:v>
      </x:c>
      <x:c r="J241" s="9"/>
      <x:c r="K241" s="9"/>
      <x:c r="L241" s="9"/>
    </x:row>
    <x:row r="242" spans="1:12" ht="14.1">
      <x:c r="A242" s="1" t="s">
        <x:v>233</x:v>
      </x:c>
      <x:c r="B242" s="9" t="s">
        <x:v>2389</x:v>
      </x:c>
      <x:c r="C242" s="9" t="s">
        <x:v>780</x:v>
      </x:c>
      <x:c r="D242" s="41">
        <x:v>126.97929999999999</x:v>
      </x:c>
      <x:c r="E242" s="41">
        <x:v>37.569049999999997</x:v>
      </x:c>
      <x:c r="F242" s="1" t="s">
        <x:v>779</x:v>
      </x:c>
      <x:c r="G242" s="39"/>
      <x:c r="H242" s="9" t="s">
        <x:v>630</x:v>
      </x:c>
      <x:c r="I242" s="9" t="s">
        <x:v>108</x:v>
      </x:c>
      <x:c r="J242" s="9"/>
      <x:c r="K242" s="9"/>
      <x:c r="L242" s="9"/>
    </x:row>
    <x:row r="243" spans="1:12" ht="14.1">
      <x:c r="A243" s="1" t="s">
        <x:v>233</x:v>
      </x:c>
      <x:c r="B243" s="9" t="s">
        <x:v>2390</x:v>
      </x:c>
      <x:c r="C243" s="9" t="s">
        <x:v>781</x:v>
      </x:c>
      <x:c r="D243" s="41">
        <x:v>126.98099999999999</x:v>
      </x:c>
      <x:c r="E243" s="41">
        <x:v>37.568950000000001</x:v>
      </x:c>
      <x:c r="F243" s="1" t="s">
        <x:v>779</x:v>
      </x:c>
      <x:c r="G243" s="39"/>
      <x:c r="H243" s="9" t="s">
        <x:v>782</x:v>
      </x:c>
      <x:c r="I243" s="9" t="s">
        <x:v>28</x:v>
      </x:c>
      <x:c r="J243" s="9"/>
      <x:c r="K243" s="9"/>
      <x:c r="L243" s="9"/>
    </x:row>
    <x:row r="244" spans="1:12" ht="14.1">
      <x:c r="A244" s="1" t="s">
        <x:v>233</x:v>
      </x:c>
      <x:c r="B244" s="9" t="s">
        <x:v>351</x:v>
      </x:c>
      <x:c r="C244" s="9" t="s">
        <x:v>1492</x:v>
      </x:c>
      <x:c r="D244" s="41">
        <x:v>126.98090000000001</x:v>
      </x:c>
      <x:c r="E244" s="41">
        <x:v>37.56908</x:v>
      </x:c>
      <x:c r="F244" s="1" t="s">
        <x:v>779</x:v>
      </x:c>
      <x:c r="G244" s="39"/>
      <x:c r="H244" s="9" t="s">
        <x:v>1167</x:v>
      </x:c>
      <x:c r="I244" s="9" t="s">
        <x:v>1946</x:v>
      </x:c>
      <x:c r="J244" s="9"/>
      <x:c r="K244" s="9"/>
      <x:c r="L244" s="9"/>
    </x:row>
    <x:row r="245" spans="1:12" ht="14.1">
      <x:c r="A245" s="1" t="s">
        <x:v>233</x:v>
      </x:c>
      <x:c r="B245" s="9" t="s">
        <x:v>2391</x:v>
      </x:c>
      <x:c r="C245" s="9" t="s">
        <x:v>1168</x:v>
      </x:c>
      <x:c r="D245" s="41">
        <x:v>126.9828</x:v>
      </x:c>
      <x:c r="E245" s="41">
        <x:v>37.568829999999998</x:v>
      </x:c>
      <x:c r="F245" s="1" t="s">
        <x:v>779</x:v>
      </x:c>
      <x:c r="G245" s="39"/>
      <x:c r="H245" s="9" t="s">
        <x:v>2349</x:v>
      </x:c>
      <x:c r="I245" s="9" t="s">
        <x:v>532</x:v>
      </x:c>
      <x:c r="J245" s="9"/>
      <x:c r="K245" s="9"/>
      <x:c r="L245" s="9"/>
    </x:row>
    <x:row r="246" spans="1:12" ht="14.1">
      <x:c r="A246" s="1" t="s">
        <x:v>233</x:v>
      </x:c>
      <x:c r="B246" s="9" t="s">
        <x:v>2392</x:v>
      </x:c>
      <x:c r="C246" s="9" t="s">
        <x:v>783</x:v>
      </x:c>
      <x:c r="D246" s="41">
        <x:v>126.98569999999999</x:v>
      </x:c>
      <x:c r="E246" s="41">
        <x:v>37.568359999999998</x:v>
      </x:c>
      <x:c r="F246" s="1" t="s">
        <x:v>779</x:v>
      </x:c>
      <x:c r="G246" s="39"/>
      <x:c r="H246" s="9" t="s">
        <x:v>1577</x:v>
      </x:c>
      <x:c r="I246" s="9" t="s">
        <x:v>1968</x:v>
      </x:c>
      <x:c r="J246" s="9"/>
      <x:c r="K246" s="9"/>
      <x:c r="L246" s="9"/>
    </x:row>
    <x:row r="247" spans="1:12" ht="14.1">
      <x:c r="A247" s="1" t="s">
        <x:v>233</x:v>
      </x:c>
      <x:c r="B247" s="9" t="s">
        <x:v>2393</x:v>
      </x:c>
      <x:c r="C247" s="9" t="s">
        <x:v>1166</x:v>
      </x:c>
      <x:c r="D247" s="41">
        <x:v>126.9877</x:v>
      </x:c>
      <x:c r="E247" s="41">
        <x:v>37.568069999999999</x:v>
      </x:c>
      <x:c r="F247" s="1" t="s">
        <x:v>779</x:v>
      </x:c>
      <x:c r="G247" s="39"/>
      <x:c r="H247" s="9" t="s">
        <x:v>1711</x:v>
      </x:c>
      <x:c r="I247" s="9" t="s">
        <x:v>43</x:v>
      </x:c>
      <x:c r="J247" s="9"/>
      <x:c r="K247" s="9"/>
      <x:c r="L247" s="9"/>
    </x:row>
    <x:row r="248" spans="1:12" ht="14.1">
      <x:c r="A248" s="1" t="s">
        <x:v>233</x:v>
      </x:c>
      <x:c r="B248" s="9" t="s">
        <x:v>131</x:v>
      </x:c>
      <x:c r="C248" s="9" t="s">
        <x:v>1146</x:v>
      </x:c>
      <x:c r="D248" s="41">
        <x:v>126.9902</x:v>
      </x:c>
      <x:c r="E248" s="41">
        <x:v>37.568150000000003</x:v>
      </x:c>
      <x:c r="F248" s="1" t="s">
        <x:v>779</x:v>
      </x:c>
      <x:c r="G248" s="39"/>
      <x:c r="H248" s="9" t="s">
        <x:v>1578</x:v>
      </x:c>
      <x:c r="I248" s="9" t="s">
        <x:v>1659</x:v>
      </x:c>
      <x:c r="J248" s="9"/>
      <x:c r="K248" s="9"/>
      <x:c r="L248" s="9"/>
    </x:row>
    <x:row r="249" spans="1:12" ht="14.1">
      <x:c r="A249" s="1" t="s">
        <x:v>233</x:v>
      </x:c>
      <x:c r="B249" s="9" t="s">
        <x:v>2394</x:v>
      </x:c>
      <x:c r="C249" s="9" t="s">
        <x:v>784</x:v>
      </x:c>
      <x:c r="D249" s="41">
        <x:v>126.9924</x:v>
      </x:c>
      <x:c r="E249" s="41">
        <x:v>37.568370000000002</x:v>
      </x:c>
      <x:c r="F249" s="1" t="s">
        <x:v>779</x:v>
      </x:c>
      <x:c r="G249" s="39"/>
      <x:c r="H249" s="9" t="s">
        <x:v>2350</x:v>
      </x:c>
      <x:c r="I249" s="9" t="s">
        <x:v>2269</x:v>
      </x:c>
      <x:c r="J249" s="9"/>
      <x:c r="K249" s="9"/>
      <x:c r="L249" s="9"/>
    </x:row>
    <x:row r="250" spans="1:12" ht="14.1">
      <x:c r="A250" s="1" t="s">
        <x:v>233</x:v>
      </x:c>
      <x:c r="B250" s="9" t="s">
        <x:v>2395</x:v>
      </x:c>
      <x:c r="C250" s="9" t="s">
        <x:v>1169</x:v>
      </x:c>
      <x:c r="D250" s="41">
        <x:v>126.9953</x:v>
      </x:c>
      <x:c r="E250" s="41">
        <x:v>37.568579999999997</x:v>
      </x:c>
      <x:c r="F250" s="1" t="s">
        <x:v>779</x:v>
      </x:c>
      <x:c r="G250" s="39"/>
      <x:c r="H250" s="9" t="s">
        <x:v>1712</x:v>
      </x:c>
      <x:c r="I250" s="9" t="s">
        <x:v>912</x:v>
      </x:c>
      <x:c r="J250" s="9"/>
      <x:c r="K250" s="9"/>
      <x:c r="L250" s="9"/>
    </x:row>
    <x:row r="251" spans="1:12" ht="14.1">
      <x:c r="A251" s="1" t="s">
        <x:v>233</x:v>
      </x:c>
      <x:c r="B251" s="9" t="s">
        <x:v>352</x:v>
      </x:c>
      <x:c r="C251" s="9" t="s">
        <x:v>1171</x:v>
      </x:c>
      <x:c r="D251" s="41">
        <x:v>126.998</x:v>
      </x:c>
      <x:c r="E251" s="41">
        <x:v>37.568860000000001</x:v>
      </x:c>
      <x:c r="F251" s="1" t="s">
        <x:v>779</x:v>
      </x:c>
      <x:c r="G251" s="39"/>
      <x:c r="H251" s="9" t="s">
        <x:v>1170</x:v>
      </x:c>
      <x:c r="I251" s="9" t="s">
        <x:v>1713</x:v>
      </x:c>
      <x:c r="J251" s="9"/>
      <x:c r="K251" s="9"/>
      <x:c r="L251" s="9"/>
    </x:row>
    <x:row r="252" spans="1:12" ht="14.1">
      <x:c r="A252" s="1" t="s">
        <x:v>233</x:v>
      </x:c>
      <x:c r="B252" s="9" t="s">
        <x:v>353</x:v>
      </x:c>
      <x:c r="C252" s="9" t="s">
        <x:v>1173</x:v>
      </x:c>
      <x:c r="D252" s="41">
        <x:v>127.00020000000001</x:v>
      </x:c>
      <x:c r="E252" s="41">
        <x:v>37.569290000000002</x:v>
      </x:c>
      <x:c r="F252" s="1" t="s">
        <x:v>779</x:v>
      </x:c>
      <x:c r="G252" s="39"/>
      <x:c r="H252" s="9" t="s">
        <x:v>1490</x:v>
      </x:c>
      <x:c r="I252" s="9" t="s">
        <x:v>2268</x:v>
      </x:c>
      <x:c r="J252" s="9"/>
      <x:c r="K252" s="9"/>
      <x:c r="L252" s="9"/>
    </x:row>
    <x:row r="253" spans="1:12" ht="14.1">
      <x:c r="A253" s="1" t="s">
        <x:v>233</x:v>
      </x:c>
      <x:c r="B253" s="9" t="s">
        <x:v>2396</x:v>
      </x:c>
      <x:c r="C253" s="9" t="s">
        <x:v>785</x:v>
      </x:c>
      <x:c r="D253" s="41">
        <x:v>127.0021</x:v>
      </x:c>
      <x:c r="E253" s="41">
        <x:v>37.569600000000001</x:v>
      </x:c>
      <x:c r="F253" s="1" t="s">
        <x:v>779</x:v>
      </x:c>
      <x:c r="G253" s="39"/>
      <x:c r="H253" s="9" t="s">
        <x:v>1174</x:v>
      </x:c>
      <x:c r="I253" s="9" t="s">
        <x:v>857</x:v>
      </x:c>
      <x:c r="J253" s="9"/>
      <x:c r="K253" s="9"/>
      <x:c r="L253" s="9"/>
    </x:row>
    <x:row r="254" spans="1:12" ht="14.1">
      <x:c r="A254" s="1" t="s">
        <x:v>233</x:v>
      </x:c>
      <x:c r="B254" s="9" t="s">
        <x:v>2397</x:v>
      </x:c>
      <x:c r="C254" s="9" t="s">
        <x:v>1175</x:v>
      </x:c>
      <x:c r="D254" s="41">
        <x:v>127.0046</x:v>
      </x:c>
      <x:c r="E254" s="41">
        <x:v>37.569600000000001</x:v>
      </x:c>
      <x:c r="F254" s="1" t="s">
        <x:v>779</x:v>
      </x:c>
      <x:c r="G254" s="39"/>
      <x:c r="H254" s="9" t="s">
        <x:v>1579</x:v>
      </x:c>
      <x:c r="I254" s="9" t="s">
        <x:v>2409</x:v>
      </x:c>
      <x:c r="J254" s="9"/>
      <x:c r="K254" s="9"/>
      <x:c r="L254" s="9"/>
    </x:row>
    <x:row r="255" spans="1:12" ht="14.1">
      <x:c r="A255" s="1" t="s">
        <x:v>233</x:v>
      </x:c>
      <x:c r="B255" s="9" t="s">
        <x:v>2423</x:v>
      </x:c>
      <x:c r="C255" s="9" t="s">
        <x:v>1714</x:v>
      </x:c>
      <x:c r="D255" s="41">
        <x:v>127.0067</x:v>
      </x:c>
      <x:c r="E255" s="41">
        <x:v>37.569629999999997</x:v>
      </x:c>
      <x:c r="F255" s="1" t="s">
        <x:v>779</x:v>
      </x:c>
      <x:c r="G255" s="39"/>
      <x:c r="H255" s="9" t="s">
        <x:v>786</x:v>
      </x:c>
      <x:c r="I255" s="9" t="s">
        <x:v>858</x:v>
      </x:c>
      <x:c r="J255" s="9"/>
      <x:c r="K255" s="9"/>
      <x:c r="L255" s="9"/>
    </x:row>
    <x:row r="256" spans="1:12" ht="14.1">
      <x:c r="A256" s="1" t="s">
        <x:v>233</x:v>
      </x:c>
      <x:c r="B256" s="9" t="s">
        <x:v>354</x:v>
      </x:c>
      <x:c r="C256" s="9" t="s">
        <x:v>787</x:v>
      </x:c>
      <x:c r="D256" s="41">
        <x:v>127.0097</x:v>
      </x:c>
      <x:c r="E256" s="41">
        <x:v>37.569760000000002</x:v>
      </x:c>
      <x:c r="F256" s="1" t="s">
        <x:v>779</x:v>
      </x:c>
      <x:c r="G256" s="39"/>
      <x:c r="H256" s="9" t="s">
        <x:v>1494</x:v>
      </x:c>
      <x:c r="I256" s="9" t="s">
        <x:v>1538</x:v>
      </x:c>
      <x:c r="J256" s="9"/>
      <x:c r="K256" s="9"/>
      <x:c r="L256" s="9"/>
    </x:row>
    <x:row r="257" spans="1:12" ht="14.1">
      <x:c r="A257" s="1" t="s">
        <x:v>233</x:v>
      </x:c>
      <x:c r="B257" s="9" t="s">
        <x:v>355</x:v>
      </x:c>
      <x:c r="C257" s="9" t="s">
        <x:v>788</x:v>
      </x:c>
      <x:c r="D257" s="41">
        <x:v>127.0125</x:v>
      </x:c>
      <x:c r="E257" s="41">
        <x:v>37.569760000000002</x:v>
      </x:c>
      <x:c r="F257" s="1" t="s">
        <x:v>779</x:v>
      </x:c>
      <x:c r="G257" s="39"/>
      <x:c r="H257" s="9" t="s">
        <x:v>1172</x:v>
      </x:c>
      <x:c r="I257" s="9" t="s">
        <x:v>1970</x:v>
      </x:c>
      <x:c r="J257" s="9"/>
      <x:c r="K257" s="9"/>
      <x:c r="L257" s="9"/>
    </x:row>
    <x:row r="258" spans="1:12" ht="14.1">
      <x:c r="A258" s="1" t="s">
        <x:v>233</x:v>
      </x:c>
      <x:c r="B258" s="9" t="s">
        <x:v>2398</x:v>
      </x:c>
      <x:c r="C258" s="9" t="s">
        <x:v>1177</x:v>
      </x:c>
      <x:c r="D258" s="41">
        <x:v>127.0159</x:v>
      </x:c>
      <x:c r="E258" s="41">
        <x:v>37.569789999999998</x:v>
      </x:c>
      <x:c r="F258" s="1" t="s">
        <x:v>779</x:v>
      </x:c>
      <x:c r="G258" s="39"/>
      <x:c r="H258" s="9" t="s">
        <x:v>789</x:v>
      </x:c>
      <x:c r="I258" s="9" t="s">
        <x:v>2365</x:v>
      </x:c>
      <x:c r="J258" s="9"/>
      <x:c r="K258" s="9"/>
      <x:c r="L258" s="9"/>
    </x:row>
    <x:row r="259" spans="1:12" ht="14.1">
      <x:c r="A259" s="1" t="s">
        <x:v>233</x:v>
      </x:c>
      <x:c r="B259" s="9" t="s">
        <x:v>2399</x:v>
      </x:c>
      <x:c r="C259" s="9" t="s">
        <x:v>790</x:v>
      </x:c>
      <x:c r="D259" s="41">
        <x:v>127.01909999999999</x:v>
      </x:c>
      <x:c r="E259" s="41">
        <x:v>37.57103</x:v>
      </x:c>
      <x:c r="F259" s="1" t="s">
        <x:v>779</x:v>
      </x:c>
      <x:c r="G259" s="39"/>
      <x:c r="H259" s="9" t="s">
        <x:v>791</x:v>
      </x:c>
      <x:c r="I259" s="9" t="s">
        <x:v>1947</x:v>
      </x:c>
      <x:c r="J259" s="9"/>
      <x:c r="K259" s="9"/>
      <x:c r="L259" s="9"/>
    </x:row>
    <x:row r="260" spans="1:12" ht="14.1">
      <x:c r="A260" s="1" t="s">
        <x:v>233</x:v>
      </x:c>
      <x:c r="B260" s="9" t="s">
        <x:v>2400</x:v>
      </x:c>
      <x:c r="C260" s="9" t="s">
        <x:v>792</x:v>
      </x:c>
      <x:c r="D260" s="41">
        <x:v>127.0234</x:v>
      </x:c>
      <x:c r="E260" s="41">
        <x:v>37.571730000000002</x:v>
      </x:c>
      <x:c r="F260" s="1" t="s">
        <x:v>2351</x:v>
      </x:c>
      <x:c r="G260" s="39"/>
      <x:c r="H260" s="9" t="s">
        <x:v>632</x:v>
      </x:c>
      <x:c r="I260" s="9" t="s">
        <x:v>1660</x:v>
      </x:c>
      <x:c r="J260" s="9"/>
      <x:c r="K260" s="9"/>
      <x:c r="L260" s="9"/>
    </x:row>
    <x:row r="261" spans="1:12" ht="14.1">
      <x:c r="A261" s="1" t="s">
        <x:v>233</x:v>
      </x:c>
      <x:c r="B261" s="9" t="s">
        <x:v>356</x:v>
      </x:c>
      <x:c r="C261" s="9" t="s">
        <x:v>793</x:v>
      </x:c>
      <x:c r="D261" s="41">
        <x:v>127.02670000000001</x:v>
      </x:c>
      <x:c r="E261" s="41">
        <x:v>37.57076</x:v>
      </x:c>
      <x:c r="F261" s="1" t="s">
        <x:v>1580</x:v>
      </x:c>
      <x:c r="G261" s="39"/>
      <x:c r="H261" s="9" t="s">
        <x:v>1581</x:v>
      </x:c>
      <x:c r="I261" s="9" t="s">
        <x:v>969</x:v>
      </x:c>
      <x:c r="J261" s="9"/>
      <x:c r="K261" s="9"/>
      <x:c r="L261" s="9"/>
    </x:row>
    <x:row r="262" spans="1:12" ht="14.1">
      <x:c r="A262" s="1" t="s">
        <x:v>233</x:v>
      </x:c>
      <x:c r="B262" s="9" t="s">
        <x:v>2401</x:v>
      </x:c>
      <x:c r="C262" s="9" t="s">
        <x:v>1176</x:v>
      </x:c>
      <x:c r="D262" s="41">
        <x:v>127.0304</x:v>
      </x:c>
      <x:c r="E262" s="41">
        <x:v>37.569789999999998</x:v>
      </x:c>
      <x:c r="F262" s="1" t="s">
        <x:v>1580</x:v>
      </x:c>
      <x:c r="G262" s="39"/>
      <x:c r="H262" s="9" t="s">
        <x:v>1178</x:v>
      </x:c>
      <x:c r="I262" s="9" t="s">
        <x:v>1661</x:v>
      </x:c>
      <x:c r="J262" s="9"/>
      <x:c r="K262" s="9"/>
      <x:c r="L262" s="9"/>
    </x:row>
    <x:row r="263" spans="1:12" ht="14.1">
      <x:c r="A263" s="1" t="s">
        <x:v>233</x:v>
      </x:c>
      <x:c r="B263" s="9" t="s">
        <x:v>357</x:v>
      </x:c>
      <x:c r="C263" s="9" t="s">
        <x:v>1180</x:v>
      </x:c>
      <x:c r="D263" s="41">
        <x:v>127.0335</x:v>
      </x:c>
      <x:c r="E263" s="41">
        <x:v>37.570799999999998</x:v>
      </x:c>
      <x:c r="F263" s="1" t="s">
        <x:v>1580</x:v>
      </x:c>
      <x:c r="G263" s="39"/>
      <x:c r="H263" s="9" t="s">
        <x:v>1493</x:v>
      </x:c>
      <x:c r="I263" s="9" t="s">
        <x:v>533</x:v>
      </x:c>
      <x:c r="J263" s="9"/>
      <x:c r="K263" s="9"/>
      <x:c r="L263" s="9"/>
    </x:row>
    <x:row r="264" spans="1:12" ht="14.1">
      <x:c r="A264" s="1" t="s">
        <x:v>233</x:v>
      </x:c>
      <x:c r="B264" s="9" t="s">
        <x:v>358</x:v>
      </x:c>
      <x:c r="C264" s="9" t="s">
        <x:v>794</x:v>
      </x:c>
      <x:c r="D264" s="41">
        <x:v>127.03789999999999</x:v>
      </x:c>
      <x:c r="E264" s="41">
        <x:v>37.572330000000001</x:v>
      </x:c>
      <x:c r="F264" s="1" t="s">
        <x:v>1580</x:v>
      </x:c>
      <x:c r="G264" s="39"/>
      <x:c r="H264" s="9" t="s">
        <x:v>2352</x:v>
      </x:c>
      <x:c r="I264" s="9" t="s">
        <x:v>1662</x:v>
      </x:c>
      <x:c r="J264" s="9"/>
      <x:c r="K264" s="9"/>
      <x:c r="L264" s="9"/>
    </x:row>
    <x:row r="265" spans="1:12" ht="14.1">
      <x:c r="A265" s="1" t="s">
        <x:v>233</x:v>
      </x:c>
      <x:c r="B265" s="9" t="s">
        <x:v>2424</x:v>
      </x:c>
      <x:c r="C265" s="9" t="s">
        <x:v>173</x:v>
      </x:c>
      <x:c r="D265" s="41">
        <x:v>126.98350000000001</x:v>
      </x:c>
      <x:c r="E265" s="41">
        <x:v>37.568689999999997</x:v>
      </x:c>
      <x:c r="F265" s="1" t="s">
        <x:v>779</x:v>
      </x:c>
      <x:c r="G265" s="39" t="s">
        <x:v>2402</x:v>
      </x:c>
      <x:c r="H265" s="9" t="s">
        <x:v>1715</x:v>
      </x:c>
      <x:c r="I265" s="9" t="s">
        <x:v>974</x:v>
      </x:c>
      <x:c r="J265" s="9"/>
      <x:c r="K265" s="9"/>
      <x:c r="L265" s="9"/>
    </x:row>
    <x:row r="266" spans="1:12" ht="14.1">
      <x:c r="A266" s="1" t="s">
        <x:v>233</x:v>
      </x:c>
      <x:c r="B266" s="9" t="s">
        <x:v>2425</x:v>
      </x:c>
      <x:c r="C266" s="9" t="s">
        <x:v>2410</x:v>
      </x:c>
      <x:c r="D266" s="41">
        <x:v>127.0035</x:v>
      </x:c>
      <x:c r="E266" s="41">
        <x:v>37.569569999999999</x:v>
      </x:c>
      <x:c r="F266" s="1" t="s">
        <x:v>779</x:v>
      </x:c>
      <x:c r="G266" s="39"/>
      <x:c r="H266" s="9" t="s">
        <x:v>1716</x:v>
      </x:c>
      <x:c r="I266" s="9" t="s">
        <x:v>66</x:v>
      </x:c>
      <x:c r="J266" s="9"/>
      <x:c r="K266" s="9"/>
      <x:c r="L266" s="9"/>
    </x:row>
    <x:row r="267" spans="1:12" ht="14.1">
      <x:c r="A267" s="1" t="s">
        <x:v>233</x:v>
      </x:c>
      <x:c r="B267" s="9" t="s">
        <x:v>1179</x:v>
      </x:c>
      <x:c r="C267" s="9" t="s">
        <x:v>859</x:v>
      </x:c>
      <x:c r="D267" s="41">
        <x:v>127.01739999999999</x:v>
      </x:c>
      <x:c r="E267" s="41">
        <x:v>37.570279999999997</x:v>
      </x:c>
      <x:c r="F267" s="1" t="s">
        <x:v>779</x:v>
      </x:c>
      <x:c r="G267" s="39"/>
      <x:c r="H267" s="9" t="s">
        <x:v>795</x:v>
      </x:c>
      <x:c r="I267" s="9" t="s">
        <x:v>860</x:v>
      </x:c>
      <x:c r="J267" s="9"/>
      <x:c r="K267" s="9"/>
      <x:c r="L267" s="9"/>
    </x:row>
    <x:row r="268" spans="1:12" ht="14.1">
      <x:c r="A268" s="1" t="s">
        <x:v>233</x:v>
      </x:c>
      <x:c r="B268" s="9" t="s">
        <x:v>2426</x:v>
      </x:c>
      <x:c r="C268" s="9" t="s">
        <x:v>2366</x:v>
      </x:c>
      <x:c r="D268" s="41">
        <x:v>127.0254</x:v>
      </x:c>
      <x:c r="E268" s="41">
        <x:v>37.571040000000004</x:v>
      </x:c>
      <x:c r="F268" s="1" t="s">
        <x:v>779</x:v>
      </x:c>
      <x:c r="G268" s="39"/>
      <x:c r="H268" s="9" t="s">
        <x:v>796</x:v>
      </x:c>
      <x:c r="I268" s="9" t="s">
        <x:v>1663</x:v>
      </x:c>
      <x:c r="J268" s="9"/>
      <x:c r="K268" s="9"/>
      <x:c r="L268" s="9"/>
    </x:row>
    <x:row r="269" spans="1:12" ht="14.1">
      <x:c r="A269" s="1" t="s">
        <x:v>233</x:v>
      </x:c>
      <x:c r="B269" s="9" t="s">
        <x:v>2427</x:v>
      </x:c>
      <x:c r="C269" s="9" t="s">
        <x:v>1717</x:v>
      </x:c>
      <x:c r="D269" s="41">
        <x:v>126.9819</x:v>
      </x:c>
      <x:c r="E269" s="41">
        <x:v>37.568860000000001</x:v>
      </x:c>
      <x:c r="F269" s="1" t="s">
        <x:v>779</x:v>
      </x:c>
      <x:c r="G269" s="39"/>
      <x:c r="H269" s="9" t="s">
        <x:v>1718</x:v>
      </x:c>
      <x:c r="I269" s="9" t="s">
        <x:v>126</x:v>
      </x:c>
      <x:c r="J269" s="9"/>
      <x:c r="K269" s="9"/>
      <x:c r="L269" s="9"/>
    </x:row>
    <x:row r="270" spans="1:12" ht="14.1">
      <x:c r="A270" s="1" t="s">
        <x:v>233</x:v>
      </x:c>
      <x:c r="B270" s="9" t="s">
        <x:v>359</x:v>
      </x:c>
      <x:c r="C270" s="9" t="s">
        <x:v>2428</x:v>
      </x:c>
      <x:c r="D270" s="41">
        <x:v>126.9913</x:v>
      </x:c>
      <x:c r="E270" s="41">
        <x:v>37.568249999999999</x:v>
      </x:c>
      <x:c r="F270" s="1" t="s">
        <x:v>779</x:v>
      </x:c>
      <x:c r="G270" s="39"/>
      <x:c r="H270" s="9" t="s">
        <x:v>1496</x:v>
      </x:c>
      <x:c r="I270" s="9" t="s">
        <x:v>2420</x:v>
      </x:c>
      <x:c r="J270" s="9"/>
      <x:c r="K270" s="9"/>
      <x:c r="L270" s="9"/>
    </x:row>
    <x:row r="271" spans="1:12" ht="14.1">
      <x:c r="A271" s="1" t="s">
        <x:v>233</x:v>
      </x:c>
      <x:c r="B271" s="9" t="s">
        <x:v>360</x:v>
      </x:c>
      <x:c r="C271" s="9" t="s">
        <x:v>2353</x:v>
      </x:c>
      <x:c r="D271" s="41">
        <x:v>126.9819</x:v>
      </x:c>
      <x:c r="E271" s="41">
        <x:v>37.568860000000001</x:v>
      </x:c>
      <x:c r="F271" s="1" t="s">
        <x:v>779</x:v>
      </x:c>
      <x:c r="G271" s="39"/>
      <x:c r="H271" s="9" t="s">
        <x:v>1181</x:v>
      </x:c>
      <x:c r="I271" s="9" t="s">
        <x:v>1539</x:v>
      </x:c>
      <x:c r="J271" s="9"/>
      <x:c r="K271" s="9"/>
      <x:c r="L271" s="9"/>
    </x:row>
    <x:row r="272" spans="1:12" ht="14.1">
      <x:c r="A272" s="1" t="s">
        <x:v>233</x:v>
      </x:c>
      <x:c r="B272" s="9" t="s">
        <x:v>2403</x:v>
      </x:c>
      <x:c r="C272" s="9" t="s">
        <x:v>2354</x:v>
      </x:c>
      <x:c r="D272" s="41">
        <x:v>126.9843</x:v>
      </x:c>
      <x:c r="E272" s="41">
        <x:v>37.568660000000001</x:v>
      </x:c>
      <x:c r="F272" s="1" t="s">
        <x:v>779</x:v>
      </x:c>
      <x:c r="G272" s="39"/>
      <x:c r="H272" s="9" t="s">
        <x:v>1183</x:v>
      </x:c>
      <x:c r="I272" s="9" t="s">
        <x:v>635</x:v>
      </x:c>
      <x:c r="J272" s="9"/>
      <x:c r="K272" s="9"/>
      <x:c r="L272" s="9"/>
    </x:row>
    <x:row r="273" spans="1:12" ht="14.1">
      <x:c r="A273" s="1" t="s">
        <x:v>233</x:v>
      </x:c>
      <x:c r="B273" s="9" t="s">
        <x:v>2404</x:v>
      </x:c>
      <x:c r="C273" s="9" t="s">
        <x:v>1719</x:v>
      </x:c>
      <x:c r="D273" s="41">
        <x:v>127.0012</x:v>
      </x:c>
      <x:c r="E273" s="41">
        <x:v>37.569459999999999</x:v>
      </x:c>
      <x:c r="F273" s="1" t="s">
        <x:v>779</x:v>
      </x:c>
      <x:c r="G273" s="39"/>
      <x:c r="H273" s="9" t="s">
        <x:v>1497</x:v>
      </x:c>
      <x:c r="I273" s="9" t="s">
        <x:v>931</x:v>
      </x:c>
      <x:c r="J273" s="9"/>
      <x:c r="K273" s="9"/>
      <x:c r="L273" s="9"/>
    </x:row>
    <x:row r="274" spans="1:12" ht="14.1">
      <x:c r="A274" s="1" t="s">
        <x:v>233</x:v>
      </x:c>
      <x:c r="B274" s="9" t="s">
        <x:v>361</x:v>
      </x:c>
      <x:c r="C274" s="9" t="s">
        <x:v>1182</x:v>
      </x:c>
      <x:c r="D274" s="41">
        <x:v>126.9849</x:v>
      </x:c>
      <x:c r="E274" s="41">
        <x:v>37.568550000000002</x:v>
      </x:c>
      <x:c r="F274" s="9" t="s">
        <x:v>580</x:v>
      </x:c>
      <x:c r="G274" s="39"/>
      <x:c r="H274" s="9" t="s">
        <x:v>2429</x:v>
      </x:c>
      <x:c r="I274" s="9" t="s">
        <x:v>1495</x:v>
      </x:c>
      <x:c r="J274" s="9"/>
      <x:c r="K274" s="9"/>
      <x:c r="L274" s="9"/>
    </x:row>
    <x:row r="275" spans="1:12" ht="14.1">
      <x:c r="A275" s="1" t="s">
        <x:v>233</x:v>
      </x:c>
      <x:c r="B275" s="9" t="s">
        <x:v>2430</x:v>
      </x:c>
      <x:c r="C275" s="9" t="s">
        <x:v>1720</x:v>
      </x:c>
      <x:c r="D275" s="41">
        <x:v>126.9853</x:v>
      </x:c>
      <x:c r="E275" s="41">
        <x:v>37.568510000000003</x:v>
      </x:c>
      <x:c r="F275" s="9" t="s">
        <x:v>580</x:v>
      </x:c>
      <x:c r="G275" s="39"/>
      <x:c r="H275" s="9" t="s">
        <x:v>2551</x:v>
      </x:c>
      <x:c r="I275" s="9" t="s">
        <x:v>109</x:v>
      </x:c>
      <x:c r="J275" s="9"/>
      <x:c r="K275" s="9"/>
      <x:c r="L275" s="9"/>
    </x:row>
    <x:row r="276" spans="1:12" ht="14.1">
      <x:c r="A276" s="1" t="s">
        <x:v>233</x:v>
      </x:c>
      <x:c r="B276" s="9" t="s">
        <x:v>2431</x:v>
      </x:c>
      <x:c r="C276" s="9" t="s">
        <x:v>1971</x:v>
      </x:c>
      <x:c r="D276" s="41">
        <x:v>127.0097</x:v>
      </x:c>
      <x:c r="E276" s="41">
        <x:v>37.569830000000003</x:v>
      </x:c>
      <x:c r="F276" s="9" t="s">
        <x:v>580</x:v>
      </x:c>
      <x:c r="G276" s="39"/>
      <x:c r="H276" s="9" t="s">
        <x:v>2552</x:v>
      </x:c>
      <x:c r="I276" s="9" t="s">
        <x:v>976</x:v>
      </x:c>
      <x:c r="J276" s="9"/>
      <x:c r="K276" s="9"/>
      <x:c r="L276" s="9"/>
    </x:row>
    <x:row r="277" spans="1:12" ht="14.1">
      <x:c r="A277" s="1" t="s">
        <x:v>233</x:v>
      </x:c>
      <x:c r="B277" s="9" t="s">
        <x:v>362</x:v>
      </x:c>
      <x:c r="C277" s="9" t="s">
        <x:v>797</x:v>
      </x:c>
      <x:c r="D277" s="41">
        <x:v>127.0106</x:v>
      </x:c>
      <x:c r="E277" s="41">
        <x:v>37.569769999999998</x:v>
      </x:c>
      <x:c r="F277" s="9" t="s">
        <x:v>580</x:v>
      </x:c>
      <x:c r="G277" s="39"/>
      <x:c r="H277" s="9" t="s">
        <x:v>1582</x:v>
      </x:c>
      <x:c r="I277" s="9" t="s">
        <x:v>110</x:v>
      </x:c>
      <x:c r="J277" s="9"/>
      <x:c r="K277" s="9"/>
      <x:c r="L277" s="9"/>
    </x:row>
    <x:row r="278" spans="1:12" ht="14.1">
      <x:c r="A278" s="1" t="s">
        <x:v>233</x:v>
      </x:c>
      <x:c r="B278" s="9" t="s">
        <x:v>2405</x:v>
      </x:c>
      <x:c r="C278" s="9" t="s">
        <x:v>2432</x:v>
      </x:c>
      <x:c r="D278" s="41">
        <x:v>127.0097</x:v>
      </x:c>
      <x:c r="E278" s="41">
        <x:v>37.569679999999998</x:v>
      </x:c>
      <x:c r="F278" s="9" t="s">
        <x:v>216</x:v>
      </x:c>
      <x:c r="G278" s="39"/>
      <x:c r="H278" s="9" t="s">
        <x:v>2553</x:v>
      </x:c>
      <x:c r="I278" s="9" t="s">
        <x:v>975</x:v>
      </x:c>
      <x:c r="J278" s="9"/>
      <x:c r="K278" s="9"/>
      <x:c r="L278" s="9"/>
    </x:row>
    <x:row r="279" spans="1:12" ht="14.1">
      <x:c r="A279" s="1" t="s">
        <x:v>233</x:v>
      </x:c>
      <x:c r="B279" s="9" t="s">
        <x:v>2433</x:v>
      </x:c>
      <x:c r="C279" s="9" t="s">
        <x:v>2411</x:v>
      </x:c>
      <x:c r="D279" s="41">
        <x:v>127.0138</x:v>
      </x:c>
      <x:c r="E279" s="41">
        <x:v>37.569839999999999</x:v>
      </x:c>
      <x:c r="F279" s="9" t="s">
        <x:v>580</x:v>
      </x:c>
      <x:c r="G279" s="39"/>
      <x:c r="H279" s="9" t="s">
        <x:v>2434</x:v>
      </x:c>
      <x:c r="I279" s="9" t="s">
        <x:v>174</x:v>
      </x:c>
      <x:c r="J279" s="9"/>
      <x:c r="K279" s="9"/>
      <x:c r="L279" s="9"/>
    </x:row>
    <x:row r="280" spans="1:12" ht="14.1">
      <x:c r="A280" s="1" t="s">
        <x:v>233</x:v>
      </x:c>
      <x:c r="B280" s="9" t="s">
        <x:v>363</x:v>
      </x:c>
      <x:c r="C280" s="9" t="s">
        <x:v>1185</x:v>
      </x:c>
      <x:c r="D280" s="41">
        <x:v>126.976</x:v>
      </x:c>
      <x:c r="E280" s="41">
        <x:v>37.56673</x:v>
      </x:c>
      <x:c r="F280" s="9" t="s">
        <x:v>216</x:v>
      </x:c>
      <x:c r="G280" s="1" t="s">
        <x:v>1184</x:v>
      </x:c>
      <x:c r="H280" s="9" t="s">
        <x:v>111</x:v>
      </x:c>
      <x:c r="I280" s="9" t="s">
        <x:v>18</x:v>
      </x:c>
      <x:c r="J280" s="9" t="s">
        <x:v>2435</x:v>
      </x:c>
      <x:c r="K280" s="9"/>
      <x:c r="L280" s="9"/>
    </x:row>
    <x:row r="281" spans="1:12" ht="14.1">
      <x:c r="A281" s="1" t="s">
        <x:v>233</x:v>
      </x:c>
      <x:c r="B281" s="9" t="s">
        <x:v>313</x:v>
      </x:c>
      <x:c r="C281" s="9" t="s">
        <x:v>1700</x:v>
      </x:c>
      <x:c r="D281" s="41">
        <x:v>126.97239999999999</x:v>
      </x:c>
      <x:c r="E281" s="41">
        <x:v>37.565420000000003</x:v>
      </x:c>
      <x:c r="F281" s="1" t="s">
        <x:v>216</x:v>
      </x:c>
      <x:c r="G281" s="1" t="s">
        <x:v>1774</x:v>
      </x:c>
      <x:c r="H281" s="9" t="s">
        <x:v>926</x:v>
      </x:c>
      <x:c r="I281" s="9" t="s">
        <x:v>2254</x:v>
      </x:c>
      <x:c r="J281" s="9"/>
      <x:c r="K281" s="9"/>
      <x:c r="L281" s="9"/>
    </x:row>
    <x:row r="282" spans="1:12" ht="14.1">
      <x:c r="A282" s="1" t="s">
        <x:v>233</x:v>
      </x:c>
      <x:c r="B282" s="9" t="s">
        <x:v>2124</x:v>
      </x:c>
      <x:c r="C282" s="9" t="s">
        <x:v>1701</x:v>
      </x:c>
      <x:c r="D282" s="41">
        <x:v>126.9722</x:v>
      </x:c>
      <x:c r="E282" s="41">
        <x:v>37.566189999999999</x:v>
      </x:c>
      <x:c r="F282" s="1" t="s">
        <x:v>216</x:v>
      </x:c>
      <x:c r="G282" s="1" t="s">
        <x:v>1774</x:v>
      </x:c>
      <x:c r="H282" s="9" t="s">
        <x:v>2262</x:v>
      </x:c>
      <x:c r="I282" s="9" t="s">
        <x:v>2263</x:v>
      </x:c>
      <x:c r="J282" s="9"/>
      <x:c r="K282" s="9"/>
      <x:c r="L282" s="9"/>
    </x:row>
    <x:row r="283" spans="1:12" ht="14.1">
      <x:c r="A283" s="1" t="s">
        <x:v>233</x:v>
      </x:c>
      <x:c r="B283" s="9" t="s">
        <x:v>316</x:v>
      </x:c>
      <x:c r="C283" s="9" t="s">
        <x:v>150</x:v>
      </x:c>
      <x:c r="D283" s="41">
        <x:v>126.9736</x:v>
      </x:c>
      <x:c r="E283" s="41">
        <x:v>37.567610000000002</x:v>
      </x:c>
      <x:c r="F283" s="1" t="s">
        <x:v>216</x:v>
      </x:c>
      <x:c r="G283" s="1" t="s">
        <x:v>1774</x:v>
      </x:c>
      <x:c r="H283" s="9" t="s">
        <x:v>927</x:v>
      </x:c>
      <x:c r="I283" s="9" t="s">
        <x:v>2264</x:v>
      </x:c>
      <x:c r="J283" s="9" t="s">
        <x:v>2125</x:v>
      </x:c>
      <x:c r="K283" s="9"/>
      <x:c r="L283" s="9"/>
    </x:row>
    <x:row r="284" spans="1:12" ht="14.1">
      <x:c r="A284" s="1" t="s">
        <x:v>233</x:v>
      </x:c>
      <x:c r="B284" s="9" t="s">
        <x:v>1128</x:v>
      </x:c>
      <x:c r="C284" s="9" t="s">
        <x:v>179</x:v>
      </x:c>
      <x:c r="D284" s="41">
        <x:v>126.9761</x:v>
      </x:c>
      <x:c r="E284" s="41">
        <x:v>37.56711</x:v>
      </x:c>
      <x:c r="F284" s="1" t="s">
        <x:v>216</x:v>
      </x:c>
      <x:c r="G284" s="1" t="s">
        <x:v>1774</x:v>
      </x:c>
      <x:c r="H284" s="9" t="s">
        <x:v>958</x:v>
      </x:c>
      <x:c r="I284" s="9" t="s">
        <x:v>665</x:v>
      </x:c>
      <x:c r="J284" s="9" t="s">
        <x:v>2126</x:v>
      </x:c>
      <x:c r="K284" s="9"/>
      <x:c r="L284" s="9"/>
    </x:row>
    <x:row r="285" spans="1:12" ht="14.1">
      <x:c r="A285" s="1" t="s">
        <x:v>233</x:v>
      </x:c>
      <x:c r="B285" s="9" t="s">
        <x:v>747</x:v>
      </x:c>
      <x:c r="C285" s="9" t="s">
        <x:v>1535</x:v>
      </x:c>
      <x:c r="D285" s="41">
        <x:v>126.9766</x:v>
      </x:c>
      <x:c r="E285" s="41">
        <x:v>37.56747</x:v>
      </x:c>
      <x:c r="F285" s="1" t="s">
        <x:v>216</x:v>
      </x:c>
      <x:c r="G285" s="1" t="s">
        <x:v>1774</x:v>
      </x:c>
      <x:c r="H285" s="9" t="s">
        <x:v>2275</x:v>
      </x:c>
      <x:c r="I285" s="9" t="s">
        <x:v>2052</x:v>
      </x:c>
      <x:c r="J285" s="9"/>
      <x:c r="K285" s="9"/>
      <x:c r="L285" s="9"/>
    </x:row>
    <x:row r="286" spans="1:12" ht="14.1">
      <x:c r="A286" s="1" t="s">
        <x:v>233</x:v>
      </x:c>
      <x:c r="B286" s="9" t="s">
        <x:v>317</x:v>
      </x:c>
      <x:c r="C286" s="9" t="s">
        <x:v>2257</x:v>
      </x:c>
      <x:c r="D286" s="41">
        <x:v>126.9734</x:v>
      </x:c>
      <x:c r="E286" s="41">
        <x:v>37.56532</x:v>
      </x:c>
      <x:c r="F286" s="1" t="s">
        <x:v>216</x:v>
      </x:c>
      <x:c r="G286" s="1" t="s">
        <x:v>1774</x:v>
      </x:c>
      <x:c r="H286" s="9" t="s">
        <x:v>1966</x:v>
      </x:c>
      <x:c r="I286" s="9" t="s">
        <x:v>63</x:v>
      </x:c>
      <x:c r="J286" s="9"/>
      <x:c r="K286" s="9"/>
      <x:c r="L286" s="9"/>
    </x:row>
    <x:row r="287" spans="1:12" ht="14.1">
      <x:c r="A287" s="1" t="s">
        <x:v>233</x:v>
      </x:c>
      <x:c r="B287" s="9" t="s">
        <x:v>748</x:v>
      </x:c>
      <x:c r="C287" s="9" t="s">
        <x:v>633</x:v>
      </x:c>
      <x:c r="D287" s="41">
        <x:v>126.9778</x:v>
      </x:c>
      <x:c r="E287" s="41">
        <x:v>37.566200000000002</x:v>
      </x:c>
      <x:c r="F287" s="1" t="s">
        <x:v>216</x:v>
      </x:c>
      <x:c r="G287" s="1" t="s">
        <x:v>1774</x:v>
      </x:c>
      <x:c r="H287" s="9" t="s">
        <x:v>846</x:v>
      </x:c>
      <x:c r="I287" s="9" t="s">
        <x:v>2276</x:v>
      </x:c>
      <x:c r="J287" s="9" t="s">
        <x:v>318</x:v>
      </x:c>
      <x:c r="K287" s="9"/>
      <x:c r="L287" s="9"/>
    </x:row>
    <x:row r="288" spans="1:12" ht="14.1">
      <x:c r="A288" s="1" t="s">
        <x:v>233</x:v>
      </x:c>
      <x:c r="B288" s="9" t="s">
        <x:v>319</x:v>
      </x:c>
      <x:c r="C288" s="9" t="s">
        <x:v>750</x:v>
      </x:c>
      <x:c r="D288" s="41">
        <x:v>126.9729</x:v>
      </x:c>
      <x:c r="E288" s="41">
        <x:v>37.565959999999997</x:v>
      </x:c>
      <x:c r="F288" s="1" t="s">
        <x:v>216</x:v>
      </x:c>
      <x:c r="G288" s="1" t="s">
        <x:v>1774</x:v>
      </x:c>
      <x:c r="H288" s="9" t="s">
        <x:v>905</x:v>
      </x:c>
      <x:c r="I288" s="9" t="s">
        <x:v>2277</x:v>
      </x:c>
      <x:c r="J288" s="9" t="s">
        <x:v>2129</x:v>
      </x:c>
      <x:c r="K288" s="9"/>
      <x:c r="L288" s="9"/>
    </x:row>
    <x:row r="289" spans="1:12" ht="14.1">
      <x:c r="A289" s="1" t="s">
        <x:v>233</x:v>
      </x:c>
      <x:c r="B289" s="9" t="s">
        <x:v>114</x:v>
      </x:c>
      <x:c r="C289" s="9" t="s">
        <x:v>2259</x:v>
      </x:c>
      <x:c r="D289" s="41">
        <x:v>126.99995</x:v>
      </x:c>
      <x:c r="E289" s="41">
        <x:v>37.554400000000001</x:v>
      </x:c>
      <x:c r="F289" s="1" t="s">
        <x:v>216</x:v>
      </x:c>
      <x:c r="G289" s="1" t="s">
        <x:v>751</x:v>
      </x:c>
      <x:c r="H289" s="9" t="s">
        <x:v>8</x:v>
      </x:c>
      <x:c r="I289" s="9" t="s">
        <x:v>2287</x:v>
      </x:c>
      <x:c r="J289" s="9" t="s">
        <x:v>1138</x:v>
      </x:c>
      <x:c r="K289" s="9"/>
      <x:c r="L289" s="9"/>
    </x:row>
    <x:row r="290" spans="1:12" ht="14.1">
      <x:c r="A290" s="1" t="s">
        <x:v>233</x:v>
      </x:c>
      <x:c r="B290" s="9" t="s">
        <x:v>757</x:v>
      </x:c>
      <x:c r="C290" s="9" t="s">
        <x:v>1536</x:v>
      </x:c>
      <x:c r="D290" s="41">
        <x:v>126.9879</x:v>
      </x:c>
      <x:c r="E290" s="41">
        <x:v>37.558250000000001</x:v>
      </x:c>
      <x:c r="F290" s="1" t="s">
        <x:v>216</x:v>
      </x:c>
      <x:c r="G290" s="1" t="s">
        <x:v>758</x:v>
      </x:c>
      <x:c r="H290" s="9" t="s">
        <x:v>1969</x:v>
      </x:c>
      <x:c r="I290" s="9" t="s">
        <x:v>1914</x:v>
      </x:c>
      <x:c r="J290" s="9" t="s">
        <x:v>1141</x:v>
      </x:c>
      <x:c r="K290" s="9"/>
      <x:c r="L290" s="9"/>
    </x:row>
    <x:row r="291" spans="1:12" ht="14.1">
      <x:c r="A291" s="1" t="s">
        <x:v>233</x:v>
      </x:c>
      <x:c r="B291" s="9" t="s">
        <x:v>327</x:v>
      </x:c>
      <x:c r="C291" s="9" t="s">
        <x:v>1706</x:v>
      </x:c>
      <x:c r="D291" s="41">
        <x:v>127.00360000000001</x:v>
      </x:c>
      <x:c r="E291" s="41">
        <x:v>37.557090000000002</x:v>
      </x:c>
      <x:c r="F291" s="1" t="s">
        <x:v>216</x:v>
      </x:c>
      <x:c r="G291" s="1" t="s">
        <x:v>1143</x:v>
      </x:c>
      <x:c r="H291" s="9" t="s">
        <x:v>2300</x:v>
      </x:c>
      <x:c r="I291" s="9" t="s">
        <x:v>2301</x:v>
      </x:c>
      <x:c r="J291" s="9"/>
      <x:c r="K291" s="9"/>
      <x:c r="L291" s="9"/>
    </x:row>
    <x:row r="292" spans="1:12" ht="14.1">
      <x:c r="A292" s="1" t="s">
        <x:v>233</x:v>
      </x:c>
      <x:c r="B292" s="27" t="s">
        <x:v>2136</x:v>
      </x:c>
      <x:c r="C292" s="27" t="s">
        <x:v>619</x:v>
      </x:c>
      <x:c r="D292" s="55">
        <x:v>127.0033</x:v>
      </x:c>
      <x:c r="E292" s="55">
        <x:v>37.555010000000003</x:v>
      </x:c>
      <x:c r="F292" s="26" t="s">
        <x:v>216</x:v>
      </x:c>
      <x:c r="G292" s="1" t="s">
        <x:v>1143</x:v>
      </x:c>
      <x:c r="H292" s="27" t="s">
        <x:v>555</x:v>
      </x:c>
      <x:c r="I292" s="27" t="s">
        <x:v>2302</x:v>
      </x:c>
      <x:c r="J292" s="27"/>
      <x:c r="K292" s="9"/>
      <x:c r="L292" s="9"/>
    </x:row>
    <x:row r="293" spans="1:12" ht="14.1">
      <x:c r="A293" s="1" t="s">
        <x:v>233</x:v>
      </x:c>
      <x:c r="B293" s="9" t="s">
        <x:v>2137</x:v>
      </x:c>
      <x:c r="C293" s="9" t="s">
        <x:v>151</x:v>
      </x:c>
      <x:c r="D293" s="41">
        <x:v>127.0016</x:v>
      </x:c>
      <x:c r="E293" s="41">
        <x:v>37.552840000000003</x:v>
      </x:c>
      <x:c r="F293" s="1" t="s">
        <x:v>216</x:v>
      </x:c>
      <x:c r="G293" s="1" t="s">
        <x:v>1143</x:v>
      </x:c>
      <x:c r="H293" s="9" t="s">
        <x:v>598</x:v>
      </x:c>
      <x:c r="I293" s="9" t="s">
        <x:v>85</x:v>
      </x:c>
      <x:c r="J293" s="9"/>
      <x:c r="K293" s="9"/>
      <x:c r="L293" s="9"/>
    </x:row>
    <x:row r="294" spans="1:12" ht="14.1">
      <x:c r="A294" s="1" t="s">
        <x:v>233</x:v>
      </x:c>
      <x:c r="B294" s="9" t="s">
        <x:v>328</x:v>
      </x:c>
      <x:c r="C294" s="9" t="s">
        <x:v>1570</x:v>
      </x:c>
      <x:c r="D294" s="41">
        <x:v>126.99979999999999</x:v>
      </x:c>
      <x:c r="E294" s="41">
        <x:v>37.55254</x:v>
      </x:c>
      <x:c r="F294" s="1" t="s">
        <x:v>216</x:v>
      </x:c>
      <x:c r="G294" s="1" t="s">
        <x:v>1143</x:v>
      </x:c>
      <x:c r="H294" s="9" t="s">
        <x:v>908</x:v>
      </x:c>
      <x:c r="I294" s="9" t="s">
        <x:v>584</x:v>
      </x:c>
      <x:c r="J294" s="9" t="s">
        <x:v>1148</x:v>
      </x:c>
      <x:c r="K294" s="9"/>
      <x:c r="L294" s="9"/>
    </x:row>
    <x:row r="295" spans="1:12" ht="14.1">
      <x:c r="A295" s="1" t="s">
        <x:v>233</x:v>
      </x:c>
      <x:c r="B295" s="9" t="s">
        <x:v>1147</x:v>
      </x:c>
      <x:c r="C295" s="9" t="s">
        <x:v>1707</x:v>
      </x:c>
      <x:c r="D295" s="41">
        <x:v>127.0031</x:v>
      </x:c>
      <x:c r="E295" s="41">
        <x:v>37.556109999999997</x:v>
      </x:c>
      <x:c r="F295" s="1" t="s">
        <x:v>216</x:v>
      </x:c>
      <x:c r="G295" s="1" t="s">
        <x:v>1143</x:v>
      </x:c>
      <x:c r="H295" s="9" t="s">
        <x:v>24</x:v>
      </x:c>
      <x:c r="I295" s="9" t="s">
        <x:v>2303</x:v>
      </x:c>
      <x:c r="J295" s="9"/>
      <x:c r="K295" s="9"/>
      <x:c r="L295" s="9"/>
    </x:row>
    <x:row r="296" spans="1:12" ht="14.1">
      <x:c r="A296" s="1" t="s">
        <x:v>233</x:v>
      </x:c>
      <x:c r="B296" s="9" t="s">
        <x:v>329</x:v>
      </x:c>
      <x:c r="C296" s="9" t="s">
        <x:v>1477</x:v>
      </x:c>
      <x:c r="D296" s="41">
        <x:v>127.0001</x:v>
      </x:c>
      <x:c r="E296" s="41">
        <x:v>37.551389999999998</x:v>
      </x:c>
      <x:c r="F296" s="1" t="s">
        <x:v>216</x:v>
      </x:c>
      <x:c r="G296" s="1" t="s">
        <x:v>1143</x:v>
      </x:c>
      <x:c r="H296" s="9" t="s">
        <x:v>948</x:v>
      </x:c>
      <x:c r="I296" s="9" t="s">
        <x:v>2304</x:v>
      </x:c>
      <x:c r="J296" s="9"/>
      <x:c r="K296" s="9"/>
      <x:c r="L296" s="9"/>
    </x:row>
    <x:row r="297" spans="1:12" ht="14.1">
      <x:c r="A297" s="1" t="s">
        <x:v>233</x:v>
      </x:c>
      <x:c r="B297" s="9" t="s">
        <x:v>330</x:v>
      </x:c>
      <x:c r="C297" s="9" t="s">
        <x:v>1149</x:v>
      </x:c>
      <x:c r="D297" s="41">
        <x:v>127.0025</x:v>
      </x:c>
      <x:c r="E297" s="41">
        <x:v>37.551589999999997</x:v>
      </x:c>
      <x:c r="F297" s="1" t="s">
        <x:v>216</x:v>
      </x:c>
      <x:c r="G297" s="1" t="s">
        <x:v>1143</x:v>
      </x:c>
      <x:c r="H297" s="9" t="s">
        <x:v>101</x:v>
      </x:c>
      <x:c r="I297" s="9" t="s">
        <x:v>2305</x:v>
      </x:c>
      <x:c r="J297" s="9"/>
      <x:c r="K297" s="9"/>
      <x:c r="L297" s="9"/>
    </x:row>
    <x:row r="298" spans="1:12" ht="14.1">
      <x:c r="A298" s="1" t="s">
        <x:v>233</x:v>
      </x:c>
      <x:c r="B298" s="9" t="s">
        <x:v>331</x:v>
      </x:c>
      <x:c r="C298" s="9" t="s">
        <x:v>2293</x:v>
      </x:c>
      <x:c r="D298" s="41">
        <x:v>126.98739999999999</x:v>
      </x:c>
      <x:c r="E298" s="41">
        <x:v>37.56317</x:v>
      </x:c>
      <x:c r="F298" s="1" t="s">
        <x:v>216</x:v>
      </x:c>
      <x:c r="G298" s="1" t="s">
        <x:v>1150</x:v>
      </x:c>
      <x:c r="H298" s="9" t="s">
        <x:v>2307</x:v>
      </x:c>
      <x:c r="I298" s="9" t="s">
        <x:v>2308</x:v>
      </x:c>
      <x:c r="J298" s="9" t="s">
        <x:v>2138</x:v>
      </x:c>
      <x:c r="K298" s="9"/>
      <x:c r="L298" s="9"/>
    </x:row>
    <x:row r="299" spans="1:12" ht="14.1">
      <x:c r="A299" s="1" t="s">
        <x:v>233</x:v>
      </x:c>
      <x:c r="B299" s="9" t="s">
        <x:v>332</x:v>
      </x:c>
      <x:c r="C299" s="9" t="s">
        <x:v>2294</x:v>
      </x:c>
      <x:c r="D299" s="41">
        <x:v>126.986</x:v>
      </x:c>
      <x:c r="E299" s="41">
        <x:v>37.564590000000003</x:v>
      </x:c>
      <x:c r="F299" s="1" t="s">
        <x:v>216</x:v>
      </x:c>
      <x:c r="G299" s="1" t="s">
        <x:v>1150</x:v>
      </x:c>
      <x:c r="H299" s="9" t="s">
        <x:v>964</x:v>
      </x:c>
      <x:c r="I299" s="9" t="s">
        <x:v>2309</x:v>
      </x:c>
      <x:c r="J299" s="9"/>
      <x:c r="K299" s="9"/>
      <x:c r="L299" s="9"/>
    </x:row>
    <x:row r="300" spans="1:12" ht="14.1">
      <x:c r="A300" s="1" t="s">
        <x:v>233</x:v>
      </x:c>
      <x:c r="B300" s="9" t="s">
        <x:v>2295</x:v>
      </x:c>
      <x:c r="C300" s="9" t="s">
        <x:v>5</x:v>
      </x:c>
      <x:c r="D300" s="41">
        <x:v>126.9811</x:v>
      </x:c>
      <x:c r="E300" s="41">
        <x:v>37.560899999999997</x:v>
      </x:c>
      <x:c r="F300" s="1" t="s">
        <x:v>216</x:v>
      </x:c>
      <x:c r="G300" s="1" t="s">
        <x:v>763</x:v>
      </x:c>
      <x:c r="H300" s="9" t="s">
        <x:v>2311</x:v>
      </x:c>
      <x:c r="I300" s="9" t="s">
        <x:v>2312</x:v>
      </x:c>
      <x:c r="J300" s="9" t="s">
        <x:v>2140</x:v>
      </x:c>
      <x:c r="K300" s="9"/>
      <x:c r="L300" s="9"/>
    </x:row>
    <x:row r="301" spans="1:12" ht="14.1">
      <x:c r="A301" s="1" t="s">
        <x:v>233</x:v>
      </x:c>
      <x:c r="B301" s="9" t="s">
        <x:v>2141</x:v>
      </x:c>
      <x:c r="C301" s="9" t="s">
        <x:v>640</x:v>
      </x:c>
      <x:c r="D301" s="41">
        <x:v>126.9804</x:v>
      </x:c>
      <x:c r="E301" s="41">
        <x:v>37.560980000000001</x:v>
      </x:c>
      <x:c r="F301" s="1" t="s">
        <x:v>216</x:v>
      </x:c>
      <x:c r="G301" s="1" t="s">
        <x:v>764</x:v>
      </x:c>
      <x:c r="H301" s="9" t="s">
        <x:v>1537</x:v>
      </x:c>
      <x:c r="I301" s="9" t="s">
        <x:v>2313</x:v>
      </x:c>
      <x:c r="J301" s="9"/>
      <x:c r="K301" s="9"/>
      <x:c r="L301" s="9"/>
    </x:row>
    <x:row r="302" spans="1:12" ht="14.1">
      <x:c r="A302" s="1" t="s">
        <x:v>233</x:v>
      </x:c>
      <x:c r="B302" s="21" t="s">
        <x:v>333</x:v>
      </x:c>
      <x:c r="C302" s="21" t="s">
        <x:v>765</x:v>
      </x:c>
      <x:c r="D302" s="41">
        <x:v>126.9842</x:v>
      </x:c>
      <x:c r="E302" s="41">
        <x:v>37.564030000000002</x:v>
      </x:c>
      <x:c r="F302" s="1" t="s">
        <x:v>216</x:v>
      </x:c>
      <x:c r="G302" s="1" t="s">
        <x:v>1150</x:v>
      </x:c>
      <x:c r="H302" s="9" t="s">
        <x:v>963</x:v>
      </x:c>
      <x:c r="I302" s="9" t="s">
        <x:v>2316</x:v>
      </x:c>
      <x:c r="J302" s="9" t="s">
        <x:v>2142</x:v>
      </x:c>
      <x:c r="K302" s="9"/>
      <x:c r="L302" s="9"/>
    </x:row>
    <x:row r="303" spans="1:12" ht="14.1">
      <x:c r="A303" s="1" t="s">
        <x:v>233</x:v>
      </x:c>
      <x:c r="B303" s="21" t="s">
        <x:v>1157</x:v>
      </x:c>
      <x:c r="C303" s="21" t="s">
        <x:v>1572</x:v>
      </x:c>
      <x:c r="D303" s="41">
        <x:v>126.9838</x:v>
      </x:c>
      <x:c r="E303" s="41">
        <x:v>37.563389999999998</x:v>
      </x:c>
      <x:c r="F303" s="1" t="s">
        <x:v>216</x:v>
      </x:c>
      <x:c r="G303" s="1" t="s">
        <x:v>1150</x:v>
      </x:c>
      <x:c r="H303" s="9" t="s">
        <x:v>25</x:v>
      </x:c>
      <x:c r="I303" s="9" t="s">
        <x:v>2326</x:v>
      </x:c>
      <x:c r="J303" s="9"/>
      <x:c r="K303" s="9"/>
      <x:c r="L303" s="9"/>
    </x:row>
    <x:row r="304" spans="1:12" ht="14.1">
      <x:c r="A304" s="1" t="s">
        <x:v>233</x:v>
      </x:c>
      <x:c r="B304" s="21" t="s">
        <x:v>2144</x:v>
      </x:c>
      <x:c r="C304" s="21" t="s">
        <x:v>1481</x:v>
      </x:c>
      <x:c r="D304" s="41">
        <x:v>126.9813</x:v>
      </x:c>
      <x:c r="E304" s="41">
        <x:v>37.559359999999998</x:v>
      </x:c>
      <x:c r="F304" s="1" t="s">
        <x:v>216</x:v>
      </x:c>
      <x:c r="G304" s="1" t="s">
        <x:v>1155</x:v>
      </x:c>
      <x:c r="H304" s="9" t="s">
        <x:v>528</x:v>
      </x:c>
      <x:c r="I304" s="9" t="s">
        <x:v>560</x:v>
      </x:c>
      <x:c r="J304" s="9"/>
      <x:c r="K304" s="9"/>
      <x:c r="L304" s="9"/>
    </x:row>
    <x:row r="305" spans="1:12" ht="14.1">
      <x:c r="A305" s="1" t="s">
        <x:v>233</x:v>
      </x:c>
      <x:c r="B305" s="21" t="s">
        <x:v>2146</x:v>
      </x:c>
      <x:c r="C305" s="21" t="s">
        <x:v>1480</x:v>
      </x:c>
      <x:c r="D305" s="41">
        <x:v>126.9881</x:v>
      </x:c>
      <x:c r="E305" s="41">
        <x:v>37.560049999999997</x:v>
      </x:c>
      <x:c r="F305" s="1" t="s">
        <x:v>216</x:v>
      </x:c>
      <x:c r="G305" s="1" t="s">
        <x:v>1159</x:v>
      </x:c>
      <x:c r="H305" s="9" t="s">
        <x:v>600</x:v>
      </x:c>
      <x:c r="I305" s="9" t="s">
        <x:v>2330</x:v>
      </x:c>
      <x:c r="J305" s="9" t="s">
        <x:v>1158</x:v>
      </x:c>
      <x:c r="K305" s="9"/>
      <x:c r="L305" s="9"/>
    </x:row>
    <x:row r="306" spans="1:12" ht="14.1">
      <x:c r="A306" s="1" t="s">
        <x:v>233</x:v>
      </x:c>
      <x:c r="B306" s="21" t="s">
        <x:v>54</x:v>
      </x:c>
      <x:c r="C306" s="21" t="s">
        <x:v>766</x:v>
      </x:c>
      <x:c r="D306" s="41">
        <x:v>126.9866</x:v>
      </x:c>
      <x:c r="E306" s="41">
        <x:v>37.554810000000003</x:v>
      </x:c>
      <x:c r="F306" s="1" t="s">
        <x:v>216</x:v>
      </x:c>
      <x:c r="G306" s="1" t="s">
        <x:v>2130</x:v>
      </x:c>
      <x:c r="H306" s="9" t="s">
        <x:v>937</x:v>
      </x:c>
      <x:c r="I306" s="9" t="s">
        <x:v>561</x:v>
      </x:c>
      <x:c r="J306" s="9"/>
      <x:c r="K306" s="9"/>
      <x:c r="L306" s="9"/>
    </x:row>
    <x:row r="307" spans="1:12" ht="14.1">
      <x:c r="A307" s="1" t="s">
        <x:v>233</x:v>
      </x:c>
      <x:c r="B307" s="21" t="s">
        <x:v>336</x:v>
      </x:c>
      <x:c r="C307" s="21" t="s">
        <x:v>1573</x:v>
      </x:c>
      <x:c r="D307" s="41">
        <x:v>126.9706</x:v>
      </x:c>
      <x:c r="E307" s="41">
        <x:v>37.566789999999997</x:v>
      </x:c>
      <x:c r="F307" s="1" t="s">
        <x:v>216</x:v>
      </x:c>
      <x:c r="G307" s="1" t="s">
        <x:v>2147</x:v>
      </x:c>
      <x:c r="H307" s="9" t="s">
        <x:v>103</x:v>
      </x:c>
      <x:c r="I307" s="9" t="s">
        <x:v>2331</x:v>
      </x:c>
      <x:c r="J307" s="9"/>
      <x:c r="K307" s="9"/>
      <x:c r="L307" s="9"/>
    </x:row>
    <x:row r="308" spans="1:12" ht="14.1">
      <x:c r="A308" s="1" t="s">
        <x:v>233</x:v>
      </x:c>
      <x:c r="B308" s="21" t="s">
        <x:v>338</x:v>
      </x:c>
      <x:c r="C308" s="21" t="s">
        <x:v>1574</x:v>
      </x:c>
      <x:c r="D308" s="41">
        <x:v>126.9729</x:v>
      </x:c>
      <x:c r="E308" s="41">
        <x:v>37.567030000000003</x:v>
      </x:c>
      <x:c r="F308" s="1" t="s">
        <x:v>216</x:v>
      </x:c>
      <x:c r="G308" s="1" t="s">
        <x:v>2147</x:v>
      </x:c>
      <x:c r="H308" s="9" t="s">
        <x:v>26</x:v>
      </x:c>
      <x:c r="I308" s="9" t="s">
        <x:v>2333</x:v>
      </x:c>
      <x:c r="J308" s="9"/>
      <x:c r="K308" s="9"/>
      <x:c r="L308" s="9"/>
    </x:row>
    <x:row r="309" spans="1:12" ht="14.1">
      <x:c r="A309" s="1" t="s">
        <x:v>233</x:v>
      </x:c>
      <x:c r="B309" s="21" t="s">
        <x:v>769</x:v>
      </x:c>
      <x:c r="C309" s="21" t="s">
        <x:v>851</x:v>
      </x:c>
      <x:c r="D309" s="41">
        <x:v>126.983</x:v>
      </x:c>
      <x:c r="E309" s="41">
        <x:v>37.565280000000001</x:v>
      </x:c>
      <x:c r="F309" s="1" t="s">
        <x:v>216</x:v>
      </x:c>
      <x:c r="G309" s="1" t="s">
        <x:v>770</x:v>
      </x:c>
      <x:c r="H309" s="9" t="s">
        <x:v>2334</x:v>
      </x:c>
      <x:c r="I309" s="9" t="s">
        <x:v>2335</x:v>
      </x:c>
      <x:c r="J309" s="9"/>
      <x:c r="K309" s="9"/>
      <x:c r="L309" s="9"/>
    </x:row>
    <x:row r="310" spans="1:12" ht="14.1">
      <x:c r="A310" s="1" t="s">
        <x:v>233</x:v>
      </x:c>
      <x:c r="B310" s="21" t="s">
        <x:v>2150</x:v>
      </x:c>
      <x:c r="C310" s="21" t="s">
        <x:v>771</x:v>
      </x:c>
      <x:c r="D310" s="41">
        <x:v>126.99039999999999</x:v>
      </x:c>
      <x:c r="E310" s="41">
        <x:v>37.558880000000002</x:v>
      </x:c>
      <x:c r="F310" s="1" t="s">
        <x:v>216</x:v>
      </x:c>
      <x:c r="G310" s="1" t="s">
        <x:v>770</x:v>
      </x:c>
      <x:c r="H310" s="9" t="s">
        <x:v>2336</x:v>
      </x:c>
      <x:c r="I310" s="9" t="s">
        <x:v>2337</x:v>
      </x:c>
      <x:c r="J310" s="9"/>
      <x:c r="K310" s="9"/>
      <x:c r="L310" s="9"/>
    </x:row>
    <x:row r="311" spans="1:12" ht="14.1">
      <x:c r="A311" s="1" t="s">
        <x:v>233</x:v>
      </x:c>
      <x:c r="B311" s="21" t="s">
        <x:v>339</x:v>
      </x:c>
      <x:c r="C311" s="21" t="s">
        <x:v>772</x:v>
      </x:c>
      <x:c r="D311" s="41">
        <x:v>126.9893</x:v>
      </x:c>
      <x:c r="E311" s="41">
        <x:v>37.558349999999997</x:v>
      </x:c>
      <x:c r="F311" s="1" t="s">
        <x:v>216</x:v>
      </x:c>
      <x:c r="G311" s="1" t="s">
        <x:v>2130</x:v>
      </x:c>
      <x:c r="H311" s="9" t="s">
        <x:v>2338</x:v>
      </x:c>
      <x:c r="I311" s="9" t="s">
        <x:v>2347</x:v>
      </x:c>
      <x:c r="J311" s="9"/>
      <x:c r="K311" s="9"/>
      <x:c r="L311" s="9"/>
    </x:row>
    <x:row r="312" spans="1:12" ht="14.1">
      <x:c r="A312" s="1" t="s">
        <x:v>233</x:v>
      </x:c>
      <x:c r="B312" s="21" t="s">
        <x:v>342</x:v>
      </x:c>
      <x:c r="C312" s="21" t="s">
        <x:v>2320</x:v>
      </x:c>
      <x:c r="D312" s="41">
        <x:v>127.0104</x:v>
      </x:c>
      <x:c r="E312" s="41">
        <x:v>37.564810000000001</x:v>
      </x:c>
      <x:c r="F312" s="1" t="s">
        <x:v>216</x:v>
      </x:c>
      <x:c r="G312" s="1" t="s">
        <x:v>1017</x:v>
      </x:c>
      <x:c r="H312" s="9" t="s">
        <x:v>1913</x:v>
      </x:c>
      <x:c r="I312" s="9" t="s">
        <x:v>1526</x:v>
      </x:c>
      <x:c r="J312" s="9"/>
      <x:c r="K312" s="9"/>
      <x:c r="L312" s="9"/>
    </x:row>
    <x:row r="313" spans="1:12" ht="14.1">
      <x:c r="A313" s="1" t="s">
        <x:v>233</x:v>
      </x:c>
      <x:c r="B313" s="21" t="s">
        <x:v>343</x:v>
      </x:c>
      <x:c r="C313" s="21" t="s">
        <x:v>1483</x:v>
      </x:c>
      <x:c r="D313" s="41">
        <x:v>126.9804</x:v>
      </x:c>
      <x:c r="E313" s="41">
        <x:v>37.553469999999997</x:v>
      </x:c>
      <x:c r="F313" s="1" t="s">
        <x:v>216</x:v>
      </x:c>
      <x:c r="G313" s="1" t="s">
        <x:v>752</x:v>
      </x:c>
      <x:c r="H313" s="9" t="s">
        <x:v>2360</x:v>
      </x:c>
      <x:c r="I313" s="9" t="s">
        <x:v>503</x:v>
      </x:c>
      <x:c r="J313" s="9"/>
      <x:c r="K313" s="9"/>
      <x:c r="L313" s="9"/>
    </x:row>
    <x:row r="314" spans="1:12" ht="14.1">
      <x:c r="A314" s="1" t="s">
        <x:v>233</x:v>
      </x:c>
      <x:c r="B314" s="21" t="s">
        <x:v>2156</x:v>
      </x:c>
      <x:c r="C314" s="21" t="s">
        <x:v>617</x:v>
      </x:c>
      <x:c r="D314" s="41">
        <x:v>126.97929999999999</x:v>
      </x:c>
      <x:c r="E314" s="41">
        <x:v>37.555410000000002</x:v>
      </x:c>
      <x:c r="F314" s="1" t="s">
        <x:v>216</x:v>
      </x:c>
      <x:c r="G314" s="1" t="s">
        <x:v>1155</x:v>
      </x:c>
      <x:c r="H314" s="9" t="s">
        <x:v>894</x:v>
      </x:c>
      <x:c r="I314" s="9" t="s">
        <x:v>2361</x:v>
      </x:c>
      <x:c r="J314" s="9"/>
      <x:c r="K314" s="9"/>
      <x:c r="L314" s="9"/>
    </x:row>
    <x:row r="315" spans="1:12" ht="14.1">
      <x:c r="A315" s="1" t="s">
        <x:v>233</x:v>
      </x:c>
      <x:c r="B315" s="9" t="s">
        <x:v>344</x:v>
      </x:c>
      <x:c r="C315" s="9" t="s">
        <x:v>2321</x:v>
      </x:c>
      <x:c r="D315" s="41">
        <x:v>126.9781</x:v>
      </x:c>
      <x:c r="E315" s="41">
        <x:v>37.555750000000003</x:v>
      </x:c>
      <x:c r="F315" s="1" t="s">
        <x:v>216</x:v>
      </x:c>
      <x:c r="G315" s="1" t="s">
        <x:v>752</x:v>
      </x:c>
      <x:c r="H315" s="9" t="s">
        <x:v>929</x:v>
      </x:c>
      <x:c r="I315" s="9" t="s">
        <x:v>2362</x:v>
      </x:c>
      <x:c r="J315" s="9"/>
      <x:c r="K315" s="9"/>
      <x:c r="L315" s="9"/>
    </x:row>
    <x:row r="316" spans="1:12" ht="14.1">
      <x:c r="A316" s="1" t="s">
        <x:v>233</x:v>
      </x:c>
      <x:c r="B316" s="21" t="s">
        <x:v>2504</x:v>
      </x:c>
      <x:c r="C316" s="21" t="s">
        <x:v>636</x:v>
      </x:c>
      <x:c r="D316" s="41">
        <x:v>126.9883</x:v>
      </x:c>
      <x:c r="E316" s="41">
        <x:v>37.5777</x:v>
      </x:c>
      <x:c r="F316" s="9" t="s">
        <x:v>580</x:v>
      </x:c>
      <x:c r="G316" s="1" t="s">
        <x:v>2505</x:v>
      </x:c>
      <x:c r="H316" s="9" t="s">
        <x:v>78</x:v>
      </x:c>
      <x:c r="I316" s="9" t="s">
        <x:v>2722</x:v>
      </x:c>
      <x:c r="J316" s="9"/>
      <x:c r="K316" s="9" t="s">
        <x:v>2506</x:v>
      </x:c>
      <x:c r="L316" s="9"/>
    </x:row>
    <x:row r="317" spans="1:12" ht="14.1">
      <x:c r="A317" s="1" t="s">
        <x:v>233</x:v>
      </x:c>
      <x:c r="B317" s="21" t="s">
        <x:v>441</x:v>
      </x:c>
      <x:c r="C317" s="21" t="s">
        <x:v>2371</x:v>
      </x:c>
      <x:c r="D317" s="41">
        <x:v>126.988</x:v>
      </x:c>
      <x:c r="E317" s="41">
        <x:v>37.578339999999997</x:v>
      </x:c>
      <x:c r="F317" s="9" t="s">
        <x:v>580</x:v>
      </x:c>
      <x:c r="G317" s="1" t="s">
        <x:v>2505</x:v>
      </x:c>
      <x:c r="H317" s="9" t="s">
        <x:v>2723</x:v>
      </x:c>
      <x:c r="I317" s="9" t="s">
        <x:v>2727</x:v>
      </x:c>
      <x:c r="J317" s="9" t="s">
        <x:v>1277</x:v>
      </x:c>
      <x:c r="K317" s="9" t="s">
        <x:v>2508</x:v>
      </x:c>
      <x:c r="L317" s="9"/>
    </x:row>
    <x:row r="318" spans="1:12" ht="14.1">
      <x:c r="A318" s="1" t="s">
        <x:v>233</x:v>
      </x:c>
      <x:c r="B318" s="21" t="s">
        <x:v>443</x:v>
      </x:c>
      <x:c r="C318" s="21" t="s">
        <x:v>2510</x:v>
      </x:c>
      <x:c r="D318" s="41">
        <x:v>126.98860000000001</x:v>
      </x:c>
      <x:c r="E318" s="41">
        <x:v>37.578600000000002</x:v>
      </x:c>
      <x:c r="F318" s="9" t="s">
        <x:v>580</x:v>
      </x:c>
      <x:c r="G318" s="1" t="s">
        <x:v>2505</x:v>
      </x:c>
      <x:c r="H318" s="9" t="s">
        <x:v>2724</x:v>
      </x:c>
      <x:c r="I318" s="9" t="s">
        <x:v>2731</x:v>
      </x:c>
      <x:c r="J318" s="9" t="s">
        <x:v>2511</x:v>
      </x:c>
      <x:c r="K318" s="9" t="s">
        <x:v>2512</x:v>
      </x:c>
      <x:c r="L318" s="9"/>
    </x:row>
    <x:row r="319" spans="1:12" ht="14.1">
      <x:c r="A319" s="1" t="s">
        <x:v>233</x:v>
      </x:c>
      <x:c r="B319" s="21" t="s">
        <x:v>2513</x:v>
      </x:c>
      <x:c r="C319" s="21" t="s">
        <x:v>1594</x:v>
      </x:c>
      <x:c r="D319" s="41">
        <x:v>126.9838</x:v>
      </x:c>
      <x:c r="E319" s="41">
        <x:v>37.57864</x:v>
      </x:c>
      <x:c r="F319" s="9" t="s">
        <x:v>580</x:v>
      </x:c>
      <x:c r="G319" s="1" t="s">
        <x:v>2514</x:v>
      </x:c>
      <x:c r="H319" s="9" t="s">
        <x:v>2576</x:v>
      </x:c>
      <x:c r="I319" s="9" t="s">
        <x:v>2732</x:v>
      </x:c>
      <x:c r="J319" s="9"/>
      <x:c r="K319" s="9" t="s">
        <x:v>815</x:v>
      </x:c>
      <x:c r="L319" s="9"/>
    </x:row>
    <x:row r="320" spans="1:12" ht="14.1">
      <x:c r="A320" s="1" t="s">
        <x:v>233</x:v>
      </x:c>
      <x:c r="B320" s="21" t="s">
        <x:v>2518</x:v>
      </x:c>
      <x:c r="C320" s="21" t="s">
        <x:v>1508</x:v>
      </x:c>
      <x:c r="D320" s="41">
        <x:v>126.9836</x:v>
      </x:c>
      <x:c r="E320" s="41">
        <x:v>37.578859999999999</x:v>
      </x:c>
      <x:c r="F320" s="9" t="s">
        <x:v>580</x:v>
      </x:c>
      <x:c r="G320" s="1" t="s">
        <x:v>2514</x:v>
      </x:c>
      <x:c r="H320" s="9" t="s">
        <x:v>2736</x:v>
      </x:c>
      <x:c r="I320" s="9" t="s">
        <x:v>2737</x:v>
      </x:c>
      <x:c r="J320" s="9"/>
      <x:c r="K320" s="9" t="s">
        <x:v>2519</x:v>
      </x:c>
      <x:c r="L320" s="9"/>
    </x:row>
    <x:row r="321" spans="1:12" ht="14.1">
      <x:c r="A321" s="1" t="s">
        <x:v>233</x:v>
      </x:c>
      <x:c r="B321" s="21" t="s">
        <x:v>2522</x:v>
      </x:c>
      <x:c r="C321" s="21" t="s">
        <x:v>2372</x:v>
      </x:c>
      <x:c r="D321" s="41">
        <x:v>126.9864</x:v>
      </x:c>
      <x:c r="E321" s="41">
        <x:v>37.579030000000003</x:v>
      </x:c>
      <x:c r="F321" s="9" t="s">
        <x:v>580</x:v>
      </x:c>
      <x:c r="G321" s="1" t="s">
        <x:v>2520</x:v>
      </x:c>
      <x:c r="H321" s="9" t="s">
        <x:v>2739</x:v>
      </x:c>
      <x:c r="I321" s="9" t="s">
        <x:v>2740</x:v>
      </x:c>
      <x:c r="J321" s="9"/>
      <x:c r="K321" s="9" t="s">
        <x:v>2521</x:v>
      </x:c>
      <x:c r="L321" s="9"/>
    </x:row>
    <x:row r="322" spans="1:12" customHeight="1">
      <x:c r="A322" s="1" t="s">
        <x:v>233</x:v>
      </x:c>
      <x:c r="B322" s="21" t="s">
        <x:v>448</x:v>
      </x:c>
      <x:c r="C322" s="21" t="s">
        <x:v>817</x:v>
      </x:c>
      <x:c r="D322" s="41">
        <x:v>126.9888</x:v>
      </x:c>
      <x:c r="E322" s="41">
        <x:v>37.57929</x:v>
      </x:c>
      <x:c r="F322" s="9" t="s">
        <x:v>580</x:v>
      </x:c>
      <x:c r="G322" s="1" t="s">
        <x:v>2528</x:v>
      </x:c>
      <x:c r="H322" s="9" t="s">
        <x:v>896</x:v>
      </x:c>
      <x:c r="I322" s="9" t="s">
        <x:v>2746</x:v>
      </x:c>
      <x:c r="J322" s="9"/>
      <x:c r="K322" s="9" t="s">
        <x:v>449</x:v>
      </x:c>
      <x:c r="L322" s="9"/>
    </x:row>
    <x:row r="323" spans="1:12" ht="14.1">
      <x:c r="A323" s="1" t="s">
        <x:v>233</x:v>
      </x:c>
      <x:c r="B323" s="21" t="s">
        <x:v>1286</x:v>
      </x:c>
      <x:c r="C323" s="21" t="s">
        <x:v>2373</x:v>
      </x:c>
      <x:c r="D323" s="41">
        <x:v>126.9804</x:v>
      </x:c>
      <x:c r="E323" s="41">
        <x:v>37.579470000000001</x:v>
      </x:c>
      <x:c r="F323" s="9" t="s">
        <x:v>580</x:v>
      </x:c>
      <x:c r="G323" s="1" t="s">
        <x:v>1284</x:v>
      </x:c>
      <x:c r="H323" s="9" t="s">
        <x:v>612</x:v>
      </x:c>
      <x:c r="I323" s="9" t="s">
        <x:v>2743</x:v>
      </x:c>
      <x:c r="J323" s="9" t="s">
        <x:v>1287</x:v>
      </x:c>
      <x:c r="K323" s="9" t="s">
        <x:v>2529</x:v>
      </x:c>
      <x:c r="L323" s="9"/>
    </x:row>
    <x:row r="324" spans="1:12" ht="14.1">
      <x:c r="A324" s="1" t="s">
        <x:v>233</x:v>
      </x:c>
      <x:c r="B324" s="21" t="s">
        <x:v>1299</x:v>
      </x:c>
      <x:c r="C324" s="21" t="s">
        <x:v>1510</x:v>
      </x:c>
      <x:c r="D324" s="41">
        <x:v>126.9872</x:v>
      </x:c>
      <x:c r="E324" s="41">
        <x:v>37.580849999999998</x:v>
      </x:c>
      <x:c r="F324" s="9" t="s">
        <x:v>580</x:v>
      </x:c>
      <x:c r="G324" s="1" t="s">
        <x:v>2520</x:v>
      </x:c>
      <x:c r="H324" s="9" t="s">
        <x:v>943</x:v>
      </x:c>
      <x:c r="I324" s="9" t="s">
        <x:v>2766</x:v>
      </x:c>
      <x:c r="J324" s="9" t="s">
        <x:v>2541</x:v>
      </x:c>
      <x:c r="K324" s="9" t="s">
        <x:v>1300</x:v>
      </x:c>
      <x:c r="L324" s="9"/>
    </x:row>
    <x:row r="325" spans="1:12" ht="14.1">
      <x:c r="A325" s="1" t="s">
        <x:v>233</x:v>
      </x:c>
      <x:c r="B325" s="21" t="s">
        <x:v>2542</x:v>
      </x:c>
      <x:c r="C325" s="21" t="s">
        <x:v>1596</x:v>
      </x:c>
      <x:c r="D325" s="41">
        <x:v>126.98569999999999</x:v>
      </x:c>
      <x:c r="E325" s="41">
        <x:v>37.580880000000001</x:v>
      </x:c>
      <x:c r="F325" s="9" t="s">
        <x:v>580</x:v>
      </x:c>
      <x:c r="G325" s="1" t="s">
        <x:v>2528</x:v>
      </x:c>
      <x:c r="H325" s="9" t="s">
        <x:v>77</x:v>
      </x:c>
      <x:c r="I325" s="9" t="s">
        <x:v>2211</x:v>
      </x:c>
      <x:c r="J325" s="9"/>
      <x:c r="K325" s="9" t="s">
        <x:v>1301</x:v>
      </x:c>
      <x:c r="L325" s="9"/>
    </x:row>
    <x:row r="326" spans="1:12" ht="14.1">
      <x:c r="A326" s="1" t="s">
        <x:v>233</x:v>
      </x:c>
      <x:c r="B326" s="21" t="s">
        <x:v>2543</x:v>
      </x:c>
      <x:c r="C326" s="21" t="s">
        <x:v>1724</x:v>
      </x:c>
      <x:c r="D326" s="41">
        <x:v>126.983</x:v>
      </x:c>
      <x:c r="E326" s="41">
        <x:v>37.581000000000003</x:v>
      </x:c>
      <x:c r="F326" s="9" t="s">
        <x:v>580</x:v>
      </x:c>
      <x:c r="G326" s="1" t="s">
        <x:v>2531</x:v>
      </x:c>
      <x:c r="H326" s="9" t="s">
        <x:v>2767</x:v>
      </x:c>
      <x:c r="I326" s="9" t="s">
        <x:v>2768</x:v>
      </x:c>
      <x:c r="J326" s="9"/>
      <x:c r="K326" s="9" t="s">
        <x:v>1291</x:v>
      </x:c>
      <x:c r="L326" s="9"/>
    </x:row>
    <x:row r="327" spans="1:12" ht="14.1">
      <x:c r="A327" s="1" t="s">
        <x:v>233</x:v>
      </x:c>
      <x:c r="B327" s="21" t="s">
        <x:v>454</x:v>
      </x:c>
      <x:c r="C327" s="21" t="s">
        <x:v>2747</x:v>
      </x:c>
      <x:c r="D327" s="41">
        <x:v>126.983</x:v>
      </x:c>
      <x:c r="E327" s="41">
        <x:v>37.581000000000003</x:v>
      </x:c>
      <x:c r="F327" s="9" t="s">
        <x:v>580</x:v>
      </x:c>
      <x:c r="G327" s="1" t="s">
        <x:v>2531</x:v>
      </x:c>
      <x:c r="H327" s="9" t="s">
        <x:v>614</x:v>
      </x:c>
      <x:c r="I327" s="9" t="s">
        <x:v>2769</x:v>
      </x:c>
      <x:c r="J327" s="9" t="s">
        <x:v>1303</x:v>
      </x:c>
      <x:c r="K327" s="9" t="s">
        <x:v>1291</x:v>
      </x:c>
      <x:c r="L327" s="9"/>
    </x:row>
    <x:row r="328" spans="1:12" ht="14.1">
      <x:c r="A328" s="1" t="s">
        <x:v>233</x:v>
      </x:c>
      <x:c r="B328" s="21" t="s">
        <x:v>2544</x:v>
      </x:c>
      <x:c r="C328" s="21" t="s">
        <x:v>1725</x:v>
      </x:c>
      <x:c r="D328" s="41">
        <x:v>126.9866</x:v>
      </x:c>
      <x:c r="E328" s="41">
        <x:v>37.581290000000003</x:v>
      </x:c>
      <x:c r="F328" s="9" t="s">
        <x:v>580</x:v>
      </x:c>
      <x:c r="G328" s="1" t="s">
        <x:v>2520</x:v>
      </x:c>
      <x:c r="H328" s="9" t="s">
        <x:v>2770</x:v>
      </x:c>
      <x:c r="I328" s="9" t="s">
        <x:v>2771</x:v>
      </x:c>
      <x:c r="J328" s="9" t="s">
        <x:v>2545</x:v>
      </x:c>
      <x:c r="K328" s="9" t="s">
        <x:v>2546</x:v>
      </x:c>
      <x:c r="L328" s="9"/>
    </x:row>
    <x:row r="329" spans="1:12" ht="14.1">
      <x:c r="A329" s="1" t="s">
        <x:v>233</x:v>
      </x:c>
      <x:c r="B329" s="21" t="s">
        <x:v>455</x:v>
      </x:c>
      <x:c r="C329" s="21" t="s">
        <x:v>1726</x:v>
      </x:c>
      <x:c r="D329" s="41">
        <x:v>126.98690000000001</x:v>
      </x:c>
      <x:c r="E329" s="41">
        <x:v>37.58135</x:v>
      </x:c>
      <x:c r="F329" s="9" t="s">
        <x:v>580</x:v>
      </x:c>
      <x:c r="G329" s="1" t="s">
        <x:v>2520</x:v>
      </x:c>
      <x:c r="H329" s="9" t="s">
        <x:v>1529</x:v>
      </x:c>
      <x:c r="I329" s="9" t="s">
        <x:v>1545</x:v>
      </x:c>
      <x:c r="J329" s="9" t="s">
        <x:v>1304</x:v>
      </x:c>
      <x:c r="K329" s="9" t="s">
        <x:v>2547</x:v>
      </x:c>
      <x:c r="L329" s="9"/>
    </x:row>
    <x:row r="330" spans="1:12" ht="14.1">
      <x:c r="A330" s="1" t="s">
        <x:v>233</x:v>
      </x:c>
      <x:c r="B330" s="21" t="s">
        <x:v>456</x:v>
      </x:c>
      <x:c r="C330" s="21" t="s">
        <x:v>1305</x:v>
      </x:c>
      <x:c r="D330" s="41">
        <x:v>126.9849</x:v>
      </x:c>
      <x:c r="E330" s="41">
        <x:v>37.581499999999998</x:v>
      </x:c>
      <x:c r="F330" s="9" t="s">
        <x:v>580</x:v>
      </x:c>
      <x:c r="G330" s="1" t="s">
        <x:v>2528</x:v>
      </x:c>
      <x:c r="H330" s="9" t="s">
        <x:v>2772</x:v>
      </x:c>
      <x:c r="I330" s="9" t="s">
        <x:v>2773</x:v>
      </x:c>
      <x:c r="J330" s="9" t="s">
        <x:v>2548</x:v>
      </x:c>
      <x:c r="K330" s="9" t="s">
        <x:v>1302</x:v>
      </x:c>
      <x:c r="L330" s="9"/>
    </x:row>
    <x:row r="331" spans="1:12" ht="14.1">
      <x:c r="A331" s="1" t="s">
        <x:v>233</x:v>
      </x:c>
      <x:c r="B331" s="21" t="s">
        <x:v>460</x:v>
      </x:c>
      <x:c r="C331" s="21" t="s">
        <x:v>1727</x:v>
      </x:c>
      <x:c r="D331" s="41">
        <x:v>126.98699999999999</x:v>
      </x:c>
      <x:c r="E331" s="41">
        <x:v>37.582129999999999</x:v>
      </x:c>
      <x:c r="F331" s="9" t="s">
        <x:v>580</x:v>
      </x:c>
      <x:c r="G331" s="1" t="s">
        <x:v>2520</x:v>
      </x:c>
      <x:c r="H331" s="9" t="s">
        <x:v>2840</x:v>
      </x:c>
      <x:c r="I331" s="9" t="s">
        <x:v>2844</x:v>
      </x:c>
      <x:c r="J331" s="9"/>
      <x:c r="K331" s="9" t="s">
        <x:v>2783</x:v>
      </x:c>
      <x:c r="L331" s="9"/>
    </x:row>
    <x:row r="332" spans="1:12" ht="14.1">
      <x:c r="A332" s="1" t="s">
        <x:v>233</x:v>
      </x:c>
      <x:c r="B332" s="21" t="s">
        <x:v>464</x:v>
      </x:c>
      <x:c r="C332" s="21" t="s">
        <x:v>822</x:v>
      </x:c>
      <x:c r="D332" s="41">
        <x:v>126.9837</x:v>
      </x:c>
      <x:c r="E332" s="41">
        <x:v>37.58249</x:v>
      </x:c>
      <x:c r="F332" s="9" t="s">
        <x:v>580</x:v>
      </x:c>
      <x:c r="G332" s="1" t="s">
        <x:v>2528</x:v>
      </x:c>
      <x:c r="H332" s="9" t="s">
        <x:v>2854</x:v>
      </x:c>
      <x:c r="I332" s="9" t="s">
        <x:v>2855</x:v>
      </x:c>
      <x:c r="J332" s="9"/>
      <x:c r="K332" s="9" t="s">
        <x:v>2792</x:v>
      </x:c>
      <x:c r="L332" s="9"/>
    </x:row>
    <x:row r="333" spans="1:12" ht="14.1">
      <x:c r="A333" s="1" t="s">
        <x:v>233</x:v>
      </x:c>
      <x:c r="B333" s="21" t="s">
        <x:v>465</x:v>
      </x:c>
      <x:c r="C333" s="21" t="s">
        <x:v>823</x:v>
      </x:c>
      <x:c r="D333" s="41">
        <x:v>126.98309999999999</x:v>
      </x:c>
      <x:c r="E333" s="41">
        <x:v>37.582509999999999</x:v>
      </x:c>
      <x:c r="F333" s="9" t="s">
        <x:v>580</x:v>
      </x:c>
      <x:c r="G333" s="1" t="s">
        <x:v>2528</x:v>
      </x:c>
      <x:c r="H333" s="9" t="s">
        <x:v>2560</x:v>
      </x:c>
      <x:c r="I333" s="9" t="s">
        <x:v>2856</x:v>
      </x:c>
      <x:c r="J333" s="9"/>
      <x:c r="K333" s="9" t="s">
        <x:v>2793</x:v>
      </x:c>
      <x:c r="L333" s="9"/>
    </x:row>
    <x:row r="334" spans="1:12" ht="14.1">
      <x:c r="A334" s="1" t="s">
        <x:v>233</x:v>
      </x:c>
      <x:c r="B334" s="21" t="s">
        <x:v>466</x:v>
      </x:c>
      <x:c r="C334" s="21" t="s">
        <x:v>825</x:v>
      </x:c>
      <x:c r="D334" s="41">
        <x:v>126.98569999999999</x:v>
      </x:c>
      <x:c r="E334" s="41">
        <x:v>37.582650000000001</x:v>
      </x:c>
      <x:c r="F334" s="9" t="s">
        <x:v>580</x:v>
      </x:c>
      <x:c r="G334" s="1" t="s">
        <x:v>2528</x:v>
      </x:c>
      <x:c r="H334" s="9" t="s">
        <x:v>2858</x:v>
      </x:c>
      <x:c r="I334" s="9" t="s">
        <x:v>2859</x:v>
      </x:c>
      <x:c r="J334" s="9"/>
      <x:c r="K334" s="9" t="s">
        <x:v>2796</x:v>
      </x:c>
      <x:c r="L334" s="9"/>
    </x:row>
    <x:row r="335" spans="1:12" ht="14.1">
      <x:c r="A335" s="1" t="s">
        <x:v>233</x:v>
      </x:c>
      <x:c r="B335" s="21" t="s">
        <x:v>467</x:v>
      </x:c>
      <x:c r="C335" s="21" t="s">
        <x:v>2750</x:v>
      </x:c>
      <x:c r="D335" s="41">
        <x:v>126.98560000000001</x:v>
      </x:c>
      <x:c r="E335" s="41">
        <x:v>37.582740000000001</x:v>
      </x:c>
      <x:c r="F335" s="9" t="s">
        <x:v>580</x:v>
      </x:c>
      <x:c r="G335" s="1" t="s">
        <x:v>2528</x:v>
      </x:c>
      <x:c r="H335" s="9" t="s">
        <x:v>602</x:v>
      </x:c>
      <x:c r="I335" s="9" t="s">
        <x:v>2860</x:v>
      </x:c>
      <x:c r="J335" s="9" t="s">
        <x:v>2797</x:v>
      </x:c>
      <x:c r="K335" s="9" t="s">
        <x:v>826</x:v>
      </x:c>
      <x:c r="L335" s="9"/>
    </x:row>
    <x:row r="336" spans="1:12" ht="14.1">
      <x:c r="A336" s="1" t="s">
        <x:v>233</x:v>
      </x:c>
      <x:c r="B336" s="21" t="s">
        <x:v>2799</x:v>
      </x:c>
      <x:c r="C336" s="21" t="s">
        <x:v>1728</x:v>
      </x:c>
      <x:c r="D336" s="41">
        <x:v>126.98480000000001</x:v>
      </x:c>
      <x:c r="E336" s="41">
        <x:v>37.582949999999997</x:v>
      </x:c>
      <x:c r="F336" s="9" t="s">
        <x:v>580</x:v>
      </x:c>
      <x:c r="G336" s="1" t="s">
        <x:v>2528</x:v>
      </x:c>
      <x:c r="H336" s="9" t="s">
        <x:v>2862</x:v>
      </x:c>
      <x:c r="I336" s="9" t="s">
        <x:v>2863</x:v>
      </x:c>
      <x:c r="J336" s="9"/>
      <x:c r="K336" s="9" t="s">
        <x:v>1315</x:v>
      </x:c>
      <x:c r="L336" s="9"/>
    </x:row>
    <x:row r="337" spans="1:12" ht="14.1">
      <x:c r="A337" s="1" t="s">
        <x:v>233</x:v>
      </x:c>
      <x:c r="B337" s="21" t="s">
        <x:v>1314</x:v>
      </x:c>
      <x:c r="C337" s="21" t="s">
        <x:v>2378</x:v>
      </x:c>
      <x:c r="D337" s="41">
        <x:v>126.989</x:v>
      </x:c>
      <x:c r="E337" s="41">
        <x:v>37.583179999999999</x:v>
      </x:c>
      <x:c r="F337" s="9" t="s">
        <x:v>580</x:v>
      </x:c>
      <x:c r="G337" s="1" t="s">
        <x:v>2505</x:v>
      </x:c>
      <x:c r="H337" s="9" t="s">
        <x:v>2874</x:v>
      </x:c>
      <x:c r="I337" s="9" t="s">
        <x:v>2875</x:v>
      </x:c>
      <x:c r="J337" s="9" t="s">
        <x:v>1316</x:v>
      </x:c>
      <x:c r="K337" s="9" t="s">
        <x:v>1599</x:v>
      </x:c>
      <x:c r="L337" s="9"/>
    </x:row>
    <x:row r="338" spans="1:12" ht="14.1">
      <x:c r="A338" s="1" t="s">
        <x:v>233</x:v>
      </x:c>
      <x:c r="B338" s="21" t="s">
        <x:v>472</x:v>
      </x:c>
      <x:c r="C338" s="21" t="s">
        <x:v>828</x:v>
      </x:c>
      <x:c r="D338" s="41">
        <x:v>126.9834</x:v>
      </x:c>
      <x:c r="E338" s="41">
        <x:v>37.58325</x:v>
      </x:c>
      <x:c r="F338" s="9" t="s">
        <x:v>580</x:v>
      </x:c>
      <x:c r="G338" s="1" t="s">
        <x:v>2528</x:v>
      </x:c>
      <x:c r="H338" s="9" t="s">
        <x:v>125</x:v>
      </x:c>
      <x:c r="I338" s="9" t="s">
        <x:v>2876</x:v>
      </x:c>
      <x:c r="J338" s="9"/>
      <x:c r="K338" s="9" t="s">
        <x:v>2806</x:v>
      </x:c>
      <x:c r="L338" s="9"/>
    </x:row>
    <x:row r="339" spans="1:12" ht="14.1">
      <x:c r="A339" s="1" t="s">
        <x:v>233</x:v>
      </x:c>
      <x:c r="B339" s="21" t="s">
        <x:v>473</x:v>
      </x:c>
      <x:c r="C339" s="21" t="s">
        <x:v>829</x:v>
      </x:c>
      <x:c r="D339" s="41">
        <x:v>126.983</x:v>
      </x:c>
      <x:c r="E339" s="41">
        <x:v>37.58334</x:v>
      </x:c>
      <x:c r="F339" s="9" t="s">
        <x:v>580</x:v>
      </x:c>
      <x:c r="G339" s="1" t="s">
        <x:v>1288</x:v>
      </x:c>
      <x:c r="H339" s="9" t="s">
        <x:v>2877</x:v>
      </x:c>
      <x:c r="I339" s="9" t="s">
        <x:v>94</x:v>
      </x:c>
      <x:c r="J339" s="9"/>
      <x:c r="K339" s="9" t="s">
        <x:v>2807</x:v>
      </x:c>
      <x:c r="L339" s="9"/>
    </x:row>
    <x:row r="340" spans="1:12" ht="14.1">
      <x:c r="A340" s="1" t="s">
        <x:v>233</x:v>
      </x:c>
      <x:c r="B340" s="21" t="s">
        <x:v>474</x:v>
      </x:c>
      <x:c r="C340" s="21" t="s">
        <x:v>830</x:v>
      </x:c>
      <x:c r="D340" s="41">
        <x:v>126.9892</x:v>
      </x:c>
      <x:c r="E340" s="41">
        <x:v>37.583390000000001</x:v>
      </x:c>
      <x:c r="F340" s="9" t="s">
        <x:v>580</x:v>
      </x:c>
      <x:c r="G340" s="1" t="s">
        <x:v>2505</x:v>
      </x:c>
      <x:c r="H340" s="9" t="s">
        <x:v>2878</x:v>
      </x:c>
      <x:c r="I340" s="9" t="s">
        <x:v>2879</x:v>
      </x:c>
      <x:c r="J340" s="9"/>
      <x:c r="K340" s="9" t="s">
        <x:v>475</x:v>
      </x:c>
      <x:c r="L340" s="9"/>
    </x:row>
    <x:row r="341" spans="1:12" ht="14.1">
      <x:c r="A341" s="1" t="s">
        <x:v>233</x:v>
      </x:c>
      <x:c r="B341" s="21" t="s">
        <x:v>476</x:v>
      </x:c>
      <x:c r="C341" s="9" t="s">
        <x:v>1600</x:v>
      </x:c>
      <x:c r="D341" s="41">
        <x:v>126.9893</x:v>
      </x:c>
      <x:c r="E341" s="41">
        <x:v>37.583449999999999</x:v>
      </x:c>
      <x:c r="F341" s="9" t="s">
        <x:v>580</x:v>
      </x:c>
      <x:c r="G341" s="1" t="s">
        <x:v>2505</x:v>
      </x:c>
      <x:c r="H341" s="9" t="s">
        <x:v>504</x:v>
      </x:c>
      <x:c r="I341" s="9" t="s">
        <x:v>2880</x:v>
      </x:c>
      <x:c r="J341" s="9"/>
      <x:c r="K341" s="9" t="s">
        <x:v>2808</x:v>
      </x:c>
      <x:c r="L341" s="9"/>
    </x:row>
    <x:row r="342" spans="1:12" ht="14.1">
      <x:c r="A342" s="1" t="s">
        <x:v>233</x:v>
      </x:c>
      <x:c r="B342" s="21" t="s">
        <x:v>2809</x:v>
      </x:c>
      <x:c r="C342" s="21" t="s">
        <x:v>1512</x:v>
      </x:c>
      <x:c r="D342" s="41">
        <x:v>126.9838</x:v>
      </x:c>
      <x:c r="E342" s="41">
        <x:v>37.583640000000003</x:v>
      </x:c>
      <x:c r="F342" s="9" t="s">
        <x:v>580</x:v>
      </x:c>
      <x:c r="G342" s="1" t="s">
        <x:v>2528</x:v>
      </x:c>
      <x:c r="H342" s="9" t="s">
        <x:v>2881</x:v>
      </x:c>
      <x:c r="I342" s="9" t="s">
        <x:v>2882</x:v>
      </x:c>
      <x:c r="J342" s="9"/>
      <x:c r="K342" s="9" t="s">
        <x:v>1317</x:v>
      </x:c>
      <x:c r="L342" s="9"/>
    </x:row>
    <x:row r="343" spans="1:12" ht="14.1">
      <x:c r="A343" s="1" t="s">
        <x:v>233</x:v>
      </x:c>
      <x:c r="B343" s="21" t="s">
        <x:v>2810</x:v>
      </x:c>
      <x:c r="C343" s="21" t="s">
        <x:v>639</x:v>
      </x:c>
      <x:c r="D343" s="41">
        <x:v>126.9884</x:v>
      </x:c>
      <x:c r="E343" s="41">
        <x:v>37.583669999999998</x:v>
      </x:c>
      <x:c r="F343" s="9" t="s">
        <x:v>580</x:v>
      </x:c>
      <x:c r="G343" s="1" t="s">
        <x:v>2528</x:v>
      </x:c>
      <x:c r="H343" s="9" t="s">
        <x:v>2883</x:v>
      </x:c>
      <x:c r="I343" s="9" t="s">
        <x:v>2884</x:v>
      </x:c>
      <x:c r="J343" s="9"/>
      <x:c r="K343" s="9" t="s">
        <x:v>1319</x:v>
      </x:c>
      <x:c r="L343" s="9"/>
    </x:row>
    <x:row r="344" spans="1:12" ht="14.1">
      <x:c r="A344" s="1" t="s">
        <x:v>233</x:v>
      </x:c>
      <x:c r="B344" s="21" t="s">
        <x:v>2811</x:v>
      </x:c>
      <x:c r="C344" s="21" t="s">
        <x:v>1514</x:v>
      </x:c>
      <x:c r="D344" s="41">
        <x:v>126.9868</x:v>
      </x:c>
      <x:c r="E344" s="41">
        <x:v>37.584009999999999</x:v>
      </x:c>
      <x:c r="F344" s="9" t="s">
        <x:v>580</x:v>
      </x:c>
      <x:c r="G344" s="1" t="s">
        <x:v>2520</x:v>
      </x:c>
      <x:c r="H344" s="9" t="s">
        <x:v>2887</x:v>
      </x:c>
      <x:c r="I344" s="9" t="s">
        <x:v>2888</x:v>
      </x:c>
      <x:c r="J344" s="9"/>
      <x:c r="K344" s="9" t="s">
        <x:v>1322</x:v>
      </x:c>
      <x:c r="L344" s="9"/>
    </x:row>
    <x:row r="345" spans="1:12" ht="14.1">
      <x:c r="A345" s="1" t="s">
        <x:v>233</x:v>
      </x:c>
      <x:c r="B345" s="21" t="s">
        <x:v>479</x:v>
      </x:c>
      <x:c r="C345" s="21" t="s">
        <x:v>831</x:v>
      </x:c>
      <x:c r="D345" s="41">
        <x:v>126.9823</x:v>
      </x:c>
      <x:c r="E345" s="41">
        <x:v>37.584310000000002</x:v>
      </x:c>
      <x:c r="F345" s="9" t="s">
        <x:v>580</x:v>
      </x:c>
      <x:c r="G345" s="1" t="s">
        <x:v>1288</x:v>
      </x:c>
      <x:c r="H345" s="9" t="s">
        <x:v>2841</x:v>
      </x:c>
      <x:c r="I345" s="9" t="s">
        <x:v>2891</x:v>
      </x:c>
      <x:c r="J345" s="9"/>
      <x:c r="K345" s="9" t="s">
        <x:v>2815</x:v>
      </x:c>
      <x:c r="L345" s="9"/>
    </x:row>
    <x:row r="346" spans="1:12" ht="14.1">
      <x:c r="A346" s="1" t="s">
        <x:v>233</x:v>
      </x:c>
      <x:c r="B346" s="21" t="s">
        <x:v>480</x:v>
      </x:c>
      <x:c r="C346" s="21" t="s">
        <x:v>1513</x:v>
      </x:c>
      <x:c r="D346" s="41">
        <x:v>126.9825</x:v>
      </x:c>
      <x:c r="E346" s="41">
        <x:v>37.586289999999998</x:v>
      </x:c>
      <x:c r="F346" s="9" t="s">
        <x:v>580</x:v>
      </x:c>
      <x:c r="G346" s="1" t="s">
        <x:v>1288</x:v>
      </x:c>
      <x:c r="H346" s="9" t="s">
        <x:v>2893</x:v>
      </x:c>
      <x:c r="I346" s="9" t="s">
        <x:v>2894</x:v>
      </x:c>
      <x:c r="J346" s="9"/>
      <x:c r="K346" s="9" t="s">
        <x:v>2817</x:v>
      </x:c>
      <x:c r="L346" s="9"/>
    </x:row>
    <x:row r="347" spans="1:12" ht="14.1">
      <x:c r="A347" s="1" t="s">
        <x:v>233</x:v>
      </x:c>
      <x:c r="B347" s="21" t="s">
        <x:v>483</x:v>
      </x:c>
      <x:c r="C347" s="21" t="s">
        <x:v>1331</x:v>
      </x:c>
      <x:c r="D347" s="41">
        <x:v>126.9859</x:v>
      </x:c>
      <x:c r="E347" s="41">
        <x:v>37.590580000000003</x:v>
      </x:c>
      <x:c r="F347" s="9" t="s">
        <x:v>580</x:v>
      </x:c>
      <x:c r="G347" s="1" t="s">
        <x:v>1288</x:v>
      </x:c>
      <x:c r="H347" s="9" t="s">
        <x:v>2619</x:v>
      </x:c>
      <x:c r="I347" s="9" t="s">
        <x:v>2897</x:v>
      </x:c>
      <x:c r="J347" s="9"/>
      <x:c r="K347" s="9" t="s">
        <x:v>1330</x:v>
      </x:c>
      <x:c r="L347" s="9"/>
    </x:row>
    <x:row r="348" spans="1:57" ht="13.35">
      <x:c r="A348" s="1" t="s">
        <x:v>2928</x:v>
      </x:c>
      <x:c r="B348" s="1" t="s">
        <x:v>247</x:v>
      </x:c>
      <x:c r="C348" s="1" t="s">
        <x:v>1025</x:v>
      </x:c>
      <x:c r="D348" s="16">
        <x:v>127.06705181</x:v>
      </x:c>
      <x:c r="E348" s="16">
        <x:v>37.539022119000002</x:v>
      </x:c>
      <x:c r="F348" s="1" t="s">
        <x:v>1782</x:v>
      </x:c>
      <x:c r="G348" s="1" t="s">
        <x:v>1020</x:v>
      </x:c>
      <x:c r="H348" s="1" t="s">
        <x:v>2046</x:v>
      </x:c>
      <x:c r="I348" s="1" t="s">
        <x:v>2047</x:v>
      </x:c>
      <x:c r="J348" s="1" t="s">
        <x:v>2060</x:v>
      </x:c>
      <x:c r="K348" s="17" t="s">
        <x:v>1624</x:v>
      </x:c>
      <x:c r="L348" s="1"/>
      <x:c r="M348" s="1"/>
      <x:c r="N348" s="1"/>
      <x:c r="O348" s="1"/>
      <x:c r="P348" s="1"/>
      <x:c r="Q348" s="1"/>
      <x:c r="R348" s="1"/>
      <x:c r="S348" s="1"/>
      <x:c r="T348" s="1"/>
      <x:c r="U348" s="1"/>
      <x:c r="V348" s="1"/>
      <x:c r="W348" s="1"/>
      <x:c r="X348" s="1"/>
      <x:c r="Y348" s="1"/>
      <x:c r="Z348" s="1"/>
      <x:c r="AA348" s="1"/>
      <x:c r="AB348" s="1"/>
      <x:c r="AC348" s="1"/>
      <x:c r="AD348" s="1"/>
      <x:c r="AE348" s="1"/>
      <x:c r="AF348" s="1"/>
      <x:c r="AG348" s="1"/>
      <x:c r="AH348" s="1"/>
      <x:c r="AI348" s="1"/>
      <x:c r="AJ348" s="1"/>
      <x:c r="AK348" s="1"/>
      <x:c r="AL348" s="1"/>
      <x:c r="AM348" s="1"/>
      <x:c r="AN348" s="1"/>
      <x:c r="AO348" s="1"/>
      <x:c r="AP348" s="1"/>
      <x:c r="AQ348" s="1"/>
      <x:c r="AR348" s="1"/>
      <x:c r="AS348" s="1"/>
      <x:c r="AT348" s="1"/>
      <x:c r="AU348" s="1"/>
      <x:c r="AV348" s="1"/>
      <x:c r="AW348" s="1"/>
      <x:c r="AX348" s="1"/>
      <x:c r="AY348" s="1"/>
      <x:c r="AZ348" s="1"/>
      <x:c r="BA348" s="1"/>
      <x:c r="BB348" s="1"/>
      <x:c r="BC348" s="1"/>
      <x:c r="BD348" s="1"/>
      <x:c r="BE348" s="1"/>
    </x:row>
    <x:row r="349" spans="1:43" ht="13.35">
      <x:c r="A349" s="1" t="s">
        <x:v>2928</x:v>
      </x:c>
      <x:c r="B349" s="1" t="s">
        <x:v>248</x:v>
      </x:c>
      <x:c r="C349" s="1" t="s">
        <x:v>1021</x:v>
      </x:c>
      <x:c r="D349" s="16">
        <x:v>127.02082728000001</x:v>
      </x:c>
      <x:c r="E349" s="16">
        <x:v>37.518799217000002</x:v>
      </x:c>
      <x:c r="F349" s="1" t="s">
        <x:v>1753</x:v>
      </x:c>
      <x:c r="G349" s="1" t="s">
        <x:v>2061</x:v>
      </x:c>
      <x:c r="H349" s="1" t="s">
        <x:v>889</x:v>
      </x:c>
      <x:c r="I349" s="1" t="s">
        <x:v>2161</x:v>
      </x:c>
      <x:c r="J349" s="1" t="s">
        <x:v>2062</x:v>
      </x:c>
      <x:c r="K349" s="18"/>
      <x:c r="L349" s="1"/>
      <x:c r="M349" s="1"/>
      <x:c r="N349" s="1"/>
      <x:c r="O349" s="1"/>
      <x:c r="P349" s="1"/>
      <x:c r="Q349" s="1"/>
      <x:c r="R349" s="1"/>
      <x:c r="S349" s="1"/>
      <x:c r="T349" s="1"/>
      <x:c r="U349" s="1"/>
      <x:c r="V349" s="1"/>
      <x:c r="W349" s="1"/>
      <x:c r="X349" s="1"/>
      <x:c r="Y349" s="1"/>
      <x:c r="Z349" s="1"/>
      <x:c r="AA349" s="1"/>
      <x:c r="AB349" s="1"/>
      <x:c r="AC349" s="1"/>
      <x:c r="AD349" s="1"/>
      <x:c r="AE349" s="1"/>
      <x:c r="AF349" s="1"/>
      <x:c r="AG349" s="1"/>
      <x:c r="AH349" s="1"/>
      <x:c r="AI349" s="1"/>
      <x:c r="AJ349" s="1"/>
      <x:c r="AK349" s="1"/>
      <x:c r="AL349" s="1"/>
      <x:c r="AM349" s="1"/>
      <x:c r="AN349" s="1"/>
      <x:c r="AO349" s="1"/>
      <x:c r="AP349" s="1"/>
      <x:c r="AQ349" s="1"/>
    </x:row>
    <x:row r="350" spans="1:66" ht="13.35">
      <x:c r="A350" s="1" t="s">
        <x:v>2928</x:v>
      </x:c>
      <x:c r="B350" s="1" t="s">
        <x:v>249</x:v>
      </x:c>
      <x:c r="C350" s="1" t="s">
        <x:v>1465</x:v>
      </x:c>
      <x:c r="D350" s="16">
        <x:v>127.04730506</x:v>
      </x:c>
      <x:c r="E350" s="16">
        <x:v>37.517404034999998</x:v>
      </x:c>
      <x:c r="F350" s="1" t="s">
        <x:v>1753</x:v>
      </x:c>
      <x:c r="G350" s="1" t="s">
        <x:v>1078</x:v>
      </x:c>
      <x:c r="H350" s="1" t="s">
        <x:v>607</x:v>
      </x:c>
      <x:c r="I350" s="1" t="s">
        <x:v>2162</x:v>
      </x:c>
      <x:c r="J350" s="1" t="s">
        <x:v>1018</x:v>
      </x:c>
      <x:c r="K350" s="17" t="s">
        <x:v>923</x:v>
      </x:c>
      <x:c r="L350" s="1"/>
      <x:c r="M350" s="1"/>
      <x:c r="N350" s="1"/>
      <x:c r="O350" s="1"/>
      <x:c r="P350" s="1"/>
      <x:c r="Q350" s="1"/>
      <x:c r="R350" s="1"/>
      <x:c r="S350" s="1"/>
      <x:c r="T350" s="1"/>
      <x:c r="U350" s="1"/>
      <x:c r="V350" s="1"/>
      <x:c r="W350" s="1"/>
      <x:c r="X350" s="1"/>
      <x:c r="Y350" s="1"/>
      <x:c r="Z350" s="1"/>
      <x:c r="AA350" s="1"/>
      <x:c r="AB350" s="1"/>
      <x:c r="AC350" s="1"/>
      <x:c r="AD350" s="1"/>
      <x:c r="AE350" s="1"/>
      <x:c r="AF350" s="1"/>
      <x:c r="AG350" s="1"/>
      <x:c r="AH350" s="1"/>
      <x:c r="AI350" s="1"/>
      <x:c r="AJ350" s="1"/>
      <x:c r="AK350" s="1"/>
      <x:c r="AL350" s="1"/>
      <x:c r="AM350" s="1"/>
      <x:c r="AN350" s="1"/>
      <x:c r="AO350" s="1"/>
      <x:c r="AP350" s="1"/>
      <x:c r="AQ350" s="1"/>
      <x:c r="AR350" s="1"/>
      <x:c r="AS350" s="1"/>
      <x:c r="AT350" s="1"/>
      <x:c r="AU350" s="1"/>
      <x:c r="AV350" s="1"/>
      <x:c r="AW350" s="1"/>
      <x:c r="AX350" s="1"/>
      <x:c r="AY350" s="1"/>
      <x:c r="AZ350" s="1"/>
      <x:c r="BA350" s="1"/>
      <x:c r="BB350" s="1"/>
      <x:c r="BC350" s="1"/>
      <x:c r="BD350" s="1"/>
      <x:c r="BE350" s="1"/>
      <x:c r="BF350" s="1"/>
      <x:c r="BG350" s="1"/>
      <x:c r="BH350" s="1"/>
      <x:c r="BI350" s="1"/>
      <x:c r="BJ350" s="1"/>
      <x:c r="BK350" s="1"/>
      <x:c r="BL350" s="1"/>
      <x:c r="BM350" s="1"/>
      <x:c r="BN350" s="1"/>
    </x:row>
    <x:row r="351" spans="1:47" ht="13.35">
      <x:c r="A351" s="1" t="s">
        <x:v>2928</x:v>
      </x:c>
      <x:c r="B351" s="1" t="s">
        <x:v>250</x:v>
      </x:c>
      <x:c r="C351" s="1" t="s">
        <x:v>2036</x:v>
      </x:c>
      <x:c r="D351" s="16">
        <x:v>127.08151563</x:v>
      </x:c>
      <x:c r="E351" s="16">
        <x:v>37.533859299</x:v>
      </x:c>
      <x:c r="F351" s="1" t="s">
        <x:v>1782</x:v>
      </x:c>
      <x:c r="G351" s="1" t="s">
        <x:v>1019</x:v>
      </x:c>
      <x:c r="H351" s="1" t="s">
        <x:v>2163</x:v>
      </x:c>
      <x:c r="I351" s="1" t="s">
        <x:v>2164</x:v>
      </x:c>
      <x:c r="J351" s="1" t="s">
        <x:v>2063</x:v>
      </x:c>
      <x:c r="K351" s="17" t="s">
        <x:v>1625</x:v>
      </x:c>
      <x:c r="L351" s="1"/>
      <x:c r="M351" s="1"/>
      <x:c r="N351" s="1"/>
      <x:c r="O351" s="1"/>
      <x:c r="P351" s="1"/>
      <x:c r="Q351" s="1"/>
      <x:c r="R351" s="1"/>
      <x:c r="S351" s="1"/>
      <x:c r="T351" s="1"/>
      <x:c r="U351" s="1"/>
      <x:c r="V351" s="1"/>
      <x:c r="W351" s="1"/>
      <x:c r="X351" s="1"/>
      <x:c r="Y351" s="1"/>
      <x:c r="Z351" s="1"/>
      <x:c r="AA351" s="1"/>
      <x:c r="AB351" s="1"/>
      <x:c r="AC351" s="1"/>
      <x:c r="AD351" s="1"/>
      <x:c r="AE351" s="1"/>
      <x:c r="AF351" s="1"/>
      <x:c r="AG351" s="1"/>
      <x:c r="AH351" s="1"/>
      <x:c r="AI351" s="1"/>
      <x:c r="AJ351" s="1"/>
      <x:c r="AK351" s="1"/>
      <x:c r="AL351" s="1"/>
      <x:c r="AM351" s="1"/>
      <x:c r="AN351" s="1"/>
      <x:c r="AO351" s="1"/>
      <x:c r="AP351" s="1"/>
      <x:c r="AQ351" s="1"/>
      <x:c r="AR351" s="1"/>
      <x:c r="AS351" s="1"/>
      <x:c r="AT351" s="1"/>
      <x:c r="AU351" s="1"/>
    </x:row>
    <x:row r="352" spans="1:33" ht="13.35">
      <x:c r="A352" s="1" t="s">
        <x:v>2928</x:v>
      </x:c>
      <x:c r="B352" s="1" t="s">
        <x:v>251</x:v>
      </x:c>
      <x:c r="C352" s="1" t="s">
        <x:v>1014</x:v>
      </x:c>
      <x:c r="D352" s="16">
        <x:v>127.0187214</x:v>
      </x:c>
      <x:c r="E352" s="16">
        <x:v>37.619804770000002</x:v>
      </x:c>
      <x:c r="F352" s="1" t="s">
        <x:v>1747</x:v>
      </x:c>
      <x:c r="G352" s="1" t="s">
        <x:v>1022</x:v>
      </x:c>
      <x:c r="H352" s="1" t="s">
        <x:v>673</x:v>
      </x:c>
      <x:c r="I352" s="1" t="s">
        <x:v>2165</x:v>
      </x:c>
      <x:c r="J352" s="18"/>
      <x:c r="K352" s="18"/>
      <x:c r="L352" s="1"/>
      <x:c r="M352" s="1"/>
      <x:c r="N352" s="1"/>
      <x:c r="O352" s="1"/>
      <x:c r="P352" s="1"/>
      <x:c r="Q352" s="1"/>
      <x:c r="R352" s="1"/>
      <x:c r="S352" s="1"/>
      <x:c r="T352" s="1"/>
      <x:c r="U352" s="1"/>
      <x:c r="V352" s="1"/>
      <x:c r="W352" s="1"/>
      <x:c r="X352" s="1"/>
      <x:c r="Y352" s="1"/>
      <x:c r="Z352" s="1"/>
      <x:c r="AA352" s="1"/>
      <x:c r="AB352" s="1"/>
      <x:c r="AC352" s="1"/>
      <x:c r="AD352" s="1"/>
      <x:c r="AE352" s="1"/>
      <x:c r="AF352" s="1"/>
      <x:c r="AG352" s="1"/>
    </x:row>
    <x:row r="353" spans="1:48" ht="13.35">
      <x:c r="A353" s="1" t="s">
        <x:v>2928</x:v>
      </x:c>
      <x:c r="B353" s="1" t="s">
        <x:v>252</x:v>
      </x:c>
      <x:c r="C353" s="1" t="s">
        <x:v>2064</x:v>
      </x:c>
      <x:c r="D353" s="16">
        <x:v>127.01994265</x:v>
      </x:c>
      <x:c r="E353" s="16">
        <x:v>37.645933157999998</x:v>
      </x:c>
      <x:c r="F353" s="1" t="s">
        <x:v>1747</x:v>
      </x:c>
      <x:c r="G353" s="1" t="s">
        <x:v>2065</x:v>
      </x:c>
      <x:c r="H353" s="1" t="s">
        <x:v>2166</x:v>
      </x:c>
      <x:c r="I353" s="1" t="s">
        <x:v>2051</x:v>
      </x:c>
      <x:c r="J353" s="1" t="s">
        <x:v>2066</x:v>
      </x:c>
      <x:c r="K353" s="17" t="s">
        <x:v>1626</x:v>
      </x:c>
      <x:c r="L353" s="1"/>
      <x:c r="M353" s="1"/>
      <x:c r="N353" s="1"/>
      <x:c r="O353" s="1"/>
      <x:c r="P353" s="1"/>
      <x:c r="Q353" s="1"/>
      <x:c r="R353" s="1"/>
      <x:c r="S353" s="1"/>
      <x:c r="T353" s="1"/>
      <x:c r="U353" s="1"/>
      <x:c r="V353" s="1"/>
      <x:c r="W353" s="1"/>
      <x:c r="X353" s="1"/>
      <x:c r="Y353" s="1"/>
      <x:c r="Z353" s="1"/>
      <x:c r="AA353" s="1"/>
      <x:c r="AB353" s="1"/>
      <x:c r="AC353" s="1"/>
      <x:c r="AD353" s="1"/>
      <x:c r="AE353" s="1"/>
      <x:c r="AF353" s="1"/>
      <x:c r="AG353" s="1"/>
      <x:c r="AH353" s="1"/>
      <x:c r="AI353" s="1"/>
      <x:c r="AJ353" s="1"/>
      <x:c r="AK353" s="1"/>
      <x:c r="AL353" s="1"/>
      <x:c r="AM353" s="1"/>
      <x:c r="AN353" s="1"/>
      <x:c r="AO353" s="1"/>
      <x:c r="AP353" s="1"/>
      <x:c r="AQ353" s="1"/>
      <x:c r="AR353" s="1"/>
      <x:c r="AS353" s="1"/>
      <x:c r="AT353" s="1"/>
      <x:c r="AU353" s="1"/>
      <x:c r="AV353" s="1"/>
    </x:row>
    <x:row r="354" spans="1:53" ht="13.35">
      <x:c r="A354" s="1" t="s">
        <x:v>2928</x:v>
      </x:c>
      <x:c r="B354" s="1" t="s">
        <x:v>253</x:v>
      </x:c>
      <x:c r="C354" s="1" t="s">
        <x:v>725</x:v>
      </x:c>
      <x:c r="D354" s="16">
        <x:v>127.041009</x:v>
      </x:c>
      <x:c r="E354" s="16">
        <x:v>37.670045199</x:v>
      </x:c>
      <x:c r="F354" s="1" t="s">
        <x:v>1818</x:v>
      </x:c>
      <x:c r="G354" s="1" t="s">
        <x:v>1055</x:v>
      </x:c>
      <x:c r="H354" s="1" t="s">
        <x:v>2167</x:v>
      </x:c>
      <x:c r="I354" s="1" t="s">
        <x:v>2168</x:v>
      </x:c>
      <x:c r="J354" s="18"/>
      <x:c r="K354" s="17" t="s">
        <x:v>1627</x:v>
      </x:c>
      <x:c r="L354" s="1"/>
      <x:c r="M354" s="1"/>
      <x:c r="N354" s="1"/>
      <x:c r="O354" s="1"/>
      <x:c r="P354" s="1"/>
      <x:c r="Q354" s="1"/>
      <x:c r="R354" s="1"/>
      <x:c r="S354" s="1"/>
      <x:c r="T354" s="1"/>
      <x:c r="U354" s="1"/>
      <x:c r="V354" s="1"/>
      <x:c r="W354" s="1"/>
      <x:c r="X354" s="1"/>
      <x:c r="Y354" s="1"/>
      <x:c r="Z354" s="1"/>
      <x:c r="AA354" s="1"/>
      <x:c r="AB354" s="1"/>
      <x:c r="AC354" s="1"/>
      <x:c r="AD354" s="1"/>
      <x:c r="AE354" s="1"/>
      <x:c r="AF354" s="1"/>
      <x:c r="AG354" s="1"/>
      <x:c r="AH354" s="1"/>
      <x:c r="AI354" s="1"/>
      <x:c r="AJ354" s="1"/>
      <x:c r="AK354" s="1"/>
      <x:c r="AL354" s="1"/>
      <x:c r="AM354" s="1"/>
      <x:c r="AN354" s="1"/>
      <x:c r="AO354" s="1"/>
      <x:c r="AP354" s="1"/>
      <x:c r="AQ354" s="1"/>
      <x:c r="AR354" s="1"/>
      <x:c r="AS354" s="1"/>
      <x:c r="AT354" s="1"/>
      <x:c r="AU354" s="1"/>
      <x:c r="AV354" s="1"/>
      <x:c r="AW354" s="1"/>
      <x:c r="AX354" s="1"/>
      <x:c r="AY354" s="1"/>
      <x:c r="AZ354" s="1"/>
      <x:c r="BA354" s="1"/>
    </x:row>
    <x:row r="355" spans="1:46" ht="13.35">
      <x:c r="A355" s="1" t="s">
        <x:v>2928</x:v>
      </x:c>
      <x:c r="B355" s="1" t="s">
        <x:v>254</x:v>
      </x:c>
      <x:c r="C355" s="1" t="s">
        <x:v>2037</x:v>
      </x:c>
      <x:c r="D355" s="16">
        <x:v>127.00704274</x:v>
      </x:c>
      <x:c r="E355" s="16">
        <x:v>37.591089691999997</x:v>
      </x:c>
      <x:c r="F355" s="1" t="s">
        <x:v>1834</x:v>
      </x:c>
      <x:c r="G355" s="1" t="s">
        <x:v>1046</x:v>
      </x:c>
      <x:c r="H355" s="1" t="s">
        <x:v>2044</x:v>
      </x:c>
      <x:c r="I355" s="1" t="s">
        <x:v>2169</x:v>
      </x:c>
      <x:c r="J355" s="1" t="s">
        <x:v>2067</x:v>
      </x:c>
      <x:c r="K355" s="17" t="s">
        <x:v>1628</x:v>
      </x:c>
      <x:c r="L355" s="1"/>
      <x:c r="M355" s="1"/>
      <x:c r="N355" s="1"/>
      <x:c r="O355" s="1"/>
      <x:c r="P355" s="1"/>
      <x:c r="Q355" s="1"/>
      <x:c r="R355" s="1"/>
      <x:c r="S355" s="1"/>
      <x:c r="T355" s="1"/>
      <x:c r="U355" s="1"/>
      <x:c r="V355" s="1"/>
      <x:c r="W355" s="1"/>
      <x:c r="X355" s="1"/>
      <x:c r="Y355" s="1"/>
      <x:c r="Z355" s="1"/>
      <x:c r="AA355" s="1"/>
      <x:c r="AB355" s="1"/>
      <x:c r="AC355" s="1"/>
      <x:c r="AD355" s="1"/>
      <x:c r="AE355" s="1"/>
      <x:c r="AF355" s="1"/>
      <x:c r="AG355" s="1"/>
      <x:c r="AH355" s="1"/>
      <x:c r="AI355" s="1"/>
      <x:c r="AJ355" s="1"/>
      <x:c r="AK355" s="1"/>
      <x:c r="AL355" s="1"/>
      <x:c r="AM355" s="1"/>
      <x:c r="AN355" s="1"/>
      <x:c r="AO355" s="1"/>
      <x:c r="AP355" s="1"/>
      <x:c r="AQ355" s="1"/>
      <x:c r="AR355" s="1"/>
      <x:c r="AS355" s="1"/>
      <x:c r="AT355" s="1"/>
    </x:row>
    <x:row r="356" spans="1:53" ht="13.35">
      <x:c r="A356" s="1" t="s">
        <x:v>2928</x:v>
      </x:c>
      <x:c r="B356" s="1" t="s">
        <x:v>255</x:v>
      </x:c>
      <x:c r="C356" s="1" t="s">
        <x:v>1556</x:v>
      </x:c>
      <x:c r="D356" s="16">
        <x:v>127.01091197</x:v>
      </x:c>
      <x:c r="E356" s="16">
        <x:v>37.569526813000003</x:v>
      </x:c>
      <x:c r="F356" s="1" t="s">
        <x:v>216</x:v>
      </x:c>
      <x:c r="G356" s="1" t="s">
        <x:v>1017</x:v>
      </x:c>
      <x:c r="H356" s="1" t="s">
        <x:v>13</x:v>
      </x:c>
      <x:c r="I356" s="1" t="s">
        <x:v>2170</x:v>
      </x:c>
      <x:c r="J356" s="1" t="s">
        <x:v>1016</x:v>
      </x:c>
      <x:c r="K356" s="17" t="s">
        <x:v>1629</x:v>
      </x:c>
      <x:c r="L356" s="1"/>
      <x:c r="M356" s="1"/>
      <x:c r="N356" s="1"/>
      <x:c r="O356" s="1"/>
      <x:c r="P356" s="1"/>
      <x:c r="Q356" s="1"/>
      <x:c r="R356" s="1"/>
      <x:c r="S356" s="1"/>
      <x:c r="T356" s="1"/>
      <x:c r="U356" s="1"/>
      <x:c r="V356" s="1"/>
      <x:c r="W356" s="1"/>
      <x:c r="X356" s="1"/>
      <x:c r="Y356" s="1"/>
      <x:c r="Z356" s="1"/>
      <x:c r="AA356" s="1"/>
      <x:c r="AB356" s="1"/>
      <x:c r="AC356" s="1"/>
      <x:c r="AD356" s="1"/>
      <x:c r="AE356" s="1"/>
      <x:c r="AF356" s="1"/>
      <x:c r="AG356" s="1"/>
      <x:c r="AH356" s="1"/>
      <x:c r="AI356" s="1"/>
      <x:c r="AJ356" s="1"/>
      <x:c r="AK356" s="1"/>
      <x:c r="AL356" s="1"/>
      <x:c r="AM356" s="1"/>
      <x:c r="AN356" s="1"/>
      <x:c r="AO356" s="1"/>
      <x:c r="AP356" s="1"/>
      <x:c r="AQ356" s="1"/>
      <x:c r="AR356" s="1"/>
      <x:c r="AS356" s="1"/>
      <x:c r="AT356" s="1"/>
      <x:c r="AU356" s="1"/>
      <x:c r="AV356" s="1"/>
      <x:c r="AW356" s="1"/>
      <x:c r="AX356" s="1"/>
      <x:c r="AY356" s="1"/>
      <x:c r="AZ356" s="1"/>
      <x:c r="BA356" s="1"/>
    </x:row>
    <x:row r="357" spans="1:42" ht="13.35">
      <x:c r="A357" s="1" t="s">
        <x:v>2928</x:v>
      </x:c>
      <x:c r="B357" s="19" t="s">
        <x:v>256</x:v>
      </x:c>
      <x:c r="C357" s="19" t="s">
        <x:v>2038</x:v>
      </x:c>
      <x:c r="D357" s="20">
        <x:v>126.9773642</x:v>
      </x:c>
      <x:c r="E357" s="20">
        <x:v>37.559192523</x:v>
      </x:c>
      <x:c r="F357" s="19" t="s">
        <x:v>216</x:v>
      </x:c>
      <x:c r="G357" s="19" t="s">
        <x:v>1094</x:v>
      </x:c>
      <x:c r="H357" s="19" t="s">
        <x:v>596</x:v>
      </x:c>
      <x:c r="I357" s="19" t="s">
        <x:v>2171</x:v>
      </x:c>
      <x:c r="J357" s="19" t="s">
        <x:v>2068</x:v>
      </x:c>
      <x:c r="K357" s="18"/>
      <x:c r="L357" s="1"/>
      <x:c r="M357" s="1"/>
      <x:c r="N357" s="1"/>
      <x:c r="O357" s="1"/>
      <x:c r="P357" s="1"/>
      <x:c r="Q357" s="1"/>
      <x:c r="R357" s="1"/>
      <x:c r="S357" s="1"/>
      <x:c r="T357" s="1"/>
      <x:c r="U357" s="1"/>
      <x:c r="V357" s="1"/>
      <x:c r="W357" s="1"/>
      <x:c r="X357" s="1"/>
      <x:c r="Y357" s="1"/>
      <x:c r="Z357" s="1"/>
      <x:c r="AA357" s="1"/>
      <x:c r="AB357" s="1"/>
      <x:c r="AC357" s="1"/>
      <x:c r="AD357" s="1"/>
      <x:c r="AE357" s="1"/>
      <x:c r="AF357" s="1"/>
      <x:c r="AG357" s="1"/>
      <x:c r="AH357" s="1"/>
      <x:c r="AI357" s="1"/>
      <x:c r="AJ357" s="1"/>
      <x:c r="AK357" s="1"/>
      <x:c r="AL357" s="1"/>
      <x:c r="AM357" s="1"/>
      <x:c r="AN357" s="1"/>
      <x:c r="AO357" s="1"/>
      <x:c r="AP357" s="1"/>
    </x:row>
    <x:row r="358" spans="1:71" ht="13.35">
      <x:c r="A358" s="1" t="s">
        <x:v>2928</x:v>
      </x:c>
      <x:c r="B358" s="1" t="s">
        <x:v>257</x:v>
      </x:c>
      <x:c r="C358" s="1" t="s">
        <x:v>1557</x:v>
      </x:c>
      <x:c r="D358" s="16">
        <x:v>127.03779701000001</x:v>
      </x:c>
      <x:c r="E358" s="16">
        <x:v>37.639275920999999</x:v>
      </x:c>
      <x:c r="F358" s="1" t="s">
        <x:v>1818</x:v>
      </x:c>
      <x:c r="G358" s="1" t="s">
        <x:v>2069</x:v>
      </x:c>
      <x:c r="H358" s="1" t="s">
        <x:v>2172</x:v>
      </x:c>
      <x:c r="I358" s="1" t="s">
        <x:v>2173</x:v>
      </x:c>
      <x:c r="J358" s="1" t="s">
        <x:v>2070</x:v>
      </x:c>
      <x:c r="K358" s="17" t="s">
        <x:v>1630</x:v>
      </x:c>
      <x:c r="L358" s="1"/>
      <x:c r="M358" s="1"/>
      <x:c r="N358" s="1"/>
      <x:c r="O358" s="1"/>
      <x:c r="P358" s="1"/>
      <x:c r="Q358" s="1"/>
      <x:c r="R358" s="1"/>
      <x:c r="S358" s="1"/>
      <x:c r="T358" s="1"/>
      <x:c r="U358" s="1"/>
      <x:c r="V358" s="1"/>
      <x:c r="W358" s="1"/>
      <x:c r="X358" s="1"/>
      <x:c r="Y358" s="1"/>
      <x:c r="Z358" s="1"/>
      <x:c r="AA358" s="1"/>
      <x:c r="AB358" s="1"/>
      <x:c r="AC358" s="1"/>
      <x:c r="AD358" s="1"/>
      <x:c r="AE358" s="1"/>
      <x:c r="AF358" s="1"/>
      <x:c r="AG358" s="1"/>
      <x:c r="AH358" s="1"/>
      <x:c r="AI358" s="1"/>
      <x:c r="AJ358" s="1"/>
      <x:c r="AK358" s="1"/>
      <x:c r="AL358" s="1"/>
      <x:c r="AM358" s="1"/>
      <x:c r="AN358" s="1"/>
      <x:c r="AO358" s="1"/>
      <x:c r="AP358" s="1"/>
      <x:c r="AQ358" s="1"/>
      <x:c r="AR358" s="1"/>
      <x:c r="AS358" s="1"/>
      <x:c r="AT358" s="1"/>
      <x:c r="AU358" s="1"/>
      <x:c r="AV358" s="1"/>
      <x:c r="AW358" s="1"/>
      <x:c r="AX358" s="1"/>
      <x:c r="AY358" s="1"/>
      <x:c r="AZ358" s="1"/>
      <x:c r="BA358" s="1"/>
      <x:c r="BB358" s="1"/>
      <x:c r="BC358" s="1"/>
      <x:c r="BD358" s="1"/>
      <x:c r="BE358" s="1"/>
      <x:c r="BF358" s="1"/>
      <x:c r="BG358" s="1"/>
      <x:c r="BH358" s="1"/>
      <x:c r="BI358" s="1"/>
      <x:c r="BJ358" s="1"/>
      <x:c r="BK358" s="1"/>
      <x:c r="BL358" s="1"/>
      <x:c r="BM358" s="1"/>
      <x:c r="BN358" s="1"/>
      <x:c r="BO358" s="1"/>
      <x:c r="BP358" s="1"/>
      <x:c r="BQ358" s="1"/>
      <x:c r="BR358" s="1"/>
      <x:c r="BS358" s="1"/>
    </x:row>
    <x:row r="359" spans="1:103" ht="13.35">
      <x:c r="A359" s="1" t="s">
        <x:v>2928</x:v>
      </x:c>
      <x:c r="B359" s="1" t="s">
        <x:v>258</x:v>
      </x:c>
      <x:c r="C359" s="1" t="s">
        <x:v>726</x:v>
      </x:c>
      <x:c r="D359" s="16">
        <x:v>127.09824372999999</x:v>
      </x:c>
      <x:c r="E359" s="16">
        <x:v>37.596970331999998</x:v>
      </x:c>
      <x:c r="F359" s="1" t="s">
        <x:v>1794</x:v>
      </x:c>
      <x:c r="G359" s="1" t="s">
        <x:v>1011</x:v>
      </x:c>
      <x:c r="H359" s="1" t="s">
        <x:v>2174</x:v>
      </x:c>
      <x:c r="I359" s="1" t="s">
        <x:v>2175</x:v>
      </x:c>
      <x:c r="J359" s="1" t="s">
        <x:v>2071</x:v>
      </x:c>
      <x:c r="K359" s="17" t="s">
        <x:v>1631</x:v>
      </x:c>
      <x:c r="L359" s="1"/>
      <x:c r="M359" s="1"/>
      <x:c r="N359" s="1"/>
      <x:c r="O359" s="1"/>
      <x:c r="P359" s="1"/>
      <x:c r="Q359" s="1"/>
      <x:c r="R359" s="1"/>
      <x:c r="S359" s="1"/>
      <x:c r="T359" s="1"/>
      <x:c r="U359" s="1"/>
      <x:c r="V359" s="1"/>
      <x:c r="W359" s="1"/>
      <x:c r="X359" s="1"/>
      <x:c r="Y359" s="1"/>
      <x:c r="Z359" s="1"/>
      <x:c r="AA359" s="1"/>
      <x:c r="AB359" s="1"/>
      <x:c r="AC359" s="1"/>
      <x:c r="AD359" s="1"/>
      <x:c r="AE359" s="1"/>
      <x:c r="AF359" s="1"/>
      <x:c r="AG359" s="1"/>
      <x:c r="AH359" s="1"/>
      <x:c r="AI359" s="1"/>
      <x:c r="AJ359" s="1"/>
      <x:c r="AK359" s="1"/>
      <x:c r="AL359" s="1"/>
      <x:c r="AM359" s="1"/>
      <x:c r="AN359" s="1"/>
      <x:c r="AO359" s="1"/>
      <x:c r="AP359" s="1"/>
      <x:c r="AQ359" s="1"/>
      <x:c r="AR359" s="1"/>
      <x:c r="AS359" s="1"/>
      <x:c r="AT359" s="1"/>
      <x:c r="AU359" s="1"/>
      <x:c r="AV359" s="1"/>
      <x:c r="AW359" s="1"/>
      <x:c r="AX359" s="1"/>
      <x:c r="AY359" s="1"/>
      <x:c r="AZ359" s="1"/>
      <x:c r="BA359" s="1"/>
      <x:c r="BB359" s="1"/>
      <x:c r="BC359" s="1"/>
      <x:c r="BD359" s="1"/>
      <x:c r="BE359" s="1"/>
      <x:c r="BF359" s="1"/>
      <x:c r="BG359" s="1"/>
      <x:c r="BH359" s="1"/>
      <x:c r="BI359" s="1"/>
      <x:c r="BJ359" s="1"/>
      <x:c r="BK359" s="1"/>
      <x:c r="BL359" s="1"/>
      <x:c r="BM359" s="1"/>
      <x:c r="BN359" s="1"/>
      <x:c r="BO359" s="1"/>
      <x:c r="BP359" s="1"/>
      <x:c r="BQ359" s="1"/>
      <x:c r="BR359" s="1"/>
      <x:c r="BS359" s="1"/>
      <x:c r="BT359" s="1"/>
      <x:c r="BU359" s="1"/>
      <x:c r="BV359" s="1"/>
      <x:c r="BW359" s="1"/>
      <x:c r="BX359" s="1"/>
      <x:c r="BY359" s="1"/>
      <x:c r="BZ359" s="1"/>
      <x:c r="CA359" s="1"/>
      <x:c r="CB359" s="1"/>
      <x:c r="CC359" s="1"/>
      <x:c r="CD359" s="1"/>
      <x:c r="CE359" s="1"/>
      <x:c r="CF359" s="1"/>
      <x:c r="CG359" s="1"/>
      <x:c r="CH359" s="1"/>
      <x:c r="CI359" s="1"/>
      <x:c r="CJ359" s="1"/>
      <x:c r="CK359" s="1"/>
      <x:c r="CL359" s="1"/>
      <x:c r="CM359" s="1"/>
      <x:c r="CN359" s="1"/>
      <x:c r="CO359" s="1"/>
      <x:c r="CP359" s="1"/>
      <x:c r="CQ359" s="1"/>
      <x:c r="CR359" s="1"/>
      <x:c r="CS359" s="1"/>
      <x:c r="CT359" s="1"/>
      <x:c r="CU359" s="1"/>
      <x:c r="CV359" s="1"/>
      <x:c r="CW359" s="1"/>
      <x:c r="CX359" s="1"/>
      <x:c r="CY359" s="1"/>
    </x:row>
    <x:row r="360" spans="1:54" ht="13.35">
      <x:c r="A360" s="1" t="s">
        <x:v>2928</x:v>
      </x:c>
      <x:c r="B360" s="1" t="s">
        <x:v>259</x:v>
      </x:c>
      <x:c r="C360" s="1" t="s">
        <x:v>1012</x:v>
      </x:c>
      <x:c r="D360" s="16">
        <x:v>126.93186099</x:v>
      </x:c>
      <x:c r="E360" s="16">
        <x:v>37.500285578000003</x:v>
      </x:c>
      <x:c r="F360" s="1" t="s">
        <x:v>1745</x:v>
      </x:c>
      <x:c r="G360" s="1" t="s">
        <x:v>1053</x:v>
      </x:c>
      <x:c r="H360" s="1" t="s">
        <x:v>2184</x:v>
      </x:c>
      <x:c r="I360" s="1" t="s">
        <x:v>2185</x:v>
      </x:c>
      <x:c r="J360" s="1" t="s">
        <x:v>2072</x:v>
      </x:c>
      <x:c r="K360" s="18"/>
      <x:c r="L360" s="1"/>
      <x:c r="M360" s="1"/>
      <x:c r="N360" s="1"/>
      <x:c r="O360" s="1"/>
      <x:c r="P360" s="1"/>
      <x:c r="Q360" s="1"/>
      <x:c r="R360" s="1"/>
      <x:c r="S360" s="1"/>
      <x:c r="T360" s="1"/>
      <x:c r="U360" s="1"/>
      <x:c r="V360" s="1"/>
      <x:c r="W360" s="1"/>
      <x:c r="X360" s="1"/>
      <x:c r="Y360" s="1"/>
      <x:c r="Z360" s="1"/>
      <x:c r="AA360" s="1"/>
      <x:c r="AB360" s="1"/>
      <x:c r="AC360" s="1"/>
      <x:c r="AD360" s="1"/>
      <x:c r="AE360" s="1"/>
      <x:c r="AF360" s="1"/>
      <x:c r="AG360" s="1"/>
      <x:c r="AH360" s="1"/>
      <x:c r="AI360" s="1"/>
      <x:c r="AJ360" s="1"/>
      <x:c r="AK360" s="1"/>
      <x:c r="AL360" s="1"/>
      <x:c r="AM360" s="1"/>
      <x:c r="AN360" s="1"/>
      <x:c r="AO360" s="1"/>
      <x:c r="AP360" s="1"/>
      <x:c r="AQ360" s="1"/>
      <x:c r="AR360" s="1"/>
      <x:c r="AS360" s="1"/>
      <x:c r="AT360" s="1"/>
      <x:c r="AU360" s="1"/>
      <x:c r="AV360" s="1"/>
      <x:c r="AW360" s="1"/>
      <x:c r="AX360" s="1"/>
      <x:c r="AY360" s="1"/>
      <x:c r="AZ360" s="1"/>
      <x:c r="BA360" s="1"/>
      <x:c r="BB360" s="1"/>
    </x:row>
    <x:row r="361" spans="1:47" ht="13.35">
      <x:c r="A361" s="1" t="s">
        <x:v>2928</x:v>
      </x:c>
      <x:c r="B361" s="1" t="s">
        <x:v>260</x:v>
      </x:c>
      <x:c r="C361" s="1" t="s">
        <x:v>1013</x:v>
      </x:c>
      <x:c r="D361" s="16">
        <x:v>127.11341048</x:v>
      </x:c>
      <x:c r="E361" s="16">
        <x:v>37.511765631000003</x:v>
      </x:c>
      <x:c r="F361" s="1" t="s">
        <x:v>1761</x:v>
      </x:c>
      <x:c r="G361" s="1" t="s">
        <x:v>2073</x:v>
      </x:c>
      <x:c r="H361" s="1" t="s">
        <x:v>572</x:v>
      </x:c>
      <x:c r="I361" s="1" t="s">
        <x:v>1937</x:v>
      </x:c>
      <x:c r="J361" s="18"/>
      <x:c r="K361" s="17" t="s">
        <x:v>1632</x:v>
      </x:c>
      <x:c r="L361" s="1"/>
      <x:c r="M361" s="1"/>
      <x:c r="N361" s="1"/>
      <x:c r="O361" s="1"/>
      <x:c r="P361" s="1"/>
      <x:c r="Q361" s="1"/>
      <x:c r="R361" s="1"/>
      <x:c r="S361" s="1"/>
      <x:c r="T361" s="1"/>
      <x:c r="U361" s="1"/>
      <x:c r="V361" s="1"/>
      <x:c r="W361" s="1"/>
      <x:c r="X361" s="1"/>
      <x:c r="Y361" s="1"/>
      <x:c r="Z361" s="1"/>
      <x:c r="AA361" s="1"/>
      <x:c r="AB361" s="1"/>
      <x:c r="AC361" s="1"/>
      <x:c r="AD361" s="1"/>
      <x:c r="AE361" s="1"/>
      <x:c r="AF361" s="1"/>
      <x:c r="AG361" s="1"/>
      <x:c r="AH361" s="1"/>
      <x:c r="AI361" s="1"/>
      <x:c r="AJ361" s="1"/>
      <x:c r="AK361" s="1"/>
      <x:c r="AL361" s="1"/>
      <x:c r="AM361" s="1"/>
      <x:c r="AN361" s="1"/>
      <x:c r="AO361" s="1"/>
      <x:c r="AP361" s="1"/>
      <x:c r="AQ361" s="1"/>
      <x:c r="AR361" s="1"/>
      <x:c r="AS361" s="1"/>
      <x:c r="AT361" s="1"/>
      <x:c r="AU361" s="1"/>
    </x:row>
    <x:row r="362" spans="1:40" ht="13.35">
      <x:c r="A362" s="1" t="s">
        <x:v>2928</x:v>
      </x:c>
      <x:c r="B362" s="1" t="s">
        <x:v>261</x:v>
      </x:c>
      <x:c r="C362" s="1" t="s">
        <x:v>1007</x:v>
      </x:c>
      <x:c r="D362" s="16">
        <x:v>127.08383193</x:v>
      </x:c>
      <x:c r="E362" s="16">
        <x:v>37.508860261000002</x:v>
      </x:c>
      <x:c r="F362" s="1" t="s">
        <x:v>1761</x:v>
      </x:c>
      <x:c r="G362" s="1" t="s">
        <x:v>1015</x:v>
      </x:c>
      <x:c r="H362" s="1" t="s">
        <x:v>564</x:v>
      </x:c>
      <x:c r="I362" s="1" t="s">
        <x:v>1938</x:v>
      </x:c>
      <x:c r="J362" s="1" t="s">
        <x:v>1009</x:v>
      </x:c>
      <x:c r="K362" s="17" t="s">
        <x:v>1633</x:v>
      </x:c>
      <x:c r="L362" s="1"/>
      <x:c r="M362" s="1"/>
      <x:c r="N362" s="1"/>
      <x:c r="O362" s="1"/>
      <x:c r="P362" s="1"/>
      <x:c r="Q362" s="1"/>
      <x:c r="R362" s="1"/>
      <x:c r="S362" s="1"/>
      <x:c r="T362" s="1"/>
      <x:c r="U362" s="1"/>
      <x:c r="V362" s="1"/>
      <x:c r="W362" s="1"/>
      <x:c r="X362" s="1"/>
      <x:c r="Y362" s="1"/>
      <x:c r="Z362" s="1"/>
      <x:c r="AA362" s="1"/>
      <x:c r="AB362" s="1"/>
      <x:c r="AC362" s="1"/>
      <x:c r="AD362" s="1"/>
      <x:c r="AE362" s="1"/>
      <x:c r="AF362" s="1"/>
      <x:c r="AG362" s="1"/>
      <x:c r="AH362" s="1"/>
      <x:c r="AI362" s="1"/>
      <x:c r="AJ362" s="1"/>
      <x:c r="AK362" s="1"/>
      <x:c r="AL362" s="1"/>
      <x:c r="AM362" s="1"/>
      <x:c r="AN362" s="1"/>
    </x:row>
    <x:row r="363" spans="1:47" ht="13.35">
      <x:c r="A363" s="1" t="s">
        <x:v>2928</x:v>
      </x:c>
      <x:c r="B363" s="1" t="s">
        <x:v>262</x:v>
      </x:c>
      <x:c r="C363" s="1" t="s">
        <x:v>1008</x:v>
      </x:c>
      <x:c r="D363" s="16">
        <x:v>127.01094381999999</x:v>
      </x:c>
      <x:c r="E363" s="16">
        <x:v>37.570644045000002</x:v>
      </x:c>
      <x:c r="F363" s="1" t="s">
        <x:v>580</x:v>
      </x:c>
      <x:c r="G363" s="1" t="s">
        <x:v>1024</x:v>
      </x:c>
      <x:c r="H363" s="1" t="s">
        <x:v>1939</x:v>
      </x:c>
      <x:c r="I363" s="1" t="s">
        <x:v>2176</x:v>
      </x:c>
      <x:c r="J363" s="1" t="s">
        <x:v>2074</x:v>
      </x:c>
      <x:c r="K363" s="17" t="s">
        <x:v>1634</x:v>
      </x:c>
      <x:c r="L363" s="1"/>
      <x:c r="M363" s="1"/>
      <x:c r="N363" s="1"/>
      <x:c r="O363" s="1"/>
      <x:c r="P363" s="1"/>
      <x:c r="Q363" s="1"/>
      <x:c r="R363" s="1"/>
      <x:c r="S363" s="1"/>
      <x:c r="T363" s="1"/>
      <x:c r="U363" s="1"/>
      <x:c r="V363" s="1"/>
      <x:c r="W363" s="1"/>
      <x:c r="X363" s="1"/>
      <x:c r="Y363" s="1"/>
      <x:c r="Z363" s="1"/>
      <x:c r="AA363" s="1"/>
      <x:c r="AB363" s="1"/>
      <x:c r="AC363" s="1"/>
      <x:c r="AD363" s="1"/>
      <x:c r="AE363" s="1"/>
      <x:c r="AF363" s="1"/>
      <x:c r="AG363" s="1"/>
      <x:c r="AH363" s="1"/>
      <x:c r="AI363" s="1"/>
      <x:c r="AJ363" s="1"/>
      <x:c r="AK363" s="1"/>
      <x:c r="AL363" s="1"/>
      <x:c r="AM363" s="1"/>
      <x:c r="AN363" s="1"/>
      <x:c r="AO363" s="1"/>
      <x:c r="AP363" s="1"/>
      <x:c r="AQ363" s="1"/>
      <x:c r="AR363" s="1"/>
      <x:c r="AS363" s="1"/>
      <x:c r="AT363" s="1"/>
      <x:c r="AU363" s="1"/>
    </x:row>
    <x:row r="364" spans="1:47" ht="13.35">
      <x:c r="A364" s="1" t="s">
        <x:v>2928</x:v>
      </x:c>
      <x:c r="B364" s="1" t="s">
        <x:v>263</x:v>
      </x:c>
      <x:c r="C364" s="1" t="s">
        <x:v>1004</x:v>
      </x:c>
      <x:c r="D364" s="16">
        <x:v>126.93839113</x:v>
      </x:c>
      <x:c r="E364" s="16">
        <x:v>37.486118126000001</x:v>
      </x:c>
      <x:c r="F364" s="1" t="s">
        <x:v>1763</x:v>
      </x:c>
      <x:c r="G364" s="1" t="s">
        <x:v>1010</x:v>
      </x:c>
      <x:c r="H364" s="1" t="s">
        <x:v>2177</x:v>
      </x:c>
      <x:c r="I364" s="1" t="s">
        <x:v>2050</x:v>
      </x:c>
      <x:c r="J364" s="1" t="s">
        <x:v>2075</x:v>
      </x:c>
      <x:c r="K364" s="18"/>
      <x:c r="L364" s="1"/>
      <x:c r="M364" s="1"/>
      <x:c r="N364" s="1"/>
      <x:c r="O364" s="1"/>
      <x:c r="P364" s="1"/>
      <x:c r="Q364" s="1"/>
      <x:c r="R364" s="1"/>
      <x:c r="S364" s="1"/>
      <x:c r="T364" s="1"/>
      <x:c r="U364" s="1"/>
      <x:c r="V364" s="1"/>
      <x:c r="W364" s="1"/>
      <x:c r="X364" s="1"/>
      <x:c r="Y364" s="1"/>
      <x:c r="Z364" s="1"/>
      <x:c r="AA364" s="1"/>
      <x:c r="AB364" s="1"/>
      <x:c r="AC364" s="1"/>
      <x:c r="AD364" s="1"/>
      <x:c r="AE364" s="1"/>
      <x:c r="AF364" s="1"/>
      <x:c r="AG364" s="1"/>
      <x:c r="AH364" s="1"/>
      <x:c r="AI364" s="1"/>
      <x:c r="AJ364" s="1"/>
      <x:c r="AK364" s="1"/>
      <x:c r="AL364" s="1"/>
      <x:c r="AM364" s="1"/>
      <x:c r="AN364" s="1"/>
      <x:c r="AO364" s="1"/>
      <x:c r="AP364" s="1"/>
      <x:c r="AQ364" s="1"/>
      <x:c r="AR364" s="1"/>
      <x:c r="AS364" s="1"/>
      <x:c r="AT364" s="1"/>
      <x:c r="AU364" s="1"/>
    </x:row>
    <x:row r="365" spans="1:61" ht="13.35">
      <x:c r="A365" s="1" t="s">
        <x:v>2928</x:v>
      </x:c>
      <x:c r="B365" s="1" t="s">
        <x:v>264</x:v>
      </x:c>
      <x:c r="C365" s="1" t="s">
        <x:v>1005</x:v>
      </x:c>
      <x:c r="D365" s="16">
        <x:v>126.9108555</x:v>
      </x:c>
      <x:c r="E365" s="16">
        <x:v>37.506117316999998</x:v>
      </x:c>
      <x:c r="F365" s="1" t="s">
        <x:v>1006</x:v>
      </x:c>
      <x:c r="G365" s="1" t="s">
        <x:v>1000</x:v>
      </x:c>
      <x:c r="H365" s="1" t="s">
        <x:v>14</x:v>
      </x:c>
      <x:c r="I365" s="1" t="s">
        <x:v>2187</x:v>
      </x:c>
      <x:c r="J365" s="1" t="s">
        <x:v>2076</x:v>
      </x:c>
      <x:c r="K365" s="17" t="s">
        <x:v>1635</x:v>
      </x:c>
      <x:c r="L365" s="1"/>
      <x:c r="M365" s="1"/>
      <x:c r="N365" s="1"/>
      <x:c r="O365" s="1"/>
      <x:c r="P365" s="1"/>
      <x:c r="Q365" s="1"/>
      <x:c r="R365" s="1"/>
      <x:c r="S365" s="1"/>
      <x:c r="T365" s="1"/>
      <x:c r="U365" s="1"/>
      <x:c r="V365" s="1"/>
      <x:c r="W365" s="1"/>
      <x:c r="X365" s="1"/>
      <x:c r="Y365" s="1"/>
      <x:c r="Z365" s="1"/>
      <x:c r="AA365" s="1"/>
      <x:c r="AB365" s="1"/>
      <x:c r="AC365" s="1"/>
      <x:c r="AD365" s="1"/>
      <x:c r="AE365" s="1"/>
      <x:c r="AF365" s="1"/>
      <x:c r="AG365" s="1"/>
      <x:c r="AH365" s="1"/>
      <x:c r="AI365" s="1"/>
      <x:c r="AJ365" s="1"/>
      <x:c r="AK365" s="1"/>
      <x:c r="AL365" s="1"/>
      <x:c r="AM365" s="1"/>
      <x:c r="AN365" s="1"/>
      <x:c r="AO365" s="1"/>
      <x:c r="AP365" s="1"/>
      <x:c r="AQ365" s="1"/>
      <x:c r="AR365" s="1"/>
      <x:c r="AS365" s="1"/>
      <x:c r="AT365" s="1"/>
      <x:c r="AU365" s="1"/>
      <x:c r="AV365" s="1"/>
      <x:c r="AW365" s="1"/>
      <x:c r="AX365" s="1"/>
      <x:c r="AY365" s="1"/>
      <x:c r="AZ365" s="1"/>
      <x:c r="BA365" s="1"/>
      <x:c r="BB365" s="1"/>
      <x:c r="BC365" s="1"/>
      <x:c r="BD365" s="1"/>
      <x:c r="BE365" s="1"/>
      <x:c r="BF365" s="1"/>
      <x:c r="BG365" s="1"/>
      <x:c r="BH365" s="1"/>
      <x:c r="BI365" s="1"/>
    </x:row>
    <x:row r="366" spans="1:44" ht="13.35">
      <x:c r="A366" s="1" t="s">
        <x:v>2928</x:v>
      </x:c>
      <x:c r="B366" s="1" t="s">
        <x:v>265</x:v>
      </x:c>
      <x:c r="C366" s="1" t="s">
        <x:v>1559</x:v>
      </x:c>
      <x:c r="D366" s="16">
        <x:v>126.95434428</x:v>
      </x:c>
      <x:c r="E366" s="16">
        <x:v>37.483782746000003</x:v>
      </x:c>
      <x:c r="F366" s="1" t="s">
        <x:v>1763</x:v>
      </x:c>
      <x:c r="G366" s="1" t="s">
        <x:v>1003</x:v>
      </x:c>
      <x:c r="H366" s="1" t="s">
        <x:v>2178</x:v>
      </x:c>
      <x:c r="I366" s="1" t="s">
        <x:v>2188</x:v>
      </x:c>
      <x:c r="J366" s="1" t="s">
        <x:v>2077</x:v>
      </x:c>
      <x:c r="K366" s="17" t="s">
        <x:v>1636</x:v>
      </x:c>
      <x:c r="L366" s="1"/>
      <x:c r="M366" s="1"/>
      <x:c r="N366" s="1"/>
      <x:c r="O366" s="1"/>
      <x:c r="P366" s="1"/>
      <x:c r="Q366" s="1"/>
      <x:c r="R366" s="1"/>
      <x:c r="S366" s="1"/>
      <x:c r="T366" s="1"/>
      <x:c r="U366" s="1"/>
      <x:c r="V366" s="1"/>
      <x:c r="W366" s="1"/>
      <x:c r="X366" s="1"/>
      <x:c r="Y366" s="1"/>
      <x:c r="Z366" s="1"/>
      <x:c r="AA366" s="1"/>
      <x:c r="AB366" s="1"/>
      <x:c r="AC366" s="1"/>
      <x:c r="AD366" s="1"/>
      <x:c r="AE366" s="1"/>
      <x:c r="AF366" s="1"/>
      <x:c r="AG366" s="1"/>
      <x:c r="AH366" s="1"/>
      <x:c r="AI366" s="1"/>
      <x:c r="AJ366" s="1"/>
      <x:c r="AK366" s="1"/>
      <x:c r="AL366" s="1"/>
      <x:c r="AM366" s="1"/>
      <x:c r="AN366" s="1"/>
      <x:c r="AO366" s="1"/>
      <x:c r="AP366" s="1"/>
      <x:c r="AQ366" s="1"/>
      <x:c r="AR366" s="1"/>
    </x:row>
    <x:row r="367" spans="1:113" ht="13.35">
      <x:c r="A367" s="1" t="s">
        <x:v>2928</x:v>
      </x:c>
      <x:c r="B367" s="1" t="s">
        <x:v>266</x:v>
      </x:c>
      <x:c r="C367" s="1" t="s">
        <x:v>1001</x:v>
      </x:c>
      <x:c r="D367" s="16">
        <x:v>126.90066355</x:v>
      </x:c>
      <x:c r="E367" s="16">
        <x:v>37.515966171000002</x:v>
      </x:c>
      <x:c r="F367" s="1" t="s">
        <x:v>1006</x:v>
      </x:c>
      <x:c r="G367" s="1" t="s">
        <x:v>2078</x:v>
      </x:c>
      <x:c r="H367" s="1" t="s">
        <x:v>501</x:v>
      </x:c>
      <x:c r="I367" s="1" t="s">
        <x:v>2189</x:v>
      </x:c>
      <x:c r="J367" s="1" t="s">
        <x:v>1002</x:v>
      </x:c>
      <x:c r="K367" s="17" t="s">
        <x:v>1637</x:v>
      </x:c>
      <x:c r="L367" s="1"/>
      <x:c r="M367" s="1"/>
      <x:c r="N367" s="1"/>
      <x:c r="O367" s="1"/>
      <x:c r="P367" s="1"/>
      <x:c r="Q367" s="1"/>
      <x:c r="R367" s="1"/>
      <x:c r="S367" s="1"/>
      <x:c r="T367" s="1"/>
      <x:c r="U367" s="1"/>
      <x:c r="V367" s="1"/>
      <x:c r="W367" s="1"/>
      <x:c r="X367" s="1"/>
      <x:c r="Y367" s="1"/>
      <x:c r="Z367" s="1"/>
      <x:c r="AA367" s="1"/>
      <x:c r="AB367" s="1"/>
      <x:c r="AC367" s="1"/>
      <x:c r="AD367" s="1"/>
      <x:c r="AE367" s="1"/>
      <x:c r="AF367" s="1"/>
      <x:c r="AG367" s="1"/>
      <x:c r="AH367" s="1"/>
      <x:c r="AI367" s="1"/>
      <x:c r="AJ367" s="1"/>
      <x:c r="AK367" s="1"/>
      <x:c r="AL367" s="1"/>
      <x:c r="AM367" s="1"/>
      <x:c r="AN367" s="1"/>
      <x:c r="AO367" s="1"/>
      <x:c r="AP367" s="1"/>
      <x:c r="AQ367" s="1"/>
      <x:c r="AR367" s="1"/>
      <x:c r="AS367" s="1"/>
      <x:c r="AT367" s="1"/>
      <x:c r="AU367" s="1"/>
      <x:c r="AV367" s="1"/>
      <x:c r="AW367" s="1"/>
      <x:c r="AX367" s="1"/>
      <x:c r="AY367" s="1"/>
      <x:c r="AZ367" s="1"/>
      <x:c r="BA367" s="1"/>
      <x:c r="BB367" s="1"/>
      <x:c r="BC367" s="1"/>
      <x:c r="BD367" s="1"/>
      <x:c r="BE367" s="1"/>
      <x:c r="BF367" s="1"/>
      <x:c r="BG367" s="1"/>
      <x:c r="BH367" s="1"/>
      <x:c r="BI367" s="1"/>
      <x:c r="BJ367" s="1"/>
      <x:c r="BK367" s="1"/>
      <x:c r="BL367" s="1"/>
      <x:c r="BM367" s="1"/>
      <x:c r="BN367" s="1"/>
      <x:c r="BO367" s="1"/>
      <x:c r="BP367" s="1"/>
      <x:c r="BQ367" s="1"/>
      <x:c r="BR367" s="1"/>
      <x:c r="BS367" s="1"/>
      <x:c r="BT367" s="1"/>
      <x:c r="BU367" s="1"/>
      <x:c r="BV367" s="1"/>
      <x:c r="BW367" s="1"/>
      <x:c r="BX367" s="1"/>
      <x:c r="BY367" s="1"/>
      <x:c r="BZ367" s="1"/>
      <x:c r="CA367" s="1"/>
      <x:c r="CB367" s="1"/>
      <x:c r="CC367" s="1"/>
      <x:c r="CD367" s="1"/>
      <x:c r="CE367" s="1"/>
      <x:c r="CF367" s="1"/>
      <x:c r="CG367" s="1"/>
      <x:c r="CH367" s="1"/>
      <x:c r="CI367" s="1"/>
      <x:c r="CJ367" s="1"/>
      <x:c r="CK367" s="1"/>
      <x:c r="CL367" s="1"/>
      <x:c r="CM367" s="1"/>
      <x:c r="CN367" s="1"/>
      <x:c r="CO367" s="1"/>
      <x:c r="CP367" s="1"/>
      <x:c r="CQ367" s="1"/>
      <x:c r="CR367" s="1"/>
      <x:c r="CS367" s="1"/>
      <x:c r="CT367" s="1"/>
      <x:c r="CU367" s="1"/>
      <x:c r="CV367" s="1"/>
      <x:c r="CW367" s="1"/>
      <x:c r="CX367" s="1"/>
      <x:c r="CY367" s="1"/>
      <x:c r="CZ367" s="1"/>
      <x:c r="DA367" s="1"/>
      <x:c r="DB367" s="1"/>
      <x:c r="DC367" s="1"/>
      <x:c r="DD367" s="1"/>
      <x:c r="DE367" s="1"/>
      <x:c r="DF367" s="1"/>
      <x:c r="DG367" s="1"/>
      <x:c r="DH367" s="1"/>
      <x:c r="DI367" s="1"/>
    </x:row>
    <x:row r="368" spans="1:67" ht="13.35">
      <x:c r="A368" s="1" t="s">
        <x:v>2928</x:v>
      </x:c>
      <x:c r="B368" s="1" t="s">
        <x:v>2079</x:v>
      </x:c>
      <x:c r="C368" s="1" t="s">
        <x:v>1560</x:v>
      </x:c>
      <x:c r="D368" s="16">
        <x:v>126.90579174</x:v>
      </x:c>
      <x:c r="E368" s="16">
        <x:v>37.557643433000003</x:v>
      </x:c>
      <x:c r="F368" s="1" t="s">
        <x:v>267</x:v>
      </x:c>
      <x:c r="G368" s="1" t="s">
        <x:v>996</x:v>
      </x:c>
      <x:c r="H368" s="1" t="s">
        <x:v>2190</x:v>
      </x:c>
      <x:c r="I368" s="1" t="s">
        <x:v>2191</x:v>
      </x:c>
      <x:c r="J368" s="1" t="s">
        <x:v>2080</x:v>
      </x:c>
      <x:c r="K368" s="17" t="s">
        <x:v>1638</x:v>
      </x:c>
      <x:c r="L368" s="1"/>
      <x:c r="M368" s="1"/>
      <x:c r="N368" s="1"/>
      <x:c r="O368" s="1"/>
      <x:c r="P368" s="1"/>
      <x:c r="Q368" s="1"/>
      <x:c r="R368" s="1"/>
      <x:c r="S368" s="1"/>
      <x:c r="T368" s="1"/>
      <x:c r="U368" s="1"/>
      <x:c r="V368" s="1"/>
      <x:c r="W368" s="1"/>
      <x:c r="X368" s="1"/>
      <x:c r="Y368" s="1"/>
      <x:c r="Z368" s="1"/>
      <x:c r="AA368" s="1"/>
      <x:c r="AB368" s="1"/>
      <x:c r="AC368" s="1"/>
      <x:c r="AD368" s="1"/>
      <x:c r="AE368" s="1"/>
      <x:c r="AF368" s="1"/>
      <x:c r="AG368" s="1"/>
      <x:c r="AH368" s="1"/>
      <x:c r="AI368" s="1"/>
      <x:c r="AJ368" s="1"/>
      <x:c r="AK368" s="1"/>
      <x:c r="AL368" s="1"/>
      <x:c r="AM368" s="1"/>
      <x:c r="AN368" s="1"/>
      <x:c r="AO368" s="1"/>
      <x:c r="AP368" s="1"/>
      <x:c r="AQ368" s="1"/>
      <x:c r="AR368" s="1"/>
      <x:c r="AS368" s="1"/>
      <x:c r="AT368" s="1"/>
      <x:c r="AU368" s="1"/>
      <x:c r="AV368" s="1"/>
      <x:c r="AW368" s="1"/>
      <x:c r="AX368" s="1"/>
      <x:c r="AY368" s="1"/>
      <x:c r="AZ368" s="1"/>
      <x:c r="BA368" s="1"/>
      <x:c r="BB368" s="1"/>
      <x:c r="BC368" s="1"/>
      <x:c r="BD368" s="1"/>
      <x:c r="BE368" s="1"/>
      <x:c r="BF368" s="1"/>
      <x:c r="BG368" s="1"/>
      <x:c r="BH368" s="1"/>
      <x:c r="BI368" s="1"/>
      <x:c r="BJ368" s="1"/>
      <x:c r="BK368" s="1"/>
      <x:c r="BL368" s="1"/>
      <x:c r="BM368" s="1"/>
      <x:c r="BN368" s="1"/>
      <x:c r="BO368" s="1"/>
    </x:row>
    <x:row r="369" spans="1:99" ht="13.35">
      <x:c r="A369" s="1" t="s">
        <x:v>2928</x:v>
      </x:c>
      <x:c r="B369" s="1" t="s">
        <x:v>2081</x:v>
      </x:c>
      <x:c r="C369" s="1" t="s">
        <x:v>1693</x:v>
      </x:c>
      <x:c r="D369" s="16">
        <x:v>126.89854626</x:v>
      </x:c>
      <x:c r="E369" s="16">
        <x:v>37.565926595000001</x:v>
      </x:c>
      <x:c r="F369" s="1" t="s">
        <x:v>267</x:v>
      </x:c>
      <x:c r="G369" s="1" t="s">
        <x:v>998</x:v>
      </x:c>
      <x:c r="H369" s="1" t="s">
        <x:v>2192</x:v>
      </x:c>
      <x:c r="I369" s="1" t="s">
        <x:v>2193</x:v>
      </x:c>
      <x:c r="J369" s="1" t="s">
        <x:v>2082</x:v>
      </x:c>
      <x:c r="K369" s="17" t="s">
        <x:v>1639</x:v>
      </x:c>
      <x:c r="L369" s="1"/>
      <x:c r="M369" s="1"/>
      <x:c r="N369" s="1"/>
      <x:c r="O369" s="1"/>
      <x:c r="P369" s="1"/>
      <x:c r="Q369" s="1"/>
      <x:c r="R369" s="1"/>
      <x:c r="S369" s="1"/>
      <x:c r="T369" s="1"/>
      <x:c r="U369" s="1"/>
      <x:c r="V369" s="1"/>
      <x:c r="W369" s="1"/>
      <x:c r="X369" s="1"/>
      <x:c r="Y369" s="1"/>
      <x:c r="Z369" s="1"/>
      <x:c r="AA369" s="1"/>
      <x:c r="AB369" s="1"/>
      <x:c r="AC369" s="1"/>
      <x:c r="AD369" s="1"/>
      <x:c r="AE369" s="1"/>
      <x:c r="AF369" s="1"/>
      <x:c r="AG369" s="1"/>
      <x:c r="AH369" s="1"/>
      <x:c r="AI369" s="1"/>
      <x:c r="AJ369" s="1"/>
      <x:c r="AK369" s="1"/>
      <x:c r="AL369" s="1"/>
      <x:c r="AM369" s="1"/>
      <x:c r="AN369" s="1"/>
      <x:c r="AO369" s="1"/>
      <x:c r="AP369" s="1"/>
      <x:c r="AQ369" s="1"/>
      <x:c r="AR369" s="1"/>
      <x:c r="AS369" s="1"/>
      <x:c r="AT369" s="1"/>
      <x:c r="AU369" s="1"/>
      <x:c r="AV369" s="1"/>
      <x:c r="AW369" s="1"/>
      <x:c r="AX369" s="1"/>
      <x:c r="AY369" s="1"/>
      <x:c r="AZ369" s="1"/>
      <x:c r="BA369" s="1"/>
      <x:c r="BB369" s="1"/>
      <x:c r="BC369" s="1"/>
      <x:c r="BD369" s="1"/>
      <x:c r="BE369" s="1"/>
      <x:c r="BF369" s="1"/>
      <x:c r="BG369" s="1"/>
      <x:c r="BH369" s="1"/>
      <x:c r="BI369" s="1"/>
      <x:c r="BJ369" s="1"/>
      <x:c r="BK369" s="1"/>
      <x:c r="BL369" s="1"/>
      <x:c r="BM369" s="1"/>
      <x:c r="BN369" s="1"/>
      <x:c r="BO369" s="1"/>
      <x:c r="BP369" s="1"/>
      <x:c r="BQ369" s="1"/>
      <x:c r="BR369" s="1"/>
      <x:c r="BS369" s="1"/>
      <x:c r="BT369" s="1"/>
      <x:c r="BU369" s="1"/>
      <x:c r="BV369" s="1"/>
      <x:c r="BW369" s="1"/>
      <x:c r="BX369" s="1"/>
      <x:c r="BY369" s="1"/>
      <x:c r="BZ369" s="1"/>
      <x:c r="CA369" s="1"/>
      <x:c r="CB369" s="1"/>
      <x:c r="CC369" s="1"/>
      <x:c r="CD369" s="1"/>
      <x:c r="CE369" s="1"/>
      <x:c r="CF369" s="1"/>
      <x:c r="CG369" s="1"/>
      <x:c r="CH369" s="1"/>
      <x:c r="CI369" s="1"/>
      <x:c r="CJ369" s="1"/>
      <x:c r="CK369" s="1"/>
      <x:c r="CL369" s="1"/>
      <x:c r="CM369" s="1"/>
      <x:c r="CN369" s="1"/>
      <x:c r="CO369" s="1"/>
      <x:c r="CP369" s="1"/>
      <x:c r="CQ369" s="1"/>
      <x:c r="CR369" s="1"/>
      <x:c r="CS369" s="1"/>
      <x:c r="CT369" s="1"/>
      <x:c r="CU369" s="1"/>
    </x:row>
    <x:row r="370" spans="1:53" ht="13.35">
      <x:c r="A370" s="1" t="s">
        <x:v>2928</x:v>
      </x:c>
      <x:c r="B370" s="1" t="s">
        <x:v>268</x:v>
      </x:c>
      <x:c r="C370" s="1" t="s">
        <x:v>997</x:v>
      </x:c>
      <x:c r="D370" s="16">
        <x:v>127.03789064999999</x:v>
      </x:c>
      <x:c r="E370" s="16">
        <x:v>37.484272036</x:v>
      </x:c>
      <x:c r="F370" s="1" t="s">
        <x:v>1831</x:v>
      </x:c>
      <x:c r="G370" s="1" t="s">
        <x:v>999</x:v>
      </x:c>
      <x:c r="H370" s="1" t="s">
        <x:v>573</x:v>
      </x:c>
      <x:c r="I370" s="1" t="s">
        <x:v>2194</x:v>
      </x:c>
      <x:c r="J370" s="1" t="s">
        <x:v>2083</x:v>
      </x:c>
      <x:c r="K370" s="17" t="s">
        <x:v>1640</x:v>
      </x:c>
      <x:c r="L370" s="1"/>
      <x:c r="M370" s="1"/>
      <x:c r="N370" s="1"/>
      <x:c r="O370" s="1"/>
      <x:c r="P370" s="1"/>
      <x:c r="Q370" s="1"/>
      <x:c r="R370" s="1"/>
      <x:c r="S370" s="1"/>
      <x:c r="T370" s="1"/>
      <x:c r="U370" s="1"/>
      <x:c r="V370" s="1"/>
      <x:c r="W370" s="1"/>
      <x:c r="X370" s="1"/>
      <x:c r="Y370" s="1"/>
      <x:c r="Z370" s="1"/>
      <x:c r="AA370" s="1"/>
      <x:c r="AB370" s="1"/>
      <x:c r="AC370" s="1"/>
      <x:c r="AD370" s="1"/>
      <x:c r="AE370" s="1"/>
      <x:c r="AF370" s="1"/>
      <x:c r="AG370" s="1"/>
      <x:c r="AH370" s="1"/>
      <x:c r="AI370" s="1"/>
      <x:c r="AJ370" s="1"/>
      <x:c r="AK370" s="1"/>
      <x:c r="AL370" s="1"/>
      <x:c r="AM370" s="1"/>
      <x:c r="AN370" s="1"/>
      <x:c r="AO370" s="1"/>
      <x:c r="AP370" s="1"/>
      <x:c r="AQ370" s="1"/>
      <x:c r="AR370" s="1"/>
      <x:c r="AS370" s="1"/>
      <x:c r="AT370" s="1"/>
      <x:c r="AU370" s="1"/>
      <x:c r="AV370" s="1"/>
      <x:c r="AW370" s="1"/>
      <x:c r="AX370" s="1"/>
      <x:c r="AY370" s="1"/>
      <x:c r="AZ370" s="1"/>
      <x:c r="BA370" s="1"/>
    </x:row>
    <x:row r="371" spans="1:68" ht="13.35">
      <x:c r="A371" s="1" t="s">
        <x:v>2928</x:v>
      </x:c>
      <x:c r="B371" s="1" t="s">
        <x:v>269</x:v>
      </x:c>
      <x:c r="C371" s="1" t="s">
        <x:v>995</x:v>
      </x:c>
      <x:c r="D371" s="16">
        <x:v>126.92611004</x:v>
      </x:c>
      <x:c r="E371" s="16">
        <x:v>37.483386434000003</x:v>
      </x:c>
      <x:c r="F371" s="1" t="s">
        <x:v>1763</x:v>
      </x:c>
      <x:c r="G371" s="1" t="s">
        <x:v>2084</x:v>
      </x:c>
      <x:c r="H371" s="1" t="s">
        <x:v>2195</x:v>
      </x:c>
      <x:c r="I371" s="1" t="s">
        <x:v>2196</x:v>
      </x:c>
      <x:c r="J371" s="1" t="s">
        <x:v>2085</x:v>
      </x:c>
      <x:c r="K371" s="17" t="s">
        <x:v>1641</x:v>
      </x:c>
      <x:c r="L371" s="1"/>
      <x:c r="M371" s="1"/>
      <x:c r="N371" s="1"/>
      <x:c r="O371" s="1"/>
      <x:c r="P371" s="1"/>
      <x:c r="Q371" s="1"/>
      <x:c r="R371" s="1"/>
      <x:c r="S371" s="1"/>
      <x:c r="T371" s="1"/>
      <x:c r="U371" s="1"/>
      <x:c r="V371" s="1"/>
      <x:c r="W371" s="1"/>
      <x:c r="X371" s="1"/>
      <x:c r="Y371" s="1"/>
      <x:c r="Z371" s="1"/>
      <x:c r="AA371" s="1"/>
      <x:c r="AB371" s="1"/>
      <x:c r="AC371" s="1"/>
      <x:c r="AD371" s="1"/>
      <x:c r="AE371" s="1"/>
      <x:c r="AF371" s="1"/>
      <x:c r="AG371" s="1"/>
      <x:c r="AH371" s="1"/>
      <x:c r="AI371" s="1"/>
      <x:c r="AJ371" s="1"/>
      <x:c r="AK371" s="1"/>
      <x:c r="AL371" s="1"/>
      <x:c r="AM371" s="1"/>
      <x:c r="AN371" s="1"/>
      <x:c r="AO371" s="1"/>
      <x:c r="AP371" s="1"/>
      <x:c r="AQ371" s="1"/>
      <x:c r="AR371" s="1"/>
      <x:c r="AS371" s="1"/>
      <x:c r="AT371" s="1"/>
      <x:c r="AU371" s="1"/>
      <x:c r="AV371" s="1"/>
      <x:c r="AW371" s="1"/>
      <x:c r="AX371" s="1"/>
      <x:c r="AY371" s="1"/>
      <x:c r="AZ371" s="1"/>
      <x:c r="BA371" s="1"/>
      <x:c r="BB371" s="1"/>
      <x:c r="BC371" s="1"/>
      <x:c r="BD371" s="1"/>
      <x:c r="BE371" s="1"/>
      <x:c r="BF371" s="1"/>
      <x:c r="BG371" s="1"/>
      <x:c r="BH371" s="1"/>
      <x:c r="BI371" s="1"/>
      <x:c r="BJ371" s="1"/>
      <x:c r="BK371" s="1"/>
      <x:c r="BL371" s="1"/>
      <x:c r="BM371" s="1"/>
      <x:c r="BN371" s="1"/>
      <x:c r="BO371" s="1"/>
      <x:c r="BP371" s="1"/>
    </x:row>
    <x:row r="372" spans="1:66" ht="13.35">
      <x:c r="A372" s="1" t="s">
        <x:v>2928</x:v>
      </x:c>
      <x:c r="B372" s="1" t="s">
        <x:v>270</x:v>
      </x:c>
      <x:c r="C372" s="1" t="s">
        <x:v>727</x:v>
      </x:c>
      <x:c r="D372" s="16">
        <x:v>126.91697572</x:v>
      </x:c>
      <x:c r="E372" s="16">
        <x:v>37.486303239000001</x:v>
      </x:c>
      <x:c r="F372" s="1" t="s">
        <x:v>1763</x:v>
      </x:c>
      <x:c r="G372" s="1" t="s">
        <x:v>2061</x:v>
      </x:c>
      <x:c r="H372" s="1" t="s">
        <x:v>70</x:v>
      </x:c>
      <x:c r="I372" s="1" t="s">
        <x:v>2197</x:v>
      </x:c>
      <x:c r="J372" s="1" t="s">
        <x:v>2086</x:v>
      </x:c>
      <x:c r="K372" s="17" t="s">
        <x:v>843</x:v>
      </x:c>
      <x:c r="L372" s="1"/>
      <x:c r="M372" s="1"/>
      <x:c r="N372" s="1"/>
      <x:c r="O372" s="1"/>
      <x:c r="P372" s="1"/>
      <x:c r="Q372" s="1"/>
      <x:c r="R372" s="1"/>
      <x:c r="S372" s="1"/>
      <x:c r="T372" s="1"/>
      <x:c r="U372" s="1"/>
      <x:c r="V372" s="1"/>
      <x:c r="W372" s="1"/>
      <x:c r="X372" s="1"/>
      <x:c r="Y372" s="1"/>
      <x:c r="Z372" s="1"/>
      <x:c r="AA372" s="1"/>
      <x:c r="AB372" s="1"/>
      <x:c r="AC372" s="1"/>
      <x:c r="AD372" s="1"/>
      <x:c r="AE372" s="1"/>
      <x:c r="AF372" s="1"/>
      <x:c r="AG372" s="1"/>
      <x:c r="AH372" s="1"/>
      <x:c r="AI372" s="1"/>
      <x:c r="AJ372" s="1"/>
      <x:c r="AK372" s="1"/>
      <x:c r="AL372" s="1"/>
      <x:c r="AM372" s="1"/>
      <x:c r="AN372" s="1"/>
      <x:c r="AO372" s="1"/>
      <x:c r="AP372" s="1"/>
      <x:c r="AQ372" s="1"/>
      <x:c r="AR372" s="1"/>
      <x:c r="AS372" s="1"/>
      <x:c r="AT372" s="1"/>
      <x:c r="AU372" s="1"/>
      <x:c r="AV372" s="1"/>
      <x:c r="AW372" s="1"/>
      <x:c r="AX372" s="1"/>
      <x:c r="AY372" s="1"/>
      <x:c r="AZ372" s="1"/>
      <x:c r="BA372" s="1"/>
      <x:c r="BB372" s="1"/>
      <x:c r="BC372" s="1"/>
      <x:c r="BD372" s="1"/>
      <x:c r="BE372" s="1"/>
      <x:c r="BF372" s="1"/>
      <x:c r="BG372" s="1"/>
      <x:c r="BH372" s="1"/>
      <x:c r="BI372" s="1"/>
      <x:c r="BJ372" s="1"/>
      <x:c r="BK372" s="1"/>
      <x:c r="BL372" s="1"/>
      <x:c r="BM372" s="1"/>
      <x:c r="BN372" s="1"/>
    </x:row>
    <x:row r="373" spans="1:55" ht="13.35">
      <x:c r="A373" s="1" t="s">
        <x:v>2928</x:v>
      </x:c>
      <x:c r="B373" s="1" t="s">
        <x:v>271</x:v>
      </x:c>
      <x:c r="C373" s="1" t="s">
        <x:v>1558</x:v>
      </x:c>
      <x:c r="D373" s="16">
        <x:v>126.91099619000001</x:v>
      </x:c>
      <x:c r="E373" s="16">
        <x:v>37.482864243000002</x:v>
      </x:c>
      <x:c r="F373" s="1" t="s">
        <x:v>1763</x:v>
      </x:c>
      <x:c r="G373" s="1" t="s">
        <x:v>2087</x:v>
      </x:c>
      <x:c r="H373" s="1" t="s">
        <x:v>2198</x:v>
      </x:c>
      <x:c r="I373" s="1" t="s">
        <x:v>2199</x:v>
      </x:c>
      <x:c r="J373" s="1" t="s">
        <x:v>2088</x:v>
      </x:c>
      <x:c r="K373" s="17" t="s">
        <x:v>1642</x:v>
      </x:c>
      <x:c r="L373" s="1"/>
      <x:c r="M373" s="1"/>
      <x:c r="N373" s="1"/>
      <x:c r="O373" s="1"/>
      <x:c r="P373" s="1"/>
      <x:c r="Q373" s="1"/>
      <x:c r="R373" s="1"/>
      <x:c r="S373" s="1"/>
      <x:c r="T373" s="1"/>
      <x:c r="U373" s="1"/>
      <x:c r="V373" s="1"/>
      <x:c r="W373" s="1"/>
      <x:c r="X373" s="1"/>
      <x:c r="Y373" s="1"/>
      <x:c r="Z373" s="1"/>
      <x:c r="AA373" s="1"/>
      <x:c r="AB373" s="1"/>
      <x:c r="AC373" s="1"/>
      <x:c r="AD373" s="1"/>
      <x:c r="AE373" s="1"/>
      <x:c r="AF373" s="1"/>
      <x:c r="AG373" s="1"/>
      <x:c r="AH373" s="1"/>
      <x:c r="AI373" s="1"/>
      <x:c r="AJ373" s="1"/>
      <x:c r="AK373" s="1"/>
      <x:c r="AL373" s="1"/>
      <x:c r="AM373" s="1"/>
      <x:c r="AN373" s="1"/>
      <x:c r="AO373" s="1"/>
      <x:c r="AP373" s="1"/>
      <x:c r="AQ373" s="1"/>
      <x:c r="AR373" s="1"/>
      <x:c r="AS373" s="1"/>
      <x:c r="AT373" s="1"/>
      <x:c r="AU373" s="1"/>
      <x:c r="AV373" s="1"/>
      <x:c r="AW373" s="1"/>
      <x:c r="AX373" s="1"/>
      <x:c r="AY373" s="1"/>
      <x:c r="AZ373" s="1"/>
      <x:c r="BA373" s="1"/>
      <x:c r="BB373" s="1"/>
      <x:c r="BC373" s="1"/>
    </x:row>
    <x:row r="374" spans="1:47" ht="13.35">
      <x:c r="A374" s="1" t="s">
        <x:v>2928</x:v>
      </x:c>
      <x:c r="B374" s="1" t="s">
        <x:v>272</x:v>
      </x:c>
      <x:c r="C374" s="1" t="s">
        <x:v>2186</x:v>
      </x:c>
      <x:c r="D374" s="16">
        <x:v>126.97488721000001</x:v>
      </x:c>
      <x:c r="E374" s="16">
        <x:v>37.520575162</x:v>
      </x:c>
      <x:c r="F374" s="1" t="s">
        <x:v>1756</x:v>
      </x:c>
      <x:c r="G374" s="1" t="s">
        <x:v>2089</x:v>
      </x:c>
      <x:c r="H374" s="1" t="s">
        <x:v>565</x:v>
      </x:c>
      <x:c r="I374" s="1" t="s">
        <x:v>2200</x:v>
      </x:c>
      <x:c r="J374" s="18"/>
      <x:c r="K374" s="18"/>
      <x:c r="L374" s="1"/>
      <x:c r="M374" s="1"/>
      <x:c r="N374" s="1"/>
      <x:c r="O374" s="1"/>
      <x:c r="P374" s="1"/>
      <x:c r="Q374" s="1"/>
      <x:c r="R374" s="1"/>
      <x:c r="S374" s="1"/>
      <x:c r="T374" s="1"/>
      <x:c r="U374" s="1"/>
      <x:c r="V374" s="1"/>
      <x:c r="W374" s="1"/>
      <x:c r="X374" s="1"/>
      <x:c r="Y374" s="1"/>
      <x:c r="Z374" s="1"/>
      <x:c r="AA374" s="1"/>
      <x:c r="AB374" s="1"/>
      <x:c r="AC374" s="1"/>
      <x:c r="AD374" s="1"/>
      <x:c r="AE374" s="1"/>
      <x:c r="AF374" s="1"/>
      <x:c r="AG374" s="1"/>
      <x:c r="AH374" s="1"/>
      <x:c r="AI374" s="1"/>
      <x:c r="AJ374" s="1"/>
      <x:c r="AK374" s="1"/>
      <x:c r="AL374" s="1"/>
      <x:c r="AM374" s="1"/>
      <x:c r="AN374" s="1"/>
      <x:c r="AO374" s="1"/>
      <x:c r="AP374" s="1"/>
      <x:c r="AQ374" s="1"/>
      <x:c r="AR374" s="1"/>
      <x:c r="AS374" s="1"/>
      <x:c r="AT374" s="1"/>
      <x:c r="AU374" s="1"/>
    </x:row>
    <x:row r="375" spans="1:49" ht="13.35">
      <x:c r="A375" s="1" t="s">
        <x:v>2928</x:v>
      </x:c>
      <x:c r="B375" s="1" t="s">
        <x:v>273</x:v>
      </x:c>
      <x:c r="C375" s="1" t="s">
        <x:v>728</x:v>
      </x:c>
      <x:c r="D375" s="16">
        <x:v>126.98828687</x:v>
      </x:c>
      <x:c r="E375" s="16">
        <x:v>37.538993722999997</x:v>
      </x:c>
      <x:c r="F375" s="1" t="s">
        <x:v>1756</x:v>
      </x:c>
      <x:c r="G375" s="1" t="s">
        <x:v>994</x:v>
      </x:c>
      <x:c r="H375" s="1" t="s">
        <x:v>2179</x:v>
      </x:c>
      <x:c r="I375" s="1" t="s">
        <x:v>2201</x:v>
      </x:c>
      <x:c r="J375" s="1" t="s">
        <x:v>2090</x:v>
      </x:c>
      <x:c r="K375" s="17" t="s">
        <x:v>842</x:v>
      </x:c>
      <x:c r="L375" s="1"/>
      <x:c r="M375" s="1"/>
      <x:c r="N375" s="1"/>
      <x:c r="O375" s="1"/>
      <x:c r="P375" s="1"/>
      <x:c r="Q375" s="1"/>
      <x:c r="R375" s="1"/>
      <x:c r="S375" s="1"/>
      <x:c r="T375" s="1"/>
      <x:c r="U375" s="1"/>
      <x:c r="V375" s="1"/>
      <x:c r="W375" s="1"/>
      <x:c r="X375" s="1"/>
      <x:c r="Y375" s="1"/>
      <x:c r="Z375" s="1"/>
      <x:c r="AA375" s="1"/>
      <x:c r="AB375" s="1"/>
      <x:c r="AC375" s="1"/>
      <x:c r="AD375" s="1"/>
      <x:c r="AE375" s="1"/>
      <x:c r="AF375" s="1"/>
      <x:c r="AG375" s="1"/>
      <x:c r="AH375" s="1"/>
      <x:c r="AI375" s="1"/>
      <x:c r="AJ375" s="1"/>
      <x:c r="AK375" s="1"/>
      <x:c r="AL375" s="1"/>
      <x:c r="AM375" s="1"/>
      <x:c r="AN375" s="1"/>
      <x:c r="AO375" s="1"/>
      <x:c r="AP375" s="1"/>
      <x:c r="AQ375" s="1"/>
      <x:c r="AR375" s="1"/>
      <x:c r="AS375" s="1"/>
      <x:c r="AT375" s="1"/>
      <x:c r="AU375" s="1"/>
      <x:c r="AV375" s="1"/>
      <x:c r="AW375" s="1"/>
    </x:row>
    <x:row r="376" spans="1:49" ht="13.35">
      <x:c r="A376" s="1" t="s">
        <x:v>2928</x:v>
      </x:c>
      <x:c r="B376" s="1" t="s">
        <x:v>274</x:v>
      </x:c>
      <x:c r="C376" s="1" t="s">
        <x:v>986</x:v>
      </x:c>
      <x:c r="D376" s="16">
        <x:v>127.02271403</x:v>
      </x:c>
      <x:c r="E376" s="16">
        <x:v>37.548445405000002</x:v>
      </x:c>
      <x:c r="F376" s="1" t="s">
        <x:v>1057</x:v>
      </x:c>
      <x:c r="G376" s="1" t="s">
        <x:v>729</x:v>
      </x:c>
      <x:c r="H376" s="1" t="s">
        <x:v>2202</x:v>
      </x:c>
      <x:c r="I376" s="1" t="s">
        <x:v>2203</x:v>
      </x:c>
      <x:c r="J376" s="1" t="s">
        <x:v>992</x:v>
      </x:c>
      <x:c r="K376" s="17" t="s">
        <x:v>1643</x:v>
      </x:c>
      <x:c r="L376" s="1"/>
      <x:c r="M376" s="1"/>
      <x:c r="N376" s="1"/>
      <x:c r="O376" s="1"/>
      <x:c r="P376" s="1"/>
      <x:c r="Q376" s="1"/>
      <x:c r="R376" s="1"/>
      <x:c r="S376" s="1"/>
      <x:c r="T376" s="1"/>
      <x:c r="U376" s="1"/>
      <x:c r="V376" s="1"/>
      <x:c r="W376" s="1"/>
      <x:c r="X376" s="1"/>
      <x:c r="Y376" s="1"/>
      <x:c r="Z376" s="1"/>
      <x:c r="AA376" s="1"/>
      <x:c r="AB376" s="1"/>
      <x:c r="AC376" s="1"/>
      <x:c r="AD376" s="1"/>
      <x:c r="AE376" s="1"/>
      <x:c r="AF376" s="1"/>
      <x:c r="AG376" s="1"/>
      <x:c r="AH376" s="1"/>
      <x:c r="AI376" s="1"/>
      <x:c r="AJ376" s="1"/>
      <x:c r="AK376" s="1"/>
      <x:c r="AL376" s="1"/>
      <x:c r="AM376" s="1"/>
      <x:c r="AN376" s="1"/>
      <x:c r="AO376" s="1"/>
      <x:c r="AP376" s="1"/>
      <x:c r="AQ376" s="1"/>
      <x:c r="AR376" s="1"/>
      <x:c r="AS376" s="1"/>
      <x:c r="AT376" s="1"/>
      <x:c r="AU376" s="1"/>
      <x:c r="AV376" s="1"/>
      <x:c r="AW376" s="1"/>
    </x:row>
    <x:row r="377" spans="1:50" ht="13.35">
      <x:c r="A377" s="1" t="s">
        <x:v>2928</x:v>
      </x:c>
      <x:c r="B377" s="1" t="s">
        <x:v>275</x:v>
      </x:c>
      <x:c r="C377" s="1" t="s">
        <x:v>989</x:v>
      </x:c>
      <x:c r="D377" s="16">
        <x:v>127.05401634</x:v>
      </x:c>
      <x:c r="E377" s="16">
        <x:v>37.537954808999999</x:v>
      </x:c>
      <x:c r="F377" s="1" t="s">
        <x:v>1057</x:v>
      </x:c>
      <x:c r="G377" s="1" t="s">
        <x:v>730</x:v>
      </x:c>
      <x:c r="H377" s="1" t="s">
        <x:v>2204</x:v>
      </x:c>
      <x:c r="I377" s="1" t="s">
        <x:v>2205</x:v>
      </x:c>
      <x:c r="J377" s="1" t="s">
        <x:v>2091</x:v>
      </x:c>
      <x:c r="K377" s="17" t="s">
        <x:v>1644</x:v>
      </x:c>
      <x:c r="L377" s="1"/>
      <x:c r="M377" s="1"/>
      <x:c r="N377" s="1"/>
      <x:c r="O377" s="1"/>
      <x:c r="P377" s="1"/>
      <x:c r="Q377" s="1"/>
      <x:c r="R377" s="1"/>
      <x:c r="S377" s="1"/>
      <x:c r="T377" s="1"/>
      <x:c r="U377" s="1"/>
      <x:c r="V377" s="1"/>
      <x:c r="W377" s="1"/>
      <x:c r="X377" s="1"/>
      <x:c r="Y377" s="1"/>
      <x:c r="Z377" s="1"/>
      <x:c r="AA377" s="1"/>
      <x:c r="AB377" s="1"/>
      <x:c r="AC377" s="1"/>
      <x:c r="AD377" s="1"/>
      <x:c r="AE377" s="1"/>
      <x:c r="AF377" s="1"/>
      <x:c r="AG377" s="1"/>
      <x:c r="AH377" s="1"/>
      <x:c r="AI377" s="1"/>
      <x:c r="AJ377" s="1"/>
      <x:c r="AK377" s="1"/>
      <x:c r="AL377" s="1"/>
      <x:c r="AM377" s="1"/>
      <x:c r="AN377" s="1"/>
      <x:c r="AO377" s="1"/>
      <x:c r="AP377" s="1"/>
      <x:c r="AQ377" s="1"/>
      <x:c r="AR377" s="1"/>
      <x:c r="AS377" s="1"/>
      <x:c r="AT377" s="1"/>
      <x:c r="AU377" s="1"/>
      <x:c r="AV377" s="1"/>
      <x:c r="AW377" s="1"/>
      <x:c r="AX377" s="1"/>
    </x:row>
    <x:row r="378" spans="1:79" ht="13.35">
      <x:c r="A378" s="1" t="s">
        <x:v>2928</x:v>
      </x:c>
      <x:c r="B378" s="1" t="s">
        <x:v>276</x:v>
      </x:c>
      <x:c r="C378" s="1" t="s">
        <x:v>1694</x:v>
      </x:c>
      <x:c r="D378" s="16">
        <x:v>127.03840479</x:v>
      </x:c>
      <x:c r="E378" s="16">
        <x:v>37.569740914</x:v>
      </x:c>
      <x:c r="F378" s="1" t="s">
        <x:v>1057</x:v>
      </x:c>
      <x:c r="G378" s="1" t="s">
        <x:v>2092</x:v>
      </x:c>
      <x:c r="H378" s="1" t="s">
        <x:v>2206</x:v>
      </x:c>
      <x:c r="I378" s="1" t="s">
        <x:v>2210</x:v>
      </x:c>
      <x:c r="J378" s="1" t="s">
        <x:v>985</x:v>
      </x:c>
      <x:c r="K378" s="17" t="s">
        <x:v>1645</x:v>
      </x:c>
      <x:c r="L378" s="1"/>
      <x:c r="M378" s="1"/>
      <x:c r="N378" s="1"/>
      <x:c r="O378" s="1"/>
      <x:c r="P378" s="1"/>
      <x:c r="Q378" s="1"/>
      <x:c r="R378" s="1"/>
      <x:c r="S378" s="1"/>
      <x:c r="T378" s="1"/>
      <x:c r="U378" s="1"/>
      <x:c r="V378" s="1"/>
      <x:c r="W378" s="1"/>
      <x:c r="X378" s="1"/>
      <x:c r="Y378" s="1"/>
      <x:c r="Z378" s="1"/>
      <x:c r="AA378" s="1"/>
      <x:c r="AB378" s="1"/>
      <x:c r="AC378" s="1"/>
      <x:c r="AD378" s="1"/>
      <x:c r="AE378" s="1"/>
      <x:c r="AF378" s="1"/>
      <x:c r="AG378" s="1"/>
      <x:c r="AH378" s="1"/>
      <x:c r="AI378" s="1"/>
      <x:c r="AJ378" s="1"/>
      <x:c r="AK378" s="1"/>
      <x:c r="AL378" s="1"/>
      <x:c r="AM378" s="1"/>
      <x:c r="AN378" s="1"/>
      <x:c r="AO378" s="1"/>
      <x:c r="AP378" s="1"/>
      <x:c r="AQ378" s="1"/>
      <x:c r="AR378" s="1"/>
      <x:c r="AS378" s="1"/>
      <x:c r="AT378" s="1"/>
      <x:c r="AU378" s="1"/>
      <x:c r="AV378" s="1"/>
      <x:c r="AW378" s="1"/>
      <x:c r="AX378" s="1"/>
      <x:c r="AY378" s="1"/>
      <x:c r="AZ378" s="1"/>
      <x:c r="BA378" s="1"/>
      <x:c r="BB378" s="1"/>
      <x:c r="BC378" s="1"/>
      <x:c r="BD378" s="1"/>
      <x:c r="BE378" s="1"/>
      <x:c r="BF378" s="1"/>
      <x:c r="BG378" s="1"/>
      <x:c r="BH378" s="1"/>
      <x:c r="BI378" s="1"/>
      <x:c r="BJ378" s="1"/>
      <x:c r="BK378" s="1"/>
      <x:c r="BL378" s="1"/>
      <x:c r="BM378" s="1"/>
      <x:c r="BN378" s="1"/>
      <x:c r="BO378" s="1"/>
      <x:c r="BP378" s="1"/>
      <x:c r="BQ378" s="1"/>
      <x:c r="BR378" s="1"/>
      <x:c r="BS378" s="1"/>
      <x:c r="BT378" s="1"/>
      <x:c r="BU378" s="1"/>
      <x:c r="BV378" s="1"/>
      <x:c r="BW378" s="1"/>
      <x:c r="BX378" s="1"/>
      <x:c r="BY378" s="1"/>
      <x:c r="BZ378" s="1"/>
      <x:c r="CA378" s="1"/>
    </x:row>
    <x:row r="379" spans="1:67" ht="13.35">
      <x:c r="A379" s="1" t="s">
        <x:v>2928</x:v>
      </x:c>
      <x:c r="B379" s="1" t="s">
        <x:v>277</x:v>
      </x:c>
      <x:c r="C379" s="1" t="s">
        <x:v>982</x:v>
      </x:c>
      <x:c r="D379" s="16">
        <x:v>127.06487703000001</x:v>
      </x:c>
      <x:c r="E379" s="16">
        <x:v>37.536327542000002</x:v>
      </x:c>
      <x:c r="F379" s="1" t="s">
        <x:v>1782</x:v>
      </x:c>
      <x:c r="G379" s="1" t="s">
        <x:v>1020</x:v>
      </x:c>
      <x:c r="H379" s="1" t="s">
        <x:v>2207</x:v>
      </x:c>
      <x:c r="I379" s="1" t="s">
        <x:v>2213</x:v>
      </x:c>
      <x:c r="J379" s="1" t="s">
        <x:v>2093</x:v>
      </x:c>
      <x:c r="K379" s="17" t="s">
        <x:v>1646</x:v>
      </x:c>
      <x:c r="L379" s="1"/>
      <x:c r="M379" s="1"/>
      <x:c r="N379" s="1"/>
      <x:c r="O379" s="1"/>
      <x:c r="P379" s="1"/>
      <x:c r="Q379" s="1"/>
      <x:c r="R379" s="1"/>
      <x:c r="S379" s="1"/>
      <x:c r="T379" s="1"/>
      <x:c r="U379" s="1"/>
      <x:c r="V379" s="1"/>
      <x:c r="W379" s="1"/>
      <x:c r="X379" s="1"/>
      <x:c r="Y379" s="1"/>
      <x:c r="Z379" s="1"/>
      <x:c r="AA379" s="1"/>
      <x:c r="AB379" s="1"/>
      <x:c r="AC379" s="1"/>
      <x:c r="AD379" s="1"/>
      <x:c r="AE379" s="1"/>
      <x:c r="AF379" s="1"/>
      <x:c r="AG379" s="1"/>
      <x:c r="AH379" s="1"/>
      <x:c r="AI379" s="1"/>
      <x:c r="AJ379" s="1"/>
      <x:c r="AK379" s="1"/>
      <x:c r="AL379" s="1"/>
      <x:c r="AM379" s="1"/>
      <x:c r="AN379" s="1"/>
      <x:c r="AO379" s="1"/>
      <x:c r="AP379" s="1"/>
      <x:c r="AQ379" s="1"/>
      <x:c r="AR379" s="1"/>
      <x:c r="AS379" s="1"/>
      <x:c r="AT379" s="1"/>
      <x:c r="AU379" s="1"/>
      <x:c r="AV379" s="1"/>
      <x:c r="AW379" s="1"/>
      <x:c r="AX379" s="1"/>
      <x:c r="AY379" s="1"/>
      <x:c r="AZ379" s="1"/>
      <x:c r="BA379" s="1"/>
      <x:c r="BB379" s="1"/>
      <x:c r="BC379" s="1"/>
      <x:c r="BD379" s="1"/>
      <x:c r="BE379" s="1"/>
      <x:c r="BF379" s="1"/>
      <x:c r="BG379" s="1"/>
      <x:c r="BH379" s="1"/>
      <x:c r="BI379" s="1"/>
      <x:c r="BJ379" s="1"/>
      <x:c r="BK379" s="1"/>
      <x:c r="BL379" s="1"/>
      <x:c r="BM379" s="1"/>
      <x:c r="BN379" s="1"/>
      <x:c r="BO379" s="1"/>
    </x:row>
    <x:row r="380" spans="1:61" ht="13.35">
      <x:c r="A380" s="1" t="s">
        <x:v>2928</x:v>
      </x:c>
      <x:c r="B380" s="1" t="s">
        <x:v>278</x:v>
      </x:c>
      <x:c r="C380" s="1" t="s">
        <x:v>987</x:v>
      </x:c>
      <x:c r="D380" s="16">
        <x:v>127.08872192</x:v>
      </x:c>
      <x:c r="E380" s="16">
        <x:v>37.558033309999999</x:v>
      </x:c>
      <x:c r="F380" s="1" t="s">
        <x:v>1782</x:v>
      </x:c>
      <x:c r="G380" s="1" t="s">
        <x:v>988</x:v>
      </x:c>
      <x:c r="H380" s="1" t="s">
        <x:v>16</x:v>
      </x:c>
      <x:c r="I380" s="1" t="s">
        <x:v>2212</x:v>
      </x:c>
      <x:c r="J380" s="1" t="s">
        <x:v>2094</x:v>
      </x:c>
      <x:c r="K380" s="17" t="s">
        <x:v>1647</x:v>
      </x:c>
      <x:c r="L380" s="1"/>
      <x:c r="M380" s="1"/>
      <x:c r="N380" s="1"/>
      <x:c r="O380" s="1"/>
      <x:c r="P380" s="1"/>
      <x:c r="Q380" s="1"/>
      <x:c r="R380" s="1"/>
      <x:c r="S380" s="1"/>
      <x:c r="T380" s="1"/>
      <x:c r="U380" s="1"/>
      <x:c r="V380" s="1"/>
      <x:c r="W380" s="1"/>
      <x:c r="X380" s="1"/>
      <x:c r="Y380" s="1"/>
      <x:c r="Z380" s="1"/>
      <x:c r="AA380" s="1"/>
      <x:c r="AB380" s="1"/>
      <x:c r="AC380" s="1"/>
      <x:c r="AD380" s="1"/>
      <x:c r="AE380" s="1"/>
      <x:c r="AF380" s="1"/>
      <x:c r="AG380" s="1"/>
      <x:c r="AH380" s="1"/>
      <x:c r="AI380" s="1"/>
      <x:c r="AJ380" s="1"/>
      <x:c r="AK380" s="1"/>
      <x:c r="AL380" s="1"/>
      <x:c r="AM380" s="1"/>
      <x:c r="AN380" s="1"/>
      <x:c r="AO380" s="1"/>
      <x:c r="AP380" s="1"/>
      <x:c r="AQ380" s="1"/>
      <x:c r="AR380" s="1"/>
      <x:c r="AS380" s="1"/>
      <x:c r="AT380" s="1"/>
      <x:c r="AU380" s="1"/>
      <x:c r="AV380" s="1"/>
      <x:c r="AW380" s="1"/>
      <x:c r="AX380" s="1"/>
      <x:c r="AY380" s="1"/>
      <x:c r="AZ380" s="1"/>
      <x:c r="BA380" s="1"/>
      <x:c r="BB380" s="1"/>
      <x:c r="BC380" s="1"/>
      <x:c r="BD380" s="1"/>
      <x:c r="BE380" s="1"/>
      <x:c r="BF380" s="1"/>
      <x:c r="BG380" s="1"/>
      <x:c r="BH380" s="1"/>
      <x:c r="BI380" s="1"/>
    </x:row>
    <x:row r="381" spans="1:85" ht="13.35">
      <x:c r="A381" s="1" t="s">
        <x:v>2928</x:v>
      </x:c>
      <x:c r="B381" s="1" t="s">
        <x:v>2095</x:v>
      </x:c>
      <x:c r="C381" s="1" t="s">
        <x:v>731</x:v>
      </x:c>
      <x:c r="D381" s="16">
        <x:v>127.08153921</x:v>
      </x:c>
      <x:c r="E381" s="16">
        <x:v>37.563826489999997</x:v>
      </x:c>
      <x:c r="F381" s="1" t="s">
        <x:v>1782</x:v>
      </x:c>
      <x:c r="G381" s="1" t="s">
        <x:v>990</x:v>
      </x:c>
      <x:c r="H381" s="1" t="s">
        <x:v>2208</x:v>
      </x:c>
      <x:c r="I381" s="1" t="s">
        <x:v>2209</x:v>
      </x:c>
      <x:c r="J381" s="1" t="s">
        <x:v>2096</x:v>
      </x:c>
      <x:c r="K381" s="17" t="s">
        <x:v>1648</x:v>
      </x:c>
      <x:c r="L381" s="1"/>
      <x:c r="M381" s="1"/>
      <x:c r="N381" s="1"/>
      <x:c r="O381" s="1"/>
      <x:c r="P381" s="1"/>
      <x:c r="Q381" s="1"/>
      <x:c r="R381" s="1"/>
      <x:c r="S381" s="1"/>
      <x:c r="T381" s="1"/>
      <x:c r="U381" s="1"/>
      <x:c r="V381" s="1"/>
      <x:c r="W381" s="1"/>
      <x:c r="X381" s="1"/>
      <x:c r="Y381" s="1"/>
      <x:c r="Z381" s="1"/>
      <x:c r="AA381" s="1"/>
      <x:c r="AB381" s="1"/>
      <x:c r="AC381" s="1"/>
      <x:c r="AD381" s="1"/>
      <x:c r="AE381" s="1"/>
      <x:c r="AF381" s="1"/>
      <x:c r="AG381" s="1"/>
      <x:c r="AH381" s="1"/>
      <x:c r="AI381" s="1"/>
      <x:c r="AJ381" s="1"/>
      <x:c r="AK381" s="1"/>
      <x:c r="AL381" s="1"/>
      <x:c r="AM381" s="1"/>
      <x:c r="AN381" s="1"/>
      <x:c r="AO381" s="1"/>
      <x:c r="AP381" s="1"/>
      <x:c r="AQ381" s="1"/>
      <x:c r="AR381" s="1"/>
      <x:c r="AS381" s="1"/>
      <x:c r="AT381" s="1"/>
      <x:c r="AU381" s="1"/>
      <x:c r="AV381" s="1"/>
      <x:c r="AW381" s="1"/>
      <x:c r="AX381" s="1"/>
      <x:c r="AY381" s="1"/>
      <x:c r="AZ381" s="1"/>
      <x:c r="BA381" s="1"/>
      <x:c r="BB381" s="1"/>
      <x:c r="BC381" s="1"/>
      <x:c r="BD381" s="1"/>
      <x:c r="BE381" s="1"/>
      <x:c r="BF381" s="1"/>
      <x:c r="BG381" s="1"/>
      <x:c r="BH381" s="1"/>
      <x:c r="BI381" s="1"/>
      <x:c r="BJ381" s="1"/>
      <x:c r="BK381" s="1"/>
      <x:c r="BL381" s="1"/>
      <x:c r="BM381" s="1"/>
      <x:c r="BN381" s="1"/>
      <x:c r="BO381" s="1"/>
      <x:c r="BP381" s="1"/>
      <x:c r="BQ381" s="1"/>
      <x:c r="BR381" s="1"/>
      <x:c r="BS381" s="1"/>
      <x:c r="BT381" s="1"/>
      <x:c r="BU381" s="1"/>
      <x:c r="BV381" s="1"/>
      <x:c r="BW381" s="1"/>
      <x:c r="BX381" s="1"/>
      <x:c r="BY381" s="1"/>
      <x:c r="BZ381" s="1"/>
      <x:c r="CA381" s="1"/>
      <x:c r="CB381" s="1"/>
      <x:c r="CC381" s="1"/>
      <x:c r="CD381" s="1"/>
      <x:c r="CE381" s="1"/>
      <x:c r="CF381" s="1"/>
      <x:c r="CG381" s="1"/>
    </x:row>
    <x:row r="382" spans="1:52" ht="13.35">
      <x:c r="A382" s="1" t="s">
        <x:v>2928</x:v>
      </x:c>
      <x:c r="B382" s="1" t="s">
        <x:v>279</x:v>
      </x:c>
      <x:c r="C382" s="1" t="s">
        <x:v>732</x:v>
      </x:c>
      <x:c r="D382" s="16">
        <x:v>127.08104985999999</x:v>
      </x:c>
      <x:c r="E382" s="16">
        <x:v>37.563466429000002</x:v>
      </x:c>
      <x:c r="F382" s="1" t="s">
        <x:v>1782</x:v>
      </x:c>
      <x:c r="G382" s="1" t="s">
        <x:v>990</x:v>
      </x:c>
      <x:c r="H382" s="1" t="s">
        <x:v>2214</x:v>
      </x:c>
      <x:c r="I382" s="1" t="s">
        <x:v>2215</x:v>
      </x:c>
      <x:c r="J382" s="1" t="s">
        <x:v>2097</x:v>
      </x:c>
      <x:c r="K382" s="17" t="s">
        <x:v>844</x:v>
      </x:c>
      <x:c r="L382" s="1"/>
      <x:c r="M382" s="1"/>
      <x:c r="N382" s="1"/>
      <x:c r="O382" s="1"/>
      <x:c r="P382" s="1"/>
      <x:c r="Q382" s="1"/>
      <x:c r="R382" s="1"/>
      <x:c r="S382" s="1"/>
      <x:c r="T382" s="1"/>
      <x:c r="U382" s="1"/>
      <x:c r="V382" s="1"/>
      <x:c r="W382" s="1"/>
      <x:c r="X382" s="1"/>
      <x:c r="Y382" s="1"/>
      <x:c r="Z382" s="1"/>
      <x:c r="AA382" s="1"/>
      <x:c r="AB382" s="1"/>
      <x:c r="AC382" s="1"/>
      <x:c r="AD382" s="1"/>
      <x:c r="AE382" s="1"/>
      <x:c r="AF382" s="1"/>
      <x:c r="AG382" s="1"/>
      <x:c r="AH382" s="1"/>
      <x:c r="AI382" s="1"/>
      <x:c r="AJ382" s="1"/>
      <x:c r="AK382" s="1"/>
      <x:c r="AL382" s="1"/>
      <x:c r="AM382" s="1"/>
      <x:c r="AN382" s="1"/>
      <x:c r="AO382" s="1"/>
      <x:c r="AP382" s="1"/>
      <x:c r="AQ382" s="1"/>
      <x:c r="AR382" s="1"/>
      <x:c r="AS382" s="1"/>
      <x:c r="AT382" s="1"/>
      <x:c r="AU382" s="1"/>
      <x:c r="AV382" s="1"/>
      <x:c r="AW382" s="1"/>
      <x:c r="AX382" s="1"/>
      <x:c r="AY382" s="1"/>
      <x:c r="AZ382" s="1"/>
    </x:row>
    <x:row r="383" spans="1:48" ht="13.35">
      <x:c r="A383" s="1" t="s">
        <x:v>2928</x:v>
      </x:c>
      <x:c r="B383" s="1" t="s">
        <x:v>2098</x:v>
      </x:c>
      <x:c r="C383" s="1" t="s">
        <x:v>1561</x:v>
      </x:c>
      <x:c r="D383" s="16">
        <x:v>127.06931889000001</x:v>
      </x:c>
      <x:c r="E383" s="16">
        <x:v>37.543460936999999</x:v>
      </x:c>
      <x:c r="F383" s="1" t="s">
        <x:v>1782</x:v>
      </x:c>
      <x:c r="G383" s="1" t="s">
        <x:v>1111</x:v>
      </x:c>
      <x:c r="H383" s="1" t="s">
        <x:v>574</x:v>
      </x:c>
      <x:c r="I383" s="1" t="s">
        <x:v>2216</x:v>
      </x:c>
      <x:c r="J383" s="1" t="s">
        <x:v>2099</x:v>
      </x:c>
      <x:c r="K383" s="17" t="s">
        <x:v>1649</x:v>
      </x:c>
      <x:c r="L383" s="1"/>
      <x:c r="M383" s="1"/>
      <x:c r="N383" s="1"/>
      <x:c r="O383" s="1"/>
      <x:c r="P383" s="1"/>
      <x:c r="Q383" s="1"/>
      <x:c r="R383" s="1"/>
      <x:c r="S383" s="1"/>
      <x:c r="T383" s="1"/>
      <x:c r="U383" s="1"/>
      <x:c r="V383" s="1"/>
      <x:c r="W383" s="1"/>
      <x:c r="X383" s="1"/>
      <x:c r="Y383" s="1"/>
      <x:c r="Z383" s="1"/>
      <x:c r="AA383" s="1"/>
      <x:c r="AB383" s="1"/>
      <x:c r="AC383" s="1"/>
      <x:c r="AD383" s="1"/>
      <x:c r="AE383" s="1"/>
      <x:c r="AF383" s="1"/>
      <x:c r="AG383" s="1"/>
      <x:c r="AH383" s="1"/>
      <x:c r="AI383" s="1"/>
      <x:c r="AJ383" s="1"/>
      <x:c r="AK383" s="1"/>
      <x:c r="AL383" s="1"/>
      <x:c r="AM383" s="1"/>
      <x:c r="AN383" s="1"/>
      <x:c r="AO383" s="1"/>
      <x:c r="AP383" s="1"/>
      <x:c r="AQ383" s="1"/>
      <x:c r="AR383" s="1"/>
      <x:c r="AS383" s="1"/>
      <x:c r="AT383" s="1"/>
      <x:c r="AU383" s="1"/>
      <x:c r="AV383" s="1"/>
    </x:row>
    <x:row r="384" spans="1:49" ht="13.35">
      <x:c r="A384" s="1" t="s">
        <x:v>2928</x:v>
      </x:c>
      <x:c r="B384" s="1" t="s">
        <x:v>280</x:v>
      </x:c>
      <x:c r="C384" s="1" t="s">
        <x:v>1110</x:v>
      </x:c>
      <x:c r="D384" s="16">
        <x:v>127.02952467</x:v>
      </x:c>
      <x:c r="E384" s="16">
        <x:v>37.578400227000003</x:v>
      </x:c>
      <x:c r="F384" s="1" t="s">
        <x:v>1083</x:v>
      </x:c>
      <x:c r="G384" s="1" t="s">
        <x:v>984</x:v>
      </x:c>
      <x:c r="H384" s="1" t="s">
        <x:v>2217</x:v>
      </x:c>
      <x:c r="I384" s="1" t="s">
        <x:v>2218</x:v>
      </x:c>
      <x:c r="J384" s="18"/>
      <x:c r="K384" s="17" t="s">
        <x:v>1650</x:v>
      </x:c>
      <x:c r="L384" s="1"/>
      <x:c r="M384" s="1"/>
      <x:c r="N384" s="1"/>
      <x:c r="O384" s="1"/>
      <x:c r="P384" s="1"/>
      <x:c r="Q384" s="1"/>
      <x:c r="R384" s="1"/>
      <x:c r="S384" s="1"/>
      <x:c r="T384" s="1"/>
      <x:c r="U384" s="1"/>
      <x:c r="V384" s="1"/>
      <x:c r="W384" s="1"/>
      <x:c r="X384" s="1"/>
      <x:c r="Y384" s="1"/>
      <x:c r="Z384" s="1"/>
      <x:c r="AA384" s="1"/>
      <x:c r="AB384" s="1"/>
      <x:c r="AC384" s="1"/>
      <x:c r="AD384" s="1"/>
      <x:c r="AE384" s="1"/>
      <x:c r="AF384" s="1"/>
      <x:c r="AG384" s="1"/>
      <x:c r="AH384" s="1"/>
      <x:c r="AI384" s="1"/>
      <x:c r="AJ384" s="1"/>
      <x:c r="AK384" s="1"/>
      <x:c r="AL384" s="1"/>
      <x:c r="AM384" s="1"/>
      <x:c r="AN384" s="1"/>
      <x:c r="AO384" s="1"/>
      <x:c r="AP384" s="1"/>
      <x:c r="AQ384" s="1"/>
      <x:c r="AR384" s="1"/>
      <x:c r="AS384" s="1"/>
      <x:c r="AT384" s="1"/>
      <x:c r="AU384" s="1"/>
      <x:c r="AV384" s="1"/>
      <x:c r="AW384" s="1"/>
    </x:row>
    <x:row r="385" spans="1:48" ht="13.35">
      <x:c r="A385" s="1" t="s">
        <x:v>2928</x:v>
      </x:c>
      <x:c r="B385" s="1" t="s">
        <x:v>281</x:v>
      </x:c>
      <x:c r="C385" s="1" t="s">
        <x:v>733</x:v>
      </x:c>
      <x:c r="D385" s="16">
        <x:v>127.03868156</x:v>
      </x:c>
      <x:c r="E385" s="16">
        <x:v>37.579604912999997</x:v>
      </x:c>
      <x:c r="F385" s="1" t="s">
        <x:v>1083</x:v>
      </x:c>
      <x:c r="G385" s="1" t="s">
        <x:v>1822</x:v>
      </x:c>
      <x:c r="H385" s="1" t="s">
        <x:v>667</x:v>
      </x:c>
      <x:c r="I385" s="1" t="s">
        <x:v>2219</x:v>
      </x:c>
      <x:c r="J385" s="1" t="s">
        <x:v>2100</x:v>
      </x:c>
      <x:c r="K385" s="17" t="s">
        <x:v>1651</x:v>
      </x:c>
      <x:c r="L385" s="1"/>
      <x:c r="M385" s="1"/>
      <x:c r="N385" s="1"/>
      <x:c r="O385" s="1"/>
      <x:c r="P385" s="1"/>
      <x:c r="Q385" s="1"/>
      <x:c r="R385" s="1"/>
      <x:c r="S385" s="1"/>
      <x:c r="T385" s="1"/>
      <x:c r="U385" s="1"/>
      <x:c r="V385" s="1"/>
      <x:c r="W385" s="1"/>
      <x:c r="X385" s="1"/>
      <x:c r="Y385" s="1"/>
      <x:c r="Z385" s="1"/>
      <x:c r="AA385" s="1"/>
      <x:c r="AB385" s="1"/>
      <x:c r="AC385" s="1"/>
      <x:c r="AD385" s="1"/>
      <x:c r="AE385" s="1"/>
      <x:c r="AF385" s="1"/>
      <x:c r="AG385" s="1"/>
      <x:c r="AH385" s="1"/>
      <x:c r="AI385" s="1"/>
      <x:c r="AJ385" s="1"/>
      <x:c r="AK385" s="1"/>
      <x:c r="AL385" s="1"/>
      <x:c r="AM385" s="1"/>
      <x:c r="AN385" s="1"/>
      <x:c r="AO385" s="1"/>
      <x:c r="AP385" s="1"/>
      <x:c r="AQ385" s="1"/>
      <x:c r="AR385" s="1"/>
      <x:c r="AS385" s="1"/>
      <x:c r="AT385" s="1"/>
      <x:c r="AU385" s="1"/>
      <x:c r="AV385" s="1"/>
    </x:row>
    <x:row r="386" spans="1:41" ht="13.35">
      <x:c r="A386" s="1" t="s">
        <x:v>2928</x:v>
      </x:c>
      <x:c r="B386" s="1" t="s">
        <x:v>282</x:v>
      </x:c>
      <x:c r="C386" s="1" t="s">
        <x:v>2220</x:v>
      </x:c>
      <x:c r="D386" s="16">
        <x:v>127.05707018</x:v>
      </x:c>
      <x:c r="E386" s="16">
        <x:v>37.578029725999997</x:v>
      </x:c>
      <x:c r="F386" s="1" t="s">
        <x:v>1083</x:v>
      </x:c>
      <x:c r="G386" s="1" t="s">
        <x:v>1108</x:v>
      </x:c>
      <x:c r="H386" s="1" t="s">
        <x:v>2227</x:v>
      </x:c>
      <x:c r="I386" s="1" t="s">
        <x:v>2228</x:v>
      </x:c>
      <x:c r="J386" s="1" t="s">
        <x:v>1109</x:v>
      </x:c>
      <x:c r="K386" s="17" t="s">
        <x:v>1652</x:v>
      </x:c>
      <x:c r="L386" s="1"/>
      <x:c r="M386" s="1"/>
      <x:c r="N386" s="1"/>
      <x:c r="O386" s="1"/>
      <x:c r="P386" s="1"/>
      <x:c r="Q386" s="1"/>
      <x:c r="R386" s="1"/>
      <x:c r="S386" s="1"/>
      <x:c r="T386" s="1"/>
      <x:c r="U386" s="1"/>
      <x:c r="V386" s="1"/>
      <x:c r="W386" s="1"/>
      <x:c r="X386" s="1"/>
      <x:c r="Y386" s="1"/>
      <x:c r="Z386" s="1"/>
      <x:c r="AA386" s="1"/>
      <x:c r="AB386" s="1"/>
      <x:c r="AC386" s="1"/>
      <x:c r="AD386" s="1"/>
      <x:c r="AE386" s="1"/>
      <x:c r="AF386" s="1"/>
      <x:c r="AG386" s="1"/>
      <x:c r="AH386" s="1"/>
      <x:c r="AI386" s="1"/>
      <x:c r="AJ386" s="1"/>
      <x:c r="AK386" s="1"/>
      <x:c r="AL386" s="1"/>
      <x:c r="AM386" s="1"/>
      <x:c r="AN386" s="1"/>
      <x:c r="AO386" s="1"/>
    </x:row>
    <x:row r="387" spans="1:55" ht="13.35">
      <x:c r="A387" s="1" t="s">
        <x:v>2928</x:v>
      </x:c>
      <x:c r="B387" s="1" t="s">
        <x:v>283</x:v>
      </x:c>
      <x:c r="C387" s="1" t="s">
        <x:v>1106</x:v>
      </x:c>
      <x:c r="D387" s="16">
        <x:v>127.06855834</x:v>
      </x:c>
      <x:c r="E387" s="16">
        <x:v>37.577879453999998</x:v>
      </x:c>
      <x:c r="F387" s="1" t="s">
        <x:v>1083</x:v>
      </x:c>
      <x:c r="G387" s="1" t="s">
        <x:v>1107</x:v>
      </x:c>
      <x:c r="H387" s="1" t="s">
        <x:v>1523</x:v>
      </x:c>
      <x:c r="I387" s="1" t="s">
        <x:v>2229</x:v>
      </x:c>
      <x:c r="J387" s="1" t="s">
        <x:v>1105</x:v>
      </x:c>
      <x:c r="K387" s="17" t="s">
        <x:v>845</x:v>
      </x:c>
      <x:c r="L387" s="1"/>
      <x:c r="M387" s="1"/>
      <x:c r="N387" s="1"/>
      <x:c r="O387" s="1"/>
      <x:c r="P387" s="1"/>
      <x:c r="Q387" s="1"/>
      <x:c r="R387" s="1"/>
      <x:c r="S387" s="1"/>
      <x:c r="T387" s="1"/>
      <x:c r="U387" s="1"/>
      <x:c r="V387" s="1"/>
      <x:c r="W387" s="1"/>
      <x:c r="X387" s="1"/>
      <x:c r="Y387" s="1"/>
      <x:c r="Z387" s="1"/>
      <x:c r="AA387" s="1"/>
      <x:c r="AB387" s="1"/>
      <x:c r="AC387" s="1"/>
      <x:c r="AD387" s="1"/>
      <x:c r="AE387" s="1"/>
      <x:c r="AF387" s="1"/>
      <x:c r="AG387" s="1"/>
      <x:c r="AH387" s="1"/>
      <x:c r="AI387" s="1"/>
      <x:c r="AJ387" s="1"/>
      <x:c r="AK387" s="1"/>
      <x:c r="AL387" s="1"/>
      <x:c r="AM387" s="1"/>
      <x:c r="AN387" s="1"/>
      <x:c r="AO387" s="1"/>
      <x:c r="AP387" s="1"/>
      <x:c r="AQ387" s="1"/>
      <x:c r="AR387" s="1"/>
      <x:c r="AS387" s="1"/>
      <x:c r="AT387" s="1"/>
      <x:c r="AU387" s="1"/>
      <x:c r="AV387" s="1"/>
      <x:c r="AW387" s="1"/>
      <x:c r="AX387" s="1"/>
      <x:c r="AY387" s="1"/>
      <x:c r="AZ387" s="1"/>
      <x:c r="BA387" s="1"/>
      <x:c r="BB387" s="1"/>
      <x:c r="BC387" s="1"/>
    </x:row>
    <x:row r="388" spans="1:43" ht="13.35">
      <x:c r="A388" s="1" t="s">
        <x:v>2928</x:v>
      </x:c>
      <x:c r="B388" s="1" t="s">
        <x:v>284</x:v>
      </x:c>
      <x:c r="C388" s="1" t="s">
        <x:v>1103</x:v>
      </x:c>
      <x:c r="D388" s="16">
        <x:v>127.06602367000001</x:v>
      </x:c>
      <x:c r="E388" s="16">
        <x:v>37.594596117000002</x:v>
      </x:c>
      <x:c r="F388" s="1" t="s">
        <x:v>1083</x:v>
      </x:c>
      <x:c r="G388" s="1" t="s">
        <x:v>1104</x:v>
      </x:c>
      <x:c r="H388" s="1" t="s">
        <x:v>2230</x:v>
      </x:c>
      <x:c r="I388" s="1" t="s">
        <x:v>2231</x:v>
      </x:c>
      <x:c r="J388" s="1" t="s">
        <x:v>2101</x:v>
      </x:c>
      <x:c r="K388" s="18"/>
      <x:c r="L388" s="1"/>
      <x:c r="M388" s="1"/>
      <x:c r="N388" s="1"/>
      <x:c r="O388" s="1"/>
      <x:c r="P388" s="1"/>
      <x:c r="Q388" s="1"/>
      <x:c r="R388" s="1"/>
      <x:c r="S388" s="1"/>
      <x:c r="T388" s="1"/>
      <x:c r="U388" s="1"/>
      <x:c r="V388" s="1"/>
      <x:c r="W388" s="1"/>
      <x:c r="X388" s="1"/>
      <x:c r="Y388" s="1"/>
      <x:c r="Z388" s="1"/>
      <x:c r="AA388" s="1"/>
      <x:c r="AB388" s="1"/>
      <x:c r="AC388" s="1"/>
      <x:c r="AD388" s="1"/>
      <x:c r="AE388" s="1"/>
      <x:c r="AF388" s="1"/>
      <x:c r="AG388" s="1"/>
      <x:c r="AH388" s="1"/>
      <x:c r="AI388" s="1"/>
      <x:c r="AJ388" s="1"/>
      <x:c r="AK388" s="1"/>
      <x:c r="AL388" s="1"/>
      <x:c r="AM388" s="1"/>
      <x:c r="AN388" s="1"/>
      <x:c r="AO388" s="1"/>
      <x:c r="AP388" s="1"/>
      <x:c r="AQ388" s="1"/>
    </x:row>
    <x:row r="389" spans="1:12" ht="14.1">
      <x:c r="A389" s="1" t="s">
        <x:v>2928</x:v>
      </x:c>
      <x:c r="B389" s="52" t="s">
        <x:v>256</x:v>
      </x:c>
      <x:c r="C389" s="52" t="s">
        <x:v>760</x:v>
      </x:c>
      <x:c r="D389" s="53">
        <x:v>126.9777</x:v>
      </x:c>
      <x:c r="E389" s="53">
        <x:v>37.559170000000002</x:v>
      </x:c>
      <x:c r="F389" s="54" t="s">
        <x:v>216</x:v>
      </x:c>
      <x:c r="G389" s="54" t="s">
        <x:v>1142</x:v>
      </x:c>
      <x:c r="H389" s="52" t="s">
        <x:v>1656</x:v>
      </x:c>
      <x:c r="I389" s="52" t="s">
        <x:v>2292</x:v>
      </x:c>
      <x:c r="J389" s="52" t="s">
        <x:v>2068</x:v>
      </x:c>
      <x:c r="K389" s="9"/>
      <x:c r="L389" s="9"/>
    </x:row>
    <x:row r="390" spans="1:12" ht="14.1">
      <x:c r="A390" s="1" t="s">
        <x:v>2928</x:v>
      </x:c>
      <x:c r="B390" s="1" t="s">
        <x:v>364</x:v>
      </x:c>
      <x:c r="C390" s="9" t="s">
        <x:v>1187</x:v>
      </x:c>
      <x:c r="D390" s="41">
        <x:v>127.1276</x:v>
      </x:c>
      <x:c r="E390" s="41">
        <x:v>37.540570000000002</x:v>
      </x:c>
      <x:c r="F390" s="9" t="s">
        <x:v>2103</x:v>
      </x:c>
      <x:c r="G390" s="9" t="s">
        <x:v>1186</x:v>
      </x:c>
      <x:c r="H390" s="1" t="s">
        <x:v>1972</x:v>
      </x:c>
      <x:c r="I390" s="1" t="s">
        <x:v>676</x:v>
      </x:c>
      <x:c r="J390" s="9"/>
      <x:c r="K390" s="56" t="s">
        <x:v>1664</x:v>
      </x:c>
      <x:c r="L390" s="9"/>
    </x:row>
    <x:row r="391" spans="1:12" ht="14.1">
      <x:c r="A391" s="1" t="s">
        <x:v>2928</x:v>
      </x:c>
      <x:c r="B391" s="1" t="s">
        <x:v>365</x:v>
      </x:c>
      <x:c r="C391" s="9" t="s">
        <x:v>798</x:v>
      </x:c>
      <x:c r="D391" s="41">
        <x:v>127.12820000000001</x:v>
      </x:c>
      <x:c r="E391" s="41">
        <x:v>37.542580000000001</x:v>
      </x:c>
      <x:c r="F391" s="9" t="s">
        <x:v>2103</x:v>
      </x:c>
      <x:c r="G391" s="9" t="s">
        <x:v>1186</x:v>
      </x:c>
      <x:c r="H391" s="1" t="s">
        <x:v>1973</x:v>
      </x:c>
      <x:c r="I391" s="1" t="s">
        <x:v>601</x:v>
      </x:c>
      <x:c r="J391" s="9"/>
      <x:c r="K391" s="9"/>
      <x:c r="L391" s="9"/>
    </x:row>
    <x:row r="392" spans="1:12" ht="14.1">
      <x:c r="A392" s="1" t="s">
        <x:v>2928</x:v>
      </x:c>
      <x:c r="B392" s="1" t="s">
        <x:v>2436</x:v>
      </x:c>
      <x:c r="C392" s="9" t="s">
        <x:v>1583</x:v>
      </x:c>
      <x:c r="D392" s="41">
        <x:v>127.1317</x:v>
      </x:c>
      <x:c r="E392" s="41">
        <x:v>37.542279999999998</x:v>
      </x:c>
      <x:c r="F392" s="9" t="s">
        <x:v>2103</x:v>
      </x:c>
      <x:c r="G392" s="9" t="s">
        <x:v>1189</x:v>
      </x:c>
      <x:c r="H392" s="1" t="s">
        <x:v>534</x:v>
      </x:c>
      <x:c r="I392" s="1" t="s">
        <x:v>2564</x:v>
      </x:c>
      <x:c r="J392" s="9" t="s">
        <x:v>2437</x:v>
      </x:c>
      <x:c r="K392" s="9"/>
      <x:c r="L392" s="9"/>
    </x:row>
    <x:row r="393" spans="1:12" ht="14.1">
      <x:c r="A393" s="1" t="s">
        <x:v>2928</x:v>
      </x:c>
      <x:c r="B393" s="1" t="s">
        <x:v>366</x:v>
      </x:c>
      <x:c r="C393" s="9" t="s">
        <x:v>2554</x:v>
      </x:c>
      <x:c r="D393" s="41">
        <x:v>127.1498</x:v>
      </x:c>
      <x:c r="E393" s="41">
        <x:v>37.497199999999999</x:v>
      </x:c>
      <x:c r="F393" s="9" t="s">
        <x:v>1761</x:v>
      </x:c>
      <x:c r="G393" s="9" t="s">
        <x:v>1190</x:v>
      </x:c>
      <x:c r="H393" s="1" t="s">
        <x:v>2565</x:v>
      </x:c>
      <x:c r="I393" s="1" t="s">
        <x:v>2566</x:v>
      </x:c>
      <x:c r="J393" s="9" t="s">
        <x:v>2438</x:v>
      </x:c>
      <x:c r="K393" s="9"/>
      <x:c r="L393" s="9"/>
    </x:row>
    <x:row r="394" spans="1:12" ht="14.1">
      <x:c r="A394" s="1" t="s">
        <x:v>2928</x:v>
      </x:c>
      <x:c r="B394" s="57" t="s">
        <x:v>367</x:v>
      </x:c>
      <x:c r="C394" s="9" t="s">
        <x:v>1191</x:v>
      </x:c>
      <x:c r="D394" s="41">
        <x:v>126.955</x:v>
      </x:c>
      <x:c r="E394" s="41">
        <x:v>37.55641</x:v>
      </x:c>
      <x:c r="F394" s="9" t="s">
        <x:v>267</x:v>
      </x:c>
      <x:c r="G394" s="9" t="s">
        <x:v>2439</x:v>
      </x:c>
      <x:c r="H394" s="1" t="s">
        <x:v>575</x:v>
      </x:c>
      <x:c r="I394" s="1" t="s">
        <x:v>2567</x:v>
      </x:c>
      <x:c r="J394" s="9" t="s">
        <x:v>2440</x:v>
      </x:c>
      <x:c r="K394" s="9"/>
      <x:c r="L394" s="9"/>
    </x:row>
    <x:row r="395" spans="1:12" ht="14.1">
      <x:c r="A395" s="1" t="s">
        <x:v>2928</x:v>
      </x:c>
      <x:c r="B395" s="1" t="s">
        <x:v>368</x:v>
      </x:c>
      <x:c r="C395" s="9" t="s">
        <x:v>2441</x:v>
      </x:c>
      <x:c r="D395" s="41">
        <x:v>126.9537</x:v>
      </x:c>
      <x:c r="E395" s="41">
        <x:v>37.545079999999999</x:v>
      </x:c>
      <x:c r="F395" s="9" t="s">
        <x:v>267</x:v>
      </x:c>
      <x:c r="G395" s="9" t="s">
        <x:v>2439</x:v>
      </x:c>
      <x:c r="H395" s="1" t="s">
        <x:v>942</x:v>
      </x:c>
      <x:c r="I395" s="1" t="s">
        <x:v>2556</x:v>
      </x:c>
      <x:c r="J395" s="9" t="s">
        <x:v>2442</x:v>
      </x:c>
      <x:c r="K395" s="9"/>
      <x:c r="L395" s="9"/>
    </x:row>
    <x:row r="396" spans="1:12" ht="14.1">
      <x:c r="A396" s="1" t="s">
        <x:v>2928</x:v>
      </x:c>
      <x:c r="B396" s="1" t="s">
        <x:v>369</x:v>
      </x:c>
      <x:c r="C396" s="9" t="s">
        <x:v>799</x:v>
      </x:c>
      <x:c r="D396" s="41">
        <x:v>127.0776</x:v>
      </x:c>
      <x:c r="E396" s="41">
        <x:v>37.599290000000003</x:v>
      </x:c>
      <x:c r="F396" s="9" t="s">
        <x:v>1794</x:v>
      </x:c>
      <x:c r="G396" s="9" t="s">
        <x:v>1188</x:v>
      </x:c>
      <x:c r="H396" s="1" t="s">
        <x:v>2569</x:v>
      </x:c>
      <x:c r="I396" s="1" t="s">
        <x:v>2568</x:v>
      </x:c>
      <x:c r="J396" s="9" t="s">
        <x:v>2443</x:v>
      </x:c>
      <x:c r="K396" s="56" t="s">
        <x:v>2367</x:v>
      </x:c>
      <x:c r="L396" s="9"/>
    </x:row>
    <x:row r="397" spans="1:12" ht="14.1">
      <x:c r="A397" s="1" t="s">
        <x:v>2928</x:v>
      </x:c>
      <x:c r="B397" s="57" t="s">
        <x:v>370</x:v>
      </x:c>
      <x:c r="C397" s="9" t="s">
        <x:v>1193</x:v>
      </x:c>
      <x:c r="D397" s="41">
        <x:v>126.9747</x:v>
      </x:c>
      <x:c r="E397" s="41">
        <x:v>37.483089999999997</x:v>
      </x:c>
      <x:c r="F397" s="9" t="s">
        <x:v>1745</x:v>
      </x:c>
      <x:c r="G397" s="9" t="s">
        <x:v>1192</x:v>
      </x:c>
      <x:c r="H397" s="1" t="s">
        <x:v>638</x:v>
      </x:c>
      <x:c r="I397" s="1" t="s">
        <x:v>977</x:v>
      </x:c>
      <x:c r="J397" s="9"/>
      <x:c r="K397" s="9"/>
      <x:c r="L397" s="9"/>
    </x:row>
    <x:row r="398" spans="1:12" ht="14.1">
      <x:c r="A398" s="1" t="s">
        <x:v>2928</x:v>
      </x:c>
      <x:c r="B398" s="1" t="s">
        <x:v>371</x:v>
      </x:c>
      <x:c r="C398" s="9" t="s">
        <x:v>1195</x:v>
      </x:c>
      <x:c r="D398" s="41">
        <x:v>126.88509999999999</x:v>
      </x:c>
      <x:c r="E398" s="41">
        <x:v>37.49044</x:v>
      </x:c>
      <x:c r="F398" s="9" t="s">
        <x:v>288</x:v>
      </x:c>
      <x:c r="G398" s="9" t="s">
        <x:v>2444</x:v>
      </x:c>
      <x:c r="H398" s="1" t="s">
        <x:v>2583</x:v>
      </x:c>
      <x:c r="I398" s="1" t="s">
        <x:v>2584</x:v>
      </x:c>
      <x:c r="J398" s="9" t="s">
        <x:v>2445</x:v>
      </x:c>
      <x:c r="K398" s="56" t="s">
        <x:v>862</x:v>
      </x:c>
      <x:c r="L398" s="9"/>
    </x:row>
    <x:row r="399" spans="1:12" ht="14.1">
      <x:c r="A399" s="1" t="s">
        <x:v>2928</x:v>
      </x:c>
      <x:c r="B399" s="1" t="s">
        <x:v>372</x:v>
      </x:c>
      <x:c r="C399" s="9" t="s">
        <x:v>1196</x:v>
      </x:c>
      <x:c r="D399" s="41">
        <x:v>126.9004</x:v>
      </x:c>
      <x:c r="E399" s="41">
        <x:v>37.473739999999999</x:v>
      </x:c>
      <x:c r="F399" s="9" t="s">
        <x:v>1060</x:v>
      </x:c>
      <x:c r="G399" s="9" t="s">
        <x:v>1194</x:v>
      </x:c>
      <x:c r="H399" s="1" t="s">
        <x:v>89</x:v>
      </x:c>
      <x:c r="I399" s="1" t="s">
        <x:v>2585</x:v>
      </x:c>
      <x:c r="J399" s="9" t="s">
        <x:v>2446</x:v>
      </x:c>
      <x:c r="K399" s="56" t="s">
        <x:v>861</x:v>
      </x:c>
      <x:c r="L399" s="9"/>
    </x:row>
    <x:row r="400" spans="1:12" ht="14.1">
      <x:c r="A400" s="1" t="s">
        <x:v>2928</x:v>
      </x:c>
      <x:c r="B400" s="1" t="s">
        <x:v>373</x:v>
      </x:c>
      <x:c r="C400" s="9" t="s">
        <x:v>1198</x:v>
      </x:c>
      <x:c r="D400" s="41">
        <x:v>126.9173</x:v>
      </x:c>
      <x:c r="E400" s="41">
        <x:v>37.511159999999997</x:v>
      </x:c>
      <x:c r="F400" s="9" t="s">
        <x:v>1006</x:v>
      </x:c>
      <x:c r="G400" s="9" t="s">
        <x:v>1197</x:v>
      </x:c>
      <x:c r="H400" s="1" t="s">
        <x:v>2586</x:v>
      </x:c>
      <x:c r="I400" s="1" t="s">
        <x:v>2053</x:v>
      </x:c>
      <x:c r="J400" s="9" t="s">
        <x:v>2447</x:v>
      </x:c>
      <x:c r="K400" s="56" t="s">
        <x:v>1665</x:v>
      </x:c>
      <x:c r="L400" s="9"/>
    </x:row>
    <x:row r="401" spans="1:12" ht="14.1">
      <x:c r="A401" s="1" t="s">
        <x:v>2928</x:v>
      </x:c>
      <x:c r="B401" s="1" t="s">
        <x:v>374</x:v>
      </x:c>
      <x:c r="C401" s="9" t="s">
        <x:v>1200</x:v>
      </x:c>
      <x:c r="D401" s="41">
        <x:v>126.9054</x:v>
      </x:c>
      <x:c r="E401" s="41">
        <x:v>37.520530000000001</x:v>
      </x:c>
      <x:c r="F401" s="9" t="s">
        <x:v>1006</x:v>
      </x:c>
      <x:c r="G401" s="9" t="s">
        <x:v>800</x:v>
      </x:c>
      <x:c r="H401" s="1" t="s">
        <x:v>2587</x:v>
      </x:c>
      <x:c r="I401" s="1" t="s">
        <x:v>2588</x:v>
      </x:c>
      <x:c r="J401" s="9" t="s">
        <x:v>1199</x:v>
      </x:c>
      <x:c r="K401" s="56" t="s">
        <x:v>1666</x:v>
      </x:c>
      <x:c r="L401" s="9"/>
    </x:row>
    <x:row r="402" spans="1:12" ht="14.1">
      <x:c r="A402" s="1" t="s">
        <x:v>2928</x:v>
      </x:c>
      <x:c r="B402" s="1" t="s">
        <x:v>375</x:v>
      </x:c>
      <x:c r="C402" s="9" t="s">
        <x:v>1584</x:v>
      </x:c>
      <x:c r="D402" s="41">
        <x:v>126.90649999999999</x:v>
      </x:c>
      <x:c r="E402" s="41">
        <x:v>37.519779999999997</x:v>
      </x:c>
      <x:c r="F402" s="9" t="s">
        <x:v>1006</x:v>
      </x:c>
      <x:c r="G402" s="9" t="s">
        <x:v>800</x:v>
      </x:c>
      <x:c r="H402" s="1" t="s">
        <x:v>2570</x:v>
      </x:c>
      <x:c r="I402" s="1" t="s">
        <x:v>2589</x:v>
      </x:c>
      <x:c r="J402" s="9" t="s">
        <x:v>1202</x:v>
      </x:c>
      <x:c r="K402" s="9"/>
      <x:c r="L402" s="9"/>
    </x:row>
    <x:row r="403" spans="1:12" ht="14.1">
      <x:c r="A403" s="1" t="s">
        <x:v>2928</x:v>
      </x:c>
      <x:c r="B403" s="1" t="s">
        <x:v>376</x:v>
      </x:c>
      <x:c r="C403" s="9" t="s">
        <x:v>1203</x:v>
      </x:c>
      <x:c r="D403" s="41">
        <x:v>126.9059</x:v>
      </x:c>
      <x:c r="E403" s="41">
        <x:v>37.5199</x:v>
      </x:c>
      <x:c r="F403" s="9" t="s">
        <x:v>1006</x:v>
      </x:c>
      <x:c r="G403" s="9" t="s">
        <x:v>800</x:v>
      </x:c>
      <x:c r="H403" s="1" t="s">
        <x:v>2590</x:v>
      </x:c>
      <x:c r="I403" s="1" t="s">
        <x:v>2591</x:v>
      </x:c>
      <x:c r="J403" s="9" t="s">
        <x:v>1201</x:v>
      </x:c>
      <x:c r="K403" s="56" t="s">
        <x:v>1667</x:v>
      </x:c>
      <x:c r="L403" s="9"/>
    </x:row>
    <x:row r="404" spans="1:12" ht="14.1">
      <x:c r="A404" s="1" t="s">
        <x:v>2928</x:v>
      </x:c>
      <x:c r="B404" s="1" t="s">
        <x:v>377</x:v>
      </x:c>
      <x:c r="C404" s="9" t="s">
        <x:v>801</x:v>
      </x:c>
      <x:c r="D404" s="41">
        <x:v>126.97199999999999</x:v>
      </x:c>
      <x:c r="E404" s="41">
        <x:v>37.57649</x:v>
      </x:c>
      <x:c r="F404" s="9" t="s">
        <x:v>580</x:v>
      </x:c>
      <x:c r="G404" s="9" t="s">
        <x:v>1759</x:v>
      </x:c>
      <x:c r="H404" s="1" t="s">
        <x:v>2592</x:v>
      </x:c>
      <x:c r="I404" s="1" t="s">
        <x:v>87</x:v>
      </x:c>
      <x:c r="J404" s="9"/>
      <x:c r="K404" s="9"/>
      <x:c r="L404" s="9"/>
    </x:row>
    <x:row r="405" spans="1:12" ht="14.1">
      <x:c r="A405" s="1" t="s">
        <x:v>2928</x:v>
      </x:c>
      <x:c r="B405" s="58" t="s">
        <x:v>378</x:v>
      </x:c>
      <x:c r="C405" s="9" t="s">
        <x:v>802</x:v>
      </x:c>
      <x:c r="D405" s="41">
        <x:v>127.0004</x:v>
      </x:c>
      <x:c r="E405" s="41">
        <x:v>37.570439999999998</x:v>
      </x:c>
      <x:c r="F405" s="9" t="s">
        <x:v>580</x:v>
      </x:c>
      <x:c r="G405" s="9" t="s">
        <x:v>952</x:v>
      </x:c>
      <x:c r="H405" s="1" t="s">
        <x:v>91</x:v>
      </x:c>
      <x:c r="I405" s="1" t="s">
        <x:v>2593</x:v>
      </x:c>
      <x:c r="J405" s="9" t="s">
        <x:v>1204</x:v>
      </x:c>
      <x:c r="K405" s="59" t="s">
        <x:v>863</x:v>
      </x:c>
      <x:c r="L405" s="9"/>
    </x:row>
    <x:row r="406" spans="1:12" ht="14.1">
      <x:c r="A406" s="1" t="s">
        <x:v>2928</x:v>
      </x:c>
      <x:c r="B406" s="1" t="s">
        <x:v>379</x:v>
      </x:c>
      <x:c r="C406" s="9" t="s">
        <x:v>1585</x:v>
      </x:c>
      <x:c r="D406" s="41">
        <x:v>126.9953</x:v>
      </x:c>
      <x:c r="E406" s="41">
        <x:v>37.568849999999998</x:v>
      </x:c>
      <x:c r="F406" s="9" t="s">
        <x:v>580</x:v>
      </x:c>
      <x:c r="G406" s="9" t="s">
        <x:v>952</x:v>
      </x:c>
      <x:c r="H406" s="1" t="s">
        <x:v>2594</x:v>
      </x:c>
      <x:c r="I406" s="1" t="s">
        <x:v>2595</x:v>
      </x:c>
      <x:c r="J406" s="9" t="s">
        <x:v>1206</x:v>
      </x:c>
      <x:c r="K406" s="9"/>
      <x:c r="L406" s="9"/>
    </x:row>
    <x:row r="407" spans="1:12" ht="14.1">
      <x:c r="A407" s="1" t="s">
        <x:v>2928</x:v>
      </x:c>
      <x:c r="B407" s="1" t="s">
        <x:v>380</x:v>
      </x:c>
      <x:c r="C407" s="9" t="s">
        <x:v>2555</x:v>
      </x:c>
      <x:c r="D407" s="41">
        <x:v>127.00490000000001</x:v>
      </x:c>
      <x:c r="E407" s="41">
        <x:v>37.569879999999998</x:v>
      </x:c>
      <x:c r="F407" s="9" t="s">
        <x:v>580</x:v>
      </x:c>
      <x:c r="G407" s="9" t="s">
        <x:v>723</x:v>
      </x:c>
      <x:c r="H407" s="1" t="s">
        <x:v>670</x:v>
      </x:c>
      <x:c r="I407" s="1" t="s">
        <x:v>2596</x:v>
      </x:c>
      <x:c r="J407" s="9" t="s">
        <x:v>1207</x:v>
      </x:c>
      <x:c r="K407" s="59" t="s">
        <x:v>1668</x:v>
      </x:c>
      <x:c r="L407" s="9"/>
    </x:row>
    <x:row r="408" spans="1:12" ht="14.1">
      <x:c r="A408" s="1" t="s">
        <x:v>2928</x:v>
      </x:c>
      <x:c r="B408" s="58" t="s">
        <x:v>2448</x:v>
      </x:c>
      <x:c r="C408" s="9" t="s">
        <x:v>2368</x:v>
      </x:c>
      <x:c r="D408" s="41">
        <x:v>127.014</x:v>
      </x:c>
      <x:c r="E408" s="41">
        <x:v>37.571129999999997</x:v>
      </x:c>
      <x:c r="F408" s="9" t="s">
        <x:v>580</x:v>
      </x:c>
      <x:c r="G408" s="9" t="s">
        <x:v>1024</x:v>
      </x:c>
      <x:c r="H408" s="1" t="s">
        <x:v>2597</x:v>
      </x:c>
      <x:c r="I408" s="1" t="s">
        <x:v>2598</x:v>
      </x:c>
      <x:c r="J408" s="9"/>
      <x:c r="K408" s="9"/>
      <x:c r="L408" s="9"/>
    </x:row>
    <x:row r="409" spans="1:12" ht="14.1">
      <x:c r="A409" s="1" t="s">
        <x:v>2928</x:v>
      </x:c>
      <x:c r="B409" s="1" t="s">
        <x:v>381</x:v>
      </x:c>
      <x:c r="C409" s="9" t="s">
        <x:v>1586</x:v>
      </x:c>
      <x:c r="D409" s="41">
        <x:v>127.012</x:v>
      </x:c>
      <x:c r="E409" s="41">
        <x:v>37.570039999999999</x:v>
      </x:c>
      <x:c r="F409" s="9" t="s">
        <x:v>580</x:v>
      </x:c>
      <x:c r="G409" s="9" t="s">
        <x:v>1024</x:v>
      </x:c>
      <x:c r="H409" s="1" t="s">
        <x:v>672</x:v>
      </x:c>
      <x:c r="I409" s="1" t="s">
        <x:v>2599</x:v>
      </x:c>
      <x:c r="J409" s="9"/>
      <x:c r="K409" s="9"/>
      <x:c r="L409" s="9"/>
    </x:row>
    <x:row r="410" spans="1:12" ht="14.1">
      <x:c r="A410" s="1" t="s">
        <x:v>2928</x:v>
      </x:c>
      <x:c r="B410" s="1" t="s">
        <x:v>382</x:v>
      </x:c>
      <x:c r="C410" s="9" t="s">
        <x:v>1208</x:v>
      </x:c>
      <x:c r="D410" s="41">
        <x:v>126.9688</x:v>
      </x:c>
      <x:c r="E410" s="41">
        <x:v>37.58061</x:v>
      </x:c>
      <x:c r="F410" s="9" t="s">
        <x:v>580</x:v>
      </x:c>
      <x:c r="G410" s="9" t="s">
        <x:v>707</x:v>
      </x:c>
      <x:c r="H410" s="1" t="s">
        <x:v>608</x:v>
      </x:c>
      <x:c r="I410" s="1" t="s">
        <x:v>2600</x:v>
      </x:c>
      <x:c r="J410" s="9" t="s">
        <x:v>2449</x:v>
      </x:c>
      <x:c r="K410" s="56" t="s">
        <x:v>864</x:v>
      </x:c>
      <x:c r="L410" s="9"/>
    </x:row>
    <x:row r="411" spans="1:12" ht="14.1">
      <x:c r="A411" s="1" t="s">
        <x:v>2928</x:v>
      </x:c>
      <x:c r="B411" s="1" t="s">
        <x:v>383</x:v>
      </x:c>
      <x:c r="C411" s="9" t="s">
        <x:v>1209</x:v>
      </x:c>
      <x:c r="D411" s="41">
        <x:v>127.1506</x:v>
      </x:c>
      <x:c r="E411" s="41">
        <x:v>37.497970000000002</x:v>
      </x:c>
      <x:c r="F411" s="9" t="s">
        <x:v>1761</x:v>
      </x:c>
      <x:c r="G411" s="9" t="s">
        <x:v>1190</x:v>
      </x:c>
      <x:c r="H411" s="1" t="s">
        <x:v>2557</x:v>
      </x:c>
      <x:c r="I411" s="1" t="s">
        <x:v>56</x:v>
      </x:c>
      <x:c r="J411" s="9" t="s">
        <x:v>1205</x:v>
      </x:c>
      <x:c r="K411" s="59" t="s">
        <x:v>865</x:v>
      </x:c>
      <x:c r="L411" s="9"/>
    </x:row>
    <x:row r="412" spans="1:12" ht="14.1">
      <x:c r="A412" s="1" t="s">
        <x:v>2928</x:v>
      </x:c>
      <x:c r="B412" s="1" t="s">
        <x:v>384</x:v>
      </x:c>
      <x:c r="C412" s="9" t="s">
        <x:v>1211</x:v>
      </x:c>
      <x:c r="D412" s="41">
        <x:v>127.1078</x:v>
      </x:c>
      <x:c r="E412" s="41">
        <x:v>37.500529999999998</x:v>
      </x:c>
      <x:c r="F412" s="9" t="s">
        <x:v>1761</x:v>
      </x:c>
      <x:c r="G412" s="9" t="s">
        <x:v>1210</x:v>
      </x:c>
      <x:c r="H412" s="1" t="s">
        <x:v>2610</x:v>
      </x:c>
      <x:c r="I412" s="1" t="s">
        <x:v>2601</x:v>
      </x:c>
      <x:c r="J412" s="9" t="s">
        <x:v>2450</x:v>
      </x:c>
      <x:c r="K412" s="59" t="s">
        <x:v>866</x:v>
      </x:c>
      <x:c r="L412" s="9"/>
    </x:row>
    <x:row r="413" spans="1:12" ht="14.1">
      <x:c r="A413" s="1" t="s">
        <x:v>2928</x:v>
      </x:c>
      <x:c r="B413" s="1" t="s">
        <x:v>385</x:v>
      </x:c>
      <x:c r="C413" s="9" t="s">
        <x:v>1213</x:v>
      </x:c>
      <x:c r="D413" s="41">
        <x:v>127.1207</x:v>
      </x:c>
      <x:c r="E413" s="41">
        <x:v>37.537669999999999</x:v>
      </x:c>
      <x:c r="F413" s="9" t="s">
        <x:v>1761</x:v>
      </x:c>
      <x:c r="G413" s="9" t="s">
        <x:v>1212</x:v>
      </x:c>
      <x:c r="H413" s="1" t="s">
        <x:v>74</x:v>
      </x:c>
      <x:c r="I413" s="1" t="s">
        <x:v>2611</x:v>
      </x:c>
      <x:c r="J413" s="9" t="s">
        <x:v>1214</x:v>
      </x:c>
      <x:c r="K413" s="56" t="s">
        <x:v>867</x:v>
      </x:c>
      <x:c r="L413" s="9"/>
    </x:row>
    <x:row r="414" spans="1:12" ht="14.1">
      <x:c r="A414" s="1" t="s">
        <x:v>2928</x:v>
      </x:c>
      <x:c r="B414" s="1" t="s">
        <x:v>386</x:v>
      </x:c>
      <x:c r="C414" s="9" t="s">
        <x:v>803</x:v>
      </x:c>
      <x:c r="D414" s="41">
        <x:v>127.00879999999999</x:v>
      </x:c>
      <x:c r="E414" s="41">
        <x:v>37.608600000000003</x:v>
      </x:c>
      <x:c r="F414" s="9" t="s">
        <x:v>1834</x:v>
      </x:c>
      <x:c r="G414" s="9" t="s">
        <x:v>715</x:v>
      </x:c>
      <x:c r="H414" s="1" t="s">
        <x:v>2612</x:v>
      </x:c>
      <x:c r="I414" s="1" t="s">
        <x:v>2055</x:v>
      </x:c>
      <x:c r="J414" s="9" t="s">
        <x:v>1216</x:v>
      </x:c>
      <x:c r="K414" s="9"/>
      <x:c r="L414" s="9"/>
    </x:row>
    <x:row r="415" spans="1:12" ht="14.1">
      <x:c r="A415" s="1" t="s">
        <x:v>2928</x:v>
      </x:c>
      <x:c r="B415" s="1" t="s">
        <x:v>2451</x:v>
      </x:c>
      <x:c r="C415" s="9" t="s">
        <x:v>1498</x:v>
      </x:c>
      <x:c r="D415" s="41">
        <x:v>127.0763</x:v>
      </x:c>
      <x:c r="E415" s="41">
        <x:v>37.62265</x:v>
      </x:c>
      <x:c r="F415" s="9" t="s">
        <x:v>1786</x:v>
      </x:c>
      <x:c r="G415" s="9" t="s">
        <x:v>1215</x:v>
      </x:c>
      <x:c r="H415" s="1" t="s">
        <x:v>2613</x:v>
      </x:c>
      <x:c r="I415" s="1" t="s">
        <x:v>2614</x:v>
      </x:c>
      <x:c r="J415" s="9" t="s">
        <x:v>2452</x:v>
      </x:c>
      <x:c r="K415" s="56" t="s">
        <x:v>868</x:v>
      </x:c>
      <x:c r="L415" s="9"/>
    </x:row>
    <x:row r="416" spans="1:12" ht="14.1">
      <x:c r="A416" s="1" t="s">
        <x:v>2928</x:v>
      </x:c>
      <x:c r="B416" s="1" t="s">
        <x:v>387</x:v>
      </x:c>
      <x:c r="C416" s="9" t="s">
        <x:v>2602</x:v>
      </x:c>
      <x:c r="D416" s="41">
        <x:v>127.0124</x:v>
      </x:c>
      <x:c r="E416" s="41">
        <x:v>37.602910000000001</x:v>
      </x:c>
      <x:c r="F416" s="9" t="s">
        <x:v>1834</x:v>
      </x:c>
      <x:c r="G416" s="9" t="s">
        <x:v>713</x:v>
      </x:c>
      <x:c r="H416" s="1" t="s">
        <x:v>930</x:v>
      </x:c>
      <x:c r="I416" s="1" t="s">
        <x:v>2388</x:v>
      </x:c>
      <x:c r="J416" s="9" t="s">
        <x:v>2453</x:v>
      </x:c>
      <x:c r="K416" s="9"/>
      <x:c r="L416" s="9"/>
    </x:row>
    <x:row r="417" spans="1:12" ht="14.1">
      <x:c r="A417" s="1" t="s">
        <x:v>2928</x:v>
      </x:c>
      <x:c r="B417" s="1" t="s">
        <x:v>388</x:v>
      </x:c>
      <x:c r="C417" s="9" t="s">
        <x:v>1217</x:v>
      </x:c>
      <x:c r="D417" s="41">
        <x:v>127.01519999999999</x:v>
      </x:c>
      <x:c r="E417" s="41">
        <x:v>37.6556</x:v>
      </x:c>
      <x:c r="F417" s="9" t="s">
        <x:v>1818</x:v>
      </x:c>
      <x:c r="G417" s="9" t="s">
        <x:v>1218</x:v>
      </x:c>
      <x:c r="H417" s="1" t="s">
        <x:v>2615</x:v>
      </x:c>
      <x:c r="I417" s="1" t="s">
        <x:v>2616</x:v>
      </x:c>
      <x:c r="J417" s="9"/>
      <x:c r="K417" s="56" t="s">
        <x:v>1669</x:v>
      </x:c>
      <x:c r="L417" s="9"/>
    </x:row>
    <x:row r="418" spans="1:12" ht="14.1">
      <x:c r="A418" s="1" t="s">
        <x:v>2928</x:v>
      </x:c>
      <x:c r="B418" s="1" t="s">
        <x:v>389</x:v>
      </x:c>
      <x:c r="C418" s="9" t="s">
        <x:v>2603</x:v>
      </x:c>
      <x:c r="D418" s="41">
        <x:v>127.0698</x:v>
      </x:c>
      <x:c r="E418" s="41">
        <x:v>37.659799999999997</x:v>
      </x:c>
      <x:c r="F418" s="9" t="s">
        <x:v>1786</x:v>
      </x:c>
      <x:c r="G418" s="9" t="s">
        <x:v>1220</x:v>
      </x:c>
      <x:c r="H418" s="1" t="s">
        <x:v>1385</x:v>
      </x:c>
      <x:c r="I418" s="1" t="s">
        <x:v>2620</x:v>
      </x:c>
      <x:c r="J418" s="9" t="s">
        <x:v>1219</x:v>
      </x:c>
      <x:c r="K418" s="9"/>
      <x:c r="L418" s="9"/>
    </x:row>
    <x:row r="419" spans="1:12" ht="14.1">
      <x:c r="A419" s="1" t="s">
        <x:v>2928</x:v>
      </x:c>
      <x:c r="B419" s="1" t="s">
        <x:v>390</x:v>
      </x:c>
      <x:c r="C419" s="9" t="s">
        <x:v>804</x:v>
      </x:c>
      <x:c r="D419" s="41">
        <x:v>127.03579999999999</x:v>
      </x:c>
      <x:c r="E419" s="41">
        <x:v>37.609119999999997</x:v>
      </x:c>
      <x:c r="F419" s="9" t="s">
        <x:v>1834</x:v>
      </x:c>
      <x:c r="G419" s="9" t="s">
        <x:v>1222</x:v>
      </x:c>
      <x:c r="H419" s="1" t="s">
        <x:v>1948</x:v>
      </x:c>
      <x:c r="I419" s="1" t="s">
        <x:v>67</x:v>
      </x:c>
      <x:c r="J419" s="9"/>
      <x:c r="K419" s="9"/>
      <x:c r="L419" s="9"/>
    </x:row>
    <x:row r="420" spans="1:12" ht="14.1">
      <x:c r="A420" s="1" t="s">
        <x:v>2928</x:v>
      </x:c>
      <x:c r="B420" s="1" t="s">
        <x:v>391</x:v>
      </x:c>
      <x:c r="C420" s="9" t="s">
        <x:v>2604</x:v>
      </x:c>
      <x:c r="D420" s="41">
        <x:v>127.05070000000001</x:v>
      </x:c>
      <x:c r="E420" s="41">
        <x:v>37.612029999999997</x:v>
      </x:c>
      <x:c r="F420" s="9" t="s">
        <x:v>1834</x:v>
      </x:c>
      <x:c r="G420" s="9" t="s">
        <x:v>1223</x:v>
      </x:c>
      <x:c r="H420" s="1" t="s">
        <x:v>2621</x:v>
      </x:c>
      <x:c r="I420" s="1" t="s">
        <x:v>587</x:v>
      </x:c>
      <x:c r="J420" s="9" t="s">
        <x:v>1221</x:v>
      </x:c>
      <x:c r="K420" s="9"/>
      <x:c r="L420" s="9"/>
    </x:row>
    <x:row r="421" spans="1:12" ht="14.1">
      <x:c r="A421" s="1" t="s">
        <x:v>2928</x:v>
      </x:c>
      <x:c r="B421" s="1" t="s">
        <x:v>392</x:v>
      </x:c>
      <x:c r="C421" s="9" t="s">
        <x:v>2605</x:v>
      </x:c>
      <x:c r="D421" s="41">
        <x:v>127.0611</x:v>
      </x:c>
      <x:c r="E421" s="41">
        <x:v>37.610340000000001</x:v>
      </x:c>
      <x:c r="F421" s="9" t="s">
        <x:v>1834</x:v>
      </x:c>
      <x:c r="G421" s="9" t="s">
        <x:v>1115</x:v>
      </x:c>
      <x:c r="H421" s="1" t="s">
        <x:v>2629</x:v>
      </x:c>
      <x:c r="I421" s="1" t="s">
        <x:v>2630</x:v>
      </x:c>
      <x:c r="J421" s="9" t="s">
        <x:v>2454</x:v>
      </x:c>
      <x:c r="K421" s="56" t="s">
        <x:v>1670</x:v>
      </x:c>
      <x:c r="L421" s="9"/>
    </x:row>
    <x:row r="422" spans="1:12" ht="14.1">
      <x:c r="A422" s="1" t="s">
        <x:v>2928</x:v>
      </x:c>
      <x:c r="B422" s="1" t="s">
        <x:v>393</x:v>
      </x:c>
      <x:c r="C422" s="9" t="s">
        <x:v>2455</x:v>
      </x:c>
      <x:c r="D422" s="41">
        <x:v>127.0235</x:v>
      </x:c>
      <x:c r="E422" s="41">
        <x:v>37.630629999999996</x:v>
      </x:c>
      <x:c r="F422" s="9" t="s">
        <x:v>1747</x:v>
      </x:c>
      <x:c r="G422" s="9" t="s">
        <x:v>2456</x:v>
      </x:c>
      <x:c r="H422" s="1" t="s">
        <x:v>76</x:v>
      </x:c>
      <x:c r="I422" s="1" t="s">
        <x:v>2631</x:v>
      </x:c>
      <x:c r="J422" s="9" t="s">
        <x:v>2457</x:v>
      </x:c>
      <x:c r="K422" s="56" t="s">
        <x:v>870</x:v>
      </x:c>
      <x:c r="L422" s="9"/>
    </x:row>
    <x:row r="423" spans="1:12" ht="14.1">
      <x:c r="A423" s="1" t="s">
        <x:v>2928</x:v>
      </x:c>
      <x:c r="B423" s="1" t="s">
        <x:v>394</x:v>
      </x:c>
      <x:c r="C423" s="9" t="s">
        <x:v>805</x:v>
      </x:c>
      <x:c r="D423" s="41">
        <x:v>127.03060000000001</x:v>
      </x:c>
      <x:c r="E423" s="41">
        <x:v>37.63608</x:v>
      </x:c>
      <x:c r="F423" s="9" t="s">
        <x:v>1747</x:v>
      </x:c>
      <x:c r="G423" s="9" t="s">
        <x:v>2458</x:v>
      </x:c>
      <x:c r="H423" s="1" t="s">
        <x:v>2632</x:v>
      </x:c>
      <x:c r="I423" s="1" t="s">
        <x:v>2633</x:v>
      </x:c>
      <x:c r="J423" s="9" t="s">
        <x:v>2459</x:v>
      </x:c>
      <x:c r="K423" s="56" t="s">
        <x:v>1671</x:v>
      </x:c>
      <x:c r="L423" s="9"/>
    </x:row>
    <x:row r="424" spans="1:12" ht="14.1">
      <x:c r="A424" s="1" t="s">
        <x:v>2928</x:v>
      </x:c>
      <x:c r="B424" s="1" t="s">
        <x:v>395</x:v>
      </x:c>
      <x:c r="C424" s="9" t="s">
        <x:v>1500</x:v>
      </x:c>
      <x:c r="D424" s="41">
        <x:v>127.033</x:v>
      </x:c>
      <x:c r="E424" s="41">
        <x:v>37.648310000000002</x:v>
      </x:c>
      <x:c r="F424" s="9" t="s">
        <x:v>1818</x:v>
      </x:c>
      <x:c r="G424" s="9" t="s">
        <x:v>1225</x:v>
      </x:c>
      <x:c r="H424" s="1" t="s">
        <x:v>2634</x:v>
      </x:c>
      <x:c r="I424" s="1" t="s">
        <x:v>2635</x:v>
      </x:c>
      <x:c r="J424" s="9"/>
      <x:c r="K424" s="9"/>
      <x:c r="L424" s="9"/>
    </x:row>
    <x:row r="425" spans="1:12" ht="14.1">
      <x:c r="A425" s="1" t="s">
        <x:v>2928</x:v>
      </x:c>
      <x:c r="B425" s="1" t="s">
        <x:v>396</x:v>
      </x:c>
      <x:c r="C425" s="9" t="s">
        <x:v>2606</x:v>
      </x:c>
      <x:c r="D425" s="41">
        <x:v>127.0391</x:v>
      </x:c>
      <x:c r="E425" s="41">
        <x:v>37.63852</x:v>
      </x:c>
      <x:c r="F425" s="9" t="s">
        <x:v>1818</x:v>
      </x:c>
      <x:c r="G425" s="9" t="s">
        <x:v>2460</x:v>
      </x:c>
      <x:c r="H425" s="1" t="s">
        <x:v>2636</x:v>
      </x:c>
      <x:c r="I425" s="1" t="s">
        <x:v>2637</x:v>
      </x:c>
      <x:c r="J425" s="9" t="s">
        <x:v>2461</x:v>
      </x:c>
      <x:c r="K425" s="56" t="s">
        <x:v>1672</x:v>
      </x:c>
      <x:c r="L425" s="9"/>
    </x:row>
    <x:row r="426" spans="1:12" ht="14.1">
      <x:c r="A426" s="1" t="s">
        <x:v>2928</x:v>
      </x:c>
      <x:c r="B426" s="1" t="s">
        <x:v>397</x:v>
      </x:c>
      <x:c r="C426" s="9" t="s">
        <x:v>1587</x:v>
      </x:c>
      <x:c r="D426" s="41">
        <x:v>127.02249999999999</x:v>
      </x:c>
      <x:c r="E426" s="41">
        <x:v>37.63138</x:v>
      </x:c>
      <x:c r="F426" s="9" t="s">
        <x:v>1747</x:v>
      </x:c>
      <x:c r="G426" s="9" t="s">
        <x:v>1799</x:v>
      </x:c>
      <x:c r="H426" s="1" t="s">
        <x:v>2638</x:v>
      </x:c>
      <x:c r="I426" s="1" t="s">
        <x:v>2639</x:v>
      </x:c>
      <x:c r="J426" s="9" t="s">
        <x:v>2462</x:v>
      </x:c>
      <x:c r="K426" s="9"/>
      <x:c r="L426" s="9"/>
    </x:row>
    <x:row r="427" spans="1:12" ht="14.1">
      <x:c r="A427" s="1" t="s">
        <x:v>2928</x:v>
      </x:c>
      <x:c r="B427" s="1" t="s">
        <x:v>398</x:v>
      </x:c>
      <x:c r="C427" s="9" t="s">
        <x:v>1226</x:v>
      </x:c>
      <x:c r="D427" s="41">
        <x:v>127.02200000000001</x:v>
      </x:c>
      <x:c r="E427" s="41">
        <x:v>37.60239</x:v>
      </x:c>
      <x:c r="F427" s="9" t="s">
        <x:v>1834</x:v>
      </x:c>
      <x:c r="G427" s="9" t="s">
        <x:v>1224</x:v>
      </x:c>
      <x:c r="H427" s="1" t="s">
        <x:v>2640</x:v>
      </x:c>
      <x:c r="I427" s="1" t="s">
        <x:v>2641</x:v>
      </x:c>
      <x:c r="J427" s="9" t="s">
        <x:v>2463</x:v>
      </x:c>
      <x:c r="K427" s="56" t="s">
        <x:v>869</x:v>
      </x:c>
      <x:c r="L427" s="9"/>
    </x:row>
    <x:row r="428" spans="1:12" ht="14.1">
      <x:c r="A428" s="1" t="s">
        <x:v>2928</x:v>
      </x:c>
      <x:c r="B428" s="1" t="s">
        <x:v>254</x:v>
      </x:c>
      <x:c r="C428" s="9" t="s">
        <x:v>806</x:v>
      </x:c>
      <x:c r="D428" s="41">
        <x:v>127.0157</x:v>
      </x:c>
      <x:c r="E428" s="41">
        <x:v>37.591639999999998</x:v>
      </x:c>
      <x:c r="F428" s="9" t="s">
        <x:v>1834</x:v>
      </x:c>
      <x:c r="G428" s="9" t="s">
        <x:v>1046</x:v>
      </x:c>
      <x:c r="H428" s="1" t="s">
        <x:v>2642</x:v>
      </x:c>
      <x:c r="I428" s="1" t="s">
        <x:v>2643</x:v>
      </x:c>
      <x:c r="J428" s="9" t="s">
        <x:v>2464</x:v>
      </x:c>
      <x:c r="K428" s="56" t="s">
        <x:v>1628</x:v>
      </x:c>
      <x:c r="L428" s="9"/>
    </x:row>
    <x:row r="429" spans="1:12" ht="14.1">
      <x:c r="A429" s="1" t="s">
        <x:v>2928</x:v>
      </x:c>
      <x:c r="B429" s="1" t="s">
        <x:v>2465</x:v>
      </x:c>
      <x:c r="C429" s="9" t="s">
        <x:v>1588</x:v>
      </x:c>
      <x:c r="D429" s="41">
        <x:v>127.0341</x:v>
      </x:c>
      <x:c r="E429" s="41">
        <x:v>37.666330000000002</x:v>
      </x:c>
      <x:c r="F429" s="9" t="s">
        <x:v>1818</x:v>
      </x:c>
      <x:c r="G429" s="9" t="s">
        <x:v>1227</x:v>
      </x:c>
      <x:c r="H429" s="1" t="s">
        <x:v>2644</x:v>
      </x:c>
      <x:c r="I429" s="1" t="s">
        <x:v>2645</x:v>
      </x:c>
      <x:c r="J429" s="9" t="s">
        <x:v>2466</x:v>
      </x:c>
      <x:c r="K429" s="56" t="s">
        <x:v>1673</x:v>
      </x:c>
      <x:c r="L429" s="9"/>
    </x:row>
    <x:row r="430" spans="1:12" ht="14.1">
      <x:c r="A430" s="1" t="s">
        <x:v>2928</x:v>
      </x:c>
      <x:c r="B430" s="1" t="s">
        <x:v>2467</x:v>
      </x:c>
      <x:c r="C430" s="9" t="s">
        <x:v>1501</x:v>
      </x:c>
      <x:c r="D430" s="41">
        <x:v>127.0266</x:v>
      </x:c>
      <x:c r="E430" s="41">
        <x:v>37.640520000000002</x:v>
      </x:c>
      <x:c r="F430" s="9" t="s">
        <x:v>1747</x:v>
      </x:c>
      <x:c r="G430" s="9" t="s">
        <x:v>2468</x:v>
      </x:c>
      <x:c r="H430" s="1" t="s">
        <x:v>2646</x:v>
      </x:c>
      <x:c r="I430" s="1" t="s">
        <x:v>57</x:v>
      </x:c>
      <x:c r="J430" s="9"/>
      <x:c r="K430" s="56" t="s">
        <x:v>871</x:v>
      </x:c>
      <x:c r="L430" s="9"/>
    </x:row>
    <x:row r="431" spans="1:12" ht="14.1">
      <x:c r="A431" s="1" t="s">
        <x:v>2928</x:v>
      </x:c>
      <x:c r="B431" s="1" t="s">
        <x:v>399</x:v>
      </x:c>
      <x:c r="C431" s="9" t="s">
        <x:v>807</x:v>
      </x:c>
      <x:c r="D431" s="41">
        <x:v>127.02119999999999</x:v>
      </x:c>
      <x:c r="E431" s="41">
        <x:v>37.640560000000001</x:v>
      </x:c>
      <x:c r="F431" s="9" t="s">
        <x:v>1747</x:v>
      </x:c>
      <x:c r="G431" s="9" t="s">
        <x:v>2468</x:v>
      </x:c>
      <x:c r="H431" s="1" t="s">
        <x:v>2571</x:v>
      </x:c>
      <x:c r="I431" s="1" t="s">
        <x:v>2647</x:v>
      </x:c>
      <x:c r="J431" s="9"/>
      <x:c r="K431" s="56" t="s">
        <x:v>872</x:v>
      </x:c>
      <x:c r="L431" s="9"/>
    </x:row>
    <x:row r="432" spans="1:12" ht="14.1">
      <x:c r="A432" s="1" t="s">
        <x:v>2928</x:v>
      </x:c>
      <x:c r="B432" s="2" t="s">
        <x:v>2469</x:v>
      </x:c>
      <x:c r="C432" s="21" t="s">
        <x:v>1589</x:v>
      </x:c>
      <x:c r="D432" s="41">
        <x:v>127.021</x:v>
      </x:c>
      <x:c r="E432" s="41">
        <x:v>37.64141</x:v>
      </x:c>
      <x:c r="F432" s="21" t="s">
        <x:v>1747</x:v>
      </x:c>
      <x:c r="G432" s="21" t="s">
        <x:v>2468</x:v>
      </x:c>
      <x:c r="H432" s="2" t="s">
        <x:v>2648</x:v>
      </x:c>
      <x:c r="I432" s="2" t="s">
        <x:v>2649</x:v>
      </x:c>
      <x:c r="J432" s="9"/>
      <x:c r="K432" s="9"/>
      <x:c r="L432" s="9"/>
    </x:row>
    <x:row r="433" spans="1:12" ht="14.1">
      <x:c r="A433" s="1" t="s">
        <x:v>2928</x:v>
      </x:c>
      <x:c r="B433" s="1" t="s">
        <x:v>400</x:v>
      </x:c>
      <x:c r="C433" s="21" t="s">
        <x:v>1228</x:v>
      </x:c>
      <x:c r="D433" s="41">
        <x:v>127.02979999999999</x:v>
      </x:c>
      <x:c r="E433" s="41">
        <x:v>37.61309</x:v>
      </x:c>
      <x:c r="F433" s="21" t="s">
        <x:v>1747</x:v>
      </x:c>
      <x:c r="G433" s="9" t="s">
        <x:v>1229</x:v>
      </x:c>
      <x:c r="H433" s="1" t="s">
        <x:v>2572</x:v>
      </x:c>
      <x:c r="I433" s="1" t="s">
        <x:v>2650</x:v>
      </x:c>
      <x:c r="J433" s="9"/>
      <x:c r="K433" s="56" t="s">
        <x:v>873</x:v>
      </x:c>
      <x:c r="L433" s="9"/>
    </x:row>
    <x:row r="434" spans="1:12" ht="14.1">
      <x:c r="A434" s="1" t="s">
        <x:v>2928</x:v>
      </x:c>
      <x:c r="B434" s="1" t="s">
        <x:v>401</x:v>
      </x:c>
      <x:c r="C434" s="21" t="s">
        <x:v>1231</x:v>
      </x:c>
      <x:c r="D434" s="41">
        <x:v>127.0187</x:v>
      </x:c>
      <x:c r="E434" s="41">
        <x:v>37.620040000000003</x:v>
      </x:c>
      <x:c r="F434" s="21" t="s">
        <x:v>1747</x:v>
      </x:c>
      <x:c r="G434" s="9" t="s">
        <x:v>1230</x:v>
      </x:c>
      <x:c r="H434" s="1" t="s">
        <x:v>2651</x:v>
      </x:c>
      <x:c r="I434" s="1" t="s">
        <x:v>2652</x:v>
      </x:c>
      <x:c r="J434" s="21" t="s">
        <x:v>2470</x:v>
      </x:c>
      <x:c r="K434" s="56" t="s">
        <x:v>1674</x:v>
      </x:c>
      <x:c r="L434" s="9"/>
    </x:row>
    <x:row r="435" spans="1:12" ht="14.1">
      <x:c r="A435" s="1" t="s">
        <x:v>2928</x:v>
      </x:c>
      <x:c r="B435" s="1" t="s">
        <x:v>402</x:v>
      </x:c>
      <x:c r="C435" s="21" t="s">
        <x:v>2607</x:v>
      </x:c>
      <x:c r="D435" s="41">
        <x:v>127.0232</x:v>
      </x:c>
      <x:c r="E435" s="41">
        <x:v>37.630679999999998</x:v>
      </x:c>
      <x:c r="F435" s="21" t="s">
        <x:v>1747</x:v>
      </x:c>
      <x:c r="G435" s="9" t="s">
        <x:v>1799</x:v>
      </x:c>
      <x:c r="H435" s="1" t="s">
        <x:v>2653</x:v>
      </x:c>
      <x:c r="I435" s="1" t="s">
        <x:v>2654</x:v>
      </x:c>
      <x:c r="J435" s="21" t="s">
        <x:v>2471</x:v>
      </x:c>
      <x:c r="K435" s="56" t="s">
        <x:v>1675</x:v>
      </x:c>
      <x:c r="L435" s="9"/>
    </x:row>
    <x:row r="436" spans="1:12" ht="14.1">
      <x:c r="A436" s="1" t="s">
        <x:v>2928</x:v>
      </x:c>
      <x:c r="B436" s="1" t="s">
        <x:v>403</x:v>
      </x:c>
      <x:c r="C436" s="21" t="s">
        <x:v>1232</x:v>
      </x:c>
      <x:c r="D436" s="41">
        <x:v>127.0419</x:v>
      </x:c>
      <x:c r="E436" s="41">
        <x:v>37.579929999999997</x:v>
      </x:c>
      <x:c r="F436" s="21" t="s">
        <x:v>1083</x:v>
      </x:c>
      <x:c r="G436" s="9" t="s">
        <x:v>1822</x:v>
      </x:c>
      <x:c r="H436" s="1" t="s">
        <x:v>2617</x:v>
      </x:c>
      <x:c r="I436" s="1" t="s">
        <x:v>2655</x:v>
      </x:c>
      <x:c r="J436" s="21" t="s">
        <x:v>2472</x:v>
      </x:c>
      <x:c r="K436" s="56" t="s">
        <x:v>874</x:v>
      </x:c>
      <x:c r="L436" s="9"/>
    </x:row>
    <x:row r="437" spans="1:12" ht="14.1">
      <x:c r="A437" s="1" t="s">
        <x:v>2928</x:v>
      </x:c>
      <x:c r="B437" s="1" t="s">
        <x:v>404</x:v>
      </x:c>
      <x:c r="C437" s="21" t="s">
        <x:v>1234</x:v>
      </x:c>
      <x:c r="D437" s="41">
        <x:v>127.0527</x:v>
      </x:c>
      <x:c r="E437" s="41">
        <x:v>37.567210000000003</x:v>
      </x:c>
      <x:c r="F437" s="21" t="s">
        <x:v>1083</x:v>
      </x:c>
      <x:c r="G437" s="9" t="s">
        <x:v>1233</x:v>
      </x:c>
      <x:c r="H437" s="1" t="s">
        <x:v>895</x:v>
      </x:c>
      <x:c r="I437" s="1" t="s">
        <x:v>2656</x:v>
      </x:c>
      <x:c r="J437" s="9"/>
      <x:c r="K437" s="59" t="s">
        <x:v>2622</x:v>
      </x:c>
      <x:c r="L437" s="9"/>
    </x:row>
    <x:row r="438" spans="1:12" ht="14.1">
      <x:c r="A438" s="1" t="s">
        <x:v>2928</x:v>
      </x:c>
      <x:c r="B438" s="1" t="s">
        <x:v>405</x:v>
      </x:c>
      <x:c r="C438" s="21" t="s">
        <x:v>1110</x:v>
      </x:c>
      <x:c r="D438" s="41">
        <x:v>127.0296</x:v>
      </x:c>
      <x:c r="E438" s="41">
        <x:v>37.57817</x:v>
      </x:c>
      <x:c r="F438" s="21" t="s">
        <x:v>1083</x:v>
      </x:c>
      <x:c r="G438" s="9" t="s">
        <x:v>984</x:v>
      </x:c>
      <x:c r="H438" s="1" t="s">
        <x:v>2657</x:v>
      </x:c>
      <x:c r="I438" s="1" t="s">
        <x:v>2658</x:v>
      </x:c>
      <x:c r="J438" s="9" t="s">
        <x:v>2473</x:v>
      </x:c>
      <x:c r="K438" s="56" t="s">
        <x:v>875</x:v>
      </x:c>
      <x:c r="L438" s="9"/>
    </x:row>
    <x:row r="439" spans="1:12" ht="14.1">
      <x:c r="A439" s="1" t="s">
        <x:v>2928</x:v>
      </x:c>
      <x:c r="B439" s="1" t="s">
        <x:v>284</x:v>
      </x:c>
      <x:c r="C439" s="21" t="s">
        <x:v>1103</x:v>
      </x:c>
      <x:c r="D439" s="41">
        <x:v>127.06570000000001</x:v>
      </x:c>
      <x:c r="E439" s="41">
        <x:v>37.594459999999998</x:v>
      </x:c>
      <x:c r="F439" s="21" t="s">
        <x:v>1083</x:v>
      </x:c>
      <x:c r="G439" s="9" t="s">
        <x:v>1104</x:v>
      </x:c>
      <x:c r="H439" s="1" t="s">
        <x:v>2230</x:v>
      </x:c>
      <x:c r="I439" s="1" t="s">
        <x:v>2659</x:v>
      </x:c>
      <x:c r="J439" s="9" t="s">
        <x:v>2474</x:v>
      </x:c>
      <x:c r="K439" s="9"/>
      <x:c r="L439" s="9"/>
    </x:row>
    <x:row r="440" spans="1:12" ht="14.1">
      <x:c r="A440" s="1" t="s">
        <x:v>2928</x:v>
      </x:c>
      <x:c r="B440" s="1" t="s">
        <x:v>406</x:v>
      </x:c>
      <x:c r="C440" s="21" t="s">
        <x:v>1235</x:v>
      </x:c>
      <x:c r="D440" s="41">
        <x:v>127.05549999999999</x:v>
      </x:c>
      <x:c r="E440" s="41">
        <x:v>37.591030000000003</x:v>
      </x:c>
      <x:c r="F440" s="21" t="s">
        <x:v>1083</x:v>
      </x:c>
      <x:c r="G440" s="9" t="s">
        <x:v>1824</x:v>
      </x:c>
      <x:c r="H440" s="1" t="s">
        <x:v>558</x:v>
      </x:c>
      <x:c r="I440" s="1" t="s">
        <x:v>2660</x:v>
      </x:c>
      <x:c r="J440" s="9"/>
      <x:c r="K440" s="9"/>
      <x:c r="L440" s="9"/>
    </x:row>
    <x:row r="441" spans="1:12" ht="14.1">
      <x:c r="A441" s="1" t="s">
        <x:v>2928</x:v>
      </x:c>
      <x:c r="B441" s="1" t="s">
        <x:v>283</x:v>
      </x:c>
      <x:c r="C441" s="21" t="s">
        <x:v>1106</x:v>
      </x:c>
      <x:c r="D441" s="41">
        <x:v>127.06829999999999</x:v>
      </x:c>
      <x:c r="E441" s="41">
        <x:v>37.577779999999997</x:v>
      </x:c>
      <x:c r="F441" s="21" t="s">
        <x:v>1083</x:v>
      </x:c>
      <x:c r="G441" s="9" t="s">
        <x:v>1107</x:v>
      </x:c>
      <x:c r="H441" s="1" t="s">
        <x:v>1528</x:v>
      </x:c>
      <x:c r="I441" s="1" t="s">
        <x:v>2661</x:v>
      </x:c>
      <x:c r="J441" s="9" t="s">
        <x:v>1105</x:v>
      </x:c>
      <x:c r="K441" s="56" t="s">
        <x:v>845</x:v>
      </x:c>
      <x:c r="L441" s="9"/>
    </x:row>
    <x:row r="442" spans="1:12" ht="14.1">
      <x:c r="A442" s="1" t="s">
        <x:v>2928</x:v>
      </x:c>
      <x:c r="B442" s="1" t="s">
        <x:v>281</x:v>
      </x:c>
      <x:c r="C442" s="21" t="s">
        <x:v>733</x:v>
      </x:c>
      <x:c r="D442" s="41">
        <x:v>127.0398</x:v>
      </x:c>
      <x:c r="E442" s="41">
        <x:v>37.578699999999998</x:v>
      </x:c>
      <x:c r="F442" s="21" t="s">
        <x:v>1083</x:v>
      </x:c>
      <x:c r="G442" s="9" t="s">
        <x:v>1822</x:v>
      </x:c>
      <x:c r="H442" s="1" t="s">
        <x:v>2573</x:v>
      </x:c>
      <x:c r="I442" s="1" t="s">
        <x:v>2662</x:v>
      </x:c>
      <x:c r="J442" s="21" t="s">
        <x:v>2475</x:v>
      </x:c>
      <x:c r="K442" s="56" t="s">
        <x:v>876</x:v>
      </x:c>
      <x:c r="L442" s="9"/>
    </x:row>
    <x:row r="443" spans="1:12" ht="14.1">
      <x:c r="A443" s="1" t="s">
        <x:v>2928</x:v>
      </x:c>
      <x:c r="B443" s="1" t="s">
        <x:v>407</x:v>
      </x:c>
      <x:c r="C443" s="21" t="s">
        <x:v>1502</x:v>
      </x:c>
      <x:c r="D443" s="41">
        <x:v>127.04089999999999</x:v>
      </x:c>
      <x:c r="E443" s="41">
        <x:v>37.579340000000002</x:v>
      </x:c>
      <x:c r="F443" s="21" t="s">
        <x:v>1083</x:v>
      </x:c>
      <x:c r="G443" s="9" t="s">
        <x:v>1822</x:v>
      </x:c>
      <x:c r="H443" s="1" t="s">
        <x:v>75</x:v>
      </x:c>
      <x:c r="I443" s="1" t="s">
        <x:v>2663</x:v>
      </x:c>
      <x:c r="J443" s="9" t="s">
        <x:v>2476</x:v>
      </x:c>
      <x:c r="K443" s="56" t="s">
        <x:v>877</x:v>
      </x:c>
      <x:c r="L443" s="9"/>
    </x:row>
    <x:row r="444" spans="1:12" ht="14.1">
      <x:c r="A444" s="1" t="s">
        <x:v>2928</x:v>
      </x:c>
      <x:c r="B444" s="1" t="s">
        <x:v>2477</x:v>
      </x:c>
      <x:c r="C444" s="21" t="s">
        <x:v>2369</x:v>
      </x:c>
      <x:c r="D444" s="41">
        <x:v>127.0423</x:v>
      </x:c>
      <x:c r="E444" s="41">
        <x:v>37.579720000000002</x:v>
      </x:c>
      <x:c r="F444" s="21" t="s">
        <x:v>1083</x:v>
      </x:c>
      <x:c r="G444" s="9" t="s">
        <x:v>1822</x:v>
      </x:c>
      <x:c r="H444" s="1" t="s">
        <x:v>2664</x:v>
      </x:c>
      <x:c r="I444" s="1" t="s">
        <x:v>2665</x:v>
      </x:c>
      <x:c r="J444" s="21" t="s">
        <x:v>1236</x:v>
      </x:c>
      <x:c r="K444" s="56" t="s">
        <x:v>878</x:v>
      </x:c>
      <x:c r="L444" s="9"/>
    </x:row>
    <x:row r="445" spans="1:12" ht="14.1">
      <x:c r="A445" s="1" t="s">
        <x:v>2928</x:v>
      </x:c>
      <x:c r="B445" s="1" t="s">
        <x:v>408</x:v>
      </x:c>
      <x:c r="C445" s="9" t="s">
        <x:v>1590</x:v>
      </x:c>
      <x:c r="D445" s="41">
        <x:v>127.0411</x:v>
      </x:c>
      <x:c r="E445" s="41">
        <x:v>37.578069999999997</x:v>
      </x:c>
      <x:c r="F445" s="21" t="s">
        <x:v>1083</x:v>
      </x:c>
      <x:c r="G445" s="9" t="s">
        <x:v>984</x:v>
      </x:c>
      <x:c r="H445" s="1" t="s">
        <x:v>535</x:v>
      </x:c>
      <x:c r="I445" s="1" t="s">
        <x:v>2674</x:v>
      </x:c>
      <x:c r="J445" s="9" t="s">
        <x:v>2478</x:v>
      </x:c>
      <x:c r="K445" s="9"/>
      <x:c r="L445" s="9"/>
    </x:row>
    <x:row r="446" spans="1:12" ht="14.1">
      <x:c r="A446" s="1" t="s">
        <x:v>2928</x:v>
      </x:c>
      <x:c r="B446" s="1" t="s">
        <x:v>409</x:v>
      </x:c>
      <x:c r="C446" s="21" t="s">
        <x:v>1721</x:v>
      </x:c>
      <x:c r="D446" s="41">
        <x:v>127.04340000000001</x:v>
      </x:c>
      <x:c r="E446" s="41">
        <x:v>37.580770000000001</x:v>
      </x:c>
      <x:c r="F446" s="21" t="s">
        <x:v>1083</x:v>
      </x:c>
      <x:c r="G446" s="9" t="s">
        <x:v>704</x:v>
      </x:c>
      <x:c r="H446" s="1" t="s">
        <x:v>2675</x:v>
      </x:c>
      <x:c r="I446" s="1" t="s">
        <x:v>2676</x:v>
      </x:c>
      <x:c r="J446" s="9" t="s">
        <x:v>2479</x:v>
      </x:c>
      <x:c r="K446" s="59" t="s">
        <x:v>879</x:v>
      </x:c>
      <x:c r="L446" s="9"/>
    </x:row>
    <x:row r="447" spans="1:12" ht="14.1">
      <x:c r="A447" s="1" t="s">
        <x:v>2928</x:v>
      </x:c>
      <x:c r="B447" s="58" t="s">
        <x:v>410</x:v>
      </x:c>
      <x:c r="C447" s="21" t="s">
        <x:v>2608</x:v>
      </x:c>
      <x:c r="D447" s="41">
        <x:v>127.0377</x:v>
      </x:c>
      <x:c r="E447" s="41">
        <x:v>37.581560000000003</x:v>
      </x:c>
      <x:c r="F447" s="21" t="s">
        <x:v>1083</x:v>
      </x:c>
      <x:c r="G447" s="9" t="s">
        <x:v>1822</x:v>
      </x:c>
      <x:c r="H447" s="1" t="s">
        <x:v>129</x:v>
      </x:c>
      <x:c r="I447" s="1" t="s">
        <x:v>2677</x:v>
      </x:c>
      <x:c r="J447" s="21" t="s">
        <x:v>2480</x:v>
      </x:c>
      <x:c r="K447" s="56" t="s">
        <x:v>880</x:v>
      </x:c>
      <x:c r="L447" s="9"/>
    </x:row>
    <x:row r="448" spans="1:12" ht="14.1">
      <x:c r="A448" s="1" t="s">
        <x:v>2928</x:v>
      </x:c>
      <x:c r="B448" s="1" t="s">
        <x:v>411</x:v>
      </x:c>
      <x:c r="C448" s="21" t="s">
        <x:v>1591</x:v>
      </x:c>
      <x:c r="D448" s="41">
        <x:v>127.0389</x:v>
      </x:c>
      <x:c r="E448" s="41">
        <x:v>37.579880000000003</x:v>
      </x:c>
      <x:c r="F448" s="21" t="s">
        <x:v>1083</x:v>
      </x:c>
      <x:c r="G448" s="9" t="s">
        <x:v>1822</x:v>
      </x:c>
      <x:c r="H448" s="1" t="s">
        <x:v>2678</x:v>
      </x:c>
      <x:c r="I448" s="1" t="s">
        <x:v>1546</x:v>
      </x:c>
      <x:c r="J448" s="9" t="s">
        <x:v>2481</x:v>
      </x:c>
      <x:c r="K448" s="59" t="s">
        <x:v>2623</x:v>
      </x:c>
      <x:c r="L448" s="9"/>
    </x:row>
    <x:row r="449" spans="1:12" ht="14.1">
      <x:c r="A449" s="1" t="s">
        <x:v>2928</x:v>
      </x:c>
      <x:c r="B449" s="1" t="s">
        <x:v>2482</x:v>
      </x:c>
      <x:c r="C449" s="21" t="s">
        <x:v>2370</x:v>
      </x:c>
      <x:c r="D449" s="41">
        <x:v>127.0403</x:v>
      </x:c>
      <x:c r="E449" s="41">
        <x:v>37.582900000000002</x:v>
      </x:c>
      <x:c r="F449" s="21" t="s">
        <x:v>1083</x:v>
      </x:c>
      <x:c r="G449" s="9" t="s">
        <x:v>1822</x:v>
      </x:c>
      <x:c r="H449" s="1" t="s">
        <x:v>913</x:v>
      </x:c>
      <x:c r="I449" s="1" t="s">
        <x:v>671</x:v>
      </x:c>
      <x:c r="J449" s="9"/>
      <x:c r="K449" s="9"/>
      <x:c r="L449" s="9"/>
    </x:row>
    <x:row r="450" spans="1:12" ht="14.1">
      <x:c r="A450" s="1" t="s">
        <x:v>2928</x:v>
      </x:c>
      <x:c r="B450" s="1" t="s">
        <x:v>412</x:v>
      </x:c>
      <x:c r="C450" s="21" t="s">
        <x:v>1238</x:v>
      </x:c>
      <x:c r="D450" s="41">
        <x:v>126.9218</x:v>
      </x:c>
      <x:c r="E450" s="41">
        <x:v>37.553579999999997</x:v>
      </x:c>
      <x:c r="F450" s="21" t="s">
        <x:v>267</x:v>
      </x:c>
      <x:c r="G450" s="9" t="s">
        <x:v>2483</x:v>
      </x:c>
      <x:c r="H450" s="1" t="s">
        <x:v>2679</x:v>
      </x:c>
      <x:c r="I450" s="1" t="s">
        <x:v>2680</x:v>
      </x:c>
      <x:c r="J450" s="9" t="s">
        <x:v>1237</x:v>
      </x:c>
      <x:c r="K450" s="59" t="s">
        <x:v>2624</x:v>
      </x:c>
      <x:c r="L450" s="9"/>
    </x:row>
    <x:row r="451" spans="1:12" ht="14.1">
      <x:c r="A451" s="1" t="s">
        <x:v>2928</x:v>
      </x:c>
      <x:c r="B451" s="1" t="s">
        <x:v>413</x:v>
      </x:c>
      <x:c r="C451" s="21" t="s">
        <x:v>1592</x:v>
      </x:c>
      <x:c r="D451" s="41">
        <x:v>126.90479999999999</x:v>
      </x:c>
      <x:c r="E451" s="41">
        <x:v>37.581240000000001</x:v>
      </x:c>
      <x:c r="F451" s="21" t="s">
        <x:v>1041</x:v>
      </x:c>
      <x:c r="G451" s="9" t="s">
        <x:v>1240</x:v>
      </x:c>
      <x:c r="H451" s="1" t="s">
        <x:v>2574</x:v>
      </x:c>
      <x:c r="I451" s="1" t="s">
        <x:v>2681</x:v>
      </x:c>
      <x:c r="J451" s="9" t="s">
        <x:v>2484</x:v>
      </x:c>
      <x:c r="K451" s="56" t="s">
        <x:v>881</x:v>
      </x:c>
      <x:c r="L451" s="9"/>
    </x:row>
    <x:row r="452" spans="1:12" ht="14.1">
      <x:c r="A452" s="1" t="s">
        <x:v>2928</x:v>
      </x:c>
      <x:c r="B452" s="1" t="s">
        <x:v>414</x:v>
      </x:c>
      <x:c r="C452" s="21" t="s">
        <x:v>1241</x:v>
      </x:c>
      <x:c r="D452" s="41">
        <x:v>126.9059</x:v>
      </x:c>
      <x:c r="E452" s="41">
        <x:v>37.557160000000003</x:v>
      </x:c>
      <x:c r="F452" s="21" t="s">
        <x:v>267</x:v>
      </x:c>
      <x:c r="G452" s="9" t="s">
        <x:v>1239</x:v>
      </x:c>
      <x:c r="H452" s="1" t="s">
        <x:v>2682</x:v>
      </x:c>
      <x:c r="I452" s="1" t="s">
        <x:v>2683</x:v>
      </x:c>
      <x:c r="J452" s="21" t="s">
        <x:v>2485</x:v>
      </x:c>
      <x:c r="K452" s="56" t="s">
        <x:v>882</x:v>
      </x:c>
      <x:c r="L452" s="9"/>
    </x:row>
    <x:row r="453" spans="1:12" ht="14.1">
      <x:c r="A453" s="1" t="s">
        <x:v>2928</x:v>
      </x:c>
      <x:c r="B453" s="1" t="s">
        <x:v>415</x:v>
      </x:c>
      <x:c r="C453" s="21" t="s">
        <x:v>808</x:v>
      </x:c>
      <x:c r="D453" s="41">
        <x:v>126.91840000000001</x:v>
      </x:c>
      <x:c r="E453" s="41">
        <x:v>37.594459999999998</x:v>
      </x:c>
      <x:c r="F453" s="21" t="s">
        <x:v>1041</x:v>
      </x:c>
      <x:c r="G453" s="9" t="s">
        <x:v>1243</x:v>
      </x:c>
      <x:c r="H453" s="1" t="s">
        <x:v>2684</x:v>
      </x:c>
      <x:c r="I453" s="1" t="s">
        <x:v>2685</x:v>
      </x:c>
      <x:c r="J453" s="21" t="s">
        <x:v>2486</x:v>
      </x:c>
      <x:c r="K453" s="9"/>
      <x:c r="L453" s="9"/>
    </x:row>
    <x:row r="454" spans="1:12" ht="14.1">
      <x:c r="A454" s="1" t="s">
        <x:v>2928</x:v>
      </x:c>
      <x:c r="B454" s="1" t="s">
        <x:v>416</x:v>
      </x:c>
      <x:c r="C454" s="21" t="s">
        <x:v>1244</x:v>
      </x:c>
      <x:c r="D454" s="41">
        <x:v>126.9173</x:v>
      </x:c>
      <x:c r="E454" s="41">
        <x:v>37.586709999999997</x:v>
      </x:c>
      <x:c r="F454" s="21" t="s">
        <x:v>1041</x:v>
      </x:c>
      <x:c r="G454" s="9" t="s">
        <x:v>1242</x:v>
      </x:c>
      <x:c r="H454" s="1" t="s">
        <x:v>2686</x:v>
      </x:c>
      <x:c r="I454" s="1" t="s">
        <x:v>2687</x:v>
      </x:c>
      <x:c r="J454" s="21" t="s">
        <x:v>2487</x:v>
      </x:c>
      <x:c r="K454" s="56" t="s">
        <x:v>883</x:v>
      </x:c>
      <x:c r="L454" s="9"/>
    </x:row>
    <x:row r="455" spans="1:12" ht="14.1">
      <x:c r="A455" s="1" t="s">
        <x:v>2928</x:v>
      </x:c>
      <x:c r="B455" s="1" t="s">
        <x:v>417</x:v>
      </x:c>
      <x:c r="C455" s="21" t="s">
        <x:v>1246</x:v>
      </x:c>
      <x:c r="D455" s="41">
        <x:v>126.92140000000001</x:v>
      </x:c>
      <x:c r="E455" s="41">
        <x:v>37.619160000000001</x:v>
      </x:c>
      <x:c r="F455" s="21" t="s">
        <x:v>1041</x:v>
      </x:c>
      <x:c r="G455" s="9" t="s">
        <x:v>1245</x:v>
      </x:c>
      <x:c r="H455" s="1" t="s">
        <x:v>2688</x:v>
      </x:c>
      <x:c r="I455" s="1" t="s">
        <x:v>2689</x:v>
      </x:c>
      <x:c r="J455" s="21" t="s">
        <x:v>2488</x:v>
      </x:c>
      <x:c r="K455" s="59" t="s">
        <x:v>884</x:v>
      </x:c>
      <x:c r="L455" s="9"/>
    </x:row>
    <x:row r="456" spans="1:12" ht="14.1">
      <x:c r="A456" s="1" t="s">
        <x:v>2928</x:v>
      </x:c>
      <x:c r="B456" s="1" t="s">
        <x:v>418</x:v>
      </x:c>
      <x:c r="C456" s="21" t="s">
        <x:v>2609</x:v>
      </x:c>
      <x:c r="D456" s="41">
        <x:v>126.91759999999999</x:v>
      </x:c>
      <x:c r="E456" s="41">
        <x:v>37.587949999999999</x:v>
      </x:c>
      <x:c r="F456" s="21" t="s">
        <x:v>1041</x:v>
      </x:c>
      <x:c r="G456" s="9" t="s">
        <x:v>1242</x:v>
      </x:c>
      <x:c r="H456" s="1" t="s">
        <x:v>2690</x:v>
      </x:c>
      <x:c r="I456" s="1" t="s">
        <x:v>2056</x:v>
      </x:c>
      <x:c r="J456" s="9"/>
      <x:c r="K456" s="9"/>
      <x:c r="L456" s="9"/>
    </x:row>
    <x:row r="457" spans="1:12" ht="14.1">
      <x:c r="A457" s="1" t="s">
        <x:v>2928</x:v>
      </x:c>
      <x:c r="B457" s="1" t="s">
        <x:v>419</x:v>
      </x:c>
      <x:c r="C457" s="21" t="s">
        <x:v>1247</x:v>
      </x:c>
      <x:c r="D457" s="41">
        <x:v>126.92659999999999</x:v>
      </x:c>
      <x:c r="E457" s="41">
        <x:v>37.609079999999999</x:v>
      </x:c>
      <x:c r="F457" s="21" t="s">
        <x:v>1041</x:v>
      </x:c>
      <x:c r="G457" s="9" t="s">
        <x:v>2489</x:v>
      </x:c>
      <x:c r="H457" s="1" t="s">
        <x:v>2618</x:v>
      </x:c>
      <x:c r="I457" s="1" t="s">
        <x:v>2691</x:v>
      </x:c>
      <x:c r="J457" s="9" t="s">
        <x:v>2490</x:v>
      </x:c>
      <x:c r="K457" s="9"/>
      <x:c r="L457" s="9"/>
    </x:row>
    <x:row r="458" spans="1:12" ht="14.1">
      <x:c r="A458" s="1" t="s">
        <x:v>2928</x:v>
      </x:c>
      <x:c r="B458" s="1" t="s">
        <x:v>420</x:v>
      </x:c>
      <x:c r="C458" s="21" t="s">
        <x:v>1249</x:v>
      </x:c>
      <x:c r="D458" s="41">
        <x:v>126.93000000000001</x:v>
      </x:c>
      <x:c r="E458" s="41">
        <x:v>37.567189999999997</x:v>
      </x:c>
      <x:c r="F458" s="21" t="s">
        <x:v>1087</x:v>
      </x:c>
      <x:c r="G458" s="9" t="s">
        <x:v>1248</x:v>
      </x:c>
      <x:c r="H458" s="1" t="s">
        <x:v>2692</x:v>
      </x:c>
      <x:c r="I458" s="1" t="s">
        <x:v>2693</x:v>
      </x:c>
      <x:c r="J458" s="9" t="s">
        <x:v>2491</x:v>
      </x:c>
      <x:c r="K458" s="9"/>
      <x:c r="L458" s="9"/>
    </x:row>
    <x:row r="459" spans="1:12" ht="14.1">
      <x:c r="A459" s="1" t="s">
        <x:v>2928</x:v>
      </x:c>
      <x:c r="B459" s="1" t="s">
        <x:v>421</x:v>
      </x:c>
      <x:c r="C459" s="21" t="s">
        <x:v>1251</x:v>
      </x:c>
      <x:c r="D459" s="41">
        <x:v>126.93040000000001</x:v>
      </x:c>
      <x:c r="E459" s="41">
        <x:v>37.60069</x:v>
      </x:c>
      <x:c r="F459" s="21" t="s">
        <x:v>1041</x:v>
      </x:c>
      <x:c r="G459" s="9" t="s">
        <x:v>1250</x:v>
      </x:c>
      <x:c r="H459" s="1" t="s">
        <x:v>2694</x:v>
      </x:c>
      <x:c r="I459" s="1" t="s">
        <x:v>2695</x:v>
      </x:c>
      <x:c r="J459" s="9"/>
      <x:c r="K459" s="9"/>
      <x:c r="L459" s="9"/>
    </x:row>
    <x:row r="460" spans="1:12" ht="14.1">
      <x:c r="A460" s="1" t="s">
        <x:v>2928</x:v>
      </x:c>
      <x:c r="B460" s="1" t="s">
        <x:v>422</x:v>
      </x:c>
      <x:c r="C460" s="21" t="s">
        <x:v>2666</x:v>
      </x:c>
      <x:c r="D460" s="41">
        <x:v>127.01049999999999</x:v>
      </x:c>
      <x:c r="E460" s="41">
        <x:v>37.569299999999998</x:v>
      </x:c>
      <x:c r="F460" s="21" t="s">
        <x:v>216</x:v>
      </x:c>
      <x:c r="G460" s="9" t="s">
        <x:v>1017</x:v>
      </x:c>
      <x:c r="H460" s="1" t="s">
        <x:v>29</x:v>
      </x:c>
      <x:c r="I460" s="1" t="s">
        <x:v>2696</x:v>
      </x:c>
      <x:c r="J460" s="21" t="s">
        <x:v>1253</x:v>
      </x:c>
      <x:c r="K460" s="59" t="s">
        <x:v>885</x:v>
      </x:c>
      <x:c r="L460" s="9"/>
    </x:row>
    <x:row r="461" spans="1:12" ht="14.1">
      <x:c r="A461" s="1" t="s">
        <x:v>2928</x:v>
      </x:c>
      <x:c r="B461" s="1" t="s">
        <x:v>423</x:v>
      </x:c>
      <x:c r="C461" s="21" t="s">
        <x:v>1593</x:v>
      </x:c>
      <x:c r="D461" s="41">
        <x:v>127.0133</x:v>
      </x:c>
      <x:c r="E461" s="41">
        <x:v>37.569499999999998</x:v>
      </x:c>
      <x:c r="F461" s="21" t="s">
        <x:v>216</x:v>
      </x:c>
      <x:c r="G461" s="9" t="s">
        <x:v>1017</x:v>
      </x:c>
      <x:c r="H461" s="1" t="s">
        <x:v>68</x:v>
      </x:c>
      <x:c r="I461" s="1" t="s">
        <x:v>2697</x:v>
      </x:c>
      <x:c r="J461" s="9" t="s">
        <x:v>1254</x:v>
      </x:c>
      <x:c r="K461" s="59" t="s">
        <x:v>886</x:v>
      </x:c>
      <x:c r="L461" s="9"/>
    </x:row>
    <x:row r="462" spans="1:12" ht="14.1">
      <x:c r="A462" s="1" t="s">
        <x:v>2928</x:v>
      </x:c>
      <x:c r="B462" s="1" t="s">
        <x:v>424</x:v>
      </x:c>
      <x:c r="C462" s="21" t="s">
        <x:v>1255</x:v>
      </x:c>
      <x:c r="D462" s="41">
        <x:v>127.0107</x:v>
      </x:c>
      <x:c r="E462" s="41">
        <x:v>37.55341</x:v>
      </x:c>
      <x:c r="F462" s="21" t="s">
        <x:v>216</x:v>
      </x:c>
      <x:c r="G462" s="9" t="s">
        <x:v>2492</x:v>
      </x:c>
      <x:c r="H462" s="1" t="s">
        <x:v>1386</x:v>
      </x:c>
      <x:c r="I462" s="1" t="s">
        <x:v>2698</x:v>
      </x:c>
      <x:c r="J462" s="9" t="s">
        <x:v>1252</x:v>
      </x:c>
      <x:c r="K462" s="9"/>
      <x:c r="L462" s="9"/>
    </x:row>
    <x:row r="463" spans="1:12" ht="14.1">
      <x:c r="A463" s="1" t="s">
        <x:v>2928</x:v>
      </x:c>
      <x:c r="B463" s="1" t="s">
        <x:v>425</x:v>
      </x:c>
      <x:c r="C463" s="21" t="s">
        <x:v>2667</x:v>
      </x:c>
      <x:c r="D463" s="41">
        <x:v>127.0115</x:v>
      </x:c>
      <x:c r="E463" s="41">
        <x:v>37.568289999999998</x:v>
      </x:c>
      <x:c r="F463" s="21" t="s">
        <x:v>216</x:v>
      </x:c>
      <x:c r="G463" s="9" t="s">
        <x:v>1017</x:v>
      </x:c>
      <x:c r="H463" s="1" t="s">
        <x:v>678</x:v>
      </x:c>
      <x:c r="I463" s="1" t="s">
        <x:v>2699</x:v>
      </x:c>
      <x:c r="J463" s="21" t="s">
        <x:v>1257</x:v>
      </x:c>
      <x:c r="K463" s="59" t="s">
        <x:v>2625</x:v>
      </x:c>
      <x:c r="L463" s="9"/>
    </x:row>
    <x:row r="464" spans="1:12" ht="14.1">
      <x:c r="A464" s="1" t="s">
        <x:v>2928</x:v>
      </x:c>
      <x:c r="B464" s="1" t="s">
        <x:v>426</x:v>
      </x:c>
      <x:c r="C464" s="21" t="s">
        <x:v>2668</x:v>
      </x:c>
      <x:c r="D464" s="41">
        <x:v>127.012</x:v>
      </x:c>
      <x:c r="E464" s="41">
        <x:v>37.568910000000002</x:v>
      </x:c>
      <x:c r="F464" s="21" t="s">
        <x:v>216</x:v>
      </x:c>
      <x:c r="G464" s="9" t="s">
        <x:v>1017</x:v>
      </x:c>
      <x:c r="H464" s="1" t="s">
        <x:v>914</x:v>
      </x:c>
      <x:c r="I464" s="1" t="s">
        <x:v>606</x:v>
      </x:c>
      <x:c r="J464" s="9" t="s">
        <x:v>1258</x:v>
      </x:c>
      <x:c r="K464" s="9"/>
      <x:c r="L464" s="9"/>
    </x:row>
    <x:row r="465" spans="1:12" ht="14.1">
      <x:c r="A465" s="1" t="s">
        <x:v>2928</x:v>
      </x:c>
      <x:c r="B465" s="1" t="s">
        <x:v>427</x:v>
      </x:c>
      <x:c r="C465" s="21" t="s">
        <x:v>2669</x:v>
      </x:c>
      <x:c r="D465" s="41">
        <x:v>127.0149</x:v>
      </x:c>
      <x:c r="E465" s="41">
        <x:v>37.569519999999997</x:v>
      </x:c>
      <x:c r="F465" s="21" t="s">
        <x:v>216</x:v>
      </x:c>
      <x:c r="G465" s="9" t="s">
        <x:v>1017</x:v>
      </x:c>
      <x:c r="H465" s="1" t="s">
        <x:v>559</x:v>
      </x:c>
      <x:c r="I465" s="1" t="s">
        <x:v>2700</x:v>
      </x:c>
      <x:c r="J465" s="9" t="s">
        <x:v>1259</x:v>
      </x:c>
      <x:c r="K465" s="59" t="s">
        <x:v>2626</x:v>
      </x:c>
      <x:c r="L465" s="9"/>
    </x:row>
    <x:row r="466" spans="1:12" ht="14.1">
      <x:c r="A466" s="1" t="s">
        <x:v>2928</x:v>
      </x:c>
      <x:c r="B466" s="1" t="s">
        <x:v>428</x:v>
      </x:c>
      <x:c r="C466" s="21" t="s">
        <x:v>1260</x:v>
      </x:c>
      <x:c r="D466" s="41">
        <x:v>127.0132</x:v>
      </x:c>
      <x:c r="E466" s="41">
        <x:v>37.56879</x:v>
      </x:c>
      <x:c r="F466" s="21" t="s">
        <x:v>216</x:v>
      </x:c>
      <x:c r="G466" s="9" t="s">
        <x:v>1017</x:v>
      </x:c>
      <x:c r="H466" s="1" t="s">
        <x:v>809</x:v>
      </x:c>
      <x:c r="I466" s="1" t="s">
        <x:v>1974</x:v>
      </x:c>
      <x:c r="J466" s="9" t="s">
        <x:v>1256</x:v>
      </x:c>
      <x:c r="K466" s="9"/>
      <x:c r="L466" s="9"/>
    </x:row>
    <x:row r="467" spans="1:12" ht="14.1">
      <x:c r="A467" s="1" t="s">
        <x:v>2928</x:v>
      </x:c>
      <x:c r="B467" s="1" t="s">
        <x:v>429</x:v>
      </x:c>
      <x:c r="C467" s="21" t="s">
        <x:v>810</x:v>
      </x:c>
      <x:c r="D467" s="41">
        <x:v>126.99930000000001</x:v>
      </x:c>
      <x:c r="E467" s="41">
        <x:v>37.56559</x:v>
      </x:c>
      <x:c r="F467" s="21" t="s">
        <x:v>216</x:v>
      </x:c>
      <x:c r="G467" s="9" t="s">
        <x:v>1262</x:v>
      </x:c>
      <x:c r="H467" s="1" t="s">
        <x:v>2340</x:v>
      </x:c>
      <x:c r="I467" s="1" t="s">
        <x:v>2701</x:v>
      </x:c>
      <x:c r="J467" s="21" t="s">
        <x:v>1261</x:v>
      </x:c>
      <x:c r="K467" s="59" t="s">
        <x:v>96</x:v>
      </x:c>
      <x:c r="L467" s="9"/>
    </x:row>
    <x:row r="468" spans="1:12" ht="14.1">
      <x:c r="A468" s="1" t="s">
        <x:v>2928</x:v>
      </x:c>
      <x:c r="B468" s="1" t="s">
        <x:v>430</x:v>
      </x:c>
      <x:c r="C468" s="21" t="s">
        <x:v>811</x:v>
      </x:c>
      <x:c r="D468" s="41">
        <x:v>126.9323</x:v>
      </x:c>
      <x:c r="E468" s="41">
        <x:v>37.470219999999998</x:v>
      </x:c>
      <x:c r="F468" s="21" t="s">
        <x:v>1763</x:v>
      </x:c>
      <x:c r="G468" s="9" t="s">
        <x:v>1061</x:v>
      </x:c>
      <x:c r="H468" s="1" t="s">
        <x:v>2702</x:v>
      </x:c>
      <x:c r="I468" s="1" t="s">
        <x:v>2703</x:v>
      </x:c>
      <x:c r="J468" s="9"/>
      <x:c r="K468" s="9"/>
      <x:c r="L468" s="9"/>
    </x:row>
    <x:row r="469" spans="1:12" ht="14.1">
      <x:c r="A469" s="1" t="s">
        <x:v>2928</x:v>
      </x:c>
      <x:c r="B469" s="1" t="s">
        <x:v>431</x:v>
      </x:c>
      <x:c r="C469" s="21" t="s">
        <x:v>812</x:v>
      </x:c>
      <x:c r="D469" s="41">
        <x:v>126.956</x:v>
      </x:c>
      <x:c r="E469" s="41">
        <x:v>37.4786</x:v>
      </x:c>
      <x:c r="F469" s="21" t="s">
        <x:v>1763</x:v>
      </x:c>
      <x:c r="G469" s="9" t="s">
        <x:v>702</x:v>
      </x:c>
      <x:c r="H469" s="1" t="s">
        <x:v>2412</x:v>
      </x:c>
      <x:c r="I469" s="1" t="s">
        <x:v>916</x:v>
      </x:c>
      <x:c r="J469" s="9"/>
      <x:c r="K469" s="9"/>
      <x:c r="L469" s="9"/>
    </x:row>
    <x:row r="470" spans="1:12" ht="17.25" customHeight="1">
      <x:c r="A470" s="1" t="s">
        <x:v>2928</x:v>
      </x:c>
      <x:c r="B470" s="1" t="s">
        <x:v>432</x:v>
      </x:c>
      <x:c r="C470" s="21" t="s">
        <x:v>1499</x:v>
      </x:c>
      <x:c r="D470" s="41">
        <x:v>126.9298</x:v>
      </x:c>
      <x:c r="E470" s="41">
        <x:v>37.481349999999999</x:v>
      </x:c>
      <x:c r="F470" s="21" t="s">
        <x:v>1763</x:v>
      </x:c>
      <x:c r="G470" s="9" t="s">
        <x:v>2493</x:v>
      </x:c>
      <x:c r="H470" s="1" t="s">
        <x:v>1503</x:v>
      </x:c>
      <x:c r="I470" s="1" t="s">
        <x:v>1540</x:v>
      </x:c>
      <x:c r="J470" s="9"/>
      <x:c r="K470" s="9"/>
      <x:c r="L470" s="9"/>
    </x:row>
    <x:row r="471" spans="1:12" ht="17.25" customHeight="1">
      <x:c r="A471" s="1" t="s">
        <x:v>2928</x:v>
      </x:c>
      <x:c r="B471" s="1" t="s">
        <x:v>433</x:v>
      </x:c>
      <x:c r="C471" s="9" t="s">
        <x:v>1263</x:v>
      </x:c>
      <x:c r="D471" s="41">
        <x:v>126.9558</x:v>
      </x:c>
      <x:c r="E471" s="41">
        <x:v>37.484520000000003</x:v>
      </x:c>
      <x:c r="F471" s="21" t="s">
        <x:v>1763</x:v>
      </x:c>
      <x:c r="G471" s="9" t="s">
        <x:v>1264</x:v>
      </x:c>
      <x:c r="H471" s="1" t="s">
        <x:v>44</x:v>
      </x:c>
      <x:c r="I471" s="1" t="s">
        <x:v>2704</x:v>
      </x:c>
      <x:c r="J471" s="9" t="s">
        <x:v>1261</x:v>
      </x:c>
      <x:c r="K471" s="56" t="s">
        <x:v>2705</x:v>
      </x:c>
      <x:c r="L471" s="9"/>
    </x:row>
    <x:row r="472" spans="1:12" ht="14.1">
      <x:c r="A472" s="1" t="s">
        <x:v>2928</x:v>
      </x:c>
      <x:c r="B472" s="1" t="s">
        <x:v>2494</x:v>
      </x:c>
      <x:c r="C472" s="21" t="s">
        <x:v>1504</x:v>
      </x:c>
      <x:c r="D472" s="41">
        <x:v>126.9164</x:v>
      </x:c>
      <x:c r="E472" s="41">
        <x:v>37.474409999999999</x:v>
      </x:c>
      <x:c r="F472" s="21" t="s">
        <x:v>1763</x:v>
      </x:c>
      <x:c r="G472" s="9" t="s">
        <x:v>1265</x:v>
      </x:c>
      <x:c r="H472" s="1" t="s">
        <x:v>2670</x:v>
      </x:c>
      <x:c r="I472" s="1" t="s">
        <x:v>1975</x:v>
      </x:c>
      <x:c r="J472" s="9"/>
      <x:c r="K472" s="9"/>
      <x:c r="L472" s="9"/>
    </x:row>
    <x:row r="473" spans="1:12" ht="14.1">
      <x:c r="A473" s="1" t="s">
        <x:v>2928</x:v>
      </x:c>
      <x:c r="B473" s="1" t="s">
        <x:v>434</x:v>
      </x:c>
      <x:c r="C473" s="21" t="s">
        <x:v>2671</x:v>
      </x:c>
      <x:c r="D473" s="41">
        <x:v>126.9049</x:v>
      </x:c>
      <x:c r="E473" s="41">
        <x:v>37.482610000000001</x:v>
      </x:c>
      <x:c r="F473" s="21" t="s">
        <x:v>1763</x:v>
      </x:c>
      <x:c r="G473" s="9" t="s">
        <x:v>2087</x:v>
      </x:c>
      <x:c r="H473" s="1" t="s">
        <x:v>1505</x:v>
      </x:c>
      <x:c r="I473" s="1" t="s">
        <x:v>979</x:v>
      </x:c>
      <x:c r="J473" s="9"/>
      <x:c r="K473" s="9"/>
      <x:c r="L473" s="9"/>
    </x:row>
    <x:row r="474" spans="1:12" ht="14.1">
      <x:c r="A474" s="1" t="s">
        <x:v>2928</x:v>
      </x:c>
      <x:c r="B474" s="1" t="s">
        <x:v>435</x:v>
      </x:c>
      <x:c r="C474" s="21" t="s">
        <x:v>1266</x:v>
      </x:c>
      <x:c r="D474" s="41">
        <x:v>126.9849</x:v>
      </x:c>
      <x:c r="E474" s="41">
        <x:v>37.495159999999998</x:v>
      </x:c>
      <x:c r="F474" s="21" t="s">
        <x:v>1831</x:v>
      </x:c>
      <x:c r="G474" s="9" t="s">
        <x:v>1267</x:v>
      </x:c>
      <x:c r="H474" s="1" t="s">
        <x:v>2558</x:v>
      </x:c>
      <x:c r="I474" s="1" t="s">
        <x:v>2708</x:v>
      </x:c>
      <x:c r="J474" s="9" t="s">
        <x:v>2495</x:v>
      </x:c>
      <x:c r="K474" s="56" t="s">
        <x:v>2627</x:v>
      </x:c>
      <x:c r="L474" s="9"/>
    </x:row>
    <x:row r="475" spans="1:12" ht="14.1">
      <x:c r="A475" s="1" t="s">
        <x:v>2928</x:v>
      </x:c>
      <x:c r="B475" s="1" t="s">
        <x:v>436</x:v>
      </x:c>
      <x:c r="C475" s="21" t="s">
        <x:v>997</x:v>
      </x:c>
      <x:c r="D475" s="41">
        <x:v>127.03789999999999</x:v>
      </x:c>
      <x:c r="E475" s="41">
        <x:v>37.484270000000002</x:v>
      </x:c>
      <x:c r="F475" s="21" t="s">
        <x:v>1831</x:v>
      </x:c>
      <x:c r="G475" s="9" t="s">
        <x:v>999</x:v>
      </x:c>
      <x:c r="H475" s="1" t="s">
        <x:v>940</x:v>
      </x:c>
      <x:c r="I475" s="1" t="s">
        <x:v>2709</x:v>
      </x:c>
      <x:c r="J475" s="9"/>
      <x:c r="K475" s="9"/>
      <x:c r="L475" s="9"/>
    </x:row>
    <x:row r="476" spans="1:12" ht="14.1">
      <x:c r="A476" s="1" t="s">
        <x:v>2928</x:v>
      </x:c>
      <x:c r="B476" s="1" t="s">
        <x:v>1269</x:v>
      </x:c>
      <x:c r="C476" s="21" t="s">
        <x:v>172</x:v>
      </x:c>
      <x:c r="D476" s="41">
        <x:v>127.0056</x:v>
      </x:c>
      <x:c r="E476" s="41">
        <x:v>37.506149999999998</x:v>
      </x:c>
      <x:c r="F476" s="21" t="s">
        <x:v>1831</x:v>
      </x:c>
      <x:c r="G476" s="9" t="s">
        <x:v>2496</x:v>
      </x:c>
      <x:c r="H476" s="1" t="s">
        <x:v>941</x:v>
      </x:c>
      <x:c r="I476" s="1" t="s">
        <x:v>2710</x:v>
      </x:c>
      <x:c r="J476" s="9"/>
      <x:c r="K476" s="9"/>
      <x:c r="L476" s="9"/>
    </x:row>
    <x:row r="477" spans="1:12" ht="14.1">
      <x:c r="A477" s="1" t="s">
        <x:v>2928</x:v>
      </x:c>
      <x:c r="B477" s="1" t="s">
        <x:v>248</x:v>
      </x:c>
      <x:c r="C477" s="21" t="s">
        <x:v>1021</x:v>
      </x:c>
      <x:c r="D477" s="41">
        <x:v>127.02079999999999</x:v>
      </x:c>
      <x:c r="E477" s="41">
        <x:v>37.518799999999999</x:v>
      </x:c>
      <x:c r="F477" s="21" t="s">
        <x:v>1753</x:v>
      </x:c>
      <x:c r="G477" s="9" t="s">
        <x:v>2061</x:v>
      </x:c>
      <x:c r="H477" s="1" t="s">
        <x:v>889</x:v>
      </x:c>
      <x:c r="I477" s="1" t="s">
        <x:v>35</x:v>
      </x:c>
      <x:c r="J477" s="9"/>
      <x:c r="K477" s="9"/>
      <x:c r="L477" s="9"/>
    </x:row>
    <x:row r="478" spans="1:12" ht="14.1">
      <x:c r="A478" s="1" t="s">
        <x:v>2928</x:v>
      </x:c>
      <x:c r="B478" s="1" t="s">
        <x:v>249</x:v>
      </x:c>
      <x:c r="C478" s="21" t="s">
        <x:v>1465</x:v>
      </x:c>
      <x:c r="D478" s="41">
        <x:v>127.02460000000001</x:v>
      </x:c>
      <x:c r="E478" s="41">
        <x:v>37.509180000000001</x:v>
      </x:c>
      <x:c r="F478" s="21" t="s">
        <x:v>1753</x:v>
      </x:c>
      <x:c r="G478" s="9" t="s">
        <x:v>1268</x:v>
      </x:c>
      <x:c r="H478" s="1" t="s">
        <x:v>610</x:v>
      </x:c>
      <x:c r="I478" s="1" t="s">
        <x:v>2711</x:v>
      </x:c>
      <x:c r="J478" s="21" t="s">
        <x:v>2497</x:v>
      </x:c>
      <x:c r="K478" s="56" t="s">
        <x:v>2706</x:v>
      </x:c>
      <x:c r="L478" s="9"/>
    </x:row>
    <x:row r="479" spans="1:12" ht="14.1">
      <x:c r="A479" s="1" t="s">
        <x:v>2928</x:v>
      </x:c>
      <x:c r="B479" s="1" t="s">
        <x:v>437</x:v>
      </x:c>
      <x:c r="C479" s="21" t="s">
        <x:v>1271</x:v>
      </x:c>
      <x:c r="D479" s="41">
        <x:v>127.0348</x:v>
      </x:c>
      <x:c r="E479" s="41">
        <x:v>37.510100000000001</x:v>
      </x:c>
      <x:c r="F479" s="21" t="s">
        <x:v>1753</x:v>
      </x:c>
      <x:c r="G479" s="9" t="s">
        <x:v>1270</x:v>
      </x:c>
      <x:c r="H479" s="1" t="s">
        <x:v>2714</x:v>
      </x:c>
      <x:c r="I479" s="1" t="s">
        <x:v>2715</x:v>
      </x:c>
      <x:c r="J479" s="9" t="s">
        <x:v>2498</x:v>
      </x:c>
      <x:c r="K479" s="9"/>
      <x:c r="L479" s="9"/>
    </x:row>
    <x:row r="480" spans="1:12" ht="14.1">
      <x:c r="A480" s="1" t="s">
        <x:v>2928</x:v>
      </x:c>
      <x:c r="B480" s="1" t="s">
        <x:v>438</x:v>
      </x:c>
      <x:c r="C480" s="21" t="s">
        <x:v>2672</x:v>
      </x:c>
      <x:c r="D480" s="41">
        <x:v>127.0283</x:v>
      </x:c>
      <x:c r="E480" s="41">
        <x:v>37.532350000000001</x:v>
      </x:c>
      <x:c r="F480" s="21" t="s">
        <x:v>1753</x:v>
      </x:c>
      <x:c r="G480" s="9" t="s">
        <x:v>1273</x:v>
      </x:c>
      <x:c r="H480" s="1" t="s">
        <x:v>2716</x:v>
      </x:c>
      <x:c r="I480" s="1" t="s">
        <x:v>2717</x:v>
      </x:c>
      <x:c r="J480" s="9" t="s">
        <x:v>2499</x:v>
      </x:c>
      <x:c r="K480" s="9"/>
      <x:c r="L480" s="9"/>
    </x:row>
    <x:row r="481" spans="1:12" ht="14.1">
      <x:c r="A481" s="1" t="s">
        <x:v>2928</x:v>
      </x:c>
      <x:c r="B481" s="1" t="s">
        <x:v>439</x:v>
      </x:c>
      <x:c r="C481" s="21" t="s">
        <x:v>2673</x:v>
      </x:c>
      <x:c r="D481" s="41">
        <x:v>127.0573</x:v>
      </x:c>
      <x:c r="E481" s="41">
        <x:v>37.522190000000002</x:v>
      </x:c>
      <x:c r="F481" s="21" t="s">
        <x:v>1753</x:v>
      </x:c>
      <x:c r="G481" s="9" t="s">
        <x:v>1274</x:v>
      </x:c>
      <x:c r="H481" s="1" t="s">
        <x:v>2559</x:v>
      </x:c>
      <x:c r="I481" s="1" t="s">
        <x:v>2718</x:v>
      </x:c>
      <x:c r="J481" s="21" t="s">
        <x:v>2500</x:v>
      </x:c>
      <x:c r="K481" s="9"/>
      <x:c r="L481" s="9"/>
    </x:row>
    <x:row r="482" spans="1:12" ht="14.1">
      <x:c r="A482" s="1" t="s">
        <x:v>2928</x:v>
      </x:c>
      <x:c r="B482" s="1" t="s">
        <x:v>2501</x:v>
      </x:c>
      <x:c r="C482" s="21" t="s">
        <x:v>2413</x:v>
      </x:c>
      <x:c r="D482" s="41">
        <x:v>127.02800000000001</x:v>
      </x:c>
      <x:c r="E482" s="41">
        <x:v>37.498629999999999</x:v>
      </x:c>
      <x:c r="F482" s="21" t="s">
        <x:v>1753</x:v>
      </x:c>
      <x:c r="G482" s="9" t="s">
        <x:v>1272</x:v>
      </x:c>
      <x:c r="H482" s="1" t="s">
        <x:v>966</x:v>
      </x:c>
      <x:c r="I482" s="1" t="s">
        <x:v>2719</x:v>
      </x:c>
      <x:c r="J482" s="9"/>
      <x:c r="K482" s="9"/>
      <x:c r="L482" s="9"/>
    </x:row>
    <x:row r="483" spans="1:12" ht="14.1">
      <x:c r="A483" s="1" t="s">
        <x:v>2928</x:v>
      </x:c>
      <x:c r="B483" s="1" t="s">
        <x:v>2502</x:v>
      </x:c>
      <x:c r="C483" s="21" t="s">
        <x:v>1722</x:v>
      </x:c>
      <x:c r="D483" s="41">
        <x:v>127.0688</x:v>
      </x:c>
      <x:c r="E483" s="41">
        <x:v>37.489400000000003</x:v>
      </x:c>
      <x:c r="F483" s="21" t="s">
        <x:v>1753</x:v>
      </x:c>
      <x:c r="G483" s="9" t="s">
        <x:v>2503</x:v>
      </x:c>
      <x:c r="H483" s="1" t="s">
        <x:v>1506</x:v>
      </x:c>
      <x:c r="I483" s="1" t="s">
        <x:v>1541</x:v>
      </x:c>
      <x:c r="J483" s="9"/>
      <x:c r="K483" s="9"/>
      <x:c r="L483" s="9"/>
    </x:row>
    <x:row r="484" spans="1:12" ht="14.1">
      <x:c r="A484" s="1" t="s">
        <x:v>2928</x:v>
      </x:c>
      <x:c r="B484" s="1" t="s">
        <x:v>813</x:v>
      </x:c>
      <x:c r="C484" s="21" t="s">
        <x:v>1949</x:v>
      </x:c>
      <x:c r="D484" s="41">
        <x:v>127.07470000000001</x:v>
      </x:c>
      <x:c r="E484" s="41">
        <x:v>37.489359999999998</x:v>
      </x:c>
      <x:c r="F484" s="21" t="s">
        <x:v>1753</x:v>
      </x:c>
      <x:c r="G484" s="9" t="s">
        <x:v>2503</x:v>
      </x:c>
      <x:c r="H484" s="1" t="s">
        <x:v>970</x:v>
      </x:c>
      <x:c r="I484" s="1" t="s">
        <x:v>2720</x:v>
      </x:c>
      <x:c r="J484" s="9"/>
      <x:c r="K484" s="9"/>
      <x:c r="L484" s="9"/>
    </x:row>
    <x:row r="485" spans="1:12" ht="14.1">
      <x:c r="A485" s="1" t="s">
        <x:v>2928</x:v>
      </x:c>
      <x:c r="B485" s="1" t="s">
        <x:v>440</x:v>
      </x:c>
      <x:c r="C485" s="21" t="s">
        <x:v>1276</x:v>
      </x:c>
      <x:c r="D485" s="41">
        <x:v>127.0521</x:v>
      </x:c>
      <x:c r="E485" s="41">
        <x:v>37.497399999999999</x:v>
      </x:c>
      <x:c r="F485" s="21" t="s">
        <x:v>1753</x:v>
      </x:c>
      <x:c r="G485" s="9" t="s">
        <x:v>1275</x:v>
      </x:c>
      <x:c r="H485" s="1" t="s">
        <x:v>2575</x:v>
      </x:c>
      <x:c r="I485" s="1" t="s">
        <x:v>2721</x:v>
      </x:c>
      <x:c r="J485" s="9"/>
      <x:c r="K485" s="9"/>
      <x:c r="L485" s="9"/>
    </x:row>
    <x:row r="486" spans="1:12" ht="14.1">
      <x:c r="A486" s="1" t="s">
        <x:v>2928</x:v>
      </x:c>
      <x:c r="B486" s="1" t="s">
        <x:v>484</x:v>
      </x:c>
      <x:c r="C486" s="21" t="s">
        <x:v>1333</x:v>
      </x:c>
      <x:c r="D486" s="41">
        <x:v>127.0580808</x:v>
      </x:c>
      <x:c r="E486" s="41">
        <x:v>37.57329</x:v>
      </x:c>
      <x:c r="F486" s="21" t="s">
        <x:v>1083</x:v>
      </x:c>
      <x:c r="G486" s="9" t="s">
        <x:v>1332</x:v>
      </x:c>
      <x:c r="H486" s="1" t="s">
        <x:v>2577</x:v>
      </x:c>
      <x:c r="I486" s="1" t="s">
        <x:v>2899</x:v>
      </x:c>
      <x:c r="J486" s="9" t="s">
        <x:v>1334</x:v>
      </x:c>
      <x:c r="K486" s="9"/>
      <x:c r="L486" s="9"/>
    </x:row>
    <x:row r="487" spans="1:12" ht="14.1">
      <x:c r="A487" s="1" t="s">
        <x:v>2928</x:v>
      </x:c>
      <x:c r="B487" s="1" t="s">
        <x:v>550</x:v>
      </x:c>
      <x:c r="C487" s="9" t="s">
        <x:v>1603</x:v>
      </x:c>
      <x:c r="D487" s="41">
        <x:v>127.0593344</x:v>
      </x:c>
      <x:c r="E487" s="41">
        <x:v>37.566712109999997</x:v>
      </x:c>
      <x:c r="F487" s="21" t="s">
        <x:v>1083</x:v>
      </x:c>
      <x:c r="G487" s="9" t="s">
        <x:v>1332</x:v>
      </x:c>
      <x:c r="H487" s="1" t="s">
        <x:v>2579</x:v>
      </x:c>
      <x:c r="I487" s="1" t="s">
        <x:v>2729</x:v>
      </x:c>
      <x:c r="J487" s="9" t="s">
        <x:v>1335</x:v>
      </x:c>
      <x:c r="K487" s="9"/>
      <x:c r="L487" s="9"/>
    </x:row>
    <x:row r="488" spans="1:12" ht="14.1">
      <x:c r="A488" s="1" t="s">
        <x:v>2928</x:v>
      </x:c>
      <x:c r="B488" s="1" t="s">
        <x:v>2900</x:v>
      </x:c>
      <x:c r="C488" s="9" t="s">
        <x:v>2868</x:v>
      </x:c>
      <x:c r="D488" s="41">
        <x:v>127.0573373</x:v>
      </x:c>
      <x:c r="E488" s="41">
        <x:v>37.577975539999997</x:v>
      </x:c>
      <x:c r="F488" s="21" t="s">
        <x:v>1083</x:v>
      </x:c>
      <x:c r="G488" s="9" t="s">
        <x:v>1108</x:v>
      </x:c>
      <x:c r="H488" s="1" t="s">
        <x:v>2227</x:v>
      </x:c>
      <x:c r="I488" s="1" t="s">
        <x:v>86</x:v>
      </x:c>
      <x:c r="J488" s="9" t="s">
        <x:v>1336</x:v>
      </x:c>
      <x:c r="K488" s="9"/>
      <x:c r="L488" s="9"/>
    </x:row>
    <x:row r="489" spans="1:12" ht="14.1">
      <x:c r="A489" s="1" t="s">
        <x:v>2928</x:v>
      </x:c>
      <x:c r="B489" s="1" t="s">
        <x:v>2901</x:v>
      </x:c>
      <x:c r="C489" s="21" t="s">
        <x:v>1604</x:v>
      </x:c>
      <x:c r="D489" s="41">
        <x:v>126.9468122</x:v>
      </x:c>
      <x:c r="E489" s="41">
        <x:v>37.486489829999996</x:v>
      </x:c>
      <x:c r="F489" s="21" t="s">
        <x:v>1763</x:v>
      </x:c>
      <x:c r="G489" s="9" t="s">
        <x:v>1010</x:v>
      </x:c>
      <x:c r="H489" s="1" t="s">
        <x:v>2929</x:v>
      </x:c>
      <x:c r="I489" s="1" t="s">
        <x:v>2930</x:v>
      </x:c>
      <x:c r="J489" s="9" t="s">
        <x:v>2818</x:v>
      </x:c>
      <x:c r="K489" s="9"/>
      <x:c r="L489" s="9"/>
    </x:row>
    <x:row r="490" spans="1:12" ht="14.1">
      <x:c r="A490" s="1" t="s">
        <x:v>2928</x:v>
      </x:c>
      <x:c r="B490" s="1" t="s">
        <x:v>2902</x:v>
      </x:c>
      <x:c r="C490" s="21" t="s">
        <x:v>1337</x:v>
      </x:c>
      <x:c r="D490" s="41">
        <x:v>126.96547440000001</x:v>
      </x:c>
      <x:c r="E490" s="41">
        <x:v>37.47408085</x:v>
      </x:c>
      <x:c r="F490" s="21" t="s">
        <x:v>1763</x:v>
      </x:c>
      <x:c r="G490" s="9" t="s">
        <x:v>2819</x:v>
      </x:c>
      <x:c r="H490" s="1" t="s">
        <x:v>2931</x:v>
      </x:c>
      <x:c r="I490" s="1" t="s">
        <x:v>2932</x:v>
      </x:c>
      <x:c r="J490" s="9" t="s">
        <x:v>1338</x:v>
      </x:c>
      <x:c r="K490" s="9"/>
      <x:c r="L490" s="9"/>
    </x:row>
    <x:row r="491" spans="1:113" ht="14.1">
      <x:c r="A491" s="1" t="s">
        <x:v>2928</x:v>
      </x:c>
      <x:c r="B491" s="60" t="s">
        <x:v>270</x:v>
      </x:c>
      <x:c r="C491" s="61" t="s">
        <x:v>727</x:v>
      </x:c>
      <x:c r="D491" s="62">
        <x:v>126.9169169</x:v>
      </x:c>
      <x:c r="E491" s="62">
        <x:v>37.486321220000001</x:v>
      </x:c>
      <x:c r="F491" s="61" t="s">
        <x:v>1763</x:v>
      </x:c>
      <x:c r="G491" s="61" t="s">
        <x:v>2061</x:v>
      </x:c>
      <x:c r="H491" s="60" t="s">
        <x:v>70</x:v>
      </x:c>
      <x:c r="I491" s="60" t="s">
        <x:v>2933</x:v>
      </x:c>
      <x:c r="J491" s="61" t="s">
        <x:v>2086</x:v>
      </x:c>
      <x:c r="K491" s="60"/>
      <x:c r="L491" s="60"/>
      <x:c r="M491" s="63"/>
      <x:c r="N491" s="63"/>
      <x:c r="O491" s="63"/>
      <x:c r="P491" s="63"/>
      <x:c r="Q491" s="63"/>
      <x:c r="R491" s="63"/>
      <x:c r="S491" s="63"/>
      <x:c r="T491" s="63"/>
      <x:c r="U491" s="63"/>
      <x:c r="V491" s="63"/>
      <x:c r="W491" s="63"/>
      <x:c r="X491" s="63"/>
      <x:c r="Y491" s="63"/>
      <x:c r="Z491" s="63"/>
      <x:c r="AA491" s="63"/>
      <x:c r="AB491" s="63"/>
      <x:c r="AC491" s="63"/>
      <x:c r="AD491" s="63"/>
      <x:c r="AE491" s="63"/>
      <x:c r="AF491" s="63"/>
      <x:c r="AG491" s="63"/>
      <x:c r="AH491" s="63"/>
      <x:c r="AI491" s="63"/>
      <x:c r="AJ491" s="63"/>
      <x:c r="AK491" s="63"/>
      <x:c r="AL491" s="63"/>
      <x:c r="AM491" s="63"/>
      <x:c r="AN491" s="63"/>
      <x:c r="AO491" s="63"/>
      <x:c r="AP491" s="63"/>
      <x:c r="AQ491" s="63"/>
      <x:c r="AR491" s="63"/>
      <x:c r="AS491" s="63"/>
      <x:c r="AT491" s="63"/>
      <x:c r="AU491" s="63"/>
      <x:c r="AV491" s="63"/>
      <x:c r="AW491" s="63"/>
      <x:c r="AX491" s="63"/>
      <x:c r="AY491" s="63"/>
      <x:c r="AZ491" s="63"/>
      <x:c r="BA491" s="63"/>
      <x:c r="BB491" s="63"/>
      <x:c r="BC491" s="63"/>
      <x:c r="BD491" s="63"/>
      <x:c r="BE491" s="63"/>
      <x:c r="BF491" s="63"/>
      <x:c r="BG491" s="63"/>
      <x:c r="BH491" s="63"/>
      <x:c r="BI491" s="63"/>
      <x:c r="BJ491" s="63"/>
      <x:c r="BK491" s="63"/>
      <x:c r="BL491" s="63"/>
      <x:c r="BM491" s="63"/>
      <x:c r="BN491" s="63"/>
      <x:c r="BO491" s="63"/>
      <x:c r="BP491" s="63"/>
      <x:c r="BQ491" s="63"/>
      <x:c r="BR491" s="63"/>
      <x:c r="BS491" s="63"/>
      <x:c r="BT491" s="63"/>
      <x:c r="BU491" s="63"/>
      <x:c r="BV491" s="63"/>
      <x:c r="BW491" s="63"/>
      <x:c r="BX491" s="63"/>
      <x:c r="BY491" s="63"/>
      <x:c r="BZ491" s="63"/>
      <x:c r="CA491" s="63"/>
      <x:c r="CB491" s="63"/>
      <x:c r="CC491" s="63"/>
      <x:c r="CD491" s="63"/>
      <x:c r="CE491" s="63"/>
      <x:c r="CF491" s="63"/>
      <x:c r="CG491" s="63"/>
      <x:c r="CH491" s="63"/>
      <x:c r="CI491" s="63"/>
      <x:c r="CJ491" s="63"/>
      <x:c r="CK491" s="63"/>
      <x:c r="CL491" s="63"/>
      <x:c r="CM491" s="63"/>
      <x:c r="CN491" s="63"/>
      <x:c r="CO491" s="63"/>
      <x:c r="CP491" s="63"/>
      <x:c r="CQ491" s="63"/>
      <x:c r="CR491" s="63"/>
      <x:c r="CS491" s="63"/>
      <x:c r="CT491" s="63"/>
      <x:c r="CU491" s="63"/>
      <x:c r="CV491" s="63"/>
      <x:c r="CW491" s="63"/>
      <x:c r="CX491" s="63"/>
      <x:c r="CY491" s="63"/>
      <x:c r="CZ491" s="63"/>
      <x:c r="DA491" s="63"/>
      <x:c r="DB491" s="63"/>
      <x:c r="DC491" s="63"/>
      <x:c r="DD491" s="63"/>
      <x:c r="DE491" s="63"/>
      <x:c r="DF491" s="63"/>
      <x:c r="DG491" s="63"/>
      <x:c r="DH491" s="63"/>
      <x:c r="DI491" s="63"/>
    </x:row>
    <x:row r="492" spans="1:12" ht="14.1">
      <x:c r="A492" s="1" t="s">
        <x:v>2928</x:v>
      </x:c>
      <x:c r="B492" s="1" t="s">
        <x:v>2903</x:v>
      </x:c>
      <x:c r="C492" s="21" t="s">
        <x:v>2869</x:v>
      </x:c>
      <x:c r="D492" s="41">
        <x:v>126.91737089999999</x:v>
      </x:c>
      <x:c r="E492" s="41">
        <x:v>37.484768199999998</x:v>
      </x:c>
      <x:c r="F492" s="21" t="s">
        <x:v>1763</x:v>
      </x:c>
      <x:c r="G492" s="9" t="s">
        <x:v>2061</x:v>
      </x:c>
      <x:c r="H492" s="1" t="s">
        <x:v>2898</x:v>
      </x:c>
      <x:c r="I492" s="1" t="s">
        <x:v>2934</x:v>
      </x:c>
      <x:c r="J492" s="9" t="s">
        <x:v>2820</x:v>
      </x:c>
      <x:c r="K492" s="9"/>
      <x:c r="L492" s="9"/>
    </x:row>
    <x:row r="493" spans="1:12" ht="14.1">
      <x:c r="A493" s="1" t="s">
        <x:v>2928</x:v>
      </x:c>
      <x:c r="B493" s="1" t="s">
        <x:v>269</x:v>
      </x:c>
      <x:c r="C493" s="21" t="s">
        <x:v>995</x:v>
      </x:c>
      <x:c r="D493" s="41">
        <x:v>126.92740480000001</x:v>
      </x:c>
      <x:c r="E493" s="41">
        <x:v>37.482039329999999</x:v>
      </x:c>
      <x:c r="F493" s="21" t="s">
        <x:v>1763</x:v>
      </x:c>
      <x:c r="G493" s="9" t="s">
        <x:v>2084</x:v>
      </x:c>
      <x:c r="H493" s="1" t="s">
        <x:v>2195</x:v>
      </x:c>
      <x:c r="I493" s="1" t="s">
        <x:v>2935</x:v>
      </x:c>
      <x:c r="J493" s="21" t="s">
        <x:v>2085</x:v>
      </x:c>
      <x:c r="K493" s="9"/>
      <x:c r="L493" s="9"/>
    </x:row>
    <x:row r="494" spans="1:113" ht="14.1">
      <x:c r="A494" s="1" t="s">
        <x:v>2928</x:v>
      </x:c>
      <x:c r="B494" s="60" t="s">
        <x:v>271</x:v>
      </x:c>
      <x:c r="C494" s="61" t="s">
        <x:v>1340</x:v>
      </x:c>
      <x:c r="D494" s="62">
        <x:v>126.91097360000001</x:v>
      </x:c>
      <x:c r="E494" s="62">
        <x:v>37.482828189999999</x:v>
      </x:c>
      <x:c r="F494" s="61" t="s">
        <x:v>1763</x:v>
      </x:c>
      <x:c r="G494" s="61" t="s">
        <x:v>2087</x:v>
      </x:c>
      <x:c r="H494" s="60" t="s">
        <x:v>2198</x:v>
      </x:c>
      <x:c r="I494" s="60" t="s">
        <x:v>2936</x:v>
      </x:c>
      <x:c r="J494" s="61" t="s">
        <x:v>2088</x:v>
      </x:c>
      <x:c r="K494" s="60"/>
      <x:c r="L494" s="60"/>
      <x:c r="M494" s="63"/>
      <x:c r="N494" s="63"/>
      <x:c r="O494" s="63"/>
      <x:c r="P494" s="63"/>
      <x:c r="Q494" s="63"/>
      <x:c r="R494" s="63"/>
      <x:c r="S494" s="63"/>
      <x:c r="T494" s="63"/>
      <x:c r="U494" s="63"/>
      <x:c r="V494" s="63"/>
      <x:c r="W494" s="63"/>
      <x:c r="X494" s="63"/>
      <x:c r="Y494" s="63"/>
      <x:c r="Z494" s="63"/>
      <x:c r="AA494" s="63"/>
      <x:c r="AB494" s="63"/>
      <x:c r="AC494" s="63"/>
      <x:c r="AD494" s="63"/>
      <x:c r="AE494" s="63"/>
      <x:c r="AF494" s="63"/>
      <x:c r="AG494" s="63"/>
      <x:c r="AH494" s="63"/>
      <x:c r="AI494" s="63"/>
      <x:c r="AJ494" s="63"/>
      <x:c r="AK494" s="63"/>
      <x:c r="AL494" s="63"/>
      <x:c r="AM494" s="63"/>
      <x:c r="AN494" s="63"/>
      <x:c r="AO494" s="63"/>
      <x:c r="AP494" s="63"/>
      <x:c r="AQ494" s="63"/>
      <x:c r="AR494" s="63"/>
      <x:c r="AS494" s="63"/>
      <x:c r="AT494" s="63"/>
      <x:c r="AU494" s="63"/>
      <x:c r="AV494" s="63"/>
      <x:c r="AW494" s="63"/>
      <x:c r="AX494" s="63"/>
      <x:c r="AY494" s="63"/>
      <x:c r="AZ494" s="63"/>
      <x:c r="BA494" s="63"/>
      <x:c r="BB494" s="63"/>
      <x:c r="BC494" s="63"/>
      <x:c r="BD494" s="63"/>
      <x:c r="BE494" s="63"/>
      <x:c r="BF494" s="63"/>
      <x:c r="BG494" s="63"/>
      <x:c r="BH494" s="63"/>
      <x:c r="BI494" s="63"/>
      <x:c r="BJ494" s="63"/>
      <x:c r="BK494" s="63"/>
      <x:c r="BL494" s="63"/>
      <x:c r="BM494" s="63"/>
      <x:c r="BN494" s="63"/>
      <x:c r="BO494" s="63"/>
      <x:c r="BP494" s="63"/>
      <x:c r="BQ494" s="63"/>
      <x:c r="BR494" s="63"/>
      <x:c r="BS494" s="63"/>
      <x:c r="BT494" s="63"/>
      <x:c r="BU494" s="63"/>
      <x:c r="BV494" s="63"/>
      <x:c r="BW494" s="63"/>
      <x:c r="BX494" s="63"/>
      <x:c r="BY494" s="63"/>
      <x:c r="BZ494" s="63"/>
      <x:c r="CA494" s="63"/>
      <x:c r="CB494" s="63"/>
      <x:c r="CC494" s="63"/>
      <x:c r="CD494" s="63"/>
      <x:c r="CE494" s="63"/>
      <x:c r="CF494" s="63"/>
      <x:c r="CG494" s="63"/>
      <x:c r="CH494" s="63"/>
      <x:c r="CI494" s="63"/>
      <x:c r="CJ494" s="63"/>
      <x:c r="CK494" s="63"/>
      <x:c r="CL494" s="63"/>
      <x:c r="CM494" s="63"/>
      <x:c r="CN494" s="63"/>
      <x:c r="CO494" s="63"/>
      <x:c r="CP494" s="63"/>
      <x:c r="CQ494" s="63"/>
      <x:c r="CR494" s="63"/>
      <x:c r="CS494" s="63"/>
      <x:c r="CT494" s="63"/>
      <x:c r="CU494" s="63"/>
      <x:c r="CV494" s="63"/>
      <x:c r="CW494" s="63"/>
      <x:c r="CX494" s="63"/>
      <x:c r="CY494" s="63"/>
      <x:c r="CZ494" s="63"/>
      <x:c r="DA494" s="63"/>
      <x:c r="DB494" s="63"/>
      <x:c r="DC494" s="63"/>
      <x:c r="DD494" s="63"/>
      <x:c r="DE494" s="63"/>
      <x:c r="DF494" s="63"/>
      <x:c r="DG494" s="63"/>
      <x:c r="DH494" s="63"/>
      <x:c r="DI494" s="63"/>
    </x:row>
    <x:row r="495" spans="1:12" ht="14.1">
      <x:c r="A495" s="1" t="s">
        <x:v>2928</x:v>
      </x:c>
      <x:c r="B495" s="1" t="s">
        <x:v>2904</x:v>
      </x:c>
      <x:c r="C495" s="21" t="s">
        <x:v>1341</x:v>
      </x:c>
      <x:c r="D495" s="41">
        <x:v>126.8510021</x:v>
      </x:c>
      <x:c r="E495" s="41">
        <x:v>37.50234485</x:v>
      </x:c>
      <x:c r="F495" s="21" t="s">
        <x:v>288</x:v>
      </x:c>
      <x:c r="G495" s="9" t="s">
        <x:v>1102</x:v>
      </x:c>
      <x:c r="H495" s="1" t="s">
        <x:v>2937</x:v>
      </x:c>
      <x:c r="I495" s="1" t="s">
        <x:v>2938</x:v>
      </x:c>
      <x:c r="J495" s="9" t="s">
        <x:v>1339</x:v>
      </x:c>
      <x:c r="K495" s="9"/>
      <x:c r="L495" s="9"/>
    </x:row>
    <x:row r="496" spans="1:12" ht="14.1">
      <x:c r="A496" s="1" t="s">
        <x:v>2928</x:v>
      </x:c>
      <x:c r="B496" s="1" t="s">
        <x:v>2905</x:v>
      </x:c>
      <x:c r="C496" s="21" t="s">
        <x:v>2870</x:v>
      </x:c>
      <x:c r="D496" s="41">
        <x:v>126.8511927</x:v>
      </x:c>
      <x:c r="E496" s="41">
        <x:v>37.502031539999997</x:v>
      </x:c>
      <x:c r="F496" s="21" t="s">
        <x:v>288</x:v>
      </x:c>
      <x:c r="G496" s="9" t="s">
        <x:v>1102</x:v>
      </x:c>
      <x:c r="H496" s="1" t="s">
        <x:v>1516</x:v>
      </x:c>
      <x:c r="I496" s="1" t="s">
        <x:v>980</x:v>
      </x:c>
      <x:c r="J496" s="21" t="s">
        <x:v>1343</x:v>
      </x:c>
      <x:c r="K496" s="9"/>
      <x:c r="L496" s="9"/>
    </x:row>
    <x:row r="497" spans="1:12" ht="14.1">
      <x:c r="A497" s="1" t="s">
        <x:v>2928</x:v>
      </x:c>
      <x:c r="B497" s="1" t="s">
        <x:v>2906</x:v>
      </x:c>
      <x:c r="C497" s="21" t="s">
        <x:v>1344</x:v>
      </x:c>
      <x:c r="D497" s="41">
        <x:v>126.8854802</x:v>
      </x:c>
      <x:c r="E497" s="41">
        <x:v>37.488608720000002</x:v>
      </x:c>
      <x:c r="F497" s="21" t="s">
        <x:v>288</x:v>
      </x:c>
      <x:c r="G497" s="9" t="s">
        <x:v>2821</x:v>
      </x:c>
      <x:c r="H497" s="1" t="s">
        <x:v>2939</x:v>
      </x:c>
      <x:c r="I497" s="1" t="s">
        <x:v>2940</x:v>
      </x:c>
      <x:c r="J497" s="9" t="s">
        <x:v>2822</x:v>
      </x:c>
      <x:c r="K497" s="9"/>
      <x:c r="L497" s="9"/>
    </x:row>
    <x:row r="498" spans="1:12" ht="14.1">
      <x:c r="A498" s="1" t="s">
        <x:v>2928</x:v>
      </x:c>
      <x:c r="B498" s="1" t="s">
        <x:v>400</x:v>
      </x:c>
      <x:c r="C498" s="21" t="s">
        <x:v>1228</x:v>
      </x:c>
      <x:c r="D498" s="41">
        <x:v>127.02957019999999</x:v>
      </x:c>
      <x:c r="E498" s="41">
        <x:v>37.613394720000002</x:v>
      </x:c>
      <x:c r="F498" s="21" t="s">
        <x:v>1747</x:v>
      </x:c>
      <x:c r="G498" s="9" t="s">
        <x:v>1229</x:v>
      </x:c>
      <x:c r="H498" s="1" t="s">
        <x:v>2580</x:v>
      </x:c>
      <x:c r="I498" s="1" t="s">
        <x:v>2941</x:v>
      </x:c>
      <x:c r="J498" s="9" t="s">
        <x:v>2823</x:v>
      </x:c>
      <x:c r="K498" s="9"/>
      <x:c r="L498" s="9"/>
    </x:row>
    <x:row r="499" spans="1:12" ht="14.1">
      <x:c r="A499" s="1" t="s">
        <x:v>2928</x:v>
      </x:c>
      <x:c r="B499" s="1" t="s">
        <x:v>2907</x:v>
      </x:c>
      <x:c r="C499" s="21" t="s">
        <x:v>1345</x:v>
      </x:c>
      <x:c r="D499" s="41">
        <x:v>127.0068821</x:v>
      </x:c>
      <x:c r="E499" s="41">
        <x:v>37.568186439999998</x:v>
      </x:c>
      <x:c r="F499" s="21" t="s">
        <x:v>216</x:v>
      </x:c>
      <x:c r="G499" s="9" t="s">
        <x:v>1262</x:v>
      </x:c>
      <x:c r="H499" s="1" t="s">
        <x:v>45</x:v>
      </x:c>
      <x:c r="I499" s="1" t="s">
        <x:v>2942</x:v>
      </x:c>
      <x:c r="J499" s="21" t="s">
        <x:v>1342</x:v>
      </x:c>
      <x:c r="K499" s="9"/>
      <x:c r="L499" s="9"/>
    </x:row>
    <x:row r="500" spans="1:12" ht="14.1">
      <x:c r="A500" s="1" t="s">
        <x:v>2928</x:v>
      </x:c>
      <x:c r="B500" s="1" t="s">
        <x:v>2908</x:v>
      </x:c>
      <x:c r="C500" s="21" t="s">
        <x:v>1347</x:v>
      </x:c>
      <x:c r="D500" s="41">
        <x:v>127.05576929999999</x:v>
      </x:c>
      <x:c r="E500" s="41">
        <x:v>37.673416019999998</x:v>
      </x:c>
      <x:c r="F500" s="21" t="s">
        <x:v>1786</x:v>
      </x:c>
      <x:c r="G500" s="9" t="s">
        <x:v>1346</x:v>
      </x:c>
      <x:c r="H500" s="1" t="s">
        <x:v>2871</x:v>
      </x:c>
      <x:c r="I500" s="1" t="s">
        <x:v>2416</x:v>
      </x:c>
      <x:c r="J500" s="9" t="s">
        <x:v>1348</x:v>
      </x:c>
      <x:c r="K500" s="9"/>
      <x:c r="L500" s="9"/>
    </x:row>
    <x:row r="501" spans="1:12" ht="14.1">
      <x:c r="A501" s="1" t="s">
        <x:v>2928</x:v>
      </x:c>
      <x:c r="B501" s="1" t="s">
        <x:v>2909</x:v>
      </x:c>
      <x:c r="C501" s="21" t="s">
        <x:v>835</x:v>
      </x:c>
      <x:c r="D501" s="41">
        <x:v>127.0081591</x:v>
      </x:c>
      <x:c r="E501" s="41">
        <x:v>37.56947658</x:v>
      </x:c>
      <x:c r="F501" s="21" t="s">
        <x:v>216</x:v>
      </x:c>
      <x:c r="G501" s="9" t="s">
        <x:v>1262</x:v>
      </x:c>
      <x:c r="H501" s="1" t="s">
        <x:v>2725</x:v>
      </x:c>
      <x:c r="I501" s="1" t="s">
        <x:v>2943</x:v>
      </x:c>
      <x:c r="J501" s="9" t="s">
        <x:v>1350</x:v>
      </x:c>
      <x:c r="K501" s="9"/>
      <x:c r="L501" s="9"/>
    </x:row>
    <x:row r="502" spans="1:12" ht="14.1">
      <x:c r="A502" s="1" t="s">
        <x:v>2928</x:v>
      </x:c>
      <x:c r="B502" s="1" t="s">
        <x:v>2910</x:v>
      </x:c>
      <x:c r="C502" s="21" t="s">
        <x:v>1605</x:v>
      </x:c>
      <x:c r="D502" s="41">
        <x:v>126.9996151</x:v>
      </x:c>
      <x:c r="E502" s="41">
        <x:v>37.567332489999998</x:v>
      </x:c>
      <x:c r="F502" s="21" t="s">
        <x:v>216</x:v>
      </x:c>
      <x:c r="G502" s="9" t="s">
        <x:v>1351</x:v>
      </x:c>
      <x:c r="H502" s="1" t="s">
        <x:v>2944</x:v>
      </x:c>
      <x:c r="I502" s="1" t="s">
        <x:v>2947</x:v>
      </x:c>
      <x:c r="J502" s="21" t="s">
        <x:v>1349</x:v>
      </x:c>
      <x:c r="K502" s="9"/>
      <x:c r="L502" s="9"/>
    </x:row>
    <x:row r="503" spans="1:12" ht="14.1">
      <x:c r="A503" s="1" t="s">
        <x:v>2928</x:v>
      </x:c>
      <x:c r="B503" s="1" t="s">
        <x:v>2911</x:v>
      </x:c>
      <x:c r="C503" s="21" t="s">
        <x:v>836</x:v>
      </x:c>
      <x:c r="D503" s="41">
        <x:v>127.0197495</x:v>
      </x:c>
      <x:c r="E503" s="41">
        <x:v>37.566750599999999</x:v>
      </x:c>
      <x:c r="F503" s="21" t="s">
        <x:v>216</x:v>
      </x:c>
      <x:c r="G503" s="9" t="s">
        <x:v>1353</x:v>
      </x:c>
      <x:c r="H503" s="1" t="s">
        <x:v>2270</x:v>
      </x:c>
      <x:c r="I503" s="1" t="s">
        <x:v>2948</x:v>
      </x:c>
      <x:c r="J503" s="21" t="s">
        <x:v>1352</x:v>
      </x:c>
      <x:c r="K503" s="9"/>
      <x:c r="L503" s="9"/>
    </x:row>
    <x:row r="504" spans="1:12" ht="14.1">
      <x:c r="A504" s="1" t="s">
        <x:v>2928</x:v>
      </x:c>
      <x:c r="B504" s="1" t="s">
        <x:v>2912</x:v>
      </x:c>
      <x:c r="C504" s="21" t="s">
        <x:v>1355</x:v>
      </x:c>
      <x:c r="D504" s="41">
        <x:v>126.97978569999999</x:v>
      </x:c>
      <x:c r="E504" s="41">
        <x:v>37.561157139999999</x:v>
      </x:c>
      <x:c r="F504" s="21" t="s">
        <x:v>216</x:v>
      </x:c>
      <x:c r="G504" s="9" t="s">
        <x:v>1094</x:v>
      </x:c>
      <x:c r="H504" s="1" t="s">
        <x:v>1542</x:v>
      </x:c>
      <x:c r="I504" s="1" t="s">
        <x:v>2562</x:v>
      </x:c>
      <x:c r="J504" s="21" t="s">
        <x:v>2824</x:v>
      </x:c>
      <x:c r="K504" s="9"/>
      <x:c r="L504" s="9"/>
    </x:row>
    <x:row r="505" spans="1:12" ht="14.1">
      <x:c r="A505" s="1" t="s">
        <x:v>2928</x:v>
      </x:c>
      <x:c r="B505" s="1" t="s">
        <x:v>2913</x:v>
      </x:c>
      <x:c r="C505" s="21" t="s">
        <x:v>1518</x:v>
      </x:c>
      <x:c r="D505" s="41">
        <x:v>126.8537802</x:v>
      </x:c>
      <x:c r="E505" s="41">
        <x:v>37.520631479999999</x:v>
      </x:c>
      <x:c r="F505" s="21" t="s">
        <x:v>1356</x:v>
      </x:c>
      <x:c r="G505" s="9" t="s">
        <x:v>1354</x:v>
      </x:c>
      <x:c r="H505" s="1" t="s">
        <x:v>2949</x:v>
      </x:c>
      <x:c r="I505" s="1" t="s">
        <x:v>2950</x:v>
      </x:c>
      <x:c r="J505" s="21" t="s">
        <x:v>1357</x:v>
      </x:c>
      <x:c r="K505" s="9"/>
      <x:c r="L505" s="9"/>
    </x:row>
    <x:row r="506" spans="1:12" ht="14.1">
      <x:c r="A506" s="1" t="s">
        <x:v>2928</x:v>
      </x:c>
      <x:c r="B506" s="1" t="s">
        <x:v>2914</x:v>
      </x:c>
      <x:c r="C506" s="9" t="s">
        <x:v>837</x:v>
      </x:c>
      <x:c r="D506" s="41">
        <x:v>126.83575209999999</x:v>
      </x:c>
      <x:c r="E506" s="41">
        <x:v>37.533520930000002</x:v>
      </x:c>
      <x:c r="F506" s="9" t="s">
        <x:v>1356</x:v>
      </x:c>
      <x:c r="G506" s="9" t="s">
        <x:v>1359</x:v>
      </x:c>
      <x:c r="H506" s="1" t="s">
        <x:v>2951</x:v>
      </x:c>
      <x:c r="I506" s="1" t="s">
        <x:v>2952</x:v>
      </x:c>
      <x:c r="J506" s="9"/>
      <x:c r="K506" s="9"/>
      <x:c r="L506" s="9"/>
    </x:row>
    <x:row r="507" spans="1:12" ht="14.1">
      <x:c r="A507" s="1" t="s">
        <x:v>2928</x:v>
      </x:c>
      <x:c r="B507" s="1" t="s">
        <x:v>2915</x:v>
      </x:c>
      <x:c r="C507" s="21" t="s">
        <x:v>1360</x:v>
      </x:c>
      <x:c r="D507" s="41">
        <x:v>126.9430014</x:v>
      </x:c>
      <x:c r="E507" s="41">
        <x:v>37.591040100000001</x:v>
      </x:c>
      <x:c r="F507" s="21" t="s">
        <x:v>1087</x:v>
      </x:c>
      <x:c r="G507" s="9" t="s">
        <x:v>1358</x:v>
      </x:c>
      <x:c r="H507" s="1" t="s">
        <x:v>2953</x:v>
      </x:c>
      <x:c r="I507" s="1" t="s">
        <x:v>2954</x:v>
      </x:c>
      <x:c r="J507" s="21" t="s">
        <x:v>2825</x:v>
      </x:c>
      <x:c r="K507" s="9"/>
      <x:c r="L507" s="9"/>
    </x:row>
    <x:row r="508" spans="1:12" ht="14.1">
      <x:c r="A508" s="1" t="s">
        <x:v>2928</x:v>
      </x:c>
      <x:c r="B508" s="1" t="s">
        <x:v>2916</x:v>
      </x:c>
      <x:c r="C508" s="21" t="s">
        <x:v>838</x:v>
      </x:c>
      <x:c r="D508" s="41">
        <x:v>126.85999200000001</x:v>
      </x:c>
      <x:c r="E508" s="41">
        <x:v>37.533152119999997</x:v>
      </x:c>
      <x:c r="F508" s="21" t="s">
        <x:v>1791</x:v>
      </x:c>
      <x:c r="G508" s="9" t="s">
        <x:v>1362</x:v>
      </x:c>
      <x:c r="H508" s="1" t="s">
        <x:v>1387</x:v>
      </x:c>
      <x:c r="I508" s="1" t="s">
        <x:v>502</x:v>
      </x:c>
      <x:c r="J508" s="21" t="s">
        <x:v>1361</x:v>
      </x:c>
      <x:c r="K508" s="9"/>
      <x:c r="L508" s="9"/>
    </x:row>
    <x:row r="509" spans="1:12" ht="14.1">
      <x:c r="A509" s="1" t="s">
        <x:v>2928</x:v>
      </x:c>
      <x:c r="B509" s="1" t="s">
        <x:v>2826</x:v>
      </x:c>
      <x:c r="C509" s="9" t="s">
        <x:v>1517</x:v>
      </x:c>
      <x:c r="D509" s="41">
        <x:v>126.8766073</x:v>
      </x:c>
      <x:c r="E509" s="41">
        <x:v>37.520974690000003</x:v>
      </x:c>
      <x:c r="F509" s="9" t="s">
        <x:v>1356</x:v>
      </x:c>
      <x:c r="G509" s="9" t="s">
        <x:v>1363</x:v>
      </x:c>
      <x:c r="H509" s="1" t="s">
        <x:v>1519</x:v>
      </x:c>
      <x:c r="I509" s="1" t="s">
        <x:v>30</x:v>
      </x:c>
      <x:c r="J509" s="9"/>
      <x:c r="K509" s="9"/>
      <x:c r="L509" s="9"/>
    </x:row>
    <x:row r="510" spans="1:12" ht="14.1">
      <x:c r="A510" s="1" t="s">
        <x:v>2928</x:v>
      </x:c>
      <x:c r="B510" s="1" t="s">
        <x:v>2917</x:v>
      </x:c>
      <x:c r="C510" s="21" t="s">
        <x:v>839</x:v>
      </x:c>
      <x:c r="D510" s="41">
        <x:v>126.8668079</x:v>
      </x:c>
      <x:c r="E510" s="41">
        <x:v>37.548199480000001</x:v>
      </x:c>
      <x:c r="F510" s="21" t="s">
        <x:v>1356</x:v>
      </x:c>
      <x:c r="G510" s="9" t="s">
        <x:v>2827</x:v>
      </x:c>
      <x:c r="H510" s="1" t="s">
        <x:v>2955</x:v>
      </x:c>
      <x:c r="I510" s="1" t="s">
        <x:v>1547</x:v>
      </x:c>
      <x:c r="J510" s="9" t="s">
        <x:v>1365</x:v>
      </x:c>
      <x:c r="K510" s="9"/>
      <x:c r="L510" s="9"/>
    </x:row>
    <x:row r="511" spans="1:12" ht="14.1">
      <x:c r="A511" s="1" t="s">
        <x:v>2928</x:v>
      </x:c>
      <x:c r="B511" s="1" t="s">
        <x:v>2918</x:v>
      </x:c>
      <x:c r="C511" s="21" t="s">
        <x:v>1366</x:v>
      </x:c>
      <x:c r="D511" s="41">
        <x:v>126.94189160000001</x:v>
      </x:c>
      <x:c r="E511" s="41">
        <x:v>37.591273819999998</x:v>
      </x:c>
      <x:c r="F511" s="21" t="s">
        <x:v>1087</x:v>
      </x:c>
      <x:c r="G511" s="9" t="s">
        <x:v>1358</x:v>
      </x:c>
      <x:c r="H511" s="1" t="s">
        <x:v>2956</x:v>
      </x:c>
      <x:c r="I511" s="1" t="s">
        <x:v>2957</x:v>
      </x:c>
      <x:c r="J511" s="9" t="s">
        <x:v>1364</x:v>
      </x:c>
      <x:c r="K511" s="9"/>
      <x:c r="L511" s="9"/>
    </x:row>
    <x:row r="512" spans="1:12" ht="14.1">
      <x:c r="A512" s="1" t="s">
        <x:v>2928</x:v>
      </x:c>
      <x:c r="B512" s="1" t="s">
        <x:v>2919</x:v>
      </x:c>
      <x:c r="C512" s="21" t="s">
        <x:v>840</x:v>
      </x:c>
      <x:c r="D512" s="41">
        <x:v>126.9601227</x:v>
      </x:c>
      <x:c r="E512" s="41">
        <x:v>37.57164693</x:v>
      </x:c>
      <x:c r="F512" s="21" t="s">
        <x:v>1087</x:v>
      </x:c>
      <x:c r="G512" s="9" t="s">
        <x:v>1085</x:v>
      </x:c>
      <x:c r="H512" s="1" t="s">
        <x:v>2958</x:v>
      </x:c>
      <x:c r="I512" s="1" t="s">
        <x:v>2959</x:v>
      </x:c>
      <x:c r="J512" s="9" t="s">
        <x:v>2828</x:v>
      </x:c>
      <x:c r="K512" s="9"/>
      <x:c r="L512" s="9"/>
    </x:row>
    <x:row r="513" spans="1:12" ht="14.1">
      <x:c r="A513" s="1" t="s">
        <x:v>2928</x:v>
      </x:c>
      <x:c r="B513" s="1" t="s">
        <x:v>2920</x:v>
      </x:c>
      <x:c r="C513" s="9" t="s">
        <x:v>841</x:v>
      </x:c>
      <x:c r="D513" s="41">
        <x:v>126.9491105</x:v>
      </x:c>
      <x:c r="E513" s="41">
        <x:v>37.598708530000003</x:v>
      </x:c>
      <x:c r="F513" s="21" t="s">
        <x:v>1087</x:v>
      </x:c>
      <x:c r="G513" s="9" t="s">
        <x:v>1047</x:v>
      </x:c>
      <x:c r="H513" s="1" t="s">
        <x:v>2960</x:v>
      </x:c>
      <x:c r="I513" s="1" t="s">
        <x:v>2961</x:v>
      </x:c>
      <x:c r="J513" s="9" t="s">
        <x:v>1367</x:v>
      </x:c>
      <x:c r="K513" s="9"/>
      <x:c r="L513" s="9"/>
    </x:row>
    <x:row r="514" spans="1:12" ht="14.1">
      <x:c r="A514" s="1" t="s">
        <x:v>2928</x:v>
      </x:c>
      <x:c r="B514" s="1" t="s">
        <x:v>2921</x:v>
      </x:c>
      <x:c r="C514" s="21" t="s">
        <x:v>1369</x:v>
      </x:c>
      <x:c r="D514" s="41">
        <x:v>126.9232825</x:v>
      </x:c>
      <x:c r="E514" s="41">
        <x:v>37.577099580000002</x:v>
      </x:c>
      <x:c r="F514" s="21" t="s">
        <x:v>1087</x:v>
      </x:c>
      <x:c r="G514" s="9" t="s">
        <x:v>1368</x:v>
      </x:c>
      <x:c r="H514" s="1" t="s">
        <x:v>2962</x:v>
      </x:c>
      <x:c r="I514" s="1" t="s">
        <x:v>130</x:v>
      </x:c>
      <x:c r="J514" s="9" t="s">
        <x:v>2829</x:v>
      </x:c>
      <x:c r="K514" s="9"/>
      <x:c r="L514" s="9"/>
    </x:row>
    <x:row r="515" spans="1:12" ht="14.1">
      <x:c r="A515" s="1" t="s">
        <x:v>2928</x:v>
      </x:c>
      <x:c r="B515" s="1" t="s">
        <x:v>2830</x:v>
      </x:c>
      <x:c r="C515" s="21" t="s">
        <x:v>1606</x:v>
      </x:c>
      <x:c r="D515" s="41">
        <x:v>126.83302020000001</x:v>
      </x:c>
      <x:c r="E515" s="41">
        <x:v>37.522687070000003</x:v>
      </x:c>
      <x:c r="F515" s="21" t="s">
        <x:v>1356</x:v>
      </x:c>
      <x:c r="G515" s="9" t="s">
        <x:v>1370</x:v>
      </x:c>
      <x:c r="H515" s="1" t="s">
        <x:v>2872</x:v>
      </x:c>
      <x:c r="I515" s="1" t="s">
        <x:v>170</x:v>
      </x:c>
      <x:c r="J515" s="9" t="s">
        <x:v>1371</x:v>
      </x:c>
      <x:c r="K515" s="9"/>
      <x:c r="L515" s="9"/>
    </x:row>
    <x:row r="516" spans="1:12" ht="14.1">
      <x:c r="A516" s="1" t="s">
        <x:v>2928</x:v>
      </x:c>
      <x:c r="B516" s="1" t="s">
        <x:v>2922</x:v>
      </x:c>
      <x:c r="C516" s="21" t="s">
        <x:v>1373</x:v>
      </x:c>
      <x:c r="D516" s="41">
        <x:v>126.835404</x:v>
      </x:c>
      <x:c r="E516" s="41">
        <x:v>37.53337629</x:v>
      </x:c>
      <x:c r="F516" s="21" t="s">
        <x:v>1356</x:v>
      </x:c>
      <x:c r="G516" s="9" t="s">
        <x:v>1359</x:v>
      </x:c>
      <x:c r="H516" s="1" t="s">
        <x:v>2963</x:v>
      </x:c>
      <x:c r="I516" s="1" t="s">
        <x:v>2964</x:v>
      </x:c>
      <x:c r="J516" s="9" t="s">
        <x:v>1372</x:v>
      </x:c>
      <x:c r="K516" s="9"/>
      <x:c r="L516" s="9"/>
    </x:row>
    <x:row r="517" spans="1:12" ht="14.1">
      <x:c r="A517" s="1" t="s">
        <x:v>2928</x:v>
      </x:c>
      <x:c r="B517" s="1" t="s">
        <x:v>2923</x:v>
      </x:c>
      <x:c r="C517" s="21" t="s">
        <x:v>1607</x:v>
      </x:c>
      <x:c r="D517" s="41">
        <x:v>126.8125675</x:v>
      </x:c>
      <x:c r="E517" s="41">
        <x:v>37.571472440000001</x:v>
      </x:c>
      <x:c r="F517" s="21" t="s">
        <x:v>1791</x:v>
      </x:c>
      <x:c r="G517" s="9" t="s">
        <x:v>1375</x:v>
      </x:c>
      <x:c r="H517" s="1" t="s">
        <x:v>2180</x:v>
      </x:c>
      <x:c r="I517" s="1" t="s">
        <x:v>2181</x:v>
      </x:c>
      <x:c r="J517" s="9" t="s">
        <x:v>1374</x:v>
      </x:c>
      <x:c r="K517" s="9"/>
      <x:c r="L517" s="9"/>
    </x:row>
    <x:row r="518" spans="1:12" ht="14.1">
      <x:c r="A518" s="1" t="s">
        <x:v>2928</x:v>
      </x:c>
      <x:c r="B518" s="1" t="s">
        <x:v>2924</x:v>
      </x:c>
      <x:c r="C518" s="21" t="s">
        <x:v>2873</x:v>
      </x:c>
      <x:c r="D518" s="41">
        <x:v>126.84329649999999</x:v>
      </x:c>
      <x:c r="E518" s="41">
        <x:v>37.518293450000002</x:v>
      </x:c>
      <x:c r="F518" s="21" t="s">
        <x:v>1356</x:v>
      </x:c>
      <x:c r="G518" s="9" t="s">
        <x:v>1377</x:v>
      </x:c>
      <x:c r="H518" s="1" t="s">
        <x:v>2581</x:v>
      </x:c>
      <x:c r="I518" s="1" t="s">
        <x:v>2182</x:v>
      </x:c>
      <x:c r="J518" s="9"/>
      <x:c r="K518" s="9"/>
      <x:c r="L518" s="9"/>
    </x:row>
    <x:row r="519" spans="1:12" ht="14.1">
      <x:c r="A519" s="1" t="s">
        <x:v>2928</x:v>
      </x:c>
      <x:c r="B519" s="1" t="s">
        <x:v>2831</x:v>
      </x:c>
      <x:c r="C519" s="21" t="s">
        <x:v>1608</x:v>
      </x:c>
      <x:c r="D519" s="41">
        <x:v>126.8431667</x:v>
      </x:c>
      <x:c r="E519" s="41">
        <x:v>37.517597709999997</x:v>
      </x:c>
      <x:c r="F519" s="21" t="s">
        <x:v>1356</x:v>
      </x:c>
      <x:c r="G519" s="9" t="s">
        <x:v>1377</x:v>
      </x:c>
      <x:c r="H519" s="1" t="s">
        <x:v>1520</x:v>
      </x:c>
      <x:c r="I519" s="1" t="s">
        <x:v>31</x:v>
      </x:c>
      <x:c r="J519" s="9"/>
      <x:c r="K519" s="9"/>
      <x:c r="L519" s="9"/>
    </x:row>
    <x:row r="520" spans="1:113" ht="14.1">
      <x:c r="A520" s="1" t="s">
        <x:v>2928</x:v>
      </x:c>
      <x:c r="B520" s="60" t="s">
        <x:v>438</x:v>
      </x:c>
      <x:c r="C520" s="61" t="s">
        <x:v>1376</x:v>
      </x:c>
      <x:c r="D520" s="62">
        <x:v>127.0283072</x:v>
      </x:c>
      <x:c r="E520" s="62">
        <x:v>37.532348730000002</x:v>
      </x:c>
      <x:c r="F520" s="61" t="s">
        <x:v>1753</x:v>
      </x:c>
      <x:c r="G520" s="61" t="s">
        <x:v>1273</x:v>
      </x:c>
      <x:c r="H520" s="60" t="s">
        <x:v>2582</x:v>
      </x:c>
      <x:c r="I520" s="60" t="s">
        <x:v>2717</x:v>
      </x:c>
      <x:c r="J520" s="61" t="s">
        <x:v>2499</x:v>
      </x:c>
      <x:c r="K520" s="60"/>
      <x:c r="L520" s="60"/>
      <x:c r="M520" s="63"/>
      <x:c r="N520" s="63"/>
      <x:c r="O520" s="63"/>
      <x:c r="P520" s="63"/>
      <x:c r="Q520" s="63"/>
      <x:c r="R520" s="63"/>
      <x:c r="S520" s="63"/>
      <x:c r="T520" s="63"/>
      <x:c r="U520" s="63"/>
      <x:c r="V520" s="63"/>
      <x:c r="W520" s="63"/>
      <x:c r="X520" s="63"/>
      <x:c r="Y520" s="63"/>
      <x:c r="Z520" s="63"/>
      <x:c r="AA520" s="63"/>
      <x:c r="AB520" s="63"/>
      <x:c r="AC520" s="63"/>
      <x:c r="AD520" s="63"/>
      <x:c r="AE520" s="63"/>
      <x:c r="AF520" s="63"/>
      <x:c r="AG520" s="63"/>
      <x:c r="AH520" s="63"/>
      <x:c r="AI520" s="63"/>
      <x:c r="AJ520" s="63"/>
      <x:c r="AK520" s="63"/>
      <x:c r="AL520" s="63"/>
      <x:c r="AM520" s="63"/>
      <x:c r="AN520" s="63"/>
      <x:c r="AO520" s="63"/>
      <x:c r="AP520" s="63"/>
      <x:c r="AQ520" s="63"/>
      <x:c r="AR520" s="63"/>
      <x:c r="AS520" s="63"/>
      <x:c r="AT520" s="63"/>
      <x:c r="AU520" s="63"/>
      <x:c r="AV520" s="63"/>
      <x:c r="AW520" s="63"/>
      <x:c r="AX520" s="63"/>
      <x:c r="AY520" s="63"/>
      <x:c r="AZ520" s="63"/>
      <x:c r="BA520" s="63"/>
      <x:c r="BB520" s="63"/>
      <x:c r="BC520" s="63"/>
      <x:c r="BD520" s="63"/>
      <x:c r="BE520" s="63"/>
      <x:c r="BF520" s="63"/>
      <x:c r="BG520" s="63"/>
      <x:c r="BH520" s="63"/>
      <x:c r="BI520" s="63"/>
      <x:c r="BJ520" s="63"/>
      <x:c r="BK520" s="63"/>
      <x:c r="BL520" s="63"/>
      <x:c r="BM520" s="63"/>
      <x:c r="BN520" s="63"/>
      <x:c r="BO520" s="63"/>
      <x:c r="BP520" s="63"/>
      <x:c r="BQ520" s="63"/>
      <x:c r="BR520" s="63"/>
      <x:c r="BS520" s="63"/>
      <x:c r="BT520" s="63"/>
      <x:c r="BU520" s="63"/>
      <x:c r="BV520" s="63"/>
      <x:c r="BW520" s="63"/>
      <x:c r="BX520" s="63"/>
      <x:c r="BY520" s="63"/>
      <x:c r="BZ520" s="63"/>
      <x:c r="CA520" s="63"/>
      <x:c r="CB520" s="63"/>
      <x:c r="CC520" s="63"/>
      <x:c r="CD520" s="63"/>
      <x:c r="CE520" s="63"/>
      <x:c r="CF520" s="63"/>
      <x:c r="CG520" s="63"/>
      <x:c r="CH520" s="63"/>
      <x:c r="CI520" s="63"/>
      <x:c r="CJ520" s="63"/>
      <x:c r="CK520" s="63"/>
      <x:c r="CL520" s="63"/>
      <x:c r="CM520" s="63"/>
      <x:c r="CN520" s="63"/>
      <x:c r="CO520" s="63"/>
      <x:c r="CP520" s="63"/>
      <x:c r="CQ520" s="63"/>
      <x:c r="CR520" s="63"/>
      <x:c r="CS520" s="63"/>
      <x:c r="CT520" s="63"/>
      <x:c r="CU520" s="63"/>
      <x:c r="CV520" s="63"/>
      <x:c r="CW520" s="63"/>
      <x:c r="CX520" s="63"/>
      <x:c r="CY520" s="63"/>
      <x:c r="CZ520" s="63"/>
      <x:c r="DA520" s="63"/>
      <x:c r="DB520" s="63"/>
      <x:c r="DC520" s="63"/>
      <x:c r="DD520" s="63"/>
      <x:c r="DE520" s="63"/>
      <x:c r="DF520" s="63"/>
      <x:c r="DG520" s="63"/>
      <x:c r="DH520" s="63"/>
      <x:c r="DI520" s="63"/>
    </x:row>
    <x:row r="521" spans="1:12" ht="14.1">
      <x:c r="A521" s="1" t="s">
        <x:v>2928</x:v>
      </x:c>
      <x:c r="B521" s="1" t="s">
        <x:v>2095</x:v>
      </x:c>
      <x:c r="C521" s="21" t="s">
        <x:v>1609</x:v>
      </x:c>
      <x:c r="D521" s="41">
        <x:v>127.0816978</x:v>
      </x:c>
      <x:c r="E521" s="41">
        <x:v>37.563898459999997</x:v>
      </x:c>
      <x:c r="F521" s="21" t="s">
        <x:v>1782</x:v>
      </x:c>
      <x:c r="G521" s="9" t="s">
        <x:v>990</x:v>
      </x:c>
      <x:c r="H521" s="1" t="s">
        <x:v>2208</x:v>
      </x:c>
      <x:c r="I521" s="1" t="s">
        <x:v>2965</x:v>
      </x:c>
      <x:c r="J521" s="9" t="s">
        <x:v>2096</x:v>
      </x:c>
      <x:c r="K521" s="9"/>
      <x:c r="L521" s="9"/>
    </x:row>
    <x:row r="522" spans="1:12" ht="14.1">
      <x:c r="A522" s="1" t="s">
        <x:v>2928</x:v>
      </x:c>
      <x:c r="B522" s="1" t="s">
        <x:v>278</x:v>
      </x:c>
      <x:c r="C522" s="21" t="s">
        <x:v>1610</x:v>
      </x:c>
      <x:c r="D522" s="41">
        <x:v>127.0880157</x:v>
      </x:c>
      <x:c r="E522" s="41">
        <x:v>37.558044649999999</x:v>
      </x:c>
      <x:c r="F522" s="21" t="s">
        <x:v>1782</x:v>
      </x:c>
      <x:c r="G522" s="9" t="s">
        <x:v>988</x:v>
      </x:c>
      <x:c r="H522" s="1" t="s">
        <x:v>16</x:v>
      </x:c>
      <x:c r="I522" s="1" t="s">
        <x:v>2966</x:v>
      </x:c>
      <x:c r="J522" s="9" t="s">
        <x:v>2832</x:v>
      </x:c>
      <x:c r="K522" s="9"/>
      <x:c r="L522" s="9"/>
    </x:row>
    <x:row r="523" spans="1:113" ht="14.1">
      <x:c r="A523" s="1" t="s">
        <x:v>2928</x:v>
      </x:c>
      <x:c r="B523" s="60" t="s">
        <x:v>277</x:v>
      </x:c>
      <x:c r="C523" s="61" t="s">
        <x:v>982</x:v>
      </x:c>
      <x:c r="D523" s="62">
        <x:v>127.064877</x:v>
      </x:c>
      <x:c r="E523" s="62">
        <x:v>37.536327540000002</x:v>
      </x:c>
      <x:c r="F523" s="61" t="s">
        <x:v>1782</x:v>
      </x:c>
      <x:c r="G523" s="61" t="s">
        <x:v>1020</x:v>
      </x:c>
      <x:c r="H523" s="60" t="s">
        <x:v>2207</x:v>
      </x:c>
      <x:c r="I523" s="60" t="s">
        <x:v>2968</x:v>
      </x:c>
      <x:c r="J523" s="61"/>
      <x:c r="K523" s="60"/>
      <x:c r="L523" s="60"/>
      <x:c r="M523" s="63"/>
      <x:c r="N523" s="63"/>
      <x:c r="O523" s="63"/>
      <x:c r="P523" s="63"/>
      <x:c r="Q523" s="63"/>
      <x:c r="R523" s="63"/>
      <x:c r="S523" s="63"/>
      <x:c r="T523" s="63"/>
      <x:c r="U523" s="63"/>
      <x:c r="V523" s="63"/>
      <x:c r="W523" s="63"/>
      <x:c r="X523" s="63"/>
      <x:c r="Y523" s="63"/>
      <x:c r="Z523" s="63"/>
      <x:c r="AA523" s="63"/>
      <x:c r="AB523" s="63"/>
      <x:c r="AC523" s="63"/>
      <x:c r="AD523" s="63"/>
      <x:c r="AE523" s="63"/>
      <x:c r="AF523" s="63"/>
      <x:c r="AG523" s="63"/>
      <x:c r="AH523" s="63"/>
      <x:c r="AI523" s="63"/>
      <x:c r="AJ523" s="63"/>
      <x:c r="AK523" s="63"/>
      <x:c r="AL523" s="63"/>
      <x:c r="AM523" s="63"/>
      <x:c r="AN523" s="63"/>
      <x:c r="AO523" s="63"/>
      <x:c r="AP523" s="63"/>
      <x:c r="AQ523" s="63"/>
      <x:c r="AR523" s="63"/>
      <x:c r="AS523" s="63"/>
      <x:c r="AT523" s="63"/>
      <x:c r="AU523" s="63"/>
      <x:c r="AV523" s="63"/>
      <x:c r="AW523" s="63"/>
      <x:c r="AX523" s="63"/>
      <x:c r="AY523" s="63"/>
      <x:c r="AZ523" s="63"/>
      <x:c r="BA523" s="63"/>
      <x:c r="BB523" s="63"/>
      <x:c r="BC523" s="63"/>
      <x:c r="BD523" s="63"/>
      <x:c r="BE523" s="63"/>
      <x:c r="BF523" s="63"/>
      <x:c r="BG523" s="63"/>
      <x:c r="BH523" s="63"/>
      <x:c r="BI523" s="63"/>
      <x:c r="BJ523" s="63"/>
      <x:c r="BK523" s="63"/>
      <x:c r="BL523" s="63"/>
      <x:c r="BM523" s="63"/>
      <x:c r="BN523" s="63"/>
      <x:c r="BO523" s="63"/>
      <x:c r="BP523" s="63"/>
      <x:c r="BQ523" s="63"/>
      <x:c r="BR523" s="63"/>
      <x:c r="BS523" s="63"/>
      <x:c r="BT523" s="63"/>
      <x:c r="BU523" s="63"/>
      <x:c r="BV523" s="63"/>
      <x:c r="BW523" s="63"/>
      <x:c r="BX523" s="63"/>
      <x:c r="BY523" s="63"/>
      <x:c r="BZ523" s="63"/>
      <x:c r="CA523" s="63"/>
      <x:c r="CB523" s="63"/>
      <x:c r="CC523" s="63"/>
      <x:c r="CD523" s="63"/>
      <x:c r="CE523" s="63"/>
      <x:c r="CF523" s="63"/>
      <x:c r="CG523" s="63"/>
      <x:c r="CH523" s="63"/>
      <x:c r="CI523" s="63"/>
      <x:c r="CJ523" s="63"/>
      <x:c r="CK523" s="63"/>
      <x:c r="CL523" s="63"/>
      <x:c r="CM523" s="63"/>
      <x:c r="CN523" s="63"/>
      <x:c r="CO523" s="63"/>
      <x:c r="CP523" s="63"/>
      <x:c r="CQ523" s="63"/>
      <x:c r="CR523" s="63"/>
      <x:c r="CS523" s="63"/>
      <x:c r="CT523" s="63"/>
      <x:c r="CU523" s="63"/>
      <x:c r="CV523" s="63"/>
      <x:c r="CW523" s="63"/>
      <x:c r="CX523" s="63"/>
      <x:c r="CY523" s="63"/>
      <x:c r="CZ523" s="63"/>
      <x:c r="DA523" s="63"/>
      <x:c r="DB523" s="63"/>
      <x:c r="DC523" s="63"/>
      <x:c r="DD523" s="63"/>
      <x:c r="DE523" s="63"/>
      <x:c r="DF523" s="63"/>
      <x:c r="DG523" s="63"/>
      <x:c r="DH523" s="63"/>
      <x:c r="DI523" s="63"/>
    </x:row>
    <x:row r="524" spans="1:12" ht="14.1">
      <x:c r="A524" s="1" t="s">
        <x:v>2928</x:v>
      </x:c>
      <x:c r="B524" s="1" t="s">
        <x:v>2925</x:v>
      </x:c>
      <x:c r="C524" s="21" t="s">
        <x:v>1611</x:v>
      </x:c>
      <x:c r="D524" s="41">
        <x:v>127.0667179</x:v>
      </x:c>
      <x:c r="E524" s="41">
        <x:v>37.535119180000002</x:v>
      </x:c>
      <x:c r="F524" s="21" t="s">
        <x:v>1782</x:v>
      </x:c>
      <x:c r="G524" s="9" t="s">
        <x:v>1020</x:v>
      </x:c>
      <x:c r="H524" s="1" t="s">
        <x:v>1521</x:v>
      </x:c>
      <x:c r="I524" s="1" t="s">
        <x:v>978</x:v>
      </x:c>
      <x:c r="J524" s="9" t="s">
        <x:v>2833</x:v>
      </x:c>
      <x:c r="K524" s="9"/>
      <x:c r="L524" s="9"/>
    </x:row>
    <x:row r="525" spans="1:12" ht="14.1">
      <x:c r="A525" s="1" t="s">
        <x:v>2928</x:v>
      </x:c>
      <x:c r="B525" s="1" t="s">
        <x:v>2926</x:v>
      </x:c>
      <x:c r="C525" s="21" t="s">
        <x:v>1379</x:v>
      </x:c>
      <x:c r="D525" s="41">
        <x:v>127.08126230000001</x:v>
      </x:c>
      <x:c r="E525" s="41">
        <x:v>37.571503159999999</x:v>
      </x:c>
      <x:c r="F525" s="21" t="s">
        <x:v>1782</x:v>
      </x:c>
      <x:c r="G525" s="9" t="s">
        <x:v>1378</x:v>
      </x:c>
      <x:c r="H525" s="1" t="s">
        <x:v>2967</x:v>
      </x:c>
      <x:c r="I525" s="1" t="s">
        <x:v>2970</x:v>
      </x:c>
      <x:c r="J525" s="9" t="s">
        <x:v>2834</x:v>
      </x:c>
      <x:c r="K525" s="9"/>
      <x:c r="L525" s="9"/>
    </x:row>
    <x:row r="526" spans="1:113" ht="14.1">
      <x:c r="A526" s="1" t="s">
        <x:v>2928</x:v>
      </x:c>
      <x:c r="B526" s="60" t="s">
        <x:v>439</x:v>
      </x:c>
      <x:c r="C526" s="61" t="s">
        <x:v>2969</x:v>
      </x:c>
      <x:c r="D526" s="62">
        <x:v>127.0573308</x:v>
      </x:c>
      <x:c r="E526" s="62">
        <x:v>37.522192930000003</x:v>
      </x:c>
      <x:c r="F526" s="61" t="s">
        <x:v>1753</x:v>
      </x:c>
      <x:c r="G526" s="61" t="s">
        <x:v>1274</x:v>
      </x:c>
      <x:c r="H526" s="60" t="s">
        <x:v>2563</x:v>
      </x:c>
      <x:c r="I526" s="60" t="s">
        <x:v>2718</x:v>
      </x:c>
      <x:c r="J526" s="61" t="s">
        <x:v>2500</x:v>
      </x:c>
      <x:c r="K526" s="60"/>
      <x:c r="L526" s="60"/>
      <x:c r="M526" s="63"/>
      <x:c r="N526" s="63"/>
      <x:c r="O526" s="63"/>
      <x:c r="P526" s="63"/>
      <x:c r="Q526" s="63"/>
      <x:c r="R526" s="63"/>
      <x:c r="S526" s="63"/>
      <x:c r="T526" s="63"/>
      <x:c r="U526" s="63"/>
      <x:c r="V526" s="63"/>
      <x:c r="W526" s="63"/>
      <x:c r="X526" s="63"/>
      <x:c r="Y526" s="63"/>
      <x:c r="Z526" s="63"/>
      <x:c r="AA526" s="63"/>
      <x:c r="AB526" s="63"/>
      <x:c r="AC526" s="63"/>
      <x:c r="AD526" s="63"/>
      <x:c r="AE526" s="63"/>
      <x:c r="AF526" s="63"/>
      <x:c r="AG526" s="63"/>
      <x:c r="AH526" s="63"/>
      <x:c r="AI526" s="63"/>
      <x:c r="AJ526" s="63"/>
      <x:c r="AK526" s="63"/>
      <x:c r="AL526" s="63"/>
      <x:c r="AM526" s="63"/>
      <x:c r="AN526" s="63"/>
      <x:c r="AO526" s="63"/>
      <x:c r="AP526" s="63"/>
      <x:c r="AQ526" s="63"/>
      <x:c r="AR526" s="63"/>
      <x:c r="AS526" s="63"/>
      <x:c r="AT526" s="63"/>
      <x:c r="AU526" s="63"/>
      <x:c r="AV526" s="63"/>
      <x:c r="AW526" s="63"/>
      <x:c r="AX526" s="63"/>
      <x:c r="AY526" s="63"/>
      <x:c r="AZ526" s="63"/>
      <x:c r="BA526" s="63"/>
      <x:c r="BB526" s="63"/>
      <x:c r="BC526" s="63"/>
      <x:c r="BD526" s="63"/>
      <x:c r="BE526" s="63"/>
      <x:c r="BF526" s="63"/>
      <x:c r="BG526" s="63"/>
      <x:c r="BH526" s="63"/>
      <x:c r="BI526" s="63"/>
      <x:c r="BJ526" s="63"/>
      <x:c r="BK526" s="63"/>
      <x:c r="BL526" s="63"/>
      <x:c r="BM526" s="63"/>
      <x:c r="BN526" s="63"/>
      <x:c r="BO526" s="63"/>
      <x:c r="BP526" s="63"/>
      <x:c r="BQ526" s="63"/>
      <x:c r="BR526" s="63"/>
      <x:c r="BS526" s="63"/>
      <x:c r="BT526" s="63"/>
      <x:c r="BU526" s="63"/>
      <x:c r="BV526" s="63"/>
      <x:c r="BW526" s="63"/>
      <x:c r="BX526" s="63"/>
      <x:c r="BY526" s="63"/>
      <x:c r="BZ526" s="63"/>
      <x:c r="CA526" s="63"/>
      <x:c r="CB526" s="63"/>
      <x:c r="CC526" s="63"/>
      <x:c r="CD526" s="63"/>
      <x:c r="CE526" s="63"/>
      <x:c r="CF526" s="63"/>
      <x:c r="CG526" s="63"/>
      <x:c r="CH526" s="63"/>
      <x:c r="CI526" s="63"/>
      <x:c r="CJ526" s="63"/>
      <x:c r="CK526" s="63"/>
      <x:c r="CL526" s="63"/>
      <x:c r="CM526" s="63"/>
      <x:c r="CN526" s="63"/>
      <x:c r="CO526" s="63"/>
      <x:c r="CP526" s="63"/>
      <x:c r="CQ526" s="63"/>
      <x:c r="CR526" s="63"/>
      <x:c r="CS526" s="63"/>
      <x:c r="CT526" s="63"/>
      <x:c r="CU526" s="63"/>
      <x:c r="CV526" s="63"/>
      <x:c r="CW526" s="63"/>
      <x:c r="CX526" s="63"/>
      <x:c r="CY526" s="63"/>
      <x:c r="CZ526" s="63"/>
      <x:c r="DA526" s="63"/>
      <x:c r="DB526" s="63"/>
      <x:c r="DC526" s="63"/>
      <x:c r="DD526" s="63"/>
      <x:c r="DE526" s="63"/>
      <x:c r="DF526" s="63"/>
      <x:c r="DG526" s="63"/>
      <x:c r="DH526" s="63"/>
      <x:c r="DI526" s="63"/>
    </x:row>
    <x:row r="527" spans="1:73" ht="13.35">
      <x:c r="A527" s="1" t="s">
        <x:v>2927</x:v>
      </x:c>
      <x:c r="B527" s="1" t="s">
        <x:v>1390</x:v>
      </x:c>
      <x:c r="C527" s="1" t="s">
        <x:v>690</x:v>
      </x:c>
      <x:c r="D527" s="16">
        <x:v>127.0573766</x:v>
      </x:c>
      <x:c r="E527" s="16">
        <x:v>37.514851999999998</x:v>
      </x:c>
      <x:c r="F527" s="1" t="s">
        <x:v>1753</x:v>
      </x:c>
      <x:c r="G527" s="1" t="s">
        <x:v>1076</x:v>
      </x:c>
      <x:c r="H527" s="12" t="s">
        <x:v>1934</x:v>
      </x:c>
      <x:c r="I527" s="12" t="s">
        <x:v>1935</x:v>
      </x:c>
      <x:c r="J527" s="12" t="s">
        <x:v>1797</x:v>
      </x:c>
      <x:c r="K527" s="17" t="s">
        <x:v>1880</x:v>
      </x:c>
      <x:c r="L527" s="1"/>
      <x:c r="M527" s="1"/>
      <x:c r="N527" s="1"/>
      <x:c r="O527" s="1"/>
      <x:c r="P527" s="1"/>
      <x:c r="Q527" s="1"/>
      <x:c r="R527" s="1"/>
      <x:c r="S527" s="1"/>
      <x:c r="T527" s="1"/>
      <x:c r="U527" s="1"/>
      <x:c r="V527" s="1"/>
      <x:c r="W527" s="1"/>
      <x:c r="X527" s="1"/>
      <x:c r="Y527" s="1"/>
      <x:c r="Z527" s="1"/>
      <x:c r="AA527" s="1"/>
      <x:c r="AB527" s="1"/>
      <x:c r="AC527" s="1"/>
      <x:c r="AD527" s="1"/>
      <x:c r="AE527" s="1"/>
      <x:c r="AF527" s="1"/>
      <x:c r="AG527" s="1"/>
      <x:c r="AH527" s="1"/>
      <x:c r="AI527" s="1"/>
      <x:c r="AJ527" s="1"/>
      <x:c r="AK527" s="1"/>
      <x:c r="AL527" s="1"/>
      <x:c r="AM527" s="1"/>
      <x:c r="AN527" s="1"/>
      <x:c r="AO527" s="1"/>
      <x:c r="AP527" s="1"/>
      <x:c r="AQ527" s="1"/>
      <x:c r="AR527" s="1"/>
      <x:c r="AS527" s="1"/>
      <x:c r="AT527" s="1"/>
      <x:c r="AU527" s="1"/>
      <x:c r="AV527" s="1"/>
      <x:c r="AW527" s="1"/>
      <x:c r="AX527" s="1"/>
      <x:c r="AY527" s="1"/>
      <x:c r="AZ527" s="1"/>
      <x:c r="BA527" s="1"/>
      <x:c r="BB527" s="1"/>
      <x:c r="BC527" s="1"/>
      <x:c r="BD527" s="1"/>
      <x:c r="BE527" s="1"/>
      <x:c r="BF527" s="1"/>
      <x:c r="BG527" s="1"/>
      <x:c r="BH527" s="1"/>
      <x:c r="BI527" s="1"/>
      <x:c r="BJ527" s="1"/>
      <x:c r="BK527" s="1"/>
      <x:c r="BL527" s="1"/>
      <x:c r="BM527" s="1"/>
      <x:c r="BN527" s="1"/>
      <x:c r="BO527" s="1"/>
      <x:c r="BP527" s="1"/>
      <x:c r="BQ527" s="1"/>
      <x:c r="BR527" s="1"/>
      <x:c r="BS527" s="1"/>
      <x:c r="BT527" s="1"/>
      <x:c r="BU527" s="1"/>
    </x:row>
    <x:row r="528" spans="1:25" ht="13.35">
      <x:c r="A528" s="1" t="s">
        <x:v>2927</x:v>
      </x:c>
      <x:c r="B528" s="1" t="s">
        <x:v>1389</x:v>
      </x:c>
      <x:c r="C528" s="1" t="s">
        <x:v>1071</x:v>
      </x:c>
      <x:c r="D528" s="16">
        <x:v>127.074907</x:v>
      </x:c>
      <x:c r="E528" s="16">
        <x:v>37.477353000000001</x:v>
      </x:c>
      <x:c r="F528" s="1" t="s">
        <x:v>1753</x:v>
      </x:c>
      <x:c r="G528" s="1" t="s">
        <x:v>1096</x:v>
      </x:c>
      <x:c r="H528" s="12" t="s">
        <x:v>1940</x:v>
      </x:c>
      <x:c r="I528" s="12" t="s">
        <x:v>1876</x:v>
      </x:c>
      <x:c r="J528" s="12" t="s">
        <x:v>1798</x:v>
      </x:c>
      <x:c r="K528" s="17" t="s">
        <x:v>959</x:v>
      </x:c>
      <x:c r="L528" s="1"/>
      <x:c r="M528" s="1"/>
      <x:c r="N528" s="1"/>
      <x:c r="O528" s="1"/>
      <x:c r="P528" s="1"/>
      <x:c r="Q528" s="1"/>
      <x:c r="R528" s="1"/>
      <x:c r="S528" s="1"/>
      <x:c r="T528" s="1"/>
      <x:c r="U528" s="1"/>
      <x:c r="V528" s="1"/>
      <x:c r="W528" s="1"/>
      <x:c r="X528" s="1"/>
      <x:c r="Y528" s="1"/>
    </x:row>
    <x:row r="529" spans="1:63" ht="13.35">
      <x:c r="A529" s="1" t="s">
        <x:v>2927</x:v>
      </x:c>
      <x:c r="B529" s="1" t="s">
        <x:v>1388</x:v>
      </x:c>
      <x:c r="C529" s="1" t="s">
        <x:v>1072</x:v>
      </x:c>
      <x:c r="D529" s="16">
        <x:v>127.00730660000001</x:v>
      </x:c>
      <x:c r="E529" s="16">
        <x:v>37.632644499999998</x:v>
      </x:c>
      <x:c r="F529" s="1" t="s">
        <x:v>1747</x:v>
      </x:c>
      <x:c r="G529" s="1" t="s">
        <x:v>1799</x:v>
      </x:c>
      <x:c r="H529" s="12" t="s">
        <x:v>1877</x:v>
      </x:c>
      <x:c r="I529" s="12" t="s">
        <x:v>1953</x:v>
      </x:c>
      <x:c r="J529" s="12" t="s">
        <x:v>1800</x:v>
      </x:c>
      <x:c r="K529" s="17" t="s">
        <x:v>1882</x:v>
      </x:c>
      <x:c r="L529" s="1"/>
      <x:c r="M529" s="1"/>
      <x:c r="N529" s="1"/>
      <x:c r="O529" s="1"/>
      <x:c r="P529" s="1"/>
      <x:c r="Q529" s="1"/>
      <x:c r="R529" s="1"/>
      <x:c r="S529" s="1"/>
      <x:c r="T529" s="1"/>
      <x:c r="U529" s="1"/>
      <x:c r="V529" s="1"/>
      <x:c r="W529" s="1"/>
      <x:c r="X529" s="1"/>
      <x:c r="Y529" s="1"/>
      <x:c r="Z529" s="1"/>
      <x:c r="AA529" s="1"/>
      <x:c r="AB529" s="1"/>
      <x:c r="AC529" s="1"/>
      <x:c r="AD529" s="1"/>
      <x:c r="AE529" s="1"/>
      <x:c r="AF529" s="1"/>
      <x:c r="AG529" s="1"/>
      <x:c r="AH529" s="1"/>
      <x:c r="AI529" s="1"/>
      <x:c r="AJ529" s="1"/>
      <x:c r="AK529" s="1"/>
      <x:c r="AL529" s="1"/>
      <x:c r="AM529" s="1"/>
      <x:c r="AN529" s="1"/>
      <x:c r="AO529" s="1"/>
      <x:c r="AP529" s="1"/>
      <x:c r="AQ529" s="1"/>
      <x:c r="AR529" s="1"/>
      <x:c r="AS529" s="1"/>
      <x:c r="AT529" s="1"/>
      <x:c r="AU529" s="1"/>
      <x:c r="AV529" s="1"/>
      <x:c r="AW529" s="1"/>
      <x:c r="AX529" s="1"/>
      <x:c r="AY529" s="1"/>
      <x:c r="AZ529" s="1"/>
      <x:c r="BA529" s="1"/>
      <x:c r="BB529" s="1"/>
      <x:c r="BC529" s="1"/>
      <x:c r="BD529" s="1"/>
      <x:c r="BE529" s="1"/>
      <x:c r="BF529" s="1"/>
      <x:c r="BG529" s="1"/>
      <x:c r="BH529" s="1"/>
      <x:c r="BI529" s="1"/>
      <x:c r="BJ529" s="1"/>
      <x:c r="BK529" s="1"/>
    </x:row>
    <x:row r="530" spans="1:74" ht="13.35">
      <x:c r="A530" s="1" t="s">
        <x:v>2927</x:v>
      </x:c>
      <x:c r="B530" s="1" t="s">
        <x:v>1400</x:v>
      </x:c>
      <x:c r="C530" s="1" t="s">
        <x:v>1918</x:v>
      </x:c>
      <x:c r="D530" s="16">
        <x:v>127.0011599</x:v>
      </x:c>
      <x:c r="E530" s="16">
        <x:v>37.629333099999997</x:v>
      </x:c>
      <x:c r="F530" s="1" t="s">
        <x:v>1747</x:v>
      </x:c>
      <x:c r="G530" s="1" t="s">
        <x:v>1799</x:v>
      </x:c>
      <x:c r="H530" s="12" t="s">
        <x:v>1951</x:v>
      </x:c>
      <x:c r="I530" s="12" t="s">
        <x:v>1936</x:v>
      </x:c>
      <x:c r="J530" s="12" t="s">
        <x:v>1801</x:v>
      </x:c>
      <x:c r="K530" s="17" t="s">
        <x:v>1881</x:v>
      </x:c>
      <x:c r="L530" s="1"/>
      <x:c r="M530" s="1"/>
      <x:c r="N530" s="1"/>
      <x:c r="O530" s="1"/>
      <x:c r="P530" s="1"/>
      <x:c r="Q530" s="1"/>
      <x:c r="R530" s="1"/>
      <x:c r="S530" s="1"/>
      <x:c r="T530" s="1"/>
      <x:c r="U530" s="1"/>
      <x:c r="V530" s="1"/>
      <x:c r="W530" s="1"/>
      <x:c r="X530" s="1"/>
      <x:c r="Y530" s="1"/>
      <x:c r="Z530" s="1"/>
      <x:c r="AA530" s="1"/>
      <x:c r="AB530" s="1"/>
      <x:c r="AC530" s="1"/>
      <x:c r="AD530" s="1"/>
      <x:c r="AE530" s="1"/>
      <x:c r="AF530" s="1"/>
      <x:c r="AG530" s="1"/>
      <x:c r="AH530" s="1"/>
      <x:c r="AI530" s="1"/>
      <x:c r="AJ530" s="1"/>
      <x:c r="AK530" s="1"/>
      <x:c r="AL530" s="1"/>
      <x:c r="AM530" s="1"/>
      <x:c r="AN530" s="1"/>
      <x:c r="AO530" s="1"/>
      <x:c r="AP530" s="1"/>
      <x:c r="AQ530" s="1"/>
      <x:c r="AR530" s="1"/>
      <x:c r="AS530" s="1"/>
      <x:c r="AT530" s="1"/>
      <x:c r="AU530" s="1"/>
      <x:c r="AV530" s="1"/>
      <x:c r="AW530" s="1"/>
      <x:c r="AX530" s="1"/>
      <x:c r="AY530" s="1"/>
      <x:c r="AZ530" s="1"/>
      <x:c r="BA530" s="1"/>
      <x:c r="BB530" s="1"/>
      <x:c r="BC530" s="1"/>
      <x:c r="BD530" s="1"/>
      <x:c r="BE530" s="1"/>
      <x:c r="BF530" s="1"/>
      <x:c r="BG530" s="1"/>
      <x:c r="BH530" s="1"/>
      <x:c r="BI530" s="1"/>
      <x:c r="BJ530" s="1"/>
      <x:c r="BK530" s="1"/>
      <x:c r="BL530" s="1"/>
      <x:c r="BM530" s="1"/>
      <x:c r="BN530" s="1"/>
      <x:c r="BO530" s="1"/>
      <x:c r="BP530" s="1"/>
      <x:c r="BQ530" s="1"/>
      <x:c r="BR530" s="1"/>
      <x:c r="BS530" s="1"/>
      <x:c r="BT530" s="1"/>
      <x:c r="BU530" s="1"/>
      <x:c r="BV530" s="1"/>
    </x:row>
    <x:row r="531" spans="1:52" ht="13.35">
      <x:c r="A531" s="1" t="s">
        <x:v>2927</x:v>
      </x:c>
      <x:c r="B531" s="1" t="s">
        <x:v>1401</x:v>
      </x:c>
      <x:c r="C531" s="1" t="s">
        <x:v>1069</x:v>
      </x:c>
      <x:c r="D531" s="16">
        <x:v>126.98957369999999</x:v>
      </x:c>
      <x:c r="E531" s="16">
        <x:v>37.655116300000003</x:v>
      </x:c>
      <x:c r="F531" s="1" t="s">
        <x:v>1747</x:v>
      </x:c>
      <x:c r="G531" s="1" t="s">
        <x:v>222</x:v>
      </x:c>
      <x:c r="H531" s="12" t="s">
        <x:v>1952</x:v>
      </x:c>
      <x:c r="I531" s="12" t="s">
        <x:v>1954</x:v>
      </x:c>
      <x:c r="J531" s="12" t="s">
        <x:v>1802</x:v>
      </x:c>
      <x:c r="K531" s="17" t="s">
        <x:v>1883</x:v>
      </x:c>
      <x:c r="L531" s="1"/>
      <x:c r="M531" s="1"/>
      <x:c r="N531" s="1"/>
      <x:c r="O531" s="1"/>
      <x:c r="P531" s="1"/>
      <x:c r="Q531" s="1"/>
      <x:c r="R531" s="1"/>
      <x:c r="S531" s="1"/>
      <x:c r="T531" s="1"/>
      <x:c r="U531" s="1"/>
      <x:c r="V531" s="1"/>
      <x:c r="W531" s="1"/>
      <x:c r="X531" s="1"/>
      <x:c r="Y531" s="1"/>
      <x:c r="Z531" s="1"/>
      <x:c r="AA531" s="1"/>
      <x:c r="AB531" s="1"/>
      <x:c r="AC531" s="1"/>
      <x:c r="AD531" s="1"/>
      <x:c r="AE531" s="1"/>
      <x:c r="AF531" s="1"/>
      <x:c r="AG531" s="1"/>
      <x:c r="AH531" s="1"/>
      <x:c r="AI531" s="1"/>
      <x:c r="AJ531" s="1"/>
      <x:c r="AK531" s="1"/>
      <x:c r="AL531" s="1"/>
      <x:c r="AM531" s="1"/>
      <x:c r="AN531" s="1"/>
      <x:c r="AO531" s="1"/>
      <x:c r="AP531" s="1"/>
      <x:c r="AQ531" s="1"/>
      <x:c r="AR531" s="1"/>
      <x:c r="AS531" s="1"/>
      <x:c r="AT531" s="1"/>
      <x:c r="AU531" s="1"/>
      <x:c r="AV531" s="1"/>
      <x:c r="AW531" s="1"/>
      <x:c r="AX531" s="1"/>
      <x:c r="AY531" s="1"/>
      <x:c r="AZ531" s="1"/>
    </x:row>
    <x:row r="532" spans="1:16" ht="13.35">
      <x:c r="A532" s="1" t="s">
        <x:v>2927</x:v>
      </x:c>
      <x:c r="B532" s="1" t="s">
        <x:v>1402</x:v>
      </x:c>
      <x:c r="C532" s="1" t="s">
        <x:v>695</x:v>
      </x:c>
      <x:c r="D532" s="16">
        <x:v>127.0034091</x:v>
      </x:c>
      <x:c r="E532" s="16">
        <x:v>37.650024999999999</x:v>
      </x:c>
      <x:c r="F532" s="1" t="s">
        <x:v>1747</x:v>
      </x:c>
      <x:c r="G532" s="1" t="s">
        <x:v>1803</x:v>
      </x:c>
      <x:c r="H532" s="12" t="s">
        <x:v>162</x:v>
      </x:c>
      <x:c r="I532" s="12" t="s">
        <x:v>98</x:v>
      </x:c>
      <x:c r="J532" s="12" t="s">
        <x:v>1804</x:v>
      </x:c>
      <x:c r="K532" s="18"/>
      <x:c r="L532" s="1"/>
      <x:c r="M532" s="1"/>
      <x:c r="N532" s="1"/>
      <x:c r="O532" s="1"/>
      <x:c r="P532" s="1"/>
    </x:row>
    <x:row r="533" spans="1:16" ht="13.35">
      <x:c r="A533" s="1" t="s">
        <x:v>2927</x:v>
      </x:c>
      <x:c r="B533" s="1" t="s">
        <x:v>1403</x:v>
      </x:c>
      <x:c r="C533" s="1" t="s">
        <x:v>696</x:v>
      </x:c>
      <x:c r="D533" s="16">
        <x:v>127.00005280000001</x:v>
      </x:c>
      <x:c r="E533" s="16">
        <x:v>37.671272000000002</x:v>
      </x:c>
      <x:c r="F533" s="1" t="s">
        <x:v>1747</x:v>
      </x:c>
      <x:c r="G533" s="1" t="s">
        <x:v>222</x:v>
      </x:c>
      <x:c r="H533" s="12" t="s">
        <x:v>167</x:v>
      </x:c>
      <x:c r="I533" s="12" t="s">
        <x:v>526</x:v>
      </x:c>
      <x:c r="J533" s="12" t="s">
        <x:v>1805</x:v>
      </x:c>
      <x:c r="K533" s="18"/>
      <x:c r="L533" s="1"/>
      <x:c r="M533" s="1"/>
      <x:c r="N533" s="1"/>
      <x:c r="O533" s="1"/>
      <x:c r="P533" s="1"/>
    </x:row>
    <x:row r="534" spans="1:32" ht="13.35">
      <x:c r="A534" s="1" t="s">
        <x:v>2927</x:v>
      </x:c>
      <x:c r="B534" s="1" t="s">
        <x:v>246</x:v>
      </x:c>
      <x:c r="C534" s="1" t="s">
        <x:v>1955</x:v>
      </x:c>
      <x:c r="D534" s="16">
        <x:v>127.00648200000001</x:v>
      </x:c>
      <x:c r="E534" s="16">
        <x:v>37.638112</x:v>
      </x:c>
      <x:c r="F534" s="1" t="s">
        <x:v>1747</x:v>
      </x:c>
      <x:c r="G534" s="1" t="s">
        <x:v>1803</x:v>
      </x:c>
      <x:c r="H534" s="12" t="s">
        <x:v>61</x:v>
      </x:c>
      <x:c r="I534" s="12" t="s">
        <x:v>1957</x:v>
      </x:c>
      <x:c r="J534" s="12" t="s">
        <x:v>1806</x:v>
      </x:c>
      <x:c r="K534" s="17" t="s">
        <x:v>116</x:v>
      </x:c>
      <x:c r="L534" s="1"/>
      <x:c r="M534" s="1"/>
      <x:c r="N534" s="1"/>
      <x:c r="O534" s="1"/>
      <x:c r="P534" s="1"/>
      <x:c r="Q534" s="1"/>
      <x:c r="R534" s="1"/>
      <x:c r="S534" s="1"/>
      <x:c r="T534" s="1"/>
      <x:c r="U534" s="1"/>
      <x:c r="V534" s="1"/>
      <x:c r="W534" s="1"/>
      <x:c r="X534" s="1"/>
      <x:c r="Y534" s="1"/>
      <x:c r="Z534" s="1"/>
      <x:c r="AA534" s="1"/>
      <x:c r="AB534" s="1"/>
      <x:c r="AC534" s="1"/>
      <x:c r="AD534" s="1"/>
      <x:c r="AE534" s="1"/>
      <x:c r="AF534" s="1"/>
    </x:row>
    <x:row r="535" spans="1:27" ht="13.35">
      <x:c r="A535" s="1" t="s">
        <x:v>2927</x:v>
      </x:c>
      <x:c r="B535" s="1" t="s">
        <x:v>1404</x:v>
      </x:c>
      <x:c r="C535" s="1" t="s">
        <x:v>1070</x:v>
      </x:c>
      <x:c r="D535" s="16">
        <x:v>126.8056248</x:v>
      </x:c>
      <x:c r="E535" s="16">
        <x:v>37.583362999999999</x:v>
      </x:c>
      <x:c r="F535" s="1" t="s">
        <x:v>1791</x:v>
      </x:c>
      <x:c r="G535" s="1" t="s">
        <x:v>1066</x:v>
      </x:c>
      <x:c r="H535" s="12" t="s">
        <x:v>121</x:v>
      </x:c>
      <x:c r="I535" s="12" t="s">
        <x:v>571</x:v>
      </x:c>
      <x:c r="J535" s="12" t="s">
        <x:v>1068</x:v>
      </x:c>
      <x:c r="K535" s="18"/>
      <x:c r="L535" s="1"/>
      <x:c r="M535" s="1"/>
      <x:c r="N535" s="1"/>
      <x:c r="O535" s="1"/>
      <x:c r="P535" s="1"/>
      <x:c r="Q535" s="1"/>
      <x:c r="R535" s="1"/>
      <x:c r="S535" s="1"/>
      <x:c r="T535" s="1"/>
      <x:c r="U535" s="1"/>
      <x:c r="V535" s="1"/>
      <x:c r="W535" s="1"/>
      <x:c r="X535" s="1"/>
      <x:c r="Y535" s="1"/>
      <x:c r="Z535" s="1"/>
      <x:c r="AA535" s="1"/>
    </x:row>
    <x:row r="536" spans="1:65" ht="13.35">
      <x:c r="A536" s="1" t="s">
        <x:v>2927</x:v>
      </x:c>
      <x:c r="B536" s="1" t="s">
        <x:v>1405</x:v>
      </x:c>
      <x:c r="C536" s="1" t="s">
        <x:v>1062</x:v>
      </x:c>
      <x:c r="D536" s="16">
        <x:v>126.8031807</x:v>
      </x:c>
      <x:c r="E536" s="16">
        <x:v>37.580668899999999</x:v>
      </x:c>
      <x:c r="F536" s="1" t="s">
        <x:v>1791</x:v>
      </x:c>
      <x:c r="G536" s="1" t="s">
        <x:v>1066</x:v>
      </x:c>
      <x:c r="H536" s="1" t="s">
        <x:v>1977</x:v>
      </x:c>
      <x:c r="I536" s="1" t="s">
        <x:v>1978</x:v>
      </x:c>
      <x:c r="J536" s="1" t="s">
        <x:v>1067</x:v>
      </x:c>
      <x:c r="K536" s="18"/>
      <x:c r="L536" s="1"/>
      <x:c r="M536" s="1"/>
      <x:c r="N536" s="1"/>
      <x:c r="O536" s="1"/>
      <x:c r="P536" s="1"/>
      <x:c r="Q536" s="1"/>
      <x:c r="R536" s="1"/>
      <x:c r="S536" s="1"/>
      <x:c r="T536" s="1"/>
      <x:c r="U536" s="1"/>
      <x:c r="V536" s="1"/>
      <x:c r="W536" s="1"/>
      <x:c r="X536" s="1"/>
      <x:c r="Y536" s="1"/>
      <x:c r="Z536" s="1"/>
      <x:c r="AA536" s="1"/>
      <x:c r="AB536" s="1"/>
      <x:c r="AC536" s="1"/>
      <x:c r="AD536" s="1"/>
      <x:c r="AE536" s="1"/>
      <x:c r="AF536" s="1"/>
      <x:c r="AG536" s="1"/>
      <x:c r="AH536" s="1"/>
      <x:c r="AI536" s="1"/>
      <x:c r="AJ536" s="1"/>
      <x:c r="AK536" s="1"/>
      <x:c r="AL536" s="1"/>
      <x:c r="AM536" s="1"/>
      <x:c r="AN536" s="1"/>
      <x:c r="AO536" s="1"/>
      <x:c r="AP536" s="1"/>
      <x:c r="AQ536" s="1"/>
      <x:c r="AR536" s="1"/>
      <x:c r="AS536" s="1"/>
      <x:c r="AT536" s="1"/>
      <x:c r="AU536" s="1"/>
      <x:c r="AV536" s="1"/>
      <x:c r="AW536" s="1"/>
      <x:c r="AX536" s="1"/>
      <x:c r="AY536" s="1"/>
      <x:c r="AZ536" s="1"/>
      <x:c r="BA536" s="1"/>
      <x:c r="BB536" s="1"/>
      <x:c r="BC536" s="1"/>
      <x:c r="BD536" s="1"/>
      <x:c r="BE536" s="1"/>
      <x:c r="BF536" s="1"/>
      <x:c r="BG536" s="1"/>
      <x:c r="BH536" s="1"/>
      <x:c r="BI536" s="1"/>
      <x:c r="BJ536" s="1"/>
      <x:c r="BK536" s="1"/>
      <x:c r="BL536" s="1"/>
      <x:c r="BM536" s="1"/>
    </x:row>
    <x:row r="537" spans="1:37" ht="13.35">
      <x:c r="A537" s="1" t="s">
        <x:v>2927</x:v>
      </x:c>
      <x:c r="B537" s="1" t="s">
        <x:v>1406</x:v>
      </x:c>
      <x:c r="C537" s="1" t="s">
        <x:v>693</x:v>
      </x:c>
      <x:c r="D537" s="16">
        <x:v>126.8569265</x:v>
      </x:c>
      <x:c r="E537" s="16">
        <x:v>37.542729999999999</x:v>
      </x:c>
      <x:c r="F537" s="1" t="s">
        <x:v>1791</x:v>
      </x:c>
      <x:c r="G537" s="1" t="s">
        <x:v>1065</x:v>
      </x:c>
      <x:c r="H537" s="1" t="s">
        <x:v>3</x:v>
      </x:c>
      <x:c r="I537" s="1" t="s">
        <x:v>1979</x:v>
      </x:c>
      <x:c r="J537" s="1" t="s">
        <x:v>1064</x:v>
      </x:c>
      <x:c r="K537" s="18"/>
      <x:c r="L537" s="1"/>
      <x:c r="M537" s="1"/>
      <x:c r="N537" s="1"/>
      <x:c r="O537" s="1"/>
      <x:c r="P537" s="1"/>
      <x:c r="Q537" s="1"/>
      <x:c r="R537" s="1"/>
      <x:c r="S537" s="1"/>
      <x:c r="T537" s="1"/>
      <x:c r="U537" s="1"/>
      <x:c r="V537" s="1"/>
      <x:c r="W537" s="1"/>
      <x:c r="X537" s="1"/>
      <x:c r="Y537" s="1"/>
      <x:c r="Z537" s="1"/>
      <x:c r="AA537" s="1"/>
      <x:c r="AB537" s="1"/>
      <x:c r="AC537" s="1"/>
      <x:c r="AD537" s="1"/>
      <x:c r="AE537" s="1"/>
      <x:c r="AF537" s="1"/>
      <x:c r="AG537" s="1"/>
      <x:c r="AH537" s="1"/>
      <x:c r="AI537" s="1"/>
      <x:c r="AJ537" s="1"/>
      <x:c r="AK537" s="1"/>
    </x:row>
    <x:row r="538" spans="1:53" ht="13.35">
      <x:c r="A538" s="1" t="s">
        <x:v>2927</x:v>
      </x:c>
      <x:c r="B538" s="1" t="s">
        <x:v>1407</x:v>
      </x:c>
      <x:c r="C538" s="1" t="s">
        <x:v>694</x:v>
      </x:c>
      <x:c r="D538" s="16">
        <x:v>126.976613</x:v>
      </x:c>
      <x:c r="E538" s="16">
        <x:v>37.467794599999998</x:v>
      </x:c>
      <x:c r="F538" s="1" t="s">
        <x:v>1763</x:v>
      </x:c>
      <x:c r="G538" s="1" t="s">
        <x:v>1058</x:v>
      </x:c>
      <x:c r="H538" s="1" t="s">
        <x:v>1980</x:v>
      </x:c>
      <x:c r="I538" s="1" t="s">
        <x:v>1981</x:v>
      </x:c>
      <x:c r="J538" s="1" t="s">
        <x:v>1807</x:v>
      </x:c>
      <x:c r="K538" s="17" t="s">
        <x:v>1885</x:v>
      </x:c>
      <x:c r="L538" s="1"/>
      <x:c r="M538" s="1"/>
      <x:c r="N538" s="1"/>
      <x:c r="O538" s="1"/>
      <x:c r="P538" s="1"/>
      <x:c r="Q538" s="1"/>
      <x:c r="R538" s="1"/>
      <x:c r="S538" s="1"/>
      <x:c r="T538" s="1"/>
      <x:c r="U538" s="1"/>
      <x:c r="V538" s="1"/>
      <x:c r="W538" s="1"/>
      <x:c r="X538" s="1"/>
      <x:c r="Y538" s="1"/>
      <x:c r="Z538" s="1"/>
      <x:c r="AA538" s="1"/>
      <x:c r="AB538" s="1"/>
      <x:c r="AC538" s="1"/>
      <x:c r="AD538" s="1"/>
      <x:c r="AE538" s="1"/>
      <x:c r="AF538" s="1"/>
      <x:c r="AG538" s="1"/>
      <x:c r="AH538" s="1"/>
      <x:c r="AI538" s="1"/>
      <x:c r="AJ538" s="1"/>
      <x:c r="AK538" s="1"/>
      <x:c r="AL538" s="1"/>
      <x:c r="AM538" s="1"/>
      <x:c r="AN538" s="1"/>
      <x:c r="AO538" s="1"/>
      <x:c r="AP538" s="1"/>
      <x:c r="AQ538" s="1"/>
      <x:c r="AR538" s="1"/>
      <x:c r="AS538" s="1"/>
      <x:c r="AT538" s="1"/>
      <x:c r="AU538" s="1"/>
      <x:c r="AV538" s="1"/>
      <x:c r="AW538" s="1"/>
      <x:c r="AX538" s="1"/>
      <x:c r="AY538" s="1"/>
      <x:c r="AZ538" s="1"/>
      <x:c r="BA538" s="1"/>
    </x:row>
    <x:row r="539" spans="1:89" ht="13.35">
      <x:c r="A539" s="1" t="s">
        <x:v>2927</x:v>
      </x:c>
      <x:c r="B539" s="1" t="s">
        <x:v>1408</x:v>
      </x:c>
      <x:c r="C539" s="1" t="s">
        <x:v>691</x:v>
      </x:c>
      <x:c r="D539" s="16">
        <x:v>127.01543650000001</x:v>
      </x:c>
      <x:c r="E539" s="16">
        <x:v>37.622278700000003</x:v>
      </x:c>
      <x:c r="F539" s="1" t="s">
        <x:v>1763</x:v>
      </x:c>
      <x:c r="G539" s="1" t="s">
        <x:v>1061</x:v>
      </x:c>
      <x:c r="H539" s="1" t="s">
        <x:v>1982</x:v>
      </x:c>
      <x:c r="I539" s="1" t="s">
        <x:v>1983</x:v>
      </x:c>
      <x:c r="J539" s="1" t="s">
        <x:v>1808</x:v>
      </x:c>
      <x:c r="K539" s="18"/>
      <x:c r="L539" s="1"/>
      <x:c r="M539" s="1"/>
      <x:c r="N539" s="1"/>
      <x:c r="O539" s="1"/>
      <x:c r="P539" s="1"/>
      <x:c r="Q539" s="1"/>
      <x:c r="R539" s="1"/>
      <x:c r="S539" s="1"/>
      <x:c r="T539" s="1"/>
      <x:c r="U539" s="1"/>
      <x:c r="V539" s="1"/>
      <x:c r="W539" s="1"/>
      <x:c r="X539" s="1"/>
      <x:c r="Y539" s="1"/>
      <x:c r="Z539" s="1"/>
      <x:c r="AA539" s="1"/>
      <x:c r="AB539" s="1"/>
      <x:c r="AC539" s="1"/>
      <x:c r="AD539" s="1"/>
      <x:c r="AE539" s="1"/>
      <x:c r="AF539" s="1"/>
      <x:c r="AG539" s="1"/>
      <x:c r="AH539" s="1"/>
      <x:c r="AI539" s="1"/>
      <x:c r="AJ539" s="1"/>
      <x:c r="AK539" s="1"/>
      <x:c r="AL539" s="1"/>
      <x:c r="AM539" s="1"/>
      <x:c r="AN539" s="1"/>
      <x:c r="AO539" s="1"/>
      <x:c r="AP539" s="1"/>
      <x:c r="AQ539" s="1"/>
      <x:c r="AR539" s="1"/>
      <x:c r="AS539" s="1"/>
      <x:c r="AT539" s="1"/>
      <x:c r="AU539" s="1"/>
      <x:c r="AV539" s="1"/>
      <x:c r="AW539" s="1"/>
      <x:c r="AX539" s="1"/>
      <x:c r="AY539" s="1"/>
      <x:c r="AZ539" s="1"/>
      <x:c r="BA539" s="1"/>
      <x:c r="BB539" s="1"/>
      <x:c r="BC539" s="1"/>
      <x:c r="BD539" s="1"/>
      <x:c r="BE539" s="1"/>
      <x:c r="BF539" s="1"/>
      <x:c r="BG539" s="1"/>
      <x:c r="BH539" s="1"/>
      <x:c r="BI539" s="1"/>
      <x:c r="BJ539" s="1"/>
      <x:c r="BK539" s="1"/>
      <x:c r="BL539" s="1"/>
      <x:c r="BM539" s="1"/>
      <x:c r="BN539" s="1"/>
      <x:c r="BO539" s="1"/>
      <x:c r="BP539" s="1"/>
      <x:c r="BQ539" s="1"/>
      <x:c r="BR539" s="1"/>
      <x:c r="BS539" s="1"/>
      <x:c r="BT539" s="1"/>
      <x:c r="BU539" s="1"/>
      <x:c r="BV539" s="1"/>
      <x:c r="BW539" s="1"/>
      <x:c r="BX539" s="1"/>
      <x:c r="BY539" s="1"/>
      <x:c r="BZ539" s="1"/>
      <x:c r="CA539" s="1"/>
      <x:c r="CB539" s="1"/>
      <x:c r="CC539" s="1"/>
      <x:c r="CD539" s="1"/>
      <x:c r="CE539" s="1"/>
      <x:c r="CF539" s="1"/>
      <x:c r="CG539" s="1"/>
      <x:c r="CH539" s="1"/>
      <x:c r="CI539" s="1"/>
      <x:c r="CJ539" s="1"/>
      <x:c r="CK539" s="1"/>
    </x:row>
    <x:row r="540" spans="1:46" ht="13.35">
      <x:c r="A540" s="1" t="s">
        <x:v>2927</x:v>
      </x:c>
      <x:c r="B540" s="1" t="s">
        <x:v>1409</x:v>
      </x:c>
      <x:c r="C540" s="1" t="s">
        <x:v>692</x:v>
      </x:c>
      <x:c r="D540" s="16">
        <x:v>126.9538519</x:v>
      </x:c>
      <x:c r="E540" s="16">
        <x:v>37.448992599999997</x:v>
      </x:c>
      <x:c r="F540" s="1" t="s">
        <x:v>1763</x:v>
      </x:c>
      <x:c r="G540" s="1" t="s">
        <x:v>1809</x:v>
      </x:c>
      <x:c r="H540" s="1" t="s">
        <x:v>1878</x:v>
      </x:c>
      <x:c r="I540" s="1" t="s">
        <x:v>1984</x:v>
      </x:c>
      <x:c r="J540" s="1" t="s">
        <x:v>1810</x:v>
      </x:c>
      <x:c r="K540" s="17" t="s">
        <x:v>1531</x:v>
      </x:c>
      <x:c r="L540" s="1"/>
      <x:c r="M540" s="1"/>
      <x:c r="N540" s="1"/>
      <x:c r="O540" s="1"/>
      <x:c r="P540" s="1"/>
      <x:c r="Q540" s="1"/>
      <x:c r="R540" s="1"/>
      <x:c r="S540" s="1"/>
      <x:c r="T540" s="1"/>
      <x:c r="U540" s="1"/>
      <x:c r="V540" s="1"/>
      <x:c r="W540" s="1"/>
      <x:c r="X540" s="1"/>
      <x:c r="Y540" s="1"/>
      <x:c r="Z540" s="1"/>
      <x:c r="AA540" s="1"/>
      <x:c r="AB540" s="1"/>
      <x:c r="AC540" s="1"/>
      <x:c r="AD540" s="1"/>
      <x:c r="AE540" s="1"/>
      <x:c r="AF540" s="1"/>
      <x:c r="AG540" s="1"/>
      <x:c r="AH540" s="1"/>
      <x:c r="AI540" s="1"/>
      <x:c r="AJ540" s="1"/>
      <x:c r="AK540" s="1"/>
      <x:c r="AL540" s="1"/>
      <x:c r="AM540" s="1"/>
      <x:c r="AN540" s="1"/>
      <x:c r="AO540" s="1"/>
      <x:c r="AP540" s="1"/>
      <x:c r="AQ540" s="1"/>
      <x:c r="AR540" s="1"/>
      <x:c r="AS540" s="1"/>
      <x:c r="AT540" s="1"/>
    </x:row>
    <x:row r="541" spans="1:52" ht="13.35">
      <x:c r="A541" s="1" t="s">
        <x:v>2927</x:v>
      </x:c>
      <x:c r="B541" s="1" t="s">
        <x:v>1410</x:v>
      </x:c>
      <x:c r="C541" s="1" t="s">
        <x:v>689</x:v>
      </x:c>
      <x:c r="D541" s="16">
        <x:v>126.9427566</x:v>
      </x:c>
      <x:c r="E541" s="16">
        <x:v>37.457462</x:v>
      </x:c>
      <x:c r="F541" s="1" t="s">
        <x:v>1763</x:v>
      </x:c>
      <x:c r="G541" s="1" t="s">
        <x:v>1809</x:v>
      </x:c>
      <x:c r="H541" s="1" t="s">
        <x:v>1985</x:v>
      </x:c>
      <x:c r="I541" s="1" t="s">
        <x:v>1986</x:v>
      </x:c>
      <x:c r="J541" s="1" t="s">
        <x:v>1811</x:v>
      </x:c>
      <x:c r="K541" s="17" t="s">
        <x:v>1532</x:v>
      </x:c>
      <x:c r="L541" s="1"/>
      <x:c r="M541" s="1"/>
      <x:c r="N541" s="1"/>
      <x:c r="O541" s="1"/>
      <x:c r="P541" s="1"/>
      <x:c r="Q541" s="1"/>
      <x:c r="R541" s="1"/>
      <x:c r="S541" s="1"/>
      <x:c r="T541" s="1"/>
      <x:c r="U541" s="1"/>
      <x:c r="V541" s="1"/>
      <x:c r="W541" s="1"/>
      <x:c r="X541" s="1"/>
      <x:c r="Y541" s="1"/>
      <x:c r="Z541" s="1"/>
      <x:c r="AA541" s="1"/>
      <x:c r="AB541" s="1"/>
      <x:c r="AC541" s="1"/>
      <x:c r="AD541" s="1"/>
      <x:c r="AE541" s="1"/>
      <x:c r="AF541" s="1"/>
      <x:c r="AG541" s="1"/>
      <x:c r="AH541" s="1"/>
      <x:c r="AI541" s="1"/>
      <x:c r="AJ541" s="1"/>
      <x:c r="AK541" s="1"/>
      <x:c r="AL541" s="1"/>
      <x:c r="AM541" s="1"/>
      <x:c r="AN541" s="1"/>
      <x:c r="AO541" s="1"/>
      <x:c r="AP541" s="1"/>
      <x:c r="AQ541" s="1"/>
      <x:c r="AR541" s="1"/>
      <x:c r="AS541" s="1"/>
      <x:c r="AT541" s="1"/>
      <x:c r="AU541" s="1"/>
      <x:c r="AV541" s="1"/>
      <x:c r="AW541" s="1"/>
      <x:c r="AX541" s="1"/>
      <x:c r="AY541" s="1"/>
      <x:c r="AZ541" s="1"/>
    </x:row>
    <x:row r="542" spans="1:71" ht="13.35">
      <x:c r="A542" s="1" t="s">
        <x:v>2927</x:v>
      </x:c>
      <x:c r="B542" s="1" t="s">
        <x:v>1411</x:v>
      </x:c>
      <x:c r="C542" s="1" t="s">
        <x:v>688</x:v>
      </x:c>
      <x:c r="D542" s="16">
        <x:v>127.098236</x:v>
      </x:c>
      <x:c r="E542" s="16">
        <x:v>37.554288</x:v>
      </x:c>
      <x:c r="F542" s="1" t="s">
        <x:v>1782</x:v>
      </x:c>
      <x:c r="G542" s="1" t="s">
        <x:v>1812</x:v>
      </x:c>
      <x:c r="H542" s="1" t="s">
        <x:v>1987</x:v>
      </x:c>
      <x:c r="I542" s="1" t="s">
        <x:v>1988</x:v>
      </x:c>
      <x:c r="J542" s="1" t="s">
        <x:v>1813</x:v>
      </x:c>
      <x:c r="K542" s="17" t="s">
        <x:v>1884</x:v>
      </x:c>
      <x:c r="L542" s="1"/>
      <x:c r="M542" s="1"/>
      <x:c r="N542" s="1"/>
      <x:c r="O542" s="1"/>
      <x:c r="P542" s="1"/>
      <x:c r="Q542" s="1"/>
      <x:c r="R542" s="1"/>
      <x:c r="S542" s="1"/>
      <x:c r="T542" s="1"/>
      <x:c r="U542" s="1"/>
      <x:c r="V542" s="1"/>
      <x:c r="W542" s="1"/>
      <x:c r="X542" s="1"/>
      <x:c r="Y542" s="1"/>
      <x:c r="Z542" s="1"/>
      <x:c r="AA542" s="1"/>
      <x:c r="AB542" s="1"/>
      <x:c r="AC542" s="1"/>
      <x:c r="AD542" s="1"/>
      <x:c r="AE542" s="1"/>
      <x:c r="AF542" s="1"/>
      <x:c r="AG542" s="1"/>
      <x:c r="AH542" s="1"/>
      <x:c r="AI542" s="1"/>
      <x:c r="AJ542" s="1"/>
      <x:c r="AK542" s="1"/>
      <x:c r="AL542" s="1"/>
      <x:c r="AM542" s="1"/>
      <x:c r="AN542" s="1"/>
      <x:c r="AO542" s="1"/>
      <x:c r="AP542" s="1"/>
      <x:c r="AQ542" s="1"/>
      <x:c r="AR542" s="1"/>
      <x:c r="AS542" s="1"/>
      <x:c r="AT542" s="1"/>
      <x:c r="AU542" s="1"/>
      <x:c r="AV542" s="1"/>
      <x:c r="AW542" s="1"/>
      <x:c r="AX542" s="1"/>
      <x:c r="AY542" s="1"/>
      <x:c r="AZ542" s="1"/>
      <x:c r="BA542" s="1"/>
      <x:c r="BB542" s="1"/>
      <x:c r="BC542" s="1"/>
      <x:c r="BD542" s="1"/>
      <x:c r="BE542" s="1"/>
      <x:c r="BF542" s="1"/>
      <x:c r="BG542" s="1"/>
      <x:c r="BH542" s="1"/>
      <x:c r="BI542" s="1"/>
      <x:c r="BJ542" s="1"/>
      <x:c r="BK542" s="1"/>
      <x:c r="BL542" s="1"/>
      <x:c r="BM542" s="1"/>
      <x:c r="BN542" s="1"/>
      <x:c r="BO542" s="1"/>
      <x:c r="BP542" s="1"/>
      <x:c r="BQ542" s="1"/>
      <x:c r="BR542" s="1"/>
      <x:c r="BS542" s="1"/>
    </x:row>
    <x:row r="543" spans="1:77" ht="13.35">
      <x:c r="A543" s="1" t="s">
        <x:v>2927</x:v>
      </x:c>
      <x:c r="B543" s="1" t="s">
        <x:v>1412</x:v>
      </x:c>
      <x:c r="C543" s="1" t="s">
        <x:v>1063</x:v>
      </x:c>
      <x:c r="D543" s="16">
        <x:v>126.920558</x:v>
      </x:c>
      <x:c r="E543" s="16">
        <x:v>37.451697000000003</x:v>
      </x:c>
      <x:c r="F543" s="1" t="s">
        <x:v>1060</x:v>
      </x:c>
      <x:c r="G543" s="1" t="s">
        <x:v>1059</x:v>
      </x:c>
      <x:c r="H543" s="1" t="s">
        <x:v>1989</x:v>
      </x:c>
      <x:c r="I543" s="1" t="s">
        <x:v>1990</x:v>
      </x:c>
      <x:c r="J543" s="1" t="s">
        <x:v>1814</x:v>
      </x:c>
      <x:c r="K543" s="18"/>
      <x:c r="L543" s="1"/>
      <x:c r="M543" s="1"/>
      <x:c r="N543" s="1"/>
      <x:c r="O543" s="1"/>
      <x:c r="P543" s="1"/>
      <x:c r="Q543" s="1"/>
      <x:c r="R543" s="1"/>
      <x:c r="S543" s="1"/>
      <x:c r="T543" s="1"/>
      <x:c r="U543" s="1"/>
      <x:c r="V543" s="1"/>
      <x:c r="W543" s="1"/>
      <x:c r="X543" s="1"/>
      <x:c r="Y543" s="1"/>
      <x:c r="Z543" s="1"/>
      <x:c r="AA543" s="1"/>
      <x:c r="AB543" s="1"/>
      <x:c r="AC543" s="1"/>
      <x:c r="AD543" s="1"/>
      <x:c r="AE543" s="1"/>
      <x:c r="AF543" s="1"/>
      <x:c r="AG543" s="1"/>
      <x:c r="AH543" s="1"/>
      <x:c r="AI543" s="1"/>
      <x:c r="AJ543" s="1"/>
      <x:c r="AK543" s="1"/>
      <x:c r="AL543" s="1"/>
      <x:c r="AM543" s="1"/>
      <x:c r="AN543" s="1"/>
      <x:c r="AO543" s="1"/>
      <x:c r="AP543" s="1"/>
      <x:c r="AQ543" s="1"/>
      <x:c r="AR543" s="1"/>
      <x:c r="AS543" s="1"/>
      <x:c r="AT543" s="1"/>
      <x:c r="AU543" s="1"/>
      <x:c r="AV543" s="1"/>
      <x:c r="AW543" s="1"/>
      <x:c r="AX543" s="1"/>
      <x:c r="AY543" s="1"/>
      <x:c r="AZ543" s="1"/>
      <x:c r="BA543" s="1"/>
      <x:c r="BB543" s="1"/>
      <x:c r="BC543" s="1"/>
      <x:c r="BD543" s="1"/>
      <x:c r="BE543" s="1"/>
      <x:c r="BF543" s="1"/>
      <x:c r="BG543" s="1"/>
      <x:c r="BH543" s="1"/>
      <x:c r="BI543" s="1"/>
      <x:c r="BJ543" s="1"/>
      <x:c r="BK543" s="1"/>
      <x:c r="BL543" s="1"/>
      <x:c r="BM543" s="1"/>
      <x:c r="BN543" s="1"/>
      <x:c r="BO543" s="1"/>
      <x:c r="BP543" s="1"/>
      <x:c r="BQ543" s="1"/>
      <x:c r="BR543" s="1"/>
      <x:c r="BS543" s="1"/>
      <x:c r="BT543" s="1"/>
      <x:c r="BU543" s="1"/>
      <x:c r="BV543" s="1"/>
      <x:c r="BW543" s="1"/>
      <x:c r="BX543" s="1"/>
      <x:c r="BY543" s="1"/>
    </x:row>
    <x:row r="544" spans="1:77" ht="13.35">
      <x:c r="A544" s="1" t="s">
        <x:v>2927</x:v>
      </x:c>
      <x:c r="B544" s="1" t="s">
        <x:v>1413</x:v>
      </x:c>
      <x:c r="C544" s="1" t="s">
        <x:v>687</x:v>
      </x:c>
      <x:c r="D544" s="16">
        <x:v>127.0773454</x:v>
      </x:c>
      <x:c r="E544" s="16">
        <x:v>37.682105800000002</x:v>
      </x:c>
      <x:c r="F544" s="1" t="s">
        <x:v>1786</x:v>
      </x:c>
      <x:c r="G544" s="1" t="s">
        <x:v>1056</x:v>
      </x:c>
      <x:c r="H544" s="1" t="s">
        <x:v>1991</x:v>
      </x:c>
      <x:c r="I544" s="1" t="s">
        <x:v>1992</x:v>
      </x:c>
      <x:c r="J544" s="1" t="s">
        <x:v>1815</x:v>
      </x:c>
      <x:c r="K544" s="17" t="s">
        <x:v>1886</x:v>
      </x:c>
      <x:c r="L544" s="1"/>
      <x:c r="M544" s="1"/>
      <x:c r="N544" s="1"/>
      <x:c r="O544" s="1"/>
      <x:c r="P544" s="1"/>
      <x:c r="Q544" s="1"/>
      <x:c r="R544" s="1"/>
      <x:c r="S544" s="1"/>
      <x:c r="T544" s="1"/>
      <x:c r="U544" s="1"/>
      <x:c r="V544" s="1"/>
      <x:c r="W544" s="1"/>
      <x:c r="X544" s="1"/>
      <x:c r="Y544" s="1"/>
      <x:c r="Z544" s="1"/>
      <x:c r="AA544" s="1"/>
      <x:c r="AB544" s="1"/>
      <x:c r="AC544" s="1"/>
      <x:c r="AD544" s="1"/>
      <x:c r="AE544" s="1"/>
      <x:c r="AF544" s="1"/>
      <x:c r="AG544" s="1"/>
      <x:c r="AH544" s="1"/>
      <x:c r="AI544" s="1"/>
      <x:c r="AJ544" s="1"/>
      <x:c r="AK544" s="1"/>
      <x:c r="AL544" s="1"/>
      <x:c r="AM544" s="1"/>
      <x:c r="AN544" s="1"/>
      <x:c r="AO544" s="1"/>
      <x:c r="AP544" s="1"/>
      <x:c r="AQ544" s="1"/>
      <x:c r="AR544" s="1"/>
      <x:c r="AS544" s="1"/>
      <x:c r="AT544" s="1"/>
      <x:c r="AU544" s="1"/>
      <x:c r="AV544" s="1"/>
      <x:c r="AW544" s="1"/>
      <x:c r="AX544" s="1"/>
      <x:c r="AY544" s="1"/>
      <x:c r="AZ544" s="1"/>
      <x:c r="BA544" s="1"/>
      <x:c r="BB544" s="1"/>
      <x:c r="BC544" s="1"/>
      <x:c r="BD544" s="1"/>
      <x:c r="BE544" s="1"/>
      <x:c r="BF544" s="1"/>
      <x:c r="BG544" s="1"/>
      <x:c r="BH544" s="1"/>
      <x:c r="BI544" s="1"/>
      <x:c r="BJ544" s="1"/>
      <x:c r="BK544" s="1"/>
      <x:c r="BL544" s="1"/>
      <x:c r="BM544" s="1"/>
      <x:c r="BN544" s="1"/>
      <x:c r="BO544" s="1"/>
      <x:c r="BP544" s="1"/>
      <x:c r="BQ544" s="1"/>
      <x:c r="BR544" s="1"/>
      <x:c r="BS544" s="1"/>
      <x:c r="BT544" s="1"/>
      <x:c r="BU544" s="1"/>
      <x:c r="BV544" s="1"/>
      <x:c r="BW544" s="1"/>
      <x:c r="BX544" s="1"/>
      <x:c r="BY544" s="1"/>
    </x:row>
    <x:row r="545" spans="1:68" ht="13.35">
      <x:c r="A545" s="1" t="s">
        <x:v>2927</x:v>
      </x:c>
      <x:c r="B545" s="1" t="s">
        <x:v>1414</x:v>
      </x:c>
      <x:c r="C545" s="1" t="s">
        <x:v>686</x:v>
      </x:c>
      <x:c r="D545" s="16">
        <x:v>127.0802379</x:v>
      </x:c>
      <x:c r="E545" s="16">
        <x:v>37.679534199999999</x:v>
      </x:c>
      <x:c r="F545" s="1" t="s">
        <x:v>1786</x:v>
      </x:c>
      <x:c r="G545" s="1" t="s">
        <x:v>1056</x:v>
      </x:c>
      <x:c r="H545" s="1" t="s">
        <x:v>71</x:v>
      </x:c>
      <x:c r="I545" s="1" t="s">
        <x:v>1993</x:v>
      </x:c>
      <x:c r="J545" s="1" t="s">
        <x:v>1816</x:v>
      </x:c>
      <x:c r="K545" s="17" t="s">
        <x:v>1621</x:v>
      </x:c>
      <x:c r="L545" s="1"/>
      <x:c r="M545" s="1"/>
      <x:c r="N545" s="1"/>
      <x:c r="O545" s="1"/>
      <x:c r="P545" s="1"/>
      <x:c r="Q545" s="1"/>
      <x:c r="R545" s="1"/>
      <x:c r="S545" s="1"/>
      <x:c r="T545" s="1"/>
      <x:c r="U545" s="1"/>
      <x:c r="V545" s="1"/>
      <x:c r="W545" s="1"/>
      <x:c r="X545" s="1"/>
      <x:c r="Y545" s="1"/>
      <x:c r="Z545" s="1"/>
      <x:c r="AA545" s="1"/>
      <x:c r="AB545" s="1"/>
      <x:c r="AC545" s="1"/>
      <x:c r="AD545" s="1"/>
      <x:c r="AE545" s="1"/>
      <x:c r="AF545" s="1"/>
      <x:c r="AG545" s="1"/>
      <x:c r="AH545" s="1"/>
      <x:c r="AI545" s="1"/>
      <x:c r="AJ545" s="1"/>
      <x:c r="AK545" s="1"/>
      <x:c r="AL545" s="1"/>
      <x:c r="AM545" s="1"/>
      <x:c r="AN545" s="1"/>
      <x:c r="AO545" s="1"/>
      <x:c r="AP545" s="1"/>
      <x:c r="AQ545" s="1"/>
      <x:c r="AR545" s="1"/>
      <x:c r="AS545" s="1"/>
      <x:c r="AT545" s="1"/>
      <x:c r="AU545" s="1"/>
      <x:c r="AV545" s="1"/>
      <x:c r="AW545" s="1"/>
      <x:c r="AX545" s="1"/>
      <x:c r="AY545" s="1"/>
      <x:c r="AZ545" s="1"/>
      <x:c r="BA545" s="1"/>
      <x:c r="BB545" s="1"/>
      <x:c r="BC545" s="1"/>
      <x:c r="BD545" s="1"/>
      <x:c r="BE545" s="1"/>
      <x:c r="BF545" s="1"/>
      <x:c r="BG545" s="1"/>
      <x:c r="BH545" s="1"/>
      <x:c r="BI545" s="1"/>
      <x:c r="BJ545" s="1"/>
      <x:c r="BK545" s="1"/>
      <x:c r="BL545" s="1"/>
      <x:c r="BM545" s="1"/>
      <x:c r="BN545" s="1"/>
      <x:c r="BO545" s="1"/>
      <x:c r="BP545" s="1"/>
    </x:row>
    <x:row r="546" spans="1:76" ht="13.35">
      <x:c r="A546" s="1" t="s">
        <x:v>2927</x:v>
      </x:c>
      <x:c r="B546" s="1" t="s">
        <x:v>1415</x:v>
      </x:c>
      <x:c r="C546" s="1" t="s">
        <x:v>685</x:v>
      </x:c>
      <x:c r="D546" s="16">
        <x:v>127.0897638</x:v>
      </x:c>
      <x:c r="E546" s="16">
        <x:v>37.6519051</x:v>
      </x:c>
      <x:c r="F546" s="1" t="s">
        <x:v>1786</x:v>
      </x:c>
      <x:c r="G546" s="1" t="s">
        <x:v>1054</x:v>
      </x:c>
      <x:c r="H546" s="1" t="s">
        <x:v>581</x:v>
      </x:c>
      <x:c r="I546" s="1" t="s">
        <x:v>1994</x:v>
      </x:c>
      <x:c r="J546" s="1" t="s">
        <x:v>1817</x:v>
      </x:c>
      <x:c r="K546" s="17" t="s">
        <x:v>1887</x:v>
      </x:c>
      <x:c r="L546" s="1"/>
      <x:c r="M546" s="1"/>
      <x:c r="N546" s="1"/>
      <x:c r="O546" s="1"/>
      <x:c r="P546" s="1"/>
      <x:c r="Q546" s="1"/>
      <x:c r="R546" s="1"/>
      <x:c r="S546" s="1"/>
      <x:c r="T546" s="1"/>
      <x:c r="U546" s="1"/>
      <x:c r="V546" s="1"/>
      <x:c r="W546" s="1"/>
      <x:c r="X546" s="1"/>
      <x:c r="Y546" s="1"/>
      <x:c r="Z546" s="1"/>
      <x:c r="AA546" s="1"/>
      <x:c r="AB546" s="1"/>
      <x:c r="AC546" s="1"/>
      <x:c r="AD546" s="1"/>
      <x:c r="AE546" s="1"/>
      <x:c r="AF546" s="1"/>
      <x:c r="AG546" s="1"/>
      <x:c r="AH546" s="1"/>
      <x:c r="AI546" s="1"/>
      <x:c r="AJ546" s="1"/>
      <x:c r="AK546" s="1"/>
      <x:c r="AL546" s="1"/>
      <x:c r="AM546" s="1"/>
      <x:c r="AN546" s="1"/>
      <x:c r="AO546" s="1"/>
      <x:c r="AP546" s="1"/>
      <x:c r="AQ546" s="1"/>
      <x:c r="AR546" s="1"/>
      <x:c r="AS546" s="1"/>
      <x:c r="AT546" s="1"/>
      <x:c r="AU546" s="1"/>
      <x:c r="AV546" s="1"/>
      <x:c r="AW546" s="1"/>
      <x:c r="AX546" s="1"/>
      <x:c r="AY546" s="1"/>
      <x:c r="AZ546" s="1"/>
      <x:c r="BA546" s="1"/>
      <x:c r="BB546" s="1"/>
      <x:c r="BC546" s="1"/>
      <x:c r="BD546" s="1"/>
      <x:c r="BE546" s="1"/>
      <x:c r="BF546" s="1"/>
      <x:c r="BG546" s="1"/>
      <x:c r="BH546" s="1"/>
      <x:c r="BI546" s="1"/>
      <x:c r="BJ546" s="1"/>
      <x:c r="BK546" s="1"/>
      <x:c r="BL546" s="1"/>
      <x:c r="BM546" s="1"/>
      <x:c r="BN546" s="1"/>
      <x:c r="BO546" s="1"/>
      <x:c r="BP546" s="1"/>
      <x:c r="BQ546" s="1"/>
      <x:c r="BR546" s="1"/>
      <x:c r="BS546" s="1"/>
      <x:c r="BT546" s="1"/>
      <x:c r="BU546" s="1"/>
      <x:c r="BV546" s="1"/>
      <x:c r="BW546" s="1"/>
      <x:c r="BX546" s="1"/>
    </x:row>
    <x:row r="547" spans="1:52" ht="13.35">
      <x:c r="A547" s="1" t="s">
        <x:v>2927</x:v>
      </x:c>
      <x:c r="B547" s="1" t="s">
        <x:v>1416</x:v>
      </x:c>
      <x:c r="C547" s="1" t="s">
        <x:v>684</x:v>
      </x:c>
      <x:c r="D547" s="16">
        <x:v>127.0108333</x:v>
      </x:c>
      <x:c r="E547" s="16">
        <x:v>37.683055600000003</x:v>
      </x:c>
      <x:c r="F547" s="1" t="s">
        <x:v>1818</x:v>
      </x:c>
      <x:c r="G547" s="1" t="s">
        <x:v>1055</x:v>
      </x:c>
      <x:c r="H547" s="1" t="s">
        <x:v>664</x:v>
      </x:c>
      <x:c r="I547" s="1" t="s">
        <x:v>1995</x:v>
      </x:c>
      <x:c r="J547" s="1" t="s">
        <x:v>1819</x:v>
      </x:c>
      <x:c r="K547" s="17" t="s">
        <x:v>1958</x:v>
      </x:c>
      <x:c r="L547" s="1"/>
      <x:c r="M547" s="1"/>
      <x:c r="N547" s="1"/>
      <x:c r="O547" s="1"/>
      <x:c r="P547" s="1"/>
      <x:c r="Q547" s="1"/>
      <x:c r="R547" s="1"/>
      <x:c r="S547" s="1"/>
      <x:c r="T547" s="1"/>
      <x:c r="U547" s="1"/>
      <x:c r="V547" s="1"/>
      <x:c r="W547" s="1"/>
      <x:c r="X547" s="1"/>
      <x:c r="Y547" s="1"/>
      <x:c r="Z547" s="1"/>
      <x:c r="AA547" s="1"/>
      <x:c r="AB547" s="1"/>
      <x:c r="AC547" s="1"/>
      <x:c r="AD547" s="1"/>
      <x:c r="AE547" s="1"/>
      <x:c r="AF547" s="1"/>
      <x:c r="AG547" s="1"/>
      <x:c r="AH547" s="1"/>
      <x:c r="AI547" s="1"/>
      <x:c r="AJ547" s="1"/>
      <x:c r="AK547" s="1"/>
      <x:c r="AL547" s="1"/>
      <x:c r="AM547" s="1"/>
      <x:c r="AN547" s="1"/>
      <x:c r="AO547" s="1"/>
      <x:c r="AP547" s="1"/>
      <x:c r="AQ547" s="1"/>
      <x:c r="AR547" s="1"/>
      <x:c r="AS547" s="1"/>
      <x:c r="AT547" s="1"/>
      <x:c r="AU547" s="1"/>
      <x:c r="AV547" s="1"/>
      <x:c r="AW547" s="1"/>
      <x:c r="AX547" s="1"/>
      <x:c r="AY547" s="1"/>
      <x:c r="AZ547" s="1"/>
    </x:row>
    <x:row r="548" spans="1:87" ht="13.35">
      <x:c r="A548" s="1" t="s">
        <x:v>2927</x:v>
      </x:c>
      <x:c r="B548" s="1" t="s">
        <x:v>1417</x:v>
      </x:c>
      <x:c r="C548" s="1" t="s">
        <x:v>683</x:v>
      </x:c>
      <x:c r="D548" s="16">
        <x:v>127.0193795</x:v>
      </x:c>
      <x:c r="E548" s="16">
        <x:v>37.694251399999999</x:v>
      </x:c>
      <x:c r="F548" s="1" t="s">
        <x:v>1818</x:v>
      </x:c>
      <x:c r="G548" s="1" t="s">
        <x:v>1055</x:v>
      </x:c>
      <x:c r="H548" s="1" t="s">
        <x:v>1996</x:v>
      </x:c>
      <x:c r="I548" s="1" t="s">
        <x:v>1997</x:v>
      </x:c>
      <x:c r="J548" s="1" t="s">
        <x:v>1820</x:v>
      </x:c>
      <x:c r="K548" s="17" t="s">
        <x:v>1888</x:v>
      </x:c>
      <x:c r="L548" s="1"/>
      <x:c r="M548" s="1"/>
      <x:c r="N548" s="1"/>
      <x:c r="O548" s="1"/>
      <x:c r="P548" s="1"/>
      <x:c r="Q548" s="1"/>
      <x:c r="R548" s="1"/>
      <x:c r="S548" s="1"/>
      <x:c r="T548" s="1"/>
      <x:c r="U548" s="1"/>
      <x:c r="V548" s="1"/>
      <x:c r="W548" s="1"/>
      <x:c r="X548" s="1"/>
      <x:c r="Y548" s="1"/>
      <x:c r="Z548" s="1"/>
      <x:c r="AA548" s="1"/>
      <x:c r="AB548" s="1"/>
      <x:c r="AC548" s="1"/>
      <x:c r="AD548" s="1"/>
      <x:c r="AE548" s="1"/>
      <x:c r="AF548" s="1"/>
      <x:c r="AG548" s="1"/>
      <x:c r="AH548" s="1"/>
      <x:c r="AI548" s="1"/>
      <x:c r="AJ548" s="1"/>
      <x:c r="AK548" s="1"/>
      <x:c r="AL548" s="1"/>
      <x:c r="AM548" s="1"/>
      <x:c r="AN548" s="1"/>
      <x:c r="AO548" s="1"/>
      <x:c r="AP548" s="1"/>
      <x:c r="AQ548" s="1"/>
      <x:c r="AR548" s="1"/>
      <x:c r="AS548" s="1"/>
      <x:c r="AT548" s="1"/>
      <x:c r="AU548" s="1"/>
      <x:c r="AV548" s="1"/>
      <x:c r="AW548" s="1"/>
      <x:c r="AX548" s="1"/>
      <x:c r="AY548" s="1"/>
      <x:c r="AZ548" s="1"/>
      <x:c r="BA548" s="1"/>
      <x:c r="BB548" s="1"/>
      <x:c r="BC548" s="1"/>
      <x:c r="BD548" s="1"/>
      <x:c r="BE548" s="1"/>
      <x:c r="BF548" s="1"/>
      <x:c r="BG548" s="1"/>
      <x:c r="BH548" s="1"/>
      <x:c r="BI548" s="1"/>
      <x:c r="BJ548" s="1"/>
      <x:c r="BK548" s="1"/>
      <x:c r="BL548" s="1"/>
      <x:c r="BM548" s="1"/>
      <x:c r="BN548" s="1"/>
      <x:c r="BO548" s="1"/>
      <x:c r="BP548" s="1"/>
      <x:c r="BQ548" s="1"/>
      <x:c r="BR548" s="1"/>
      <x:c r="BS548" s="1"/>
      <x:c r="BT548" s="1"/>
      <x:c r="BU548" s="1"/>
      <x:c r="BV548" s="1"/>
      <x:c r="BW548" s="1"/>
      <x:c r="BX548" s="1"/>
      <x:c r="BY548" s="1"/>
      <x:c r="BZ548" s="1"/>
      <x:c r="CA548" s="1"/>
      <x:c r="CB548" s="1"/>
      <x:c r="CC548" s="1"/>
      <x:c r="CD548" s="1"/>
      <x:c r="CE548" s="1"/>
      <x:c r="CF548" s="1"/>
      <x:c r="CG548" s="1"/>
      <x:c r="CH548" s="1"/>
      <x:c r="CI548" s="1"/>
    </x:row>
    <x:row r="549" spans="1:39" ht="13.35">
      <x:c r="A549" s="1" t="s">
        <x:v>2927</x:v>
      </x:c>
      <x:c r="B549" s="1" t="s">
        <x:v>1418</x:v>
      </x:c>
      <x:c r="C549" s="1" t="s">
        <x:v>682</x:v>
      </x:c>
      <x:c r="D549" s="16">
        <x:v>127.01854520000001</x:v>
      </x:c>
      <x:c r="E549" s="16">
        <x:v>37.697075099999999</x:v>
      </x:c>
      <x:c r="F549" s="1" t="s">
        <x:v>1818</x:v>
      </x:c>
      <x:c r="G549" s="1" t="s">
        <x:v>1055</x:v>
      </x:c>
      <x:c r="H549" s="1" t="s">
        <x:v>595</x:v>
      </x:c>
      <x:c r="I549" s="1" t="s">
        <x:v>1998</x:v>
      </x:c>
      <x:c r="J549" s="1" t="s">
        <x:v>1821</x:v>
      </x:c>
      <x:c r="K549" s="17" t="s">
        <x:v>1889</x:v>
      </x:c>
      <x:c r="L549" s="1"/>
      <x:c r="M549" s="1"/>
      <x:c r="N549" s="1"/>
      <x:c r="O549" s="1"/>
      <x:c r="P549" s="1"/>
      <x:c r="Q549" s="1"/>
      <x:c r="R549" s="1"/>
      <x:c r="S549" s="1"/>
      <x:c r="T549" s="1"/>
      <x:c r="U549" s="1"/>
      <x:c r="V549" s="1"/>
      <x:c r="W549" s="1"/>
      <x:c r="X549" s="1"/>
      <x:c r="Y549" s="1"/>
      <x:c r="Z549" s="1"/>
      <x:c r="AA549" s="1"/>
      <x:c r="AB549" s="1"/>
      <x:c r="AC549" s="1"/>
      <x:c r="AD549" s="1"/>
      <x:c r="AE549" s="1"/>
      <x:c r="AF549" s="1"/>
      <x:c r="AG549" s="1"/>
      <x:c r="AH549" s="1"/>
      <x:c r="AI549" s="1"/>
      <x:c r="AJ549" s="1"/>
      <x:c r="AK549" s="1"/>
      <x:c r="AL549" s="1"/>
      <x:c r="AM549" s="1"/>
    </x:row>
    <x:row r="550" spans="1:27" ht="13.35">
      <x:c r="A550" s="1" t="s">
        <x:v>2927</x:v>
      </x:c>
      <x:c r="B550" s="1" t="s">
        <x:v>1419</x:v>
      </x:c>
      <x:c r="C550" s="1" t="s">
        <x:v>1956</x:v>
      </x:c>
      <x:c r="D550" s="16">
        <x:v>127.0477399</x:v>
      </x:c>
      <x:c r="E550" s="16">
        <x:v>37.588200100000002</x:v>
      </x:c>
      <x:c r="F550" s="1" t="s">
        <x:v>1083</x:v>
      </x:c>
      <x:c r="G550" s="1" t="s">
        <x:v>1822</x:v>
      </x:c>
      <x:c r="H550" s="1" t="s">
        <x:v>1622</x:v>
      </x:c>
      <x:c r="I550" s="1" t="s">
        <x:v>1999</x:v>
      </x:c>
      <x:c r="J550" s="1" t="s">
        <x:v>1823</x:v>
      </x:c>
      <x:c r="K550" s="18"/>
      <x:c r="L550" s="1"/>
      <x:c r="M550" s="1"/>
      <x:c r="N550" s="1"/>
      <x:c r="O550" s="1"/>
      <x:c r="P550" s="1"/>
      <x:c r="Q550" s="1"/>
      <x:c r="R550" s="1"/>
      <x:c r="S550" s="1"/>
      <x:c r="T550" s="1"/>
      <x:c r="U550" s="1"/>
      <x:c r="V550" s="1"/>
      <x:c r="W550" s="1"/>
      <x:c r="X550" s="1"/>
      <x:c r="Y550" s="1"/>
      <x:c r="Z550" s="1"/>
      <x:c r="AA550" s="1"/>
    </x:row>
    <x:row r="551" spans="1:64" ht="13.35">
      <x:c r="A551" s="1" t="s">
        <x:v>2927</x:v>
      </x:c>
      <x:c r="B551" s="1" t="s">
        <x:v>1420</x:v>
      </x:c>
      <x:c r="C551" s="1" t="s">
        <x:v>681</x:v>
      </x:c>
      <x:c r="D551" s="16">
        <x:v>127.05037830000001</x:v>
      </x:c>
      <x:c r="E551" s="16">
        <x:v>37.594254900000003</x:v>
      </x:c>
      <x:c r="F551" s="1" t="s">
        <x:v>1083</x:v>
      </x:c>
      <x:c r="G551" s="1" t="s">
        <x:v>1824</x:v>
      </x:c>
      <x:c r="H551" s="1" t="s">
        <x:v>2000</x:v>
      </x:c>
      <x:c r="I551" s="1" t="s">
        <x:v>2001</x:v>
      </x:c>
      <x:c r="J551" s="1" t="s">
        <x:v>1825</x:v>
      </x:c>
      <x:c r="K551" s="18"/>
      <x:c r="L551" s="1"/>
      <x:c r="M551" s="1"/>
      <x:c r="N551" s="1"/>
      <x:c r="O551" s="1"/>
      <x:c r="P551" s="1"/>
      <x:c r="Q551" s="1"/>
      <x:c r="R551" s="1"/>
      <x:c r="S551" s="1"/>
      <x:c r="T551" s="1"/>
      <x:c r="U551" s="1"/>
      <x:c r="V551" s="1"/>
      <x:c r="W551" s="1"/>
      <x:c r="X551" s="1"/>
      <x:c r="Y551" s="1"/>
      <x:c r="Z551" s="1"/>
      <x:c r="AA551" s="1"/>
      <x:c r="AB551" s="1"/>
      <x:c r="AC551" s="1"/>
      <x:c r="AD551" s="1"/>
      <x:c r="AE551" s="1"/>
      <x:c r="AF551" s="1"/>
      <x:c r="AG551" s="1"/>
      <x:c r="AH551" s="1"/>
      <x:c r="AI551" s="1"/>
      <x:c r="AJ551" s="1"/>
      <x:c r="AK551" s="1"/>
      <x:c r="AL551" s="1"/>
      <x:c r="AM551" s="1"/>
      <x:c r="AN551" s="1"/>
      <x:c r="AO551" s="1"/>
      <x:c r="AP551" s="1"/>
      <x:c r="AQ551" s="1"/>
      <x:c r="AR551" s="1"/>
      <x:c r="AS551" s="1"/>
      <x:c r="AT551" s="1"/>
      <x:c r="AU551" s="1"/>
      <x:c r="AV551" s="1"/>
      <x:c r="AW551" s="1"/>
      <x:c r="AX551" s="1"/>
      <x:c r="AY551" s="1"/>
      <x:c r="AZ551" s="1"/>
      <x:c r="BA551" s="1"/>
      <x:c r="BB551" s="1"/>
      <x:c r="BC551" s="1"/>
      <x:c r="BD551" s="1"/>
      <x:c r="BE551" s="1"/>
      <x:c r="BF551" s="1"/>
      <x:c r="BG551" s="1"/>
      <x:c r="BH551" s="1"/>
      <x:c r="BI551" s="1"/>
      <x:c r="BJ551" s="1"/>
      <x:c r="BK551" s="1"/>
      <x:c r="BL551" s="1"/>
    </x:row>
    <x:row r="552" spans="1:18" ht="13.35">
      <x:c r="A552" s="1" t="s">
        <x:v>2927</x:v>
      </x:c>
      <x:c r="B552" s="1" t="s">
        <x:v>1421</x:v>
      </x:c>
      <x:c r="C552" s="1" t="s">
        <x:v>1051</x:v>
      </x:c>
      <x:c r="D552" s="16">
        <x:v>126.96475460000001</x:v>
      </x:c>
      <x:c r="E552" s="16">
        <x:v>37.498698500000003</x:v>
      </x:c>
      <x:c r="F552" s="1" t="s">
        <x:v>1745</x:v>
      </x:c>
      <x:c r="G552" s="1" t="s">
        <x:v>1095</x:v>
      </x:c>
      <x:c r="H552" s="1" t="s">
        <x:v>140</x:v>
      </x:c>
      <x:c r="I552" s="1" t="s">
        <x:v>62</x:v>
      </x:c>
      <x:c r="J552" s="1" t="s">
        <x:v>1826</x:v>
      </x:c>
      <x:c r="K552" s="18"/>
      <x:c r="L552" s="1"/>
      <x:c r="M552" s="1"/>
      <x:c r="N552" s="1"/>
      <x:c r="O552" s="1"/>
      <x:c r="P552" s="1"/>
      <x:c r="Q552" s="1"/>
      <x:c r="R552" s="1"/>
    </x:row>
    <x:row r="553" spans="1:33" ht="13.35">
      <x:c r="A553" s="1" t="s">
        <x:v>2927</x:v>
      </x:c>
      <x:c r="B553" s="1" t="s">
        <x:v>1422</x:v>
      </x:c>
      <x:c r="C553" s="1" t="s">
        <x:v>680</x:v>
      </x:c>
      <x:c r="D553" s="16">
        <x:v>126.936305</x:v>
      </x:c>
      <x:c r="E553" s="16">
        <x:v>37.493774999999999</x:v>
      </x:c>
      <x:c r="F553" s="1" t="s">
        <x:v>1745</x:v>
      </x:c>
      <x:c r="G553" s="1" t="s">
        <x:v>1053</x:v>
      </x:c>
      <x:c r="H553" s="1" t="s">
        <x:v>1890</x:v>
      </x:c>
      <x:c r="I553" s="1" t="s">
        <x:v>2002</x:v>
      </x:c>
      <x:c r="J553" s="1" t="s">
        <x:v>1827</x:v>
      </x:c>
      <x:c r="K553" s="17" t="s">
        <x:v>1891</x:v>
      </x:c>
      <x:c r="L553" s="1"/>
      <x:c r="M553" s="1"/>
      <x:c r="N553" s="1"/>
      <x:c r="O553" s="1"/>
      <x:c r="P553" s="1"/>
      <x:c r="Q553" s="1"/>
      <x:c r="R553" s="1"/>
      <x:c r="S553" s="1"/>
      <x:c r="T553" s="1"/>
      <x:c r="U553" s="1"/>
      <x:c r="V553" s="1"/>
      <x:c r="W553" s="1"/>
      <x:c r="X553" s="1"/>
      <x:c r="Y553" s="1"/>
      <x:c r="Z553" s="1"/>
      <x:c r="AA553" s="1"/>
      <x:c r="AB553" s="1"/>
      <x:c r="AC553" s="1"/>
      <x:c r="AD553" s="1"/>
      <x:c r="AE553" s="1"/>
      <x:c r="AF553" s="1"/>
      <x:c r="AG553" s="1"/>
    </x:row>
    <x:row r="554" spans="1:14" ht="13.35">
      <x:c r="A554" s="1" t="s">
        <x:v>2927</x:v>
      </x:c>
      <x:c r="B554" s="1" t="s">
        <x:v>1423</x:v>
      </x:c>
      <x:c r="C554" s="1" t="s">
        <x:v>1052</x:v>
      </x:c>
      <x:c r="D554" s="16">
        <x:v>126.9624452</x:v>
      </x:c>
      <x:c r="E554" s="16">
        <x:v>37.498737300000002</x:v>
      </x:c>
      <x:c r="F554" s="1" t="s">
        <x:v>1745</x:v>
      </x:c>
      <x:c r="G554" s="1" t="s">
        <x:v>1095</x:v>
      </x:c>
      <x:c r="H554" s="1" t="s">
        <x:v>1464</x:v>
      </x:c>
      <x:c r="I554" s="1" t="s">
        <x:v>1533</x:v>
      </x:c>
      <x:c r="J554" s="1" t="s">
        <x:v>1828</x:v>
      </x:c>
      <x:c r="K554" s="18"/>
      <x:c r="L554" s="1"/>
      <x:c r="M554" s="1"/>
      <x:c r="N554" s="1"/>
    </x:row>
    <x:row r="555" spans="1:47" ht="13.35">
      <x:c r="A555" s="1" t="s">
        <x:v>2927</x:v>
      </x:c>
      <x:c r="B555" s="1" t="s">
        <x:v>1424</x:v>
      </x:c>
      <x:c r="C555" s="1" t="s">
        <x:v>679</x:v>
      </x:c>
      <x:c r="D555" s="16">
        <x:v>126.95424629999999</x:v>
      </x:c>
      <x:c r="E555" s="16">
        <x:v>37.596985199999999</x:v>
      </x:c>
      <x:c r="F555" s="1" t="s">
        <x:v>1087</x:v>
      </x:c>
      <x:c r="G555" s="1" t="s">
        <x:v>1047</x:v>
      </x:c>
      <x:c r="H555" s="1" t="s">
        <x:v>2003</x:v>
      </x:c>
      <x:c r="I555" s="1" t="s">
        <x:v>2004</x:v>
      </x:c>
      <x:c r="J555" s="1" t="s">
        <x:v>1829</x:v>
      </x:c>
      <x:c r="K555" s="17" t="s">
        <x:v>1892</x:v>
      </x:c>
      <x:c r="L555" s="1"/>
      <x:c r="M555" s="1"/>
      <x:c r="N555" s="1"/>
      <x:c r="O555" s="1"/>
      <x:c r="P555" s="1"/>
      <x:c r="Q555" s="1"/>
      <x:c r="R555" s="1"/>
      <x:c r="S555" s="1"/>
      <x:c r="T555" s="1"/>
      <x:c r="U555" s="1"/>
      <x:c r="V555" s="1"/>
      <x:c r="W555" s="1"/>
      <x:c r="X555" s="1"/>
      <x:c r="Y555" s="1"/>
      <x:c r="Z555" s="1"/>
      <x:c r="AA555" s="1"/>
      <x:c r="AB555" s="1"/>
      <x:c r="AC555" s="1"/>
      <x:c r="AD555" s="1"/>
      <x:c r="AE555" s="1"/>
      <x:c r="AF555" s="1"/>
      <x:c r="AG555" s="1"/>
      <x:c r="AH555" s="1"/>
      <x:c r="AI555" s="1"/>
      <x:c r="AJ555" s="1"/>
      <x:c r="AK555" s="1"/>
      <x:c r="AL555" s="1"/>
      <x:c r="AM555" s="1"/>
      <x:c r="AN555" s="1"/>
      <x:c r="AO555" s="1"/>
      <x:c r="AP555" s="1"/>
      <x:c r="AQ555" s="1"/>
      <x:c r="AR555" s="1"/>
      <x:c r="AS555" s="1"/>
      <x:c r="AT555" s="1"/>
      <x:c r="AU555" s="1"/>
    </x:row>
    <x:row r="556" spans="1:51" ht="13.35">
      <x:c r="A556" s="1" t="s">
        <x:v>2927</x:v>
      </x:c>
      <x:c r="B556" s="1" t="s">
        <x:v>1425</x:v>
      </x:c>
      <x:c r="C556" s="1" t="s">
        <x:v>708</x:v>
      </x:c>
      <x:c r="D556" s="16">
        <x:v>126.94740299999999</x:v>
      </x:c>
      <x:c r="E556" s="16">
        <x:v>37.571990900000003</x:v>
      </x:c>
      <x:c r="F556" s="1" t="s">
        <x:v>1087</x:v>
      </x:c>
      <x:c r="G556" s="1" t="s">
        <x:v>1049</x:v>
      </x:c>
      <x:c r="H556" s="1" t="s">
        <x:v>2005</x:v>
      </x:c>
      <x:c r="I556" s="1" t="s">
        <x:v>2006</x:v>
      </x:c>
      <x:c r="J556" s="1" t="s">
        <x:v>1830</x:v>
      </x:c>
      <x:c r="K556" s="17" t="s">
        <x:v>1893</x:v>
      </x:c>
      <x:c r="L556" s="1"/>
      <x:c r="M556" s="1"/>
      <x:c r="N556" s="1"/>
      <x:c r="O556" s="1"/>
      <x:c r="P556" s="1"/>
      <x:c r="Q556" s="1"/>
      <x:c r="R556" s="1"/>
      <x:c r="S556" s="1"/>
      <x:c r="T556" s="1"/>
      <x:c r="U556" s="1"/>
      <x:c r="V556" s="1"/>
      <x:c r="W556" s="1"/>
      <x:c r="X556" s="1"/>
      <x:c r="Y556" s="1"/>
      <x:c r="Z556" s="1"/>
      <x:c r="AA556" s="1"/>
      <x:c r="AB556" s="1"/>
      <x:c r="AC556" s="1"/>
      <x:c r="AD556" s="1"/>
      <x:c r="AE556" s="1"/>
      <x:c r="AF556" s="1"/>
      <x:c r="AG556" s="1"/>
      <x:c r="AH556" s="1"/>
      <x:c r="AI556" s="1"/>
      <x:c r="AJ556" s="1"/>
      <x:c r="AK556" s="1"/>
      <x:c r="AL556" s="1"/>
      <x:c r="AM556" s="1"/>
      <x:c r="AN556" s="1"/>
      <x:c r="AO556" s="1"/>
      <x:c r="AP556" s="1"/>
      <x:c r="AQ556" s="1"/>
      <x:c r="AR556" s="1"/>
      <x:c r="AS556" s="1"/>
      <x:c r="AT556" s="1"/>
      <x:c r="AU556" s="1"/>
      <x:c r="AV556" s="1"/>
      <x:c r="AW556" s="1"/>
      <x:c r="AX556" s="1"/>
      <x:c r="AY556" s="1"/>
    </x:row>
    <x:row r="557" spans="1:42" ht="13.35">
      <x:c r="A557" s="1" t="s">
        <x:v>2927</x:v>
      </x:c>
      <x:c r="B557" s="1" t="s">
        <x:v>1426</x:v>
      </x:c>
      <x:c r="C557" s="1" t="s">
        <x:v>709</x:v>
      </x:c>
      <x:c r="D557" s="16">
        <x:v>127.04665989999999</x:v>
      </x:c>
      <x:c r="E557" s="16">
        <x:v>37.473547400000001</x:v>
      </x:c>
      <x:c r="F557" s="1" t="s">
        <x:v>1831</x:v>
      </x:c>
      <x:c r="G557" s="1" t="s">
        <x:v>1050</x:v>
      </x:c>
      <x:c r="H557" s="1" t="s">
        <x:v>2007</x:v>
      </x:c>
      <x:c r="I557" s="1" t="s">
        <x:v>2008</x:v>
      </x:c>
      <x:c r="J557" s="1" t="s">
        <x:v>1832</x:v>
      </x:c>
      <x:c r="K557" s="17" t="s">
        <x:v>1894</x:v>
      </x:c>
      <x:c r="L557" s="1"/>
      <x:c r="M557" s="1"/>
      <x:c r="N557" s="1"/>
      <x:c r="O557" s="1"/>
      <x:c r="P557" s="1"/>
      <x:c r="Q557" s="1"/>
      <x:c r="R557" s="1"/>
      <x:c r="S557" s="1"/>
      <x:c r="T557" s="1"/>
      <x:c r="U557" s="1"/>
      <x:c r="V557" s="1"/>
      <x:c r="W557" s="1"/>
      <x:c r="X557" s="1"/>
      <x:c r="Y557" s="1"/>
      <x:c r="Z557" s="1"/>
      <x:c r="AA557" s="1"/>
      <x:c r="AB557" s="1"/>
      <x:c r="AC557" s="1"/>
      <x:c r="AD557" s="1"/>
      <x:c r="AE557" s="1"/>
      <x:c r="AF557" s="1"/>
      <x:c r="AG557" s="1"/>
      <x:c r="AH557" s="1"/>
      <x:c r="AI557" s="1"/>
      <x:c r="AJ557" s="1"/>
      <x:c r="AK557" s="1"/>
      <x:c r="AL557" s="1"/>
      <x:c r="AM557" s="1"/>
      <x:c r="AN557" s="1"/>
      <x:c r="AO557" s="1"/>
      <x:c r="AP557" s="1"/>
    </x:row>
    <x:row r="558" spans="1:51" ht="13.35">
      <x:c r="A558" s="1" t="s">
        <x:v>2927</x:v>
      </x:c>
      <x:c r="B558" s="1" t="s">
        <x:v>1405</x:v>
      </x:c>
      <x:c r="C558" s="1" t="s">
        <x:v>1062</x:v>
      </x:c>
      <x:c r="D558" s="16">
        <x:v>127.016718</x:v>
      </x:c>
      <x:c r="E558" s="16">
        <x:v>37.544823000000001</x:v>
      </x:c>
      <x:c r="F558" s="1" t="s">
        <x:v>1057</x:v>
      </x:c>
      <x:c r="G558" s="1" t="s">
        <x:v>1833</x:v>
      </x:c>
      <x:c r="H558" s="1" t="s">
        <x:v>2009</x:v>
      </x:c>
      <x:c r="I558" s="1" t="s">
        <x:v>1543</x:v>
      </x:c>
      <x:c r="J558" s="1" t="s">
        <x:v>1048</x:v>
      </x:c>
      <x:c r="K558" s="17" t="s">
        <x:v>1895</x:v>
      </x:c>
      <x:c r="L558" s="1"/>
      <x:c r="M558" s="1"/>
      <x:c r="N558" s="1"/>
      <x:c r="O558" s="1"/>
      <x:c r="P558" s="1"/>
      <x:c r="Q558" s="1"/>
      <x:c r="R558" s="1"/>
      <x:c r="S558" s="1"/>
      <x:c r="T558" s="1"/>
      <x:c r="U558" s="1"/>
      <x:c r="V558" s="1"/>
      <x:c r="W558" s="1"/>
      <x:c r="X558" s="1"/>
      <x:c r="Y558" s="1"/>
      <x:c r="Z558" s="1"/>
      <x:c r="AA558" s="1"/>
      <x:c r="AB558" s="1"/>
      <x:c r="AC558" s="1"/>
      <x:c r="AD558" s="1"/>
      <x:c r="AE558" s="1"/>
      <x:c r="AF558" s="1"/>
      <x:c r="AG558" s="1"/>
      <x:c r="AH558" s="1"/>
      <x:c r="AI558" s="1"/>
      <x:c r="AJ558" s="1"/>
      <x:c r="AK558" s="1"/>
      <x:c r="AL558" s="1"/>
      <x:c r="AM558" s="1"/>
      <x:c r="AN558" s="1"/>
      <x:c r="AO558" s="1"/>
      <x:c r="AP558" s="1"/>
      <x:c r="AQ558" s="1"/>
      <x:c r="AR558" s="1"/>
      <x:c r="AS558" s="1"/>
      <x:c r="AT558" s="1"/>
      <x:c r="AU558" s="1"/>
      <x:c r="AV558" s="1"/>
      <x:c r="AW558" s="1"/>
      <x:c r="AX558" s="1"/>
      <x:c r="AY558" s="1"/>
    </x:row>
    <x:row r="559" spans="1:57" ht="13.35">
      <x:c r="A559" s="1" t="s">
        <x:v>2927</x:v>
      </x:c>
      <x:c r="B559" s="1" t="s">
        <x:v>1427</x:v>
      </x:c>
      <x:c r="C559" s="1" t="s">
        <x:v>710</x:v>
      </x:c>
      <x:c r="D559" s="16">
        <x:v>127.0092313</x:v>
      </x:c>
      <x:c r="E559" s="16">
        <x:v>37.598277899999999</x:v>
      </x:c>
      <x:c r="F559" s="1" t="s">
        <x:v>1834</x:v>
      </x:c>
      <x:c r="G559" s="1" t="s">
        <x:v>1835</x:v>
      </x:c>
      <x:c r="H559" s="1" t="s">
        <x:v>1381</x:v>
      </x:c>
      <x:c r="I559" s="1" t="s">
        <x:v>2010</x:v>
      </x:c>
      <x:c r="J559" s="1" t="s">
        <x:v>1836</x:v>
      </x:c>
      <x:c r="K559" s="17" t="s">
        <x:v>1896</x:v>
      </x:c>
      <x:c r="L559" s="1"/>
      <x:c r="M559" s="1"/>
      <x:c r="N559" s="1"/>
      <x:c r="O559" s="1"/>
      <x:c r="P559" s="1"/>
      <x:c r="Q559" s="1"/>
      <x:c r="R559" s="1"/>
      <x:c r="S559" s="1"/>
      <x:c r="T559" s="1"/>
      <x:c r="U559" s="1"/>
      <x:c r="V559" s="1"/>
      <x:c r="W559" s="1"/>
      <x:c r="X559" s="1"/>
      <x:c r="Y559" s="1"/>
      <x:c r="Z559" s="1"/>
      <x:c r="AA559" s="1"/>
      <x:c r="AB559" s="1"/>
      <x:c r="AC559" s="1"/>
      <x:c r="AD559" s="1"/>
      <x:c r="AE559" s="1"/>
      <x:c r="AF559" s="1"/>
      <x:c r="AG559" s="1"/>
      <x:c r="AH559" s="1"/>
      <x:c r="AI559" s="1"/>
      <x:c r="AJ559" s="1"/>
      <x:c r="AK559" s="1"/>
      <x:c r="AL559" s="1"/>
      <x:c r="AM559" s="1"/>
      <x:c r="AN559" s="1"/>
      <x:c r="AO559" s="1"/>
      <x:c r="AP559" s="1"/>
      <x:c r="AQ559" s="1"/>
      <x:c r="AR559" s="1"/>
      <x:c r="AS559" s="1"/>
      <x:c r="AT559" s="1"/>
      <x:c r="AU559" s="1"/>
      <x:c r="AV559" s="1"/>
      <x:c r="AW559" s="1"/>
      <x:c r="AX559" s="1"/>
      <x:c r="AY559" s="1"/>
      <x:c r="AZ559" s="1"/>
      <x:c r="BA559" s="1"/>
      <x:c r="BB559" s="1"/>
      <x:c r="BC559" s="1"/>
      <x:c r="BD559" s="1"/>
      <x:c r="BE559" s="1"/>
    </x:row>
    <x:row r="560" spans="1:38" ht="13.35">
      <x:c r="A560" s="1" t="s">
        <x:v>2927</x:v>
      </x:c>
      <x:c r="B560" s="1" t="s">
        <x:v>1428</x:v>
      </x:c>
      <x:c r="C560" s="1" t="s">
        <x:v>1044</x:v>
      </x:c>
      <x:c r="D560" s="16">
        <x:v>127.0074102</x:v>
      </x:c>
      <x:c r="E560" s="16">
        <x:v>37.598364799999999</x:v>
      </x:c>
      <x:c r="F560" s="1" t="s">
        <x:v>1834</x:v>
      </x:c>
      <x:c r="G560" s="1" t="s">
        <x:v>1835</x:v>
      </x:c>
      <x:c r="H560" s="1" t="s">
        <x:v>1897</x:v>
      </x:c>
      <x:c r="I560" s="1" t="s">
        <x:v>2011</x:v>
      </x:c>
      <x:c r="J560" s="1" t="s">
        <x:v>1837</x:v>
      </x:c>
      <x:c r="K560" s="17" t="s">
        <x:v>922</x:v>
      </x:c>
      <x:c r="L560" s="1"/>
      <x:c r="M560" s="1"/>
      <x:c r="N560" s="1"/>
      <x:c r="O560" s="1"/>
      <x:c r="P560" s="1"/>
      <x:c r="Q560" s="1"/>
      <x:c r="R560" s="1"/>
      <x:c r="S560" s="1"/>
      <x:c r="T560" s="1"/>
      <x:c r="U560" s="1"/>
      <x:c r="V560" s="1"/>
      <x:c r="W560" s="1"/>
      <x:c r="X560" s="1"/>
      <x:c r="Y560" s="1"/>
      <x:c r="Z560" s="1"/>
      <x:c r="AA560" s="1"/>
      <x:c r="AB560" s="1"/>
      <x:c r="AC560" s="1"/>
      <x:c r="AD560" s="1"/>
      <x:c r="AE560" s="1"/>
      <x:c r="AF560" s="1"/>
      <x:c r="AG560" s="1"/>
      <x:c r="AH560" s="1"/>
      <x:c r="AI560" s="1"/>
      <x:c r="AJ560" s="1"/>
      <x:c r="AK560" s="1"/>
      <x:c r="AL560" s="1"/>
    </x:row>
    <x:row r="561" spans="1:48" ht="13.35">
      <x:c r="A561" s="1" t="s">
        <x:v>2927</x:v>
      </x:c>
      <x:c r="B561" s="1" t="s">
        <x:v>1405</x:v>
      </x:c>
      <x:c r="C561" s="1" t="s">
        <x:v>1062</x:v>
      </x:c>
      <x:c r="D561" s="16">
        <x:v>127.01612950000001</x:v>
      </x:c>
      <x:c r="E561" s="16">
        <x:v>37.585217700000001</x:v>
      </x:c>
      <x:c r="F561" s="1" t="s">
        <x:v>1834</x:v>
      </x:c>
      <x:c r="G561" s="1" t="s">
        <x:v>1046</x:v>
      </x:c>
      <x:c r="H561" s="1" t="s">
        <x:v>2012</x:v>
      </x:c>
      <x:c r="I561" s="1" t="s">
        <x:v>2013</x:v>
      </x:c>
      <x:c r="J561" s="1" t="s">
        <x:v>1838</x:v>
      </x:c>
      <x:c r="K561" s="17" t="s">
        <x:v>1898</x:v>
      </x:c>
      <x:c r="L561" s="1"/>
      <x:c r="M561" s="1"/>
      <x:c r="N561" s="1"/>
      <x:c r="O561" s="1"/>
      <x:c r="P561" s="1"/>
      <x:c r="Q561" s="1"/>
      <x:c r="R561" s="1"/>
      <x:c r="S561" s="1"/>
      <x:c r="T561" s="1"/>
      <x:c r="U561" s="1"/>
      <x:c r="V561" s="1"/>
      <x:c r="W561" s="1"/>
      <x:c r="X561" s="1"/>
      <x:c r="Y561" s="1"/>
      <x:c r="Z561" s="1"/>
      <x:c r="AA561" s="1"/>
      <x:c r="AB561" s="1"/>
      <x:c r="AC561" s="1"/>
      <x:c r="AD561" s="1"/>
      <x:c r="AE561" s="1"/>
      <x:c r="AF561" s="1"/>
      <x:c r="AG561" s="1"/>
      <x:c r="AH561" s="1"/>
      <x:c r="AI561" s="1"/>
      <x:c r="AJ561" s="1"/>
      <x:c r="AK561" s="1"/>
      <x:c r="AL561" s="1"/>
      <x:c r="AM561" s="1"/>
      <x:c r="AN561" s="1"/>
      <x:c r="AO561" s="1"/>
      <x:c r="AP561" s="1"/>
      <x:c r="AQ561" s="1"/>
      <x:c r="AR561" s="1"/>
      <x:c r="AS561" s="1"/>
      <x:c r="AT561" s="1"/>
      <x:c r="AU561" s="1"/>
      <x:c r="AV561" s="1"/>
    </x:row>
    <x:row r="562" spans="1:73" ht="13.35">
      <x:c r="A562" s="1" t="s">
        <x:v>2927</x:v>
      </x:c>
      <x:c r="B562" s="1" t="s">
        <x:v>1429</x:v>
      </x:c>
      <x:c r="C562" s="1" t="s">
        <x:v>1039</x:v>
      </x:c>
      <x:c r="D562" s="16">
        <x:v>127.01593750000001</x:v>
      </x:c>
      <x:c r="E562" s="16">
        <x:v>37.584422199999999</x:v>
      </x:c>
      <x:c r="F562" s="1" t="s">
        <x:v>1834</x:v>
      </x:c>
      <x:c r="G562" s="1" t="s">
        <x:v>1839</x:v>
      </x:c>
      <x:c r="H562" s="1" t="s">
        <x:v>2014</x:v>
      </x:c>
      <x:c r="I562" s="1" t="s">
        <x:v>2015</x:v>
      </x:c>
      <x:c r="J562" s="1" t="s">
        <x:v>1840</x:v>
      </x:c>
      <x:c r="K562" s="17" t="s">
        <x:v>1899</x:v>
      </x:c>
      <x:c r="L562" s="1"/>
      <x:c r="M562" s="1"/>
      <x:c r="N562" s="1"/>
      <x:c r="O562" s="1"/>
      <x:c r="P562" s="1"/>
      <x:c r="Q562" s="1"/>
      <x:c r="R562" s="1"/>
      <x:c r="S562" s="1"/>
      <x:c r="T562" s="1"/>
      <x:c r="U562" s="1"/>
      <x:c r="V562" s="1"/>
      <x:c r="W562" s="1"/>
      <x:c r="X562" s="1"/>
      <x:c r="Y562" s="1"/>
      <x:c r="Z562" s="1"/>
      <x:c r="AA562" s="1"/>
      <x:c r="AB562" s="1"/>
      <x:c r="AC562" s="1"/>
      <x:c r="AD562" s="1"/>
      <x:c r="AE562" s="1"/>
      <x:c r="AF562" s="1"/>
      <x:c r="AG562" s="1"/>
      <x:c r="AH562" s="1"/>
      <x:c r="AI562" s="1"/>
      <x:c r="AJ562" s="1"/>
      <x:c r="AK562" s="1"/>
      <x:c r="AL562" s="1"/>
      <x:c r="AM562" s="1"/>
      <x:c r="AN562" s="1"/>
      <x:c r="AO562" s="1"/>
      <x:c r="AP562" s="1"/>
      <x:c r="AQ562" s="1"/>
      <x:c r="AR562" s="1"/>
      <x:c r="AS562" s="1"/>
      <x:c r="AT562" s="1"/>
      <x:c r="AU562" s="1"/>
      <x:c r="AV562" s="1"/>
      <x:c r="AW562" s="1"/>
      <x:c r="AX562" s="1"/>
      <x:c r="AY562" s="1"/>
      <x:c r="AZ562" s="1"/>
      <x:c r="BA562" s="1"/>
      <x:c r="BB562" s="1"/>
      <x:c r="BC562" s="1"/>
      <x:c r="BD562" s="1"/>
      <x:c r="BE562" s="1"/>
      <x:c r="BF562" s="1"/>
      <x:c r="BG562" s="1"/>
      <x:c r="BH562" s="1"/>
      <x:c r="BI562" s="1"/>
      <x:c r="BJ562" s="1"/>
      <x:c r="BK562" s="1"/>
      <x:c r="BL562" s="1"/>
      <x:c r="BM562" s="1"/>
      <x:c r="BN562" s="1"/>
      <x:c r="BO562" s="1"/>
      <x:c r="BP562" s="1"/>
      <x:c r="BQ562" s="1"/>
      <x:c r="BR562" s="1"/>
      <x:c r="BS562" s="1"/>
      <x:c r="BT562" s="1"/>
      <x:c r="BU562" s="1"/>
    </x:row>
    <x:row r="563" spans="1:16" ht="13.35">
      <x:c r="A563" s="1" t="s">
        <x:v>2927</x:v>
      </x:c>
      <x:c r="B563" s="1" t="s">
        <x:v>1430</x:v>
      </x:c>
      <x:c r="C563" s="1" t="s">
        <x:v>711</x:v>
      </x:c>
      <x:c r="D563" s="16">
        <x:v>126.9910228</x:v>
      </x:c>
      <x:c r="E563" s="16">
        <x:v>37.601725199999997</x:v>
      </x:c>
      <x:c r="F563" s="1" t="s">
        <x:v>1834</x:v>
      </x:c>
      <x:c r="G563" s="1" t="s">
        <x:v>1042</x:v>
      </x:c>
      <x:c r="H563" s="1" t="s">
        <x:v>166</x:v>
      </x:c>
      <x:c r="I563" s="1" t="s">
        <x:v>960</x:v>
      </x:c>
      <x:c r="J563" s="1" t="s">
        <x:v>1841</x:v>
      </x:c>
      <x:c r="K563" s="18"/>
      <x:c r="L563" s="1"/>
      <x:c r="M563" s="1"/>
      <x:c r="N563" s="1"/>
      <x:c r="O563" s="1"/>
      <x:c r="P563" s="1"/>
    </x:row>
    <x:row r="564" spans="1:52" ht="13.35">
      <x:c r="A564" s="1" t="s">
        <x:v>2927</x:v>
      </x:c>
      <x:c r="B564" s="1" t="s">
        <x:v>1431</x:v>
      </x:c>
      <x:c r="C564" s="1" t="s">
        <x:v>1043</x:v>
      </x:c>
      <x:c r="D564" s="16">
        <x:v>127.0281116</x:v>
      </x:c>
      <x:c r="E564" s="16">
        <x:v>37.590032299999997</x:v>
      </x:c>
      <x:c r="F564" s="1" t="s">
        <x:v>1834</x:v>
      </x:c>
      <x:c r="G564" s="1" t="s">
        <x:v>1045</x:v>
      </x:c>
      <x:c r="H564" s="1" t="s">
        <x:v>2016</x:v>
      </x:c>
      <x:c r="I564" s="1" t="s">
        <x:v>2017</x:v>
      </x:c>
      <x:c r="J564" s="1" t="s">
        <x:v>1842</x:v>
      </x:c>
      <x:c r="K564" s="17" t="s">
        <x:v>1900</x:v>
      </x:c>
      <x:c r="L564" s="1"/>
      <x:c r="M564" s="1"/>
      <x:c r="N564" s="1"/>
      <x:c r="O564" s="1"/>
      <x:c r="P564" s="1"/>
      <x:c r="Q564" s="1"/>
      <x:c r="R564" s="1"/>
      <x:c r="S564" s="1"/>
      <x:c r="T564" s="1"/>
      <x:c r="U564" s="1"/>
      <x:c r="V564" s="1"/>
      <x:c r="W564" s="1"/>
      <x:c r="X564" s="1"/>
      <x:c r="Y564" s="1"/>
      <x:c r="Z564" s="1"/>
      <x:c r="AA564" s="1"/>
      <x:c r="AB564" s="1"/>
      <x:c r="AC564" s="1"/>
      <x:c r="AD564" s="1"/>
      <x:c r="AE564" s="1"/>
      <x:c r="AF564" s="1"/>
      <x:c r="AG564" s="1"/>
      <x:c r="AH564" s="1"/>
      <x:c r="AI564" s="1"/>
      <x:c r="AJ564" s="1"/>
      <x:c r="AK564" s="1"/>
      <x:c r="AL564" s="1"/>
      <x:c r="AM564" s="1"/>
      <x:c r="AN564" s="1"/>
      <x:c r="AO564" s="1"/>
      <x:c r="AP564" s="1"/>
      <x:c r="AQ564" s="1"/>
      <x:c r="AR564" s="1"/>
      <x:c r="AS564" s="1"/>
      <x:c r="AT564" s="1"/>
      <x:c r="AU564" s="1"/>
      <x:c r="AV564" s="1"/>
      <x:c r="AW564" s="1"/>
      <x:c r="AX564" s="1"/>
      <x:c r="AY564" s="1"/>
      <x:c r="AZ564" s="1"/>
    </x:row>
    <x:row r="565" spans="1:52" ht="13.35">
      <x:c r="A565" s="1" t="s">
        <x:v>2927</x:v>
      </x:c>
      <x:c r="B565" s="1" t="s">
        <x:v>1432</x:v>
      </x:c>
      <x:c r="C565" s="1" t="s">
        <x:v>712</x:v>
      </x:c>
      <x:c r="D565" s="16">
        <x:v>127.0059102</x:v>
      </x:c>
      <x:c r="E565" s="16">
        <x:v>37.605169500000002</x:v>
      </x:c>
      <x:c r="F565" s="1" t="s">
        <x:v>1834</x:v>
      </x:c>
      <x:c r="G565" s="1" t="s">
        <x:v>713</x:v>
      </x:c>
      <x:c r="H565" s="1" t="s">
        <x:v>663</x:v>
      </x:c>
      <x:c r="I565" s="1" t="s">
        <x:v>2018</x:v>
      </x:c>
      <x:c r="J565" s="1" t="s">
        <x:v>1843</x:v>
      </x:c>
      <x:c r="K565" s="17" t="s">
        <x:v>1901</x:v>
      </x:c>
      <x:c r="L565" s="1"/>
      <x:c r="M565" s="1"/>
      <x:c r="N565" s="1"/>
      <x:c r="O565" s="1"/>
      <x:c r="P565" s="1"/>
      <x:c r="Q565" s="1"/>
      <x:c r="R565" s="1"/>
      <x:c r="S565" s="1"/>
      <x:c r="T565" s="1"/>
      <x:c r="U565" s="1"/>
      <x:c r="V565" s="1"/>
      <x:c r="W565" s="1"/>
      <x:c r="X565" s="1"/>
      <x:c r="Y565" s="1"/>
      <x:c r="Z565" s="1"/>
      <x:c r="AA565" s="1"/>
      <x:c r="AB565" s="1"/>
      <x:c r="AC565" s="1"/>
      <x:c r="AD565" s="1"/>
      <x:c r="AE565" s="1"/>
      <x:c r="AF565" s="1"/>
      <x:c r="AG565" s="1"/>
      <x:c r="AH565" s="1"/>
      <x:c r="AI565" s="1"/>
      <x:c r="AJ565" s="1"/>
      <x:c r="AK565" s="1"/>
      <x:c r="AL565" s="1"/>
      <x:c r="AM565" s="1"/>
      <x:c r="AN565" s="1"/>
      <x:c r="AO565" s="1"/>
      <x:c r="AP565" s="1"/>
      <x:c r="AQ565" s="1"/>
      <x:c r="AR565" s="1"/>
      <x:c r="AS565" s="1"/>
      <x:c r="AT565" s="1"/>
      <x:c r="AU565" s="1"/>
      <x:c r="AV565" s="1"/>
      <x:c r="AW565" s="1"/>
      <x:c r="AX565" s="1"/>
      <x:c r="AY565" s="1"/>
      <x:c r="AZ565" s="1"/>
    </x:row>
    <x:row r="566" spans="1:52" ht="13.35">
      <x:c r="A566" s="1" t="s">
        <x:v>2927</x:v>
      </x:c>
      <x:c r="B566" s="1" t="s">
        <x:v>1433</x:v>
      </x:c>
      <x:c r="C566" s="1" t="s">
        <x:v>714</x:v>
      </x:c>
      <x:c r="D566" s="16">
        <x:v>127.0045638</x:v>
      </x:c>
      <x:c r="E566" s="16">
        <x:v>37.614602699999999</x:v>
      </x:c>
      <x:c r="F566" s="1" t="s">
        <x:v>1834</x:v>
      </x:c>
      <x:c r="G566" s="1" t="s">
        <x:v>715</x:v>
      </x:c>
      <x:c r="H566" s="1" t="s">
        <x:v>2019</x:v>
      </x:c>
      <x:c r="I566" s="1" t="s">
        <x:v>2020</x:v>
      </x:c>
      <x:c r="J566" s="1" t="s">
        <x:v>1844</x:v>
      </x:c>
      <x:c r="K566" s="17" t="s">
        <x:v>1902</x:v>
      </x:c>
      <x:c r="L566" s="1"/>
      <x:c r="M566" s="1"/>
      <x:c r="N566" s="1"/>
      <x:c r="O566" s="1"/>
      <x:c r="P566" s="1"/>
      <x:c r="Q566" s="1"/>
      <x:c r="R566" s="1"/>
      <x:c r="S566" s="1"/>
      <x:c r="T566" s="1"/>
      <x:c r="U566" s="1"/>
      <x:c r="V566" s="1"/>
      <x:c r="W566" s="1"/>
      <x:c r="X566" s="1"/>
      <x:c r="Y566" s="1"/>
      <x:c r="Z566" s="1"/>
      <x:c r="AA566" s="1"/>
      <x:c r="AB566" s="1"/>
      <x:c r="AC566" s="1"/>
      <x:c r="AD566" s="1"/>
      <x:c r="AE566" s="1"/>
      <x:c r="AF566" s="1"/>
      <x:c r="AG566" s="1"/>
      <x:c r="AH566" s="1"/>
      <x:c r="AI566" s="1"/>
      <x:c r="AJ566" s="1"/>
      <x:c r="AK566" s="1"/>
      <x:c r="AL566" s="1"/>
      <x:c r="AM566" s="1"/>
      <x:c r="AN566" s="1"/>
      <x:c r="AO566" s="1"/>
      <x:c r="AP566" s="1"/>
      <x:c r="AQ566" s="1"/>
      <x:c r="AR566" s="1"/>
      <x:c r="AS566" s="1"/>
      <x:c r="AT566" s="1"/>
      <x:c r="AU566" s="1"/>
      <x:c r="AV566" s="1"/>
      <x:c r="AW566" s="1"/>
      <x:c r="AX566" s="1"/>
      <x:c r="AY566" s="1"/>
      <x:c r="AZ566" s="1"/>
    </x:row>
    <x:row r="567" spans="1:51" ht="13.35">
      <x:c r="A567" s="1" t="s">
        <x:v>2927</x:v>
      </x:c>
      <x:c r="B567" s="1" t="s">
        <x:v>1434</x:v>
      </x:c>
      <x:c r="C567" s="1" t="s">
        <x:v>1040</x:v>
      </x:c>
      <x:c r="D567" s="16">
        <x:v>126.9943973</x:v>
      </x:c>
      <x:c r="E567" s="16">
        <x:v>37.626485500000001</x:v>
      </x:c>
      <x:c r="F567" s="1" t="s">
        <x:v>1834</x:v>
      </x:c>
      <x:c r="G567" s="1" t="s">
        <x:v>716</x:v>
      </x:c>
      <x:c r="H567" s="1" t="s">
        <x:v>666</x:v>
      </x:c>
      <x:c r="I567" s="1" t="s">
        <x:v>2025</x:v>
      </x:c>
      <x:c r="J567" s="1" t="s">
        <x:v>1845</x:v>
      </x:c>
      <x:c r="K567" s="17" t="s">
        <x:v>1623</x:v>
      </x:c>
      <x:c r="L567" s="1"/>
      <x:c r="M567" s="1"/>
      <x:c r="N567" s="1"/>
      <x:c r="O567" s="1"/>
      <x:c r="P567" s="1"/>
      <x:c r="Q567" s="1"/>
      <x:c r="R567" s="1"/>
      <x:c r="S567" s="1"/>
      <x:c r="T567" s="1"/>
      <x:c r="U567" s="1"/>
      <x:c r="V567" s="1"/>
      <x:c r="W567" s="1"/>
      <x:c r="X567" s="1"/>
      <x:c r="Y567" s="1"/>
      <x:c r="Z567" s="1"/>
      <x:c r="AA567" s="1"/>
      <x:c r="AB567" s="1"/>
      <x:c r="AC567" s="1"/>
      <x:c r="AD567" s="1"/>
      <x:c r="AE567" s="1"/>
      <x:c r="AF567" s="1"/>
      <x:c r="AG567" s="1"/>
      <x:c r="AH567" s="1"/>
      <x:c r="AI567" s="1"/>
      <x:c r="AJ567" s="1"/>
      <x:c r="AK567" s="1"/>
      <x:c r="AL567" s="1"/>
      <x:c r="AM567" s="1"/>
      <x:c r="AN567" s="1"/>
      <x:c r="AO567" s="1"/>
      <x:c r="AP567" s="1"/>
      <x:c r="AQ567" s="1"/>
      <x:c r="AR567" s="1"/>
      <x:c r="AS567" s="1"/>
      <x:c r="AT567" s="1"/>
      <x:c r="AU567" s="1"/>
      <x:c r="AV567" s="1"/>
      <x:c r="AW567" s="1"/>
      <x:c r="AX567" s="1"/>
      <x:c r="AY567" s="1"/>
    </x:row>
    <x:row r="568" spans="1:26" ht="13.35">
      <x:c r="A568" s="1" t="s">
        <x:v>2927</x:v>
      </x:c>
      <x:c r="B568" s="1" t="s">
        <x:v>1435</x:v>
      </x:c>
      <x:c r="C568" s="1" t="s">
        <x:v>1035</x:v>
      </x:c>
      <x:c r="D568" s="16">
        <x:v>126.90505899999999</x:v>
      </x:c>
      <x:c r="E568" s="16">
        <x:v>37.615943999999999</x:v>
      </x:c>
      <x:c r="F568" s="1" t="s">
        <x:v>1041</x:v>
      </x:c>
      <x:c r="G568" s="1" t="s">
        <x:v>1037</x:v>
      </x:c>
      <x:c r="H568" s="1" t="s">
        <x:v>22</x:v>
      </x:c>
      <x:c r="I568" s="1" t="s">
        <x:v>2021</x:v>
      </x:c>
      <x:c r="J568" s="1" t="s">
        <x:v>1846</x:v>
      </x:c>
      <x:c r="K568" s="17" t="s">
        <x:v>1903</x:v>
      </x:c>
      <x:c r="L568" s="1"/>
      <x:c r="M568" s="1"/>
      <x:c r="N568" s="1"/>
      <x:c r="O568" s="1"/>
      <x:c r="P568" s="1"/>
      <x:c r="Q568" s="1"/>
      <x:c r="R568" s="1"/>
      <x:c r="S568" s="1"/>
      <x:c r="T568" s="1"/>
      <x:c r="U568" s="1"/>
      <x:c r="V568" s="1"/>
      <x:c r="W568" s="1"/>
      <x:c r="X568" s="1"/>
      <x:c r="Y568" s="1"/>
      <x:c r="Z568" s="1"/>
    </x:row>
    <x:row r="569" spans="1:35" ht="13.35">
      <x:c r="A569" s="1" t="s">
        <x:v>2927</x:v>
      </x:c>
      <x:c r="B569" s="1" t="s">
        <x:v>1436</x:v>
      </x:c>
      <x:c r="C569" s="1" t="s">
        <x:v>717</x:v>
      </x:c>
      <x:c r="D569" s="16">
        <x:v>126.94660880000001</x:v>
      </x:c>
      <x:c r="E569" s="16">
        <x:v>37.638136099999997</x:v>
      </x:c>
      <x:c r="F569" s="1" t="s">
        <x:v>1041</x:v>
      </x:c>
      <x:c r="G569" s="1" t="s">
        <x:v>1036</x:v>
      </x:c>
      <x:c r="H569" s="1" t="s">
        <x:v>904</x:v>
      </x:c>
      <x:c r="I569" s="1" t="s">
        <x:v>2022</x:v>
      </x:c>
      <x:c r="J569" s="1" t="s">
        <x:v>1847</x:v>
      </x:c>
      <x:c r="K569" s="17" t="s">
        <x:v>1904</x:v>
      </x:c>
      <x:c r="L569" s="1"/>
      <x:c r="M569" s="1"/>
      <x:c r="N569" s="1"/>
      <x:c r="O569" s="1"/>
      <x:c r="P569" s="1"/>
      <x:c r="Q569" s="1"/>
      <x:c r="R569" s="1"/>
      <x:c r="S569" s="1"/>
      <x:c r="T569" s="1"/>
      <x:c r="U569" s="1"/>
      <x:c r="V569" s="1"/>
      <x:c r="W569" s="1"/>
      <x:c r="X569" s="1"/>
      <x:c r="Y569" s="1"/>
      <x:c r="Z569" s="1"/>
      <x:c r="AA569" s="1"/>
      <x:c r="AB569" s="1"/>
      <x:c r="AC569" s="1"/>
      <x:c r="AD569" s="1"/>
      <x:c r="AE569" s="1"/>
      <x:c r="AF569" s="1"/>
      <x:c r="AG569" s="1"/>
      <x:c r="AH569" s="1"/>
      <x:c r="AI569" s="1"/>
    </x:row>
    <x:row r="570" spans="1:34" ht="13.35">
      <x:c r="A570" s="1" t="s">
        <x:v>2927</x:v>
      </x:c>
      <x:c r="B570" s="1" t="s">
        <x:v>1437</x:v>
      </x:c>
      <x:c r="C570" s="1" t="s">
        <x:v>718</x:v>
      </x:c>
      <x:c r="D570" s="16">
        <x:v>126.95245920000001</x:v>
      </x:c>
      <x:c r="E570" s="16">
        <x:v>37.642263100000001</x:v>
      </x:c>
      <x:c r="F570" s="1" t="s">
        <x:v>1041</x:v>
      </x:c>
      <x:c r="G570" s="1" t="s">
        <x:v>1032</x:v>
      </x:c>
      <x:c r="H570" s="1" t="s">
        <x:v>902</x:v>
      </x:c>
      <x:c r="I570" s="1" t="s">
        <x:v>2023</x:v>
      </x:c>
      <x:c r="J570" s="1" t="s">
        <x:v>1848</x:v>
      </x:c>
      <x:c r="K570" s="17" t="s">
        <x:v>1905</x:v>
      </x:c>
      <x:c r="L570" s="1"/>
      <x:c r="M570" s="1"/>
      <x:c r="N570" s="1"/>
      <x:c r="O570" s="1"/>
      <x:c r="P570" s="1"/>
      <x:c r="Q570" s="1"/>
      <x:c r="R570" s="1"/>
      <x:c r="S570" s="1"/>
      <x:c r="T570" s="1"/>
      <x:c r="U570" s="1"/>
      <x:c r="V570" s="1"/>
      <x:c r="W570" s="1"/>
      <x:c r="X570" s="1"/>
      <x:c r="Y570" s="1"/>
      <x:c r="Z570" s="1"/>
      <x:c r="AA570" s="1"/>
      <x:c r="AB570" s="1"/>
      <x:c r="AC570" s="1"/>
      <x:c r="AD570" s="1"/>
      <x:c r="AE570" s="1"/>
      <x:c r="AF570" s="1"/>
      <x:c r="AG570" s="1"/>
      <x:c r="AH570" s="1"/>
    </x:row>
    <x:row r="571" spans="1:18" ht="13.35">
      <x:c r="A571" s="1" t="s">
        <x:v>2927</x:v>
      </x:c>
      <x:c r="B571" s="1" t="s">
        <x:v>1438</x:v>
      </x:c>
      <x:c r="C571" s="1" t="s">
        <x:v>1034</x:v>
      </x:c>
      <x:c r="D571" s="16">
        <x:v>126.9552281</x:v>
      </x:c>
      <x:c r="E571" s="16">
        <x:v>37.651161999999999</x:v>
      </x:c>
      <x:c r="F571" s="1" t="s">
        <x:v>1041</x:v>
      </x:c>
      <x:c r="G571" s="1" t="s">
        <x:v>1038</x:v>
      </x:c>
      <x:c r="H571" s="1" t="s">
        <x:v>648</x:v>
      </x:c>
      <x:c r="I571" s="1" t="s">
        <x:v>37</x:v>
      </x:c>
      <x:c r="J571" s="1" t="s">
        <x:v>1849</x:v>
      </x:c>
      <x:c r="K571" s="18"/>
      <x:c r="L571" s="1"/>
      <x:c r="M571" s="1"/>
      <x:c r="N571" s="1"/>
      <x:c r="O571" s="1"/>
      <x:c r="P571" s="1"/>
      <x:c r="Q571" s="1"/>
      <x:c r="R571" s="1"/>
    </x:row>
    <x:row r="572" spans="1:28" ht="13.35">
      <x:c r="A572" s="1" t="s">
        <x:v>2927</x:v>
      </x:c>
      <x:c r="B572" s="1" t="s">
        <x:v>1439</x:v>
      </x:c>
      <x:c r="C572" s="1" t="s">
        <x:v>1029</x:v>
      </x:c>
      <x:c r="D572" s="16">
        <x:v>126.9826498</x:v>
      </x:c>
      <x:c r="E572" s="16">
        <x:v>37.574371599999999</x:v>
      </x:c>
      <x:c r="F572" s="1" t="s">
        <x:v>580</x:v>
      </x:c>
      <x:c r="G572" s="1" t="s">
        <x:v>952</x:v>
      </x:c>
      <x:c r="H572" s="1" t="s">
        <x:v>551</x:v>
      </x:c>
      <x:c r="I572" s="1" t="s">
        <x:v>1525</x:v>
      </x:c>
      <x:c r="J572" s="1" t="s">
        <x:v>1850</x:v>
      </x:c>
      <x:c r="K572" s="17" t="s">
        <x:v>1906</x:v>
      </x:c>
      <x:c r="L572" s="1"/>
      <x:c r="M572" s="1"/>
      <x:c r="N572" s="1"/>
      <x:c r="O572" s="1"/>
      <x:c r="P572" s="1"/>
      <x:c r="Q572" s="1"/>
      <x:c r="R572" s="1"/>
      <x:c r="S572" s="1"/>
      <x:c r="T572" s="1"/>
      <x:c r="U572" s="1"/>
      <x:c r="V572" s="1"/>
      <x:c r="W572" s="1"/>
      <x:c r="X572" s="1"/>
      <x:c r="Y572" s="1"/>
      <x:c r="Z572" s="1"/>
      <x:c r="AA572" s="1"/>
      <x:c r="AB572" s="1"/>
    </x:row>
    <x:row r="573" spans="1:15" ht="13.35">
      <x:c r="A573" s="1" t="s">
        <x:v>2927</x:v>
      </x:c>
      <x:c r="B573" s="1" t="s">
        <x:v>1440</x:v>
      </x:c>
      <x:c r="C573" s="1" t="s">
        <x:v>719</x:v>
      </x:c>
      <x:c r="D573" s="16">
        <x:v>126.9533792</x:v>
      </x:c>
      <x:c r="E573" s="16">
        <x:v>37.6205778</x:v>
      </x:c>
      <x:c r="F573" s="1" t="s">
        <x:v>580</x:v>
      </x:c>
      <x:c r="G573" s="1" t="s">
        <x:v>720</x:v>
      </x:c>
      <x:c r="H573" s="1" t="s">
        <x:v>1555</x:v>
      </x:c>
      <x:c r="I573" s="1" t="s">
        <x:v>944</x:v>
      </x:c>
      <x:c r="J573" s="1" t="s">
        <x:v>1851</x:v>
      </x:c>
      <x:c r="K573" s="17" t="s">
        <x:v>2026</x:v>
      </x:c>
      <x:c r="L573" s="1"/>
      <x:c r="M573" s="1"/>
      <x:c r="N573" s="1"/>
      <x:c r="O573" s="1"/>
    </x:row>
    <x:row r="574" spans="1:51" ht="13.35">
      <x:c r="A574" s="1" t="s">
        <x:v>2927</x:v>
      </x:c>
      <x:c r="B574" s="1" t="s">
        <x:v>1441</x:v>
      </x:c>
      <x:c r="C574" s="1" t="s">
        <x:v>721</x:v>
      </x:c>
      <x:c r="D574" s="16">
        <x:v>126.9726071</x:v>
      </x:c>
      <x:c r="E574" s="16">
        <x:v>37.631276800000002</x:v>
      </x:c>
      <x:c r="F574" s="1" t="s">
        <x:v>580</x:v>
      </x:c>
      <x:c r="G574" s="1" t="s">
        <x:v>720</x:v>
      </x:c>
      <x:c r="H574" s="1" t="s">
        <x:v>2027</x:v>
      </x:c>
      <x:c r="I574" s="1" t="s">
        <x:v>1544</x:v>
      </x:c>
      <x:c r="J574" s="1" t="s">
        <x:v>1852</x:v>
      </x:c>
      <x:c r="K574" s="17" t="s">
        <x:v>1907</x:v>
      </x:c>
      <x:c r="L574" s="1"/>
      <x:c r="M574" s="1"/>
      <x:c r="N574" s="1"/>
      <x:c r="O574" s="1"/>
      <x:c r="P574" s="1"/>
      <x:c r="Q574" s="1"/>
      <x:c r="R574" s="1"/>
      <x:c r="S574" s="1"/>
      <x:c r="T574" s="1"/>
      <x:c r="U574" s="1"/>
      <x:c r="V574" s="1"/>
      <x:c r="W574" s="1"/>
      <x:c r="X574" s="1"/>
      <x:c r="Y574" s="1"/>
      <x:c r="Z574" s="1"/>
      <x:c r="AA574" s="1"/>
      <x:c r="AB574" s="1"/>
      <x:c r="AC574" s="1"/>
      <x:c r="AD574" s="1"/>
      <x:c r="AE574" s="1"/>
      <x:c r="AF574" s="1"/>
      <x:c r="AG574" s="1"/>
      <x:c r="AH574" s="1"/>
      <x:c r="AI574" s="1"/>
      <x:c r="AJ574" s="1"/>
      <x:c r="AK574" s="1"/>
      <x:c r="AL574" s="1"/>
      <x:c r="AM574" s="1"/>
      <x:c r="AN574" s="1"/>
      <x:c r="AO574" s="1"/>
      <x:c r="AP574" s="1"/>
      <x:c r="AQ574" s="1"/>
      <x:c r="AR574" s="1"/>
      <x:c r="AS574" s="1"/>
      <x:c r="AT574" s="1"/>
      <x:c r="AU574" s="1"/>
      <x:c r="AV574" s="1"/>
      <x:c r="AW574" s="1"/>
      <x:c r="AX574" s="1"/>
      <x:c r="AY574" s="1"/>
    </x:row>
    <x:row r="575" spans="1:63" ht="13.35">
      <x:c r="A575" s="1" t="s">
        <x:v>2927</x:v>
      </x:c>
      <x:c r="B575" s="1" t="s">
        <x:v>1442</x:v>
      </x:c>
      <x:c r="C575" s="1" t="s">
        <x:v>1030</x:v>
      </x:c>
      <x:c r="D575" s="16">
        <x:v>126.9726031</x:v>
      </x:c>
      <x:c r="E575" s="16">
        <x:v>37.631279900000003</x:v>
      </x:c>
      <x:c r="F575" s="1" t="s">
        <x:v>580</x:v>
      </x:c>
      <x:c r="G575" s="1" t="s">
        <x:v>720</x:v>
      </x:c>
      <x:c r="H575" s="1" t="s">
        <x:v>2028</x:v>
      </x:c>
      <x:c r="I575" s="1" t="s">
        <x:v>2029</x:v>
      </x:c>
      <x:c r="J575" s="1" t="s">
        <x:v>1853</x:v>
      </x:c>
      <x:c r="K575" s="17" t="s">
        <x:v>1908</x:v>
      </x:c>
      <x:c r="L575" s="1"/>
      <x:c r="M575" s="1"/>
      <x:c r="N575" s="1"/>
      <x:c r="O575" s="1"/>
      <x:c r="P575" s="1"/>
      <x:c r="Q575" s="1"/>
      <x:c r="R575" s="1"/>
      <x:c r="S575" s="1"/>
      <x:c r="T575" s="1"/>
      <x:c r="U575" s="1"/>
      <x:c r="V575" s="1"/>
      <x:c r="W575" s="1"/>
      <x:c r="X575" s="1"/>
      <x:c r="Y575" s="1"/>
      <x:c r="Z575" s="1"/>
      <x:c r="AA575" s="1"/>
      <x:c r="AB575" s="1"/>
      <x:c r="AC575" s="1"/>
      <x:c r="AD575" s="1"/>
      <x:c r="AE575" s="1"/>
      <x:c r="AF575" s="1"/>
      <x:c r="AG575" s="1"/>
      <x:c r="AH575" s="1"/>
      <x:c r="AI575" s="1"/>
      <x:c r="AJ575" s="1"/>
      <x:c r="AK575" s="1"/>
      <x:c r="AL575" s="1"/>
      <x:c r="AM575" s="1"/>
      <x:c r="AN575" s="1"/>
      <x:c r="AO575" s="1"/>
      <x:c r="AP575" s="1"/>
      <x:c r="AQ575" s="1"/>
      <x:c r="AR575" s="1"/>
      <x:c r="AS575" s="1"/>
      <x:c r="AT575" s="1"/>
      <x:c r="AU575" s="1"/>
      <x:c r="AV575" s="1"/>
      <x:c r="AW575" s="1"/>
      <x:c r="AX575" s="1"/>
      <x:c r="AY575" s="1"/>
      <x:c r="AZ575" s="1"/>
      <x:c r="BA575" s="1"/>
      <x:c r="BB575" s="1"/>
      <x:c r="BC575" s="1"/>
      <x:c r="BD575" s="1"/>
      <x:c r="BE575" s="1"/>
      <x:c r="BF575" s="1"/>
      <x:c r="BG575" s="1"/>
      <x:c r="BH575" s="1"/>
      <x:c r="BI575" s="1"/>
      <x:c r="BJ575" s="1"/>
      <x:c r="BK575" s="1"/>
    </x:row>
    <x:row r="576" spans="1:83" ht="13.35">
      <x:c r="A576" s="1" t="s">
        <x:v>2927</x:v>
      </x:c>
      <x:c r="B576" s="1" t="s">
        <x:v>1443</x:v>
      </x:c>
      <x:c r="C576" s="1" t="s">
        <x:v>1031</x:v>
      </x:c>
      <x:c r="D576" s="16">
        <x:v>126.9726071</x:v>
      </x:c>
      <x:c r="E576" s="16">
        <x:v>37.631276800000002</x:v>
      </x:c>
      <x:c r="F576" s="1" t="s">
        <x:v>580</x:v>
      </x:c>
      <x:c r="G576" s="1" t="s">
        <x:v>1854</x:v>
      </x:c>
      <x:c r="H576" s="1" t="s">
        <x:v>2030</x:v>
      </x:c>
      <x:c r="I576" s="1" t="s">
        <x:v>2031</x:v>
      </x:c>
      <x:c r="J576" s="1" t="s">
        <x:v>1855</x:v>
      </x:c>
      <x:c r="K576" s="18"/>
      <x:c r="L576" s="1"/>
      <x:c r="M576" s="1"/>
      <x:c r="N576" s="1"/>
      <x:c r="O576" s="1"/>
      <x:c r="P576" s="1"/>
      <x:c r="Q576" s="1"/>
      <x:c r="R576" s="1"/>
      <x:c r="S576" s="1"/>
      <x:c r="T576" s="1"/>
      <x:c r="U576" s="1"/>
      <x:c r="V576" s="1"/>
      <x:c r="W576" s="1"/>
      <x:c r="X576" s="1"/>
      <x:c r="Y576" s="1"/>
      <x:c r="Z576" s="1"/>
      <x:c r="AA576" s="1"/>
      <x:c r="AB576" s="1"/>
      <x:c r="AC576" s="1"/>
      <x:c r="AD576" s="1"/>
      <x:c r="AE576" s="1"/>
      <x:c r="AF576" s="1"/>
      <x:c r="AG576" s="1"/>
      <x:c r="AH576" s="1"/>
      <x:c r="AI576" s="1"/>
      <x:c r="AJ576" s="1"/>
      <x:c r="AK576" s="1"/>
      <x:c r="AL576" s="1"/>
      <x:c r="AM576" s="1"/>
      <x:c r="AN576" s="1"/>
      <x:c r="AO576" s="1"/>
      <x:c r="AP576" s="1"/>
      <x:c r="AQ576" s="1"/>
      <x:c r="AR576" s="1"/>
      <x:c r="AS576" s="1"/>
      <x:c r="AT576" s="1"/>
      <x:c r="AU576" s="1"/>
      <x:c r="AV576" s="1"/>
      <x:c r="AW576" s="1"/>
      <x:c r="AX576" s="1"/>
      <x:c r="AY576" s="1"/>
      <x:c r="AZ576" s="1"/>
      <x:c r="BA576" s="1"/>
      <x:c r="BB576" s="1"/>
      <x:c r="BC576" s="1"/>
      <x:c r="BD576" s="1"/>
      <x:c r="BE576" s="1"/>
      <x:c r="BF576" s="1"/>
      <x:c r="BG576" s="1"/>
      <x:c r="BH576" s="1"/>
      <x:c r="BI576" s="1"/>
      <x:c r="BJ576" s="1"/>
      <x:c r="BK576" s="1"/>
      <x:c r="BL576" s="1"/>
      <x:c r="BM576" s="1"/>
      <x:c r="BN576" s="1"/>
      <x:c r="BO576" s="1"/>
      <x:c r="BP576" s="1"/>
      <x:c r="BQ576" s="1"/>
      <x:c r="BR576" s="1"/>
      <x:c r="BS576" s="1"/>
      <x:c r="BT576" s="1"/>
      <x:c r="BU576" s="1"/>
      <x:c r="BV576" s="1"/>
      <x:c r="BW576" s="1"/>
      <x:c r="BX576" s="1"/>
      <x:c r="BY576" s="1"/>
      <x:c r="BZ576" s="1"/>
      <x:c r="CA576" s="1"/>
      <x:c r="CB576" s="1"/>
      <x:c r="CC576" s="1"/>
      <x:c r="CD576" s="1"/>
      <x:c r="CE576" s="1"/>
    </x:row>
    <x:row r="577" spans="1:15" ht="13.35">
      <x:c r="A577" s="1" t="s">
        <x:v>2927</x:v>
      </x:c>
      <x:c r="B577" s="1" t="s">
        <x:v>1444</x:v>
      </x:c>
      <x:c r="C577" s="1" t="s">
        <x:v>1027</x:v>
      </x:c>
      <x:c r="D577" s="16">
        <x:v>126.9918747</x:v>
      </x:c>
      <x:c r="E577" s="16">
        <x:v>37.5736214</x:v>
      </x:c>
      <x:c r="F577" s="1" t="s">
        <x:v>580</x:v>
      </x:c>
      <x:c r="G577" s="1" t="s">
        <x:v>952</x:v>
      </x:c>
      <x:c r="H577" s="1" t="s">
        <x:v>1691</x:v>
      </x:c>
      <x:c r="I577" s="1" t="s">
        <x:v>947</x:v>
      </x:c>
      <x:c r="J577" s="1" t="s">
        <x:v>1856</x:v>
      </x:c>
      <x:c r="K577" s="18"/>
      <x:c r="L577" s="1"/>
      <x:c r="M577" s="1"/>
      <x:c r="N577" s="1"/>
      <x:c r="O577" s="1"/>
    </x:row>
    <x:row r="578" spans="1:47" ht="13.35">
      <x:c r="A578" s="1" t="s">
        <x:v>2927</x:v>
      </x:c>
      <x:c r="B578" s="1" t="s">
        <x:v>1445</x:v>
      </x:c>
      <x:c r="C578" s="1" t="s">
        <x:v>2035</x:v>
      </x:c>
      <x:c r="D578" s="16">
        <x:v>127.0165765</x:v>
      </x:c>
      <x:c r="E578" s="16">
        <x:v>37.5798117</x:v>
      </x:c>
      <x:c r="F578" s="1" t="s">
        <x:v>580</x:v>
      </x:c>
      <x:c r="G578" s="1" t="s">
        <x:v>1028</x:v>
      </x:c>
      <x:c r="H578" s="1" t="s">
        <x:v>2039</x:v>
      </x:c>
      <x:c r="I578" s="1" t="s">
        <x:v>2040</x:v>
      </x:c>
      <x:c r="J578" s="1" t="s">
        <x:v>1857</x:v>
      </x:c>
      <x:c r="K578" s="17" t="s">
        <x:v>1909</x:v>
      </x:c>
      <x:c r="L578" s="1"/>
      <x:c r="M578" s="1"/>
      <x:c r="N578" s="1"/>
      <x:c r="O578" s="1"/>
      <x:c r="P578" s="1"/>
      <x:c r="Q578" s="1"/>
      <x:c r="R578" s="1"/>
      <x:c r="S578" s="1"/>
      <x:c r="T578" s="1"/>
      <x:c r="U578" s="1"/>
      <x:c r="V578" s="1"/>
      <x:c r="W578" s="1"/>
      <x:c r="X578" s="1"/>
      <x:c r="Y578" s="1"/>
      <x:c r="Z578" s="1"/>
      <x:c r="AA578" s="1"/>
      <x:c r="AB578" s="1"/>
      <x:c r="AC578" s="1"/>
      <x:c r="AD578" s="1"/>
      <x:c r="AE578" s="1"/>
      <x:c r="AF578" s="1"/>
      <x:c r="AG578" s="1"/>
      <x:c r="AH578" s="1"/>
      <x:c r="AI578" s="1"/>
      <x:c r="AJ578" s="1"/>
      <x:c r="AK578" s="1"/>
      <x:c r="AL578" s="1"/>
      <x:c r="AM578" s="1"/>
      <x:c r="AN578" s="1"/>
      <x:c r="AO578" s="1"/>
      <x:c r="AP578" s="1"/>
      <x:c r="AQ578" s="1"/>
      <x:c r="AR578" s="1"/>
      <x:c r="AS578" s="1"/>
      <x:c r="AT578" s="1"/>
      <x:c r="AU578" s="1"/>
    </x:row>
    <x:row r="579" spans="1:45" ht="13.35">
      <x:c r="A579" s="1" t="s">
        <x:v>2927</x:v>
      </x:c>
      <x:c r="B579" s="1" t="s">
        <x:v>1446</x:v>
      </x:c>
      <x:c r="C579" s="1" t="s">
        <x:v>1023</x:v>
      </x:c>
      <x:c r="D579" s="16">
        <x:v>127.01874309999999</x:v>
      </x:c>
      <x:c r="E579" s="16">
        <x:v>37.575423299999997</x:v>
      </x:c>
      <x:c r="F579" s="1" t="s">
        <x:v>580</x:v>
      </x:c>
      <x:c r="G579" s="1" t="s">
        <x:v>1028</x:v>
      </x:c>
      <x:c r="H579" s="1" t="s">
        <x:v>2032</x:v>
      </x:c>
      <x:c r="I579" s="1" t="s">
        <x:v>2033</x:v>
      </x:c>
      <x:c r="J579" s="1" t="s">
        <x:v>1858</x:v>
      </x:c>
      <x:c r="K579" s="17" t="s">
        <x:v>1910</x:v>
      </x:c>
      <x:c r="L579" s="1"/>
      <x:c r="M579" s="1"/>
      <x:c r="N579" s="1"/>
      <x:c r="O579" s="1"/>
      <x:c r="P579" s="1"/>
      <x:c r="Q579" s="1"/>
      <x:c r="R579" s="1"/>
      <x:c r="S579" s="1"/>
      <x:c r="T579" s="1"/>
      <x:c r="U579" s="1"/>
      <x:c r="V579" s="1"/>
      <x:c r="W579" s="1"/>
      <x:c r="X579" s="1"/>
      <x:c r="Y579" s="1"/>
      <x:c r="Z579" s="1"/>
      <x:c r="AA579" s="1"/>
      <x:c r="AB579" s="1"/>
      <x:c r="AC579" s="1"/>
      <x:c r="AD579" s="1"/>
      <x:c r="AE579" s="1"/>
      <x:c r="AF579" s="1"/>
      <x:c r="AG579" s="1"/>
      <x:c r="AH579" s="1"/>
      <x:c r="AI579" s="1"/>
      <x:c r="AJ579" s="1"/>
      <x:c r="AK579" s="1"/>
      <x:c r="AL579" s="1"/>
      <x:c r="AM579" s="1"/>
      <x:c r="AN579" s="1"/>
      <x:c r="AO579" s="1"/>
      <x:c r="AP579" s="1"/>
      <x:c r="AQ579" s="1"/>
      <x:c r="AR579" s="1"/>
      <x:c r="AS579" s="1"/>
    </x:row>
    <x:row r="580" spans="1:16" ht="13.35">
      <x:c r="A580" s="1" t="s">
        <x:v>2927</x:v>
      </x:c>
      <x:c r="B580" s="1" t="s">
        <x:v>1447</x:v>
      </x:c>
      <x:c r="C580" s="1" t="s">
        <x:v>722</x:v>
      </x:c>
      <x:c r="D580" s="16">
        <x:v>127.008611</x:v>
      </x:c>
      <x:c r="E580" s="16">
        <x:v>37.575546899999999</x:v>
      </x:c>
      <x:c r="F580" s="1" t="s">
        <x:v>580</x:v>
      </x:c>
      <x:c r="G580" s="1" t="s">
        <x:v>723</x:v>
      </x:c>
      <x:c r="H580" s="1" t="s">
        <x:v>1692</x:v>
      </x:c>
      <x:c r="I580" s="1" t="s">
        <x:v>99</x:v>
      </x:c>
      <x:c r="J580" s="1" t="s">
        <x:v>1859</x:v>
      </x:c>
      <x:c r="K580" s="18"/>
      <x:c r="L580" s="1"/>
      <x:c r="M580" s="1"/>
      <x:c r="N580" s="1"/>
      <x:c r="O580" s="1"/>
      <x:c r="P580" s="1"/>
    </x:row>
    <x:row r="581" spans="1:65" ht="13.35">
      <x:c r="A581" s="1" t="s">
        <x:v>2927</x:v>
      </x:c>
      <x:c r="B581" s="1" t="s">
        <x:v>1448</x:v>
      </x:c>
      <x:c r="C581" s="1" t="s">
        <x:v>1033</x:v>
      </x:c>
      <x:c r="D581" s="16">
        <x:v>126.9770991</x:v>
      </x:c>
      <x:c r="E581" s="16">
        <x:v>37.628007099999998</x:v>
      </x:c>
      <x:c r="F581" s="1" t="s">
        <x:v>580</x:v>
      </x:c>
      <x:c r="G581" s="1" t="s">
        <x:v>720</x:v>
      </x:c>
      <x:c r="H581" s="1" t="s">
        <x:v>2041</x:v>
      </x:c>
      <x:c r="I581" s="1" t="s">
        <x:v>2045</x:v>
      </x:c>
      <x:c r="J581" s="1" t="s">
        <x:v>1860</x:v>
      </x:c>
      <x:c r="K581" s="18"/>
      <x:c r="L581" s="1"/>
      <x:c r="M581" s="1"/>
      <x:c r="N581" s="1"/>
      <x:c r="O581" s="1"/>
      <x:c r="P581" s="1"/>
      <x:c r="Q581" s="1"/>
      <x:c r="R581" s="1"/>
      <x:c r="S581" s="1"/>
      <x:c r="T581" s="1"/>
      <x:c r="U581" s="1"/>
      <x:c r="V581" s="1"/>
      <x:c r="W581" s="1"/>
      <x:c r="X581" s="1"/>
      <x:c r="Y581" s="1"/>
      <x:c r="Z581" s="1"/>
      <x:c r="AA581" s="1"/>
      <x:c r="AB581" s="1"/>
      <x:c r="AC581" s="1"/>
      <x:c r="AD581" s="1"/>
      <x:c r="AE581" s="1"/>
      <x:c r="AF581" s="1"/>
      <x:c r="AG581" s="1"/>
      <x:c r="AH581" s="1"/>
      <x:c r="AI581" s="1"/>
      <x:c r="AJ581" s="1"/>
      <x:c r="AK581" s="1"/>
      <x:c r="AL581" s="1"/>
      <x:c r="AM581" s="1"/>
      <x:c r="AN581" s="1"/>
      <x:c r="AO581" s="1"/>
      <x:c r="AP581" s="1"/>
      <x:c r="AQ581" s="1"/>
      <x:c r="AR581" s="1"/>
      <x:c r="AS581" s="1"/>
      <x:c r="AT581" s="1"/>
      <x:c r="AU581" s="1"/>
      <x:c r="AV581" s="1"/>
      <x:c r="AW581" s="1"/>
      <x:c r="AX581" s="1"/>
      <x:c r="AY581" s="1"/>
      <x:c r="AZ581" s="1"/>
      <x:c r="BA581" s="1"/>
      <x:c r="BB581" s="1"/>
      <x:c r="BC581" s="1"/>
      <x:c r="BD581" s="1"/>
      <x:c r="BE581" s="1"/>
      <x:c r="BF581" s="1"/>
      <x:c r="BG581" s="1"/>
      <x:c r="BH581" s="1"/>
      <x:c r="BI581" s="1"/>
      <x:c r="BJ581" s="1"/>
      <x:c r="BK581" s="1"/>
      <x:c r="BL581" s="1"/>
      <x:c r="BM581" s="1"/>
    </x:row>
    <x:row r="582" spans="1:63" ht="13.35">
      <x:c r="A582" s="1" t="s">
        <x:v>2927</x:v>
      </x:c>
      <x:c r="B582" s="1" t="s">
        <x:v>1449</x:v>
      </x:c>
      <x:c r="C582" s="1" t="s">
        <x:v>1026</x:v>
      </x:c>
      <x:c r="D582" s="16">
        <x:v>126.9589704</x:v>
      </x:c>
      <x:c r="E582" s="16">
        <x:v>37.601224600000002</x:v>
      </x:c>
      <x:c r="F582" s="1" t="s">
        <x:v>580</x:v>
      </x:c>
      <x:c r="G582" s="1" t="s">
        <x:v>1861</x:v>
      </x:c>
      <x:c r="H582" s="1" t="s">
        <x:v>2042</x:v>
      </x:c>
      <x:c r="I582" s="1" t="s">
        <x:v>2043</x:v>
      </x:c>
      <x:c r="J582" s="1" t="s">
        <x:v>1862</x:v>
      </x:c>
      <x:c r="K582" s="17" t="s">
        <x:v>1911</x:v>
      </x:c>
      <x:c r="L582" s="1"/>
      <x:c r="M582" s="1"/>
      <x:c r="N582" s="1"/>
      <x:c r="O582" s="1"/>
      <x:c r="P582" s="1"/>
      <x:c r="Q582" s="1"/>
      <x:c r="R582" s="1"/>
      <x:c r="S582" s="1"/>
      <x:c r="T582" s="1"/>
      <x:c r="U582" s="1"/>
      <x:c r="V582" s="1"/>
      <x:c r="W582" s="1"/>
      <x:c r="X582" s="1"/>
      <x:c r="Y582" s="1"/>
      <x:c r="Z582" s="1"/>
      <x:c r="AA582" s="1"/>
      <x:c r="AB582" s="1"/>
      <x:c r="AC582" s="1"/>
      <x:c r="AD582" s="1"/>
      <x:c r="AE582" s="1"/>
      <x:c r="AF582" s="1"/>
      <x:c r="AG582" s="1"/>
      <x:c r="AH582" s="1"/>
      <x:c r="AI582" s="1"/>
      <x:c r="AJ582" s="1"/>
      <x:c r="AK582" s="1"/>
      <x:c r="AL582" s="1"/>
      <x:c r="AM582" s="1"/>
      <x:c r="AN582" s="1"/>
      <x:c r="AO582" s="1"/>
      <x:c r="AP582" s="1"/>
      <x:c r="AQ582" s="1"/>
      <x:c r="AR582" s="1"/>
      <x:c r="AS582" s="1"/>
      <x:c r="AT582" s="1"/>
      <x:c r="AU582" s="1"/>
      <x:c r="AV582" s="1"/>
      <x:c r="AW582" s="1"/>
      <x:c r="AX582" s="1"/>
      <x:c r="AY582" s="1"/>
      <x:c r="AZ582" s="1"/>
      <x:c r="BA582" s="1"/>
      <x:c r="BB582" s="1"/>
      <x:c r="BC582" s="1"/>
      <x:c r="BD582" s="1"/>
      <x:c r="BE582" s="1"/>
      <x:c r="BF582" s="1"/>
      <x:c r="BG582" s="1"/>
      <x:c r="BH582" s="1"/>
      <x:c r="BI582" s="1"/>
      <x:c r="BJ582" s="1"/>
      <x:c r="BK582" s="1"/>
    </x:row>
    <x:row r="583" spans="1:48" ht="13.35">
      <x:c r="A583" s="1" t="s">
        <x:v>2927</x:v>
      </x:c>
      <x:c r="B583" s="1" t="s">
        <x:v>1450</x:v>
      </x:c>
      <x:c r="C583" s="1" t="s">
        <x:v>724</x:v>
      </x:c>
      <x:c r="D583" s="16">
        <x:v>127.01338250000001</x:v>
      </x:c>
      <x:c r="E583" s="16">
        <x:v>37.575395499999999</x:v>
      </x:c>
      <x:c r="F583" s="1" t="s">
        <x:v>580</x:v>
      </x:c>
      <x:c r="G583" s="1" t="s">
        <x:v>1024</x:v>
      </x:c>
      <x:c r="H583" s="1" t="s">
        <x:v>2034</x:v>
      </x:c>
      <x:c r="I583" s="1" t="s">
        <x:v>2049</x:v>
      </x:c>
      <x:c r="J583" s="1" t="s">
        <x:v>2059</x:v>
      </x:c>
      <x:c r="K583" s="17" t="s">
        <x:v>1912</x:v>
      </x:c>
      <x:c r="L583" s="1"/>
      <x:c r="M583" s="1"/>
      <x:c r="N583" s="1"/>
      <x:c r="O583" s="1"/>
      <x:c r="P583" s="1"/>
      <x:c r="Q583" s="1"/>
      <x:c r="R583" s="1"/>
      <x:c r="S583" s="1"/>
      <x:c r="T583" s="1"/>
      <x:c r="U583" s="1"/>
      <x:c r="V583" s="1"/>
      <x:c r="W583" s="1"/>
      <x:c r="X583" s="1"/>
      <x:c r="Y583" s="1"/>
      <x:c r="Z583" s="1"/>
      <x:c r="AA583" s="1"/>
      <x:c r="AB583" s="1"/>
      <x:c r="AC583" s="1"/>
      <x:c r="AD583" s="1"/>
      <x:c r="AE583" s="1"/>
      <x:c r="AF583" s="1"/>
      <x:c r="AG583" s="1"/>
      <x:c r="AH583" s="1"/>
      <x:c r="AI583" s="1"/>
      <x:c r="AJ583" s="1"/>
      <x:c r="AK583" s="1"/>
      <x:c r="AL583" s="1"/>
      <x:c r="AM583" s="1"/>
      <x:c r="AN583" s="1"/>
      <x:c r="AO583" s="1"/>
      <x:c r="AP583" s="1"/>
      <x:c r="AQ583" s="1"/>
      <x:c r="AR583" s="1"/>
      <x:c r="AS583" s="1"/>
      <x:c r="AT583" s="1"/>
      <x:c r="AU583" s="1"/>
      <x:c r="AV583" s="1"/>
    </x:row>
  </x:sheetData>
  <x:autoFilter ref="A1:L583"/>
  <x:hyperlinks>
    <x:hyperlink ref="J27:J27" r:id="rId1" tooltip="https://www.google.com/search?q=%EA%B5%AD%EB%A6%BD%EC%A4%91%EC%95%99%EB%B0%95%EB%AC%BC%EA%B4%80&amp;oq=%EA%B5%AD%EB%A6%BD%EC%A4%91%EC%95%99%EB%B0%95%EB%AC%BC%EA%B4%80&amp;aqs=chrome..69i57j69i60l3.3625j0j7&amp;sourceid=chrome&amp;ie=UTF-8"/>
    <x:hyperlink ref="J36:J36" r:id="rId2" tooltip="https://www.google.com/search?ei=on8XX-j5OsGl-QbXqIqoDw&amp;q=%EA%B5%AD%EB%A6%BD+%EC%84%9C%EC%9A%B8+%ED%98%84%EC%B6%A9%EC%9B%90&amp;oq=%EA%B5%AD%EB%A6%BD+%EC%84%9C%EC%9A%B8+%ED%98%84%EC%B6%A9%EC%9B%90&amp;gs_lcp=CgZwc3ktYWIQAzICCAAyAggAMgQIABAeMgQIABAeMgYIABAIEB46CAg"/>
    <x:hyperlink ref="J45:J45" r:id="rId3" tooltip="https://www.google.com/search?q=%EB%82%A8%EC%82%B0%EB%B4%89%EC%88%98%EB%8C%80&amp;oq=%EB%82%A8%EC%82%B0%EB%B4%89%EC%88%98%EB%8C%80&amp;aqs=chrome..69i57j69i61l2.1836j0j4&amp;sourceid=chrome&amp;ie=UTF-8"/>
    <x:hyperlink ref="H49:H49" r:id="rId4" tooltip="https://search.naver.com/search.naver?where=kdic&amp;sm=ncc_clk&amp;query=%EC%A0%95%EC%95%BD%EC%9A%A9&amp;site=&amp;ie=utf8"/>
    <x:hyperlink ref="H51:H51" r:id="rId5" tooltip="https://terms.naver.com/entry.nhn?docId=1116223&amp;ref=y"/>
    <x:hyperlink ref="H55:H55" r:id="rId6" tooltip="https://terms.naver.com/entry.nhn?docId=934907&amp;cid=43667&amp;categoryId=43667"/>
    <x:hyperlink ref="J57:J57" r:id="rId7" tooltip="https://www.google.com/search?q=%EB%82%A8%EC%82%B0%EA%B3%A8 %ED%95%9C%EC%98%A5%EB%A7%88%EC%9D%84&amp;oq=%EB%82%A8%EC%82%B0%EA%B3%A8+%ED%95%9C%EC%98%A5%EB%A7%88%EC%9D%84&amp;aqs=chrome.0.69i59j69i60l3.2095j0j4&amp;sourceid=chrome&amp;ie=UTF-8&amp;npsic=0&amp;rflfq=1&amp;rlha=0&amp;rllag="/>
    <x:hyperlink ref="J61:J61" r:id="rId8" tooltip="https://www.google.com/search?q=%EC%84%9C%EC%9A%B8 %EC%86%A1%ED%8C%8C%EA%B5%AC %EB%B0%A9%EC%9D%B4%EB%8F%99 %EC%98%AC%EB%A6%BC%ED%94%BD%EA%B3%B5&amp;oq=%EC%84%9C%EC%9A%B8+%EC%86%A1%ED%8C%8C%EA%B5%AC+%EB%B0%A9%EC%9D%B4%EB%8F%99+%EC%98%AC%EB%A6%BC%ED%94%BD%EA%B3"/>
    <x:hyperlink ref="H103:H103" r:id="rId9" tooltip="https://ko.wikipedia.org/wiki/%EC%A1%B0%EC%84%A0"/>
    <x:hyperlink ref="H129:H129" r:id="rId10" tooltip="https://ko.wikipedia.org/wiki/%EC%84%9C%EC%9A%B8%ED%8A%B9%EB%B3%84%EC%8B%9C"/>
    <x:hyperlink ref="H140:H140" r:id="rId10" tooltip="https://ko.wikipedia.org/wiki/%EC%84%9C%EC%9A%B8%ED%8A%B9%EB%B3%84%EC%8B%9C"/>
    <x:hyperlink ref="K348:K348" r:id="rId11" tooltip="http://www.traveli.co.kr/repository/look/contents/look_p52_m.jpg"/>
    <x:hyperlink ref="K350:K350" r:id="rId12" tooltip="http://www.traveli.co.kr/repository/look/contents/look_p6_m.jpg"/>
    <x:hyperlink ref="K351:K351" r:id="rId13" tooltip="http://www.traveli.co.kr/repository/look/contents/look_p45_m.jpg"/>
    <x:hyperlink ref="K353:K353" r:id="rId14" tooltip="http://www.traveli.co.kr/repository/look/contents/look_p23_m.jpg"/>
    <x:hyperlink ref="K354:K354" r:id="rId15" tooltip="http://www.traveli.co.kr/repository/look/contents/look_p70_m.jpg"/>
    <x:hyperlink ref="K355:K355" r:id="rId16" tooltip="http://www.traveli.co.kr/repository/look/contents/look_p110_m.jpg"/>
    <x:hyperlink ref="K356:K356" r:id="rId17" tooltip="http://www.traveli.co.kr/repository/look/contents/look_p187_m.jpg"/>
    <x:hyperlink ref="K358:K358" r:id="rId18" tooltip="http://www.traveli.co.kr/repository/look/contents/look_p67_m.jpg"/>
    <x:hyperlink ref="K359:K359" r:id="rId19" tooltip="http://www.traveli.co.kr/repository/look/contents/look_p196_m.jpg"/>
    <x:hyperlink ref="K361:K361" r:id="rId20" tooltip="http://www.traveli.co.kr/repository/look/contents/look_p116_m.jpg"/>
    <x:hyperlink ref="K362:K362" r:id="rId21" tooltip="http://www.traveli.co.kr/repository/look/contents/look_p117_m.jpg"/>
    <x:hyperlink ref="K363:K363" r:id="rId22" tooltip="http://www.traveli.co.kr/repository/look/contents/look_p158_m.jpg"/>
    <x:hyperlink ref="K365:K365" r:id="rId23" tooltip="http://www.traveli.co.kr/repository/look/contents/look_p138_m.jpg"/>
    <x:hyperlink ref="K366:K366" r:id="rId24" tooltip="http://www.traveli.co.kr/repository/look/contents/look_p34_m.jpg"/>
    <x:hyperlink ref="K367:K367" r:id="rId25" tooltip="http://www.traveli.co.kr/repository/look/contents/look_p131_m.jpg"/>
    <x:hyperlink ref="K368:K368" r:id="rId26" tooltip="http://www.traveli.co.kr/repository/look/contents/look_p94_m.jpg"/>
    <x:hyperlink ref="K369:K369" r:id="rId27" tooltip="http://www.traveli.co.kr/repository/look/contents/look_p91_m.jpg"/>
    <x:hyperlink ref="K370:K370" r:id="rId28" tooltip="http://www.traveli.co.kr/repository/look/contents/look_p103_m.jpg"/>
    <x:hyperlink ref="K371:K371" r:id="rId29" tooltip="http://www.traveli.co.kr/repository/look/contents/look_p35_m.jpg"/>
    <x:hyperlink ref="K372:K372" r:id="rId30" tooltip="http://www.traveli.co.kr/repository/look/contents/L20151102185943m0.jpg"/>
    <x:hyperlink ref="K373:K373" r:id="rId31" tooltip="http://www.traveli.co.kr/repository/look/contents/look_p43_m.jpg"/>
    <x:hyperlink ref="K375:K375" r:id="rId32" tooltip="http://www.traveli.co.kr/repository/look/contents/L20150601105057m1.jpg"/>
    <x:hyperlink ref="K376:K376" r:id="rId33" tooltip="http://www.traveli.co.kr/repository/look/contents/look_p105_m.jpg"/>
    <x:hyperlink ref="K377:K377" r:id="rId34" tooltip="http://www.traveli.co.kr/repository/look/contents/look_p108_m.jpg"/>
    <x:hyperlink ref="K378:K378" r:id="rId35" tooltip="http://www.traveli.co.kr/repository/look/contents/look_p106_m.jpg"/>
    <x:hyperlink ref="K379:K379" r:id="rId36" tooltip="http://www.traveli.co.kr/repository/look/contents/look_p49_m.jpg"/>
    <x:hyperlink ref="K380:K380" r:id="rId37" tooltip="http://www.traveli.co.kr/repository/look/contents/look_p51_m.jpg"/>
    <x:hyperlink ref="K381:K381" r:id="rId38" tooltip="http://www.traveli.co.kr/repository/look/contents/look_p53_m.jpg"/>
    <x:hyperlink ref="K382:K382" r:id="rId39" tooltip="http://www.traveli.co.kr/repository/look/contents/L20150529150743m3.jpg"/>
    <x:hyperlink ref="K383:K383" r:id="rId40" tooltip="http://www.traveli.co.kr/repository/look/contents/look_p44_m.jpg"/>
    <x:hyperlink ref="K384:K384" r:id="rId41" tooltip="http://www.traveli.co.kr/repository/look/contents/look_p86_m.jpg"/>
    <x:hyperlink ref="K385:K385" r:id="rId42" tooltip="http://www.traveli.co.kr/repository/look/contents/look_p71_m.jpg"/>
    <x:hyperlink ref="K386:K386" r:id="rId43" tooltip="http://www.traveli.co.kr/repository/look/contents/look_p82_m.jpg"/>
    <x:hyperlink ref="K387:K387" r:id="rId44" tooltip="http://www.traveli.co.kr/repository/look/contents/L20150601094756m1.jpg"/>
    <x:hyperlink ref="K390:K390" r:id="rId45" tooltip="https://store.naver.com/attractions/detail?id=18653021&amp;tab=photo"/>
    <x:hyperlink ref="K396:K396" r:id="rId46" tooltip="https://images.app.goo.gl/ds5nmMoUyqszJvTY9"/>
    <x:hyperlink ref="K398:K398" r:id="rId47" tooltip="http://www.traveli.co.kr/repository/look/contents/L20150529152513m1.jpg"/>
    <x:hyperlink ref="K399:K399" r:id="rId48" tooltip="http://www.traveli.co.kr/repository/look/contents/L20150601091148m3.jpg"/>
    <x:hyperlink ref="K400:K400" r:id="rId49" tooltip="http://www.traveli.co.kr/repository/look/contents/look_p132_m.jpg"/>
    <x:hyperlink ref="K401:K401" r:id="rId50" tooltip="http://www.traveli.co.kr/repository/look/contents/look_p137_m.jpg"/>
    <x:hyperlink ref="K403:K403" r:id="rId51" tooltip="http://www.traveli.co.kr/repository/look/contents/look_p133_m.jpg"/>
    <x:hyperlink ref="K405:K405" r:id="rId52" tooltip="http://www.traveli.co.kr/repository/look/contents/L20150601110222m4.JPG"/>
    <x:hyperlink ref="K407:K407" r:id="rId53" tooltip="http://www.traveli.co.kr/repository/look/contents/look_p162_m.jpg"/>
    <x:hyperlink ref="K410:K410" r:id="rId54" tooltip="http://www.traveli.co.kr/repository/look/contents/L20150601112025m1.JPG"/>
    <x:hyperlink ref="K411:K411" r:id="rId55" tooltip="http://www.traveli.co.kr/repository/look/contents/L20150601103100m1.jpg"/>
    <x:hyperlink ref="K412:K412" r:id="rId56" tooltip="http://www.traveli.co.kr/repository/look/contents/L20150601102351m2.jpg"/>
    <x:hyperlink ref="K413:K413" r:id="rId57" tooltip="http://www.traveli.co.kr/repository/look/contents/L20150601102524m1.jpg"/>
    <x:hyperlink ref="K415:K415" r:id="rId58" tooltip="http://www.traveli.co.kr/repository/look/contents/L20150601091750m1.JPG"/>
    <x:hyperlink ref="K417:K417" r:id="rId59" tooltip="http://www.traveli.co.kr/repository/look/contents/look_p69_m.jpg"/>
    <x:hyperlink ref="K421:K421" r:id="rId60" tooltip="http://www.traveli.co.kr/repository/look/contents/look_p112_m.jpg"/>
    <x:hyperlink ref="K422:K422" r:id="rId61" tooltip="http://www.traveli.co.kr/repository/look/contents/L20150529143509m1.JPG"/>
    <x:hyperlink ref="K423:K423" r:id="rId62" tooltip="http://www.traveli.co.kr/repository/look/contents/look_p19_m.jpg"/>
    <x:hyperlink ref="K425:K425" r:id="rId63" tooltip="http://www.traveli.co.kr/repository/look/contents/look_p68_m.jpg"/>
    <x:hyperlink ref="K427:K427" r:id="rId64" tooltip="http://www.traveli.co.kr/repository/look/contents/L20150601102207m1.jpg"/>
    <x:hyperlink ref="K428:K428" r:id="rId16" tooltip="http://www.traveli.co.kr/repository/look/contents/look_p110_m.jpg"/>
    <x:hyperlink ref="K429:K429" r:id="rId65" tooltip="http://www.traveli.co.kr/repository/look/contents/look_p66_m.jpg"/>
    <x:hyperlink ref="K430:K430" r:id="rId66" tooltip="http://www.traveli.co.kr/repository/look/contents/L20150529143618m1.jpg"/>
    <x:hyperlink ref="K431:K431" r:id="rId67" tooltip="http://www.traveli.co.kr/repository/look/contents/L20150529144014m2.jpg"/>
    <x:hyperlink ref="K433:K433" r:id="rId68" tooltip="http://www.traveli.co.kr/repository/look/contents/L20150529144130m2.jpg"/>
    <x:hyperlink ref="K434:K434" r:id="rId69" tooltip="http://www.traveli.co.kr/repository/look/contents/look_p18_m.jpg"/>
    <x:hyperlink ref="K435:K435" r:id="rId70" tooltip="http://www.traveli.co.kr/repository/look/contents/look_p21_m.jpg"/>
    <x:hyperlink ref="K436:K436" r:id="rId71" tooltip="http://www.traveli.co.kr/repository/look/contents/L20150601093947m2.jpg"/>
    <x:hyperlink ref="K437:K437" r:id="rId72" tooltip="http://www.traveli.co.kr/repository/look/contents/look_p77_m.jpg"/>
    <x:hyperlink ref="K438:K438" r:id="rId73" tooltip="http://www.traveli.co.kr/repository/look/contents/L20150601094644m2.jpg"/>
    <x:hyperlink ref="K441:K441" r:id="rId44" tooltip="http://www.traveli.co.kr/repository/look/contents/L20150601094756m1.jpg"/>
    <x:hyperlink ref="K442:K442" r:id="rId74" tooltip="http://www.traveli.co.kr/repository/look/contents/L20150601093533m3.JPG"/>
    <x:hyperlink ref="K443:K443" r:id="rId75" tooltip="http://www.traveli.co.kr/repository/look/contents/L20150601095259m3.jpg"/>
    <x:hyperlink ref="K444:K444" r:id="rId76" tooltip="http://www.traveli.co.kr/repository/look/contents/L20150601095425m2.jpg"/>
    <x:hyperlink ref="K446:K446" r:id="rId77" tooltip="http://www.traveli.co.kr/repository/look/contents/L20150601095146m1.jpg"/>
    <x:hyperlink ref="K447:K447" r:id="rId78" tooltip="http://www.traveli.co.kr/repository/look/contents/L20150601094315m4.JPG"/>
    <x:hyperlink ref="K448:K448" r:id="rId79" tooltip="http://www.traveli.co.kr/repository/look/contents/look_p75_m.jpg"/>
    <x:hyperlink ref="K450:K450" r:id="rId80" tooltip="http://www.traveli.co.kr/repository/look/contents/look_p95_m.jpg"/>
    <x:hyperlink ref="K451:K451" r:id="rId81" tooltip="http://www.traveli.co.kr/repository/look/contents/L20150601105855m2.jpg"/>
    <x:hyperlink ref="K452:K452" r:id="rId82" tooltip="http://www.traveli.co.kr/repository/look/contents/L20150601100537m4.jpg"/>
    <x:hyperlink ref="K454:K454" r:id="rId83" tooltip="http://www.traveli.co.kr/repository/look/contents/L20150603173627m0.jpg"/>
    <x:hyperlink ref="K455:K455" r:id="rId84" tooltip="http://www.traveli.co.kr/repository/look/contents/L20150601105623m3.jpg"/>
    <x:hyperlink ref="K460:K460" r:id="rId85" tooltip="http://www.traveli.co.kr/repository/look/contents/L20150601112420m1.jpg"/>
    <x:hyperlink ref="K461:K461" r:id="rId86" tooltip="http://www.traveli.co.kr/repository/look/contents/L20150601112827m3.jpg"/>
    <x:hyperlink ref="K463:K463" r:id="rId87" tooltip="http://www.traveli.co.kr/repository/look/contents/look_p174_m.jpg"/>
    <x:hyperlink ref="K465:K465" r:id="rId88" tooltip="http://www.traveli.co.kr/repository/look/contents/look_p176_m.jpg"/>
    <x:hyperlink ref="K467:K467" r:id="rId89" tooltip="http://www.traveli.co.kr/repository/look/contents/L20150601113751m1.jpg"/>
    <x:hyperlink ref="K471:K471" r:id="rId90" tooltip="http://www.traveli.co.kr/repository/look/contents/L20150601114253m1.JPG"/>
    <x:hyperlink ref="K474:K474" r:id="rId91" tooltip="http://www.traveli.co.kr/repository/look/contents/look_p104_m.jpg"/>
    <x:hyperlink ref="K478:K478" r:id="rId92" tooltip="http://www.traveli.co.kr/repository/look/contents/L20150529141919m1.jpg"/>
    <x:hyperlink ref="K527:K527" r:id="rId93" tooltip="http://encykorea.aks.ac.kr/Contents/GetImage?id=ac0993b4-41ba-45c2-bf78-a6aa6bba3ab4&amp;w=260&amp;h=260&amp;fit=w&amp;clip=1"/>
    <x:hyperlink ref="K528:K528" r:id="rId94" tooltip="https://lh5.googleusercontent.com/p/AF1QipMUBQjgkHqM67WQpoiwTCa9gWxAj_RNQ8tz9GXC=w408-h272-k-no"/>
    <x:hyperlink ref="K529:K529" r:id="rId95" tooltip="http://encykorea.aks.ac.kr/Contents/GetImage?id=171f6846-5b4a-47be-863b-b382577d7102&amp;w=260&amp;h=260&amp;fit=w&amp;clip=1"/>
    <x:hyperlink ref="K530:K530" r:id="rId96" tooltip="http://encykorea.aks.ac.kr/Contents/GetImage?id=a6a50aa2-2e90-43dc-9b2f-e038b676ed61&amp;w=260&amp;h=260&amp;fit=w&amp;clip=1"/>
    <x:hyperlink ref="K531:K531" r:id="rId97" tooltip="http://encykorea.aks.ac.kr/Contents/GetImage?id=4d7861c2-20c2-4e32-85d2-5bf59fda445d&amp;w=260&amp;h=260&amp;fit=w&amp;clip=1"/>
    <x:hyperlink ref="K534:K534" r:id="rId98" tooltip="https://m.blog.naver.com/PostView.nhn?blogId=hopegb&amp;logNo=220618234444&amp;proxyReferer=https:%2F%2Fwww.google.com%2F&amp;view=img_1"/>
    <x:hyperlink ref="K538:K538" r:id="rId99" tooltip="http://encykorea.aks.ac.kr/Contents/GetImage?id=c8f418e6-108b-4934-8c2e-6f1a94ff5d43&amp;w=260&amp;h=260&amp;fit=w&amp;clip=1"/>
    <x:hyperlink ref="K540:K540" r:id="rId100" tooltip="https://www.gwanak.go.kr/images/gwanak/m5/culture/legacy/temple_asset3.jpg"/>
    <x:hyperlink ref="K541:K541" r:id="rId101" tooltip="https://www.gwanak.go.kr/images/gwanak/m5/culture/legacy/temple_asset4.jpg"/>
    <x:hyperlink ref="K542:K542" r:id="rId102" tooltip="http://encykorea.aks.ac.kr/Contents/GetImage?id=6df88d39-b336-41a4-8722-85d15bd3594c&amp;w=260&amp;h=260&amp;fit=w&amp;clip=1"/>
    <x:hyperlink ref="K544:K544" r:id="rId103" tooltip="http://encykorea.aks.ac.kr/Contents/GetImage?id=f6dd4901-b1c0-4e81-b507-480b766046d8&amp;w=260&amp;h=260&amp;fit=w&amp;clip=1"/>
    <x:hyperlink ref="K545:K545" r:id="rId104" tooltip="http://tong.visitkorea.or.kr/cms/resource/88/1806288_image2_1.jpg"/>
    <x:hyperlink ref="K546:K546" r:id="rId105" tooltip="http://encykorea.aks.ac.kr/Contents/GetImage?id=0ad7382b-9c22-49d1-8c58-cdf00d9c86e6&amp;w=260&amp;h=260&amp;fit=w&amp;clip=1"/>
    <x:hyperlink ref="K547:K547" r:id="rId106" tooltip="https://t1.daumcdn.net/cfile/tistory/9958F04D5E65756012"/>
    <x:hyperlink ref="K548:K548" r:id="rId107" tooltip="http://encykorea.aks.ac.kr/Contents/GetImage?id=c7b72e0a-f951-44ea-b0a5-bb45fe80a21e&amp;w=260&amp;h=260&amp;fit=w&amp;clip=1"/>
    <x:hyperlink ref="K549:K549" r:id="rId108" tooltip="http://encykorea.aks.ac.kr/Contents/GetImage?id=b0528928-a4d1-4e3d-bad7-52b4ca9a6fbd&amp;w=260&amp;h=260&amp;fit=w&amp;clip=1"/>
    <x:hyperlink ref="K553:K553" r:id="rId109" tooltip="http://encykorea.aks.ac.kr/Contents/GetImage?id=ce3f21cd-1a53-4be2-82e1-8926e2d58c9d&amp;w=260&amp;h=260&amp;fit=w&amp;clip=1"/>
    <x:hyperlink ref="K555:K555" r:id="rId110" tooltip="http://encykorea.aks.ac.kr/Contents/GetImage?id=22c56ee0-4d5d-4d1c-a8c5-004be39350ca&amp;w=260&amp;h=260&amp;fit=w&amp;clip=1"/>
    <x:hyperlink ref="K556:K556" r:id="rId111" tooltip="http://encykorea.aks.ac.kr/Contents/GetImage?id=b55f5a29-d731-47ca-b4ec-e1aa31678299&amp;w=260&amp;h=260&amp;fit=w&amp;clip=1"/>
    <x:hyperlink ref="K557:K557" r:id="rId112" tooltip="http://encykorea.aks.ac.kr/Contents/GetImage?id=b77f7cd2-2256-4d86-88bf-bcc8a1616f43&amp;w=260&amp;h=260&amp;fit=w&amp;clip=1"/>
    <x:hyperlink ref="K558:K558" r:id="rId113" tooltip="http://encykorea.aks.ac.kr/Contents/GetImage?id=b39f831b-7646-46c7-a47e-b09b52669b2e&amp;w=260&amp;h=260&amp;fit=w&amp;clip=1"/>
    <x:hyperlink ref="K559:K559" r:id="rId114" tooltip="http://encykorea.aks.ac.kr/Contents/GetImage?id=11822da3-5e04-4cc5-bcb5-ddfda06e89cd&amp;w=260&amp;h=260&amp;fit=w&amp;clip=1"/>
    <x:hyperlink ref="K560:K560" r:id="rId115" tooltip="http://news.bbsi.co.kr/news/photo/201503/683678_5621_5446.jpg"/>
    <x:hyperlink ref="K561:K561" r:id="rId116" tooltip="http://encykorea.aks.ac.kr/Contents/GetImage?id=ceaa1c9c-f2ab-40f4-ad08-a4ab4b0a0b62&amp;w=260&amp;h=260&amp;fit=w&amp;clip=1"/>
    <x:hyperlink ref="K562:K562" r:id="rId117" tooltip="http://encykorea.aks.ac.kr/Contents/GetImage?id=2187b8c4-0cb8-4fa3-9618-4f06159b1f44&amp;w=260&amp;h=260&amp;fit=w&amp;clip=1"/>
    <x:hyperlink ref="K564:K564" r:id="rId118" tooltip="http://encykorea.aks.ac.kr/Contents/GetImage?id=b7212a6c-1eb1-4f2d-8f80-80f159268a4e&amp;w=260&amp;h=260&amp;fit=w&amp;clip=1"/>
    <x:hyperlink ref="K565:K565" r:id="rId119" tooltip="http://encykorea.aks.ac.kr/Contents/GetImage?id=72f7f308-c594-4159-9eaf-718f1e9ff537&amp;w=260&amp;h=260&amp;fit=w&amp;clip=1"/>
    <x:hyperlink ref="K566:K566" r:id="rId120" tooltip="http://encykorea.aks.ac.kr/Contents/GetImage?id=4fb792eb-65b9-4e4a-b967-aa64e07c52eb&amp;w=260&amp;h=260&amp;fit=w&amp;clip=1"/>
    <x:hyperlink ref="K567:K567" r:id="rId121" tooltip="http://tong.visitkorea.or.kr/cms/resource/34/2360934_image2_1.jpg"/>
    <x:hyperlink ref="K568:K568" r:id="rId122" tooltip="http://encykorea.aks.ac.kr/Contents/GetImage?id=cd49f0d8-e701-42be-a4b5-2ea1ae541de1&amp;w=260&amp;h=260&amp;fit=w&amp;clip=1"/>
    <x:hyperlink ref="K569:K569" r:id="rId123" tooltip="http://encykorea.aks.ac.kr/Contents/GetImage?id=14e30e1e-759d-4f8c-8268-fb99b7ad6663&amp;w=260&amp;h=260&amp;fit=w&amp;clip=1"/>
    <x:hyperlink ref="K570:K570" r:id="rId124" tooltip="http://encykorea.aks.ac.kr/Contents/GetImage?id=e1f220a0-ccd8-440f-acac-b414ac5d5907&amp;w=260&amp;h=260&amp;fit=w&amp;clip=1"/>
    <x:hyperlink ref="K572:K572" r:id="rId125" tooltip="http://encykorea.aks.ac.kr/Contents/GetImage?id=d804ef70-9ffa-46f5-85f9-8d776da5fced&amp;w=260&amp;h=260&amp;fit=w&amp;clip=1"/>
    <x:hyperlink ref="K573:K573" r:id="rId126" tooltip="https://upload.wikimedia.org/wikipedia/commons/thumb/1/1c/%EA%B8%88%EC%84%A0%EC%82%AC1.jpg/272px-%EA%B8%88%EC%84%A0%EC%82%AC1.jpg"/>
    <x:hyperlink ref="K574:K574" r:id="rId127" tooltip="http://encykorea.aks.ac.kr/Contents/GetImage?id=43c73c9f-35e0-4fb8-8d84-d6de1ee31387&amp;w=260&amp;h=260&amp;fit=w&amp;clip=1"/>
    <x:hyperlink ref="K575:K575" r:id="rId128" tooltip="http://encykorea.aks.ac.kr/Contents/GetImage?id=ba23522a-0511-4c9e-8b72-bf4c91421c75&amp;w=260&amp;h=260&amp;fit=w&amp;clip=1"/>
    <x:hyperlink ref="K578:K578" r:id="rId129" tooltip="http://encykorea.aks.ac.kr/Contents/GetImage?id=04f0da4e-3d3c-4337-8983-1876f7d98401&amp;w=260&amp;h=260&amp;fit=w&amp;clip=1"/>
    <x:hyperlink ref="K579:K579" r:id="rId130" tooltip="http://encykorea.aks.ac.kr/Contents/GetImage?id=3315341a-dd0b-4391-bdaa-488c64b64081&amp;w=260&amp;h=260&amp;fit=w&amp;clip=1"/>
    <x:hyperlink ref="K582:K582" r:id="rId131" tooltip="http://encykorea.aks.ac.kr/Contents/GetImage?id=c5df786c-079a-4cd1-91bc-6998e9d09e83&amp;w=260&amp;h=260&amp;fit=w&amp;clip=1"/>
    <x:hyperlink ref="K583:K583" r:id="rId132" tooltip="http://encykorea.aks.ac.kr/Contents/GetImage?id=99c2f16a-391a-4414-851f-c85f5bc2c18b&amp;w=260&amp;h=260&amp;fit=w&amp;clip=1"/>
  </x:hyperlinks>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Hancom Office Hancell 2014</ep:Application>
  <ep:TitlesOfParts>
    <vt:vector size="1" baseType="lpstr">
      <vt:lpstr>시트1</vt:lpstr>
    </vt:vector>
  </ep:TitlesOfParts>
  <ep:AppVersion>0900.0100.01</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Mine</cp:lastModifiedBy>
  <cp:revision>3</cp:revision>
  <dcterms:created xsi:type="dcterms:W3CDTF">2020-07-27T07:27:39.438</dcterms:created>
  <dcterms:modified xsi:type="dcterms:W3CDTF">2020-07-27T07:36:41.123</dcterms:modified>
</cp:coreProperties>
</file>