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rot/Desktop/"/>
    </mc:Choice>
  </mc:AlternateContent>
  <xr:revisionPtr revIDLastSave="0" documentId="8_{36C9887B-5B9A-5A43-9D80-60D8805B39B2}" xr6:coauthVersionLast="43" xr6:coauthVersionMax="43" xr10:uidLastSave="{00000000-0000-0000-0000-000000000000}"/>
  <bookViews>
    <workbookView xWindow="0" yWindow="0" windowWidth="28800" windowHeight="18000" activeTab="3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7" l="1"/>
  <c r="B11" i="6"/>
  <c r="R36" i="5" l="1"/>
  <c r="R37" i="5"/>
  <c r="R38" i="5"/>
  <c r="R39" i="5"/>
  <c r="R40" i="5"/>
  <c r="R41" i="5"/>
  <c r="R42" i="5"/>
  <c r="R43" i="5"/>
  <c r="R44" i="5"/>
  <c r="Q36" i="5"/>
  <c r="Q37" i="5"/>
  <c r="Q38" i="5"/>
  <c r="Q39" i="5"/>
  <c r="Q40" i="5"/>
  <c r="Q41" i="5"/>
  <c r="Q42" i="5"/>
  <c r="Q43" i="5"/>
  <c r="Q44" i="5"/>
  <c r="P36" i="5"/>
  <c r="P37" i="5"/>
  <c r="P38" i="5"/>
  <c r="P39" i="5"/>
  <c r="P40" i="5"/>
  <c r="P41" i="5"/>
  <c r="P42" i="5"/>
  <c r="P43" i="5"/>
  <c r="P44" i="5"/>
  <c r="O36" i="5"/>
  <c r="O37" i="5"/>
  <c r="O38" i="5"/>
  <c r="O39" i="5"/>
  <c r="O40" i="5"/>
  <c r="O41" i="5"/>
  <c r="O42" i="5"/>
  <c r="O43" i="5"/>
  <c r="O44" i="5"/>
  <c r="N36" i="5"/>
  <c r="N37" i="5"/>
  <c r="N38" i="5"/>
  <c r="N39" i="5"/>
  <c r="N40" i="5"/>
  <c r="N41" i="5"/>
  <c r="N42" i="5"/>
  <c r="N43" i="5"/>
  <c r="N44" i="5"/>
  <c r="M36" i="5"/>
  <c r="M37" i="5"/>
  <c r="M38" i="5"/>
  <c r="M39" i="5"/>
  <c r="M40" i="5"/>
  <c r="M41" i="5"/>
  <c r="M42" i="5"/>
  <c r="M43" i="5"/>
  <c r="M44" i="5"/>
  <c r="L36" i="5"/>
  <c r="L37" i="5"/>
  <c r="L38" i="5"/>
  <c r="L39" i="5"/>
  <c r="L40" i="5"/>
  <c r="L41" i="5"/>
  <c r="L42" i="5"/>
  <c r="L43" i="5"/>
  <c r="L44" i="5"/>
  <c r="K36" i="5"/>
  <c r="K37" i="5"/>
  <c r="K38" i="5"/>
  <c r="K39" i="5"/>
  <c r="K40" i="5"/>
  <c r="K41" i="5"/>
  <c r="K42" i="5"/>
  <c r="K43" i="5"/>
  <c r="K44" i="5"/>
  <c r="J36" i="5"/>
  <c r="J37" i="5"/>
  <c r="J38" i="5"/>
  <c r="J39" i="5"/>
  <c r="J40" i="5"/>
  <c r="J41" i="5"/>
  <c r="J42" i="5"/>
  <c r="J43" i="5"/>
  <c r="J44" i="5"/>
  <c r="J35" i="5"/>
  <c r="K35" i="5"/>
  <c r="L35" i="5"/>
  <c r="M35" i="5"/>
  <c r="N35" i="5"/>
  <c r="O35" i="5"/>
  <c r="P35" i="5"/>
  <c r="Q35" i="5"/>
  <c r="R35" i="5"/>
  <c r="I35" i="5"/>
  <c r="I36" i="5"/>
  <c r="I37" i="5"/>
  <c r="I38" i="5"/>
  <c r="I39" i="5"/>
  <c r="I40" i="5"/>
  <c r="I41" i="5"/>
  <c r="I42" i="5"/>
  <c r="I43" i="5"/>
  <c r="I44" i="5"/>
  <c r="M9" i="7" l="1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R6" i="1"/>
  <c r="S6" i="1" s="1"/>
  <c r="T6" i="1" s="1"/>
  <c r="R7" i="1"/>
  <c r="S7" i="1" s="1"/>
  <c r="T7" i="1" s="1"/>
  <c r="R8" i="1"/>
  <c r="R9" i="1"/>
  <c r="S9" i="1" s="1"/>
  <c r="T9" i="1" s="1"/>
  <c r="R10" i="1"/>
  <c r="S10" i="1" s="1"/>
  <c r="T10" i="1" s="1"/>
  <c r="R11" i="1"/>
  <c r="S11" i="1" s="1"/>
  <c r="T11" i="1" s="1"/>
  <c r="R12" i="1"/>
  <c r="R13" i="1"/>
  <c r="S13" i="1" s="1"/>
  <c r="T13" i="1" s="1"/>
  <c r="R14" i="1"/>
  <c r="S14" i="1" s="1"/>
  <c r="T14" i="1" s="1"/>
  <c r="R15" i="1"/>
  <c r="S15" i="1" s="1"/>
  <c r="T15" i="1" s="1"/>
  <c r="R16" i="1"/>
  <c r="R17" i="1"/>
  <c r="S17" i="1" s="1"/>
  <c r="T17" i="1" s="1"/>
  <c r="R18" i="1"/>
  <c r="S18" i="1" s="1"/>
  <c r="T18" i="1" s="1"/>
  <c r="R19" i="1"/>
  <c r="S19" i="1" s="1"/>
  <c r="T19" i="1" s="1"/>
  <c r="R20" i="1"/>
  <c r="R21" i="1"/>
  <c r="S21" i="1" s="1"/>
  <c r="T21" i="1" s="1"/>
  <c r="R22" i="1"/>
  <c r="S22" i="1" s="1"/>
  <c r="T22" i="1" s="1"/>
  <c r="R23" i="1"/>
  <c r="S23" i="1" s="1"/>
  <c r="T23" i="1" s="1"/>
  <c r="R24" i="1"/>
  <c r="R25" i="1"/>
  <c r="S25" i="1" s="1"/>
  <c r="T25" i="1" s="1"/>
  <c r="R26" i="1"/>
  <c r="S26" i="1" s="1"/>
  <c r="T26" i="1" s="1"/>
  <c r="R27" i="1"/>
  <c r="S27" i="1" s="1"/>
  <c r="T27" i="1" s="1"/>
  <c r="R28" i="1"/>
  <c r="R29" i="1"/>
  <c r="S29" i="1" s="1"/>
  <c r="T29" i="1" s="1"/>
  <c r="R30" i="1"/>
  <c r="S30" i="1" s="1"/>
  <c r="T30" i="1" s="1"/>
  <c r="R31" i="1"/>
  <c r="S31" i="1" s="1"/>
  <c r="T31" i="1" s="1"/>
  <c r="R32" i="1"/>
  <c r="R33" i="1"/>
  <c r="S33" i="1" s="1"/>
  <c r="T33" i="1" s="1"/>
  <c r="R34" i="1"/>
  <c r="S34" i="1" s="1"/>
  <c r="T34" i="1" s="1"/>
  <c r="R35" i="1"/>
  <c r="S35" i="1" s="1"/>
  <c r="T35" i="1" s="1"/>
  <c r="R36" i="1"/>
  <c r="R37" i="1"/>
  <c r="S37" i="1" s="1"/>
  <c r="T37" i="1" s="1"/>
  <c r="R38" i="1"/>
  <c r="S38" i="1" s="1"/>
  <c r="T38" i="1" s="1"/>
  <c r="R39" i="1"/>
  <c r="S39" i="1" s="1"/>
  <c r="T39" i="1" s="1"/>
  <c r="R40" i="1"/>
  <c r="R41" i="1"/>
  <c r="S41" i="1" s="1"/>
  <c r="T41" i="1" s="1"/>
  <c r="R42" i="1"/>
  <c r="S42" i="1" s="1"/>
  <c r="T42" i="1" s="1"/>
  <c r="R43" i="1"/>
  <c r="S43" i="1" s="1"/>
  <c r="T43" i="1" s="1"/>
  <c r="R44" i="1"/>
  <c r="R45" i="1"/>
  <c r="S45" i="1" s="1"/>
  <c r="T45" i="1" s="1"/>
  <c r="R46" i="1"/>
  <c r="S46" i="1" s="1"/>
  <c r="T46" i="1" s="1"/>
  <c r="R47" i="1"/>
  <c r="S47" i="1" s="1"/>
  <c r="T47" i="1" s="1"/>
  <c r="R48" i="1"/>
  <c r="R49" i="1"/>
  <c r="S49" i="1" s="1"/>
  <c r="T49" i="1" s="1"/>
  <c r="R50" i="1"/>
  <c r="S50" i="1" s="1"/>
  <c r="T50" i="1" s="1"/>
  <c r="R51" i="1"/>
  <c r="S51" i="1" s="1"/>
  <c r="T51" i="1" s="1"/>
  <c r="R52" i="1"/>
  <c r="R53" i="1"/>
  <c r="S53" i="1" s="1"/>
  <c r="T53" i="1" s="1"/>
  <c r="R54" i="1"/>
  <c r="S54" i="1" s="1"/>
  <c r="T54" i="1" s="1"/>
  <c r="R55" i="1"/>
  <c r="S55" i="1" s="1"/>
  <c r="T55" i="1" s="1"/>
  <c r="R56" i="1"/>
  <c r="R57" i="1"/>
  <c r="S57" i="1" s="1"/>
  <c r="T57" i="1" s="1"/>
  <c r="R58" i="1"/>
  <c r="S58" i="1" s="1"/>
  <c r="T58" i="1" s="1"/>
  <c r="R59" i="1"/>
  <c r="S59" i="1" s="1"/>
  <c r="T59" i="1" s="1"/>
  <c r="R60" i="1"/>
  <c r="R61" i="1"/>
  <c r="S61" i="1" s="1"/>
  <c r="T61" i="1" s="1"/>
  <c r="R62" i="1"/>
  <c r="S62" i="1" s="1"/>
  <c r="T62" i="1" s="1"/>
  <c r="R63" i="1"/>
  <c r="S63" i="1" s="1"/>
  <c r="T63" i="1" s="1"/>
  <c r="R64" i="1"/>
  <c r="R65" i="1"/>
  <c r="S65" i="1" s="1"/>
  <c r="T65" i="1" s="1"/>
  <c r="R66" i="1"/>
  <c r="S66" i="1" s="1"/>
  <c r="T66" i="1" s="1"/>
  <c r="R67" i="1"/>
  <c r="S67" i="1" s="1"/>
  <c r="T67" i="1" s="1"/>
  <c r="R68" i="1"/>
  <c r="R69" i="1"/>
  <c r="S69" i="1" s="1"/>
  <c r="T69" i="1" s="1"/>
  <c r="R70" i="1"/>
  <c r="S70" i="1" s="1"/>
  <c r="T70" i="1" s="1"/>
  <c r="R71" i="1"/>
  <c r="S71" i="1" s="1"/>
  <c r="T71" i="1" s="1"/>
  <c r="R72" i="1"/>
  <c r="R73" i="1"/>
  <c r="S73" i="1" s="1"/>
  <c r="T73" i="1" s="1"/>
  <c r="R74" i="1"/>
  <c r="S74" i="1" s="1"/>
  <c r="T74" i="1" s="1"/>
  <c r="R75" i="1"/>
  <c r="S75" i="1" s="1"/>
  <c r="T75" i="1" s="1"/>
  <c r="R76" i="1"/>
  <c r="R77" i="1"/>
  <c r="S77" i="1" s="1"/>
  <c r="T77" i="1" s="1"/>
  <c r="R78" i="1"/>
  <c r="S78" i="1" s="1"/>
  <c r="T78" i="1" s="1"/>
  <c r="R79" i="1"/>
  <c r="S79" i="1" s="1"/>
  <c r="T79" i="1" s="1"/>
  <c r="R80" i="1"/>
  <c r="R81" i="1"/>
  <c r="S81" i="1" s="1"/>
  <c r="T81" i="1" s="1"/>
  <c r="R82" i="1"/>
  <c r="S82" i="1" s="1"/>
  <c r="T82" i="1" s="1"/>
  <c r="R83" i="1"/>
  <c r="S83" i="1" s="1"/>
  <c r="T83" i="1" s="1"/>
  <c r="R84" i="1"/>
  <c r="R85" i="1"/>
  <c r="S85" i="1" s="1"/>
  <c r="T85" i="1" s="1"/>
  <c r="R86" i="1"/>
  <c r="S86" i="1" s="1"/>
  <c r="T86" i="1" s="1"/>
  <c r="R87" i="1"/>
  <c r="S87" i="1" s="1"/>
  <c r="T87" i="1" s="1"/>
  <c r="R88" i="1"/>
  <c r="R89" i="1"/>
  <c r="S89" i="1" s="1"/>
  <c r="T89" i="1" s="1"/>
  <c r="R90" i="1"/>
  <c r="S90" i="1" s="1"/>
  <c r="T90" i="1" s="1"/>
  <c r="R91" i="1"/>
  <c r="S91" i="1" s="1"/>
  <c r="T91" i="1" s="1"/>
  <c r="R92" i="1"/>
  <c r="R93" i="1"/>
  <c r="S93" i="1" s="1"/>
  <c r="T93" i="1" s="1"/>
  <c r="R94" i="1"/>
  <c r="S94" i="1" s="1"/>
  <c r="T94" i="1" s="1"/>
  <c r="R95" i="1"/>
  <c r="S95" i="1" s="1"/>
  <c r="T95" i="1" s="1"/>
  <c r="R96" i="1"/>
  <c r="R97" i="1"/>
  <c r="S97" i="1" s="1"/>
  <c r="T97" i="1" s="1"/>
  <c r="R98" i="1"/>
  <c r="S98" i="1" s="1"/>
  <c r="T98" i="1" s="1"/>
  <c r="R99" i="1"/>
  <c r="S99" i="1" s="1"/>
  <c r="T99" i="1" s="1"/>
  <c r="R100" i="1"/>
  <c r="R101" i="1"/>
  <c r="S101" i="1" s="1"/>
  <c r="T101" i="1" s="1"/>
  <c r="R102" i="1"/>
  <c r="S102" i="1" s="1"/>
  <c r="T102" i="1" s="1"/>
  <c r="R103" i="1"/>
  <c r="S103" i="1" s="1"/>
  <c r="T103" i="1" s="1"/>
  <c r="R104" i="1"/>
  <c r="R105" i="1"/>
  <c r="S105" i="1" s="1"/>
  <c r="T105" i="1" s="1"/>
  <c r="R106" i="1"/>
  <c r="S106" i="1" s="1"/>
  <c r="T106" i="1" s="1"/>
  <c r="R107" i="1"/>
  <c r="S107" i="1" s="1"/>
  <c r="T107" i="1" s="1"/>
  <c r="R108" i="1"/>
  <c r="R109" i="1"/>
  <c r="S109" i="1" s="1"/>
  <c r="T109" i="1" s="1"/>
  <c r="R110" i="1"/>
  <c r="S110" i="1" s="1"/>
  <c r="T110" i="1" s="1"/>
  <c r="R111" i="1"/>
  <c r="S111" i="1" s="1"/>
  <c r="T111" i="1" s="1"/>
  <c r="R112" i="1"/>
  <c r="R113" i="1"/>
  <c r="S113" i="1" s="1"/>
  <c r="T113" i="1" s="1"/>
  <c r="R114" i="1"/>
  <c r="S114" i="1" s="1"/>
  <c r="T114" i="1" s="1"/>
  <c r="R115" i="1"/>
  <c r="S115" i="1" s="1"/>
  <c r="T115" i="1" s="1"/>
  <c r="R116" i="1"/>
  <c r="R117" i="1"/>
  <c r="S117" i="1" s="1"/>
  <c r="T117" i="1" s="1"/>
  <c r="R118" i="1"/>
  <c r="S118" i="1" s="1"/>
  <c r="T118" i="1" s="1"/>
  <c r="R119" i="1"/>
  <c r="S119" i="1" s="1"/>
  <c r="T119" i="1" s="1"/>
  <c r="R120" i="1"/>
  <c r="R121" i="1"/>
  <c r="S121" i="1" s="1"/>
  <c r="T121" i="1" s="1"/>
  <c r="R122" i="1"/>
  <c r="S122" i="1" s="1"/>
  <c r="T122" i="1" s="1"/>
  <c r="R123" i="1"/>
  <c r="S123" i="1" s="1"/>
  <c r="T123" i="1" s="1"/>
  <c r="R124" i="1"/>
  <c r="R125" i="1"/>
  <c r="S125" i="1" s="1"/>
  <c r="T125" i="1" s="1"/>
  <c r="R126" i="1"/>
  <c r="S126" i="1" s="1"/>
  <c r="T126" i="1" s="1"/>
  <c r="R127" i="1"/>
  <c r="S127" i="1" s="1"/>
  <c r="T127" i="1" s="1"/>
  <c r="R128" i="1"/>
  <c r="R129" i="1"/>
  <c r="S129" i="1" s="1"/>
  <c r="T129" i="1" s="1"/>
  <c r="R130" i="1"/>
  <c r="S130" i="1" s="1"/>
  <c r="T130" i="1" s="1"/>
  <c r="R131" i="1"/>
  <c r="S131" i="1" s="1"/>
  <c r="T131" i="1" s="1"/>
  <c r="R132" i="1"/>
  <c r="R133" i="1"/>
  <c r="S133" i="1" s="1"/>
  <c r="T133" i="1" s="1"/>
  <c r="R134" i="1"/>
  <c r="S134" i="1" s="1"/>
  <c r="T134" i="1" s="1"/>
  <c r="R135" i="1"/>
  <c r="S135" i="1" s="1"/>
  <c r="T135" i="1" s="1"/>
  <c r="R136" i="1"/>
  <c r="R137" i="1"/>
  <c r="S137" i="1" s="1"/>
  <c r="T137" i="1" s="1"/>
  <c r="R138" i="1"/>
  <c r="S138" i="1" s="1"/>
  <c r="T138" i="1" s="1"/>
  <c r="R139" i="1"/>
  <c r="S139" i="1" s="1"/>
  <c r="T139" i="1" s="1"/>
  <c r="R140" i="1"/>
  <c r="R141" i="1"/>
  <c r="S141" i="1" s="1"/>
  <c r="T141" i="1" s="1"/>
  <c r="R142" i="1"/>
  <c r="S142" i="1" s="1"/>
  <c r="T142" i="1" s="1"/>
  <c r="R143" i="1"/>
  <c r="S143" i="1" s="1"/>
  <c r="T143" i="1" s="1"/>
  <c r="R144" i="1"/>
  <c r="R145" i="1"/>
  <c r="S145" i="1" s="1"/>
  <c r="T145" i="1" s="1"/>
  <c r="R146" i="1"/>
  <c r="S146" i="1" s="1"/>
  <c r="T146" i="1" s="1"/>
  <c r="R147" i="1"/>
  <c r="S147" i="1" s="1"/>
  <c r="T147" i="1" s="1"/>
  <c r="R148" i="1"/>
  <c r="R149" i="1"/>
  <c r="S149" i="1" s="1"/>
  <c r="T149" i="1" s="1"/>
  <c r="R150" i="1"/>
  <c r="S150" i="1" s="1"/>
  <c r="T150" i="1" s="1"/>
  <c r="R151" i="1"/>
  <c r="S151" i="1" s="1"/>
  <c r="T151" i="1" s="1"/>
  <c r="R152" i="1"/>
  <c r="R153" i="1"/>
  <c r="S153" i="1" s="1"/>
  <c r="T153" i="1" s="1"/>
  <c r="R154" i="1"/>
  <c r="S154" i="1" s="1"/>
  <c r="T154" i="1" s="1"/>
  <c r="R155" i="1"/>
  <c r="S155" i="1" s="1"/>
  <c r="T155" i="1" s="1"/>
  <c r="R156" i="1"/>
  <c r="R157" i="1"/>
  <c r="S157" i="1" s="1"/>
  <c r="T157" i="1" s="1"/>
  <c r="R158" i="1"/>
  <c r="S158" i="1" s="1"/>
  <c r="T158" i="1" s="1"/>
  <c r="R159" i="1"/>
  <c r="S159" i="1" s="1"/>
  <c r="T159" i="1" s="1"/>
  <c r="R160" i="1"/>
  <c r="R161" i="1"/>
  <c r="S161" i="1" s="1"/>
  <c r="T161" i="1" s="1"/>
  <c r="R162" i="1"/>
  <c r="S162" i="1" s="1"/>
  <c r="T162" i="1" s="1"/>
  <c r="R163" i="1"/>
  <c r="S163" i="1" s="1"/>
  <c r="T163" i="1" s="1"/>
  <c r="R164" i="1"/>
  <c r="R165" i="1"/>
  <c r="S165" i="1" s="1"/>
  <c r="T165" i="1" s="1"/>
  <c r="R166" i="1"/>
  <c r="S166" i="1" s="1"/>
  <c r="T166" i="1" s="1"/>
  <c r="R167" i="1"/>
  <c r="S167" i="1" s="1"/>
  <c r="T167" i="1" s="1"/>
  <c r="R168" i="1"/>
  <c r="R169" i="1"/>
  <c r="S169" i="1" s="1"/>
  <c r="T169" i="1" s="1"/>
  <c r="R170" i="1"/>
  <c r="S170" i="1" s="1"/>
  <c r="T170" i="1" s="1"/>
  <c r="R171" i="1"/>
  <c r="S171" i="1" s="1"/>
  <c r="T171" i="1" s="1"/>
  <c r="R172" i="1"/>
  <c r="R173" i="1"/>
  <c r="S173" i="1" s="1"/>
  <c r="T173" i="1" s="1"/>
  <c r="R174" i="1"/>
  <c r="S174" i="1" s="1"/>
  <c r="T174" i="1" s="1"/>
  <c r="R175" i="1"/>
  <c r="S175" i="1" s="1"/>
  <c r="T175" i="1" s="1"/>
  <c r="R176" i="1"/>
  <c r="R177" i="1"/>
  <c r="S177" i="1" s="1"/>
  <c r="T177" i="1" s="1"/>
  <c r="R178" i="1"/>
  <c r="S178" i="1" s="1"/>
  <c r="T178" i="1" s="1"/>
  <c r="R179" i="1"/>
  <c r="S179" i="1" s="1"/>
  <c r="T179" i="1" s="1"/>
  <c r="R180" i="1"/>
  <c r="R181" i="1"/>
  <c r="S181" i="1" s="1"/>
  <c r="T181" i="1" s="1"/>
  <c r="R182" i="1"/>
  <c r="S182" i="1" s="1"/>
  <c r="T182" i="1" s="1"/>
  <c r="R183" i="1"/>
  <c r="S183" i="1" s="1"/>
  <c r="T183" i="1" s="1"/>
  <c r="R184" i="1"/>
  <c r="R185" i="1"/>
  <c r="S185" i="1" s="1"/>
  <c r="T185" i="1" s="1"/>
  <c r="R186" i="1"/>
  <c r="S186" i="1" s="1"/>
  <c r="T186" i="1" s="1"/>
  <c r="R187" i="1"/>
  <c r="S187" i="1" s="1"/>
  <c r="T187" i="1" s="1"/>
  <c r="R188" i="1"/>
  <c r="R189" i="1"/>
  <c r="S189" i="1" s="1"/>
  <c r="T189" i="1" s="1"/>
  <c r="R190" i="1"/>
  <c r="S190" i="1" s="1"/>
  <c r="T190" i="1" s="1"/>
  <c r="R191" i="1"/>
  <c r="S191" i="1" s="1"/>
  <c r="T191" i="1" s="1"/>
  <c r="R192" i="1"/>
  <c r="R193" i="1"/>
  <c r="S193" i="1" s="1"/>
  <c r="T193" i="1" s="1"/>
  <c r="R194" i="1"/>
  <c r="S194" i="1" s="1"/>
  <c r="T194" i="1" s="1"/>
  <c r="R195" i="1"/>
  <c r="S195" i="1" s="1"/>
  <c r="T195" i="1" s="1"/>
  <c r="R196" i="1"/>
  <c r="R197" i="1"/>
  <c r="S197" i="1" s="1"/>
  <c r="T197" i="1" s="1"/>
  <c r="R198" i="1"/>
  <c r="S198" i="1" s="1"/>
  <c r="T198" i="1" s="1"/>
  <c r="R199" i="1"/>
  <c r="S199" i="1" s="1"/>
  <c r="T199" i="1" s="1"/>
  <c r="R200" i="1"/>
  <c r="R201" i="1"/>
  <c r="S201" i="1" s="1"/>
  <c r="T201" i="1" s="1"/>
  <c r="R202" i="1"/>
  <c r="S202" i="1" s="1"/>
  <c r="T202" i="1" s="1"/>
  <c r="R203" i="1"/>
  <c r="S203" i="1" s="1"/>
  <c r="T203" i="1" s="1"/>
  <c r="R204" i="1"/>
  <c r="R205" i="1"/>
  <c r="S205" i="1" s="1"/>
  <c r="T205" i="1" s="1"/>
  <c r="R206" i="1"/>
  <c r="S206" i="1" s="1"/>
  <c r="T206" i="1" s="1"/>
  <c r="R207" i="1"/>
  <c r="S207" i="1" s="1"/>
  <c r="T207" i="1" s="1"/>
  <c r="R208" i="1"/>
  <c r="R209" i="1"/>
  <c r="S209" i="1" s="1"/>
  <c r="T209" i="1" s="1"/>
  <c r="R210" i="1"/>
  <c r="S210" i="1" s="1"/>
  <c r="T210" i="1" s="1"/>
  <c r="R211" i="1"/>
  <c r="S211" i="1" s="1"/>
  <c r="T211" i="1" s="1"/>
  <c r="R212" i="1"/>
  <c r="R213" i="1"/>
  <c r="S213" i="1" s="1"/>
  <c r="T213" i="1" s="1"/>
  <c r="R214" i="1"/>
  <c r="S214" i="1" s="1"/>
  <c r="T214" i="1" s="1"/>
  <c r="R215" i="1"/>
  <c r="S215" i="1" s="1"/>
  <c r="T215" i="1" s="1"/>
  <c r="R216" i="1"/>
  <c r="R217" i="1"/>
  <c r="S217" i="1" s="1"/>
  <c r="T217" i="1" s="1"/>
  <c r="R218" i="1"/>
  <c r="S218" i="1" s="1"/>
  <c r="T218" i="1" s="1"/>
  <c r="R219" i="1"/>
  <c r="S219" i="1" s="1"/>
  <c r="T219" i="1" s="1"/>
  <c r="R220" i="1"/>
  <c r="R221" i="1"/>
  <c r="S221" i="1" s="1"/>
  <c r="T221" i="1" s="1"/>
  <c r="R222" i="1"/>
  <c r="S222" i="1" s="1"/>
  <c r="T222" i="1" s="1"/>
  <c r="R223" i="1"/>
  <c r="S223" i="1" s="1"/>
  <c r="T223" i="1" s="1"/>
  <c r="R224" i="1"/>
  <c r="R225" i="1"/>
  <c r="S225" i="1" s="1"/>
  <c r="T225" i="1" s="1"/>
  <c r="R226" i="1"/>
  <c r="S226" i="1" s="1"/>
  <c r="T226" i="1" s="1"/>
  <c r="R227" i="1"/>
  <c r="S227" i="1" s="1"/>
  <c r="T227" i="1" s="1"/>
  <c r="R228" i="1"/>
  <c r="R229" i="1"/>
  <c r="S229" i="1" s="1"/>
  <c r="T229" i="1" s="1"/>
  <c r="R230" i="1"/>
  <c r="S230" i="1" s="1"/>
  <c r="T230" i="1" s="1"/>
  <c r="R231" i="1"/>
  <c r="S231" i="1" s="1"/>
  <c r="T231" i="1" s="1"/>
  <c r="R232" i="1"/>
  <c r="R233" i="1"/>
  <c r="S233" i="1" s="1"/>
  <c r="T233" i="1" s="1"/>
  <c r="R234" i="1"/>
  <c r="S234" i="1" s="1"/>
  <c r="T234" i="1" s="1"/>
  <c r="R235" i="1"/>
  <c r="S235" i="1" s="1"/>
  <c r="T235" i="1" s="1"/>
  <c r="R236" i="1"/>
  <c r="R237" i="1"/>
  <c r="S237" i="1" s="1"/>
  <c r="T237" i="1" s="1"/>
  <c r="R238" i="1"/>
  <c r="S238" i="1" s="1"/>
  <c r="T238" i="1" s="1"/>
  <c r="R239" i="1"/>
  <c r="S239" i="1" s="1"/>
  <c r="T239" i="1" s="1"/>
  <c r="R240" i="1"/>
  <c r="R241" i="1"/>
  <c r="S241" i="1" s="1"/>
  <c r="T241" i="1" s="1"/>
  <c r="R242" i="1"/>
  <c r="S242" i="1" s="1"/>
  <c r="T242" i="1" s="1"/>
  <c r="R243" i="1"/>
  <c r="S243" i="1" s="1"/>
  <c r="T243" i="1" s="1"/>
  <c r="R244" i="1"/>
  <c r="R245" i="1"/>
  <c r="S245" i="1" s="1"/>
  <c r="T245" i="1" s="1"/>
  <c r="R246" i="1"/>
  <c r="S246" i="1" s="1"/>
  <c r="T246" i="1" s="1"/>
  <c r="R247" i="1"/>
  <c r="S247" i="1" s="1"/>
  <c r="T247" i="1" s="1"/>
  <c r="R248" i="1"/>
  <c r="R249" i="1"/>
  <c r="S249" i="1" s="1"/>
  <c r="T249" i="1" s="1"/>
  <c r="R250" i="1"/>
  <c r="S250" i="1" s="1"/>
  <c r="T250" i="1" s="1"/>
  <c r="R251" i="1"/>
  <c r="S251" i="1" s="1"/>
  <c r="T251" i="1" s="1"/>
  <c r="R252" i="1"/>
  <c r="R253" i="1"/>
  <c r="S253" i="1" s="1"/>
  <c r="T253" i="1" s="1"/>
  <c r="R254" i="1"/>
  <c r="S254" i="1" s="1"/>
  <c r="T254" i="1" s="1"/>
  <c r="R255" i="1"/>
  <c r="S255" i="1" s="1"/>
  <c r="T255" i="1" s="1"/>
  <c r="R256" i="1"/>
  <c r="R257" i="1"/>
  <c r="S257" i="1" s="1"/>
  <c r="T257" i="1" s="1"/>
  <c r="R258" i="1"/>
  <c r="S258" i="1" s="1"/>
  <c r="T258" i="1" s="1"/>
  <c r="R259" i="1"/>
  <c r="S259" i="1" s="1"/>
  <c r="T259" i="1" s="1"/>
  <c r="R260" i="1"/>
  <c r="R261" i="1"/>
  <c r="S261" i="1" s="1"/>
  <c r="T261" i="1" s="1"/>
  <c r="R262" i="1"/>
  <c r="S262" i="1" s="1"/>
  <c r="T262" i="1" s="1"/>
  <c r="R263" i="1"/>
  <c r="S263" i="1" s="1"/>
  <c r="T263" i="1" s="1"/>
  <c r="R264" i="1"/>
  <c r="R265" i="1"/>
  <c r="S265" i="1" s="1"/>
  <c r="T265" i="1" s="1"/>
  <c r="R266" i="1"/>
  <c r="S266" i="1" s="1"/>
  <c r="T266" i="1" s="1"/>
  <c r="R267" i="1"/>
  <c r="S267" i="1" s="1"/>
  <c r="T267" i="1" s="1"/>
  <c r="R268" i="1"/>
  <c r="R269" i="1"/>
  <c r="S269" i="1" s="1"/>
  <c r="T269" i="1" s="1"/>
  <c r="R270" i="1"/>
  <c r="S270" i="1" s="1"/>
  <c r="T270" i="1" s="1"/>
  <c r="R271" i="1"/>
  <c r="S271" i="1" s="1"/>
  <c r="T271" i="1" s="1"/>
  <c r="R272" i="1"/>
  <c r="R273" i="1"/>
  <c r="S273" i="1" s="1"/>
  <c r="T273" i="1" s="1"/>
  <c r="R274" i="1"/>
  <c r="S274" i="1" s="1"/>
  <c r="T274" i="1" s="1"/>
  <c r="R275" i="1"/>
  <c r="S275" i="1" s="1"/>
  <c r="T275" i="1" s="1"/>
  <c r="R276" i="1"/>
  <c r="R277" i="1"/>
  <c r="S277" i="1" s="1"/>
  <c r="T277" i="1" s="1"/>
  <c r="R278" i="1"/>
  <c r="S278" i="1" s="1"/>
  <c r="T278" i="1" s="1"/>
  <c r="R279" i="1"/>
  <c r="S279" i="1" s="1"/>
  <c r="T279" i="1" s="1"/>
  <c r="R280" i="1"/>
  <c r="R281" i="1"/>
  <c r="S281" i="1" s="1"/>
  <c r="T281" i="1" s="1"/>
  <c r="R282" i="1"/>
  <c r="S282" i="1" s="1"/>
  <c r="T282" i="1" s="1"/>
  <c r="R283" i="1"/>
  <c r="S283" i="1" s="1"/>
  <c r="T283" i="1" s="1"/>
  <c r="R284" i="1"/>
  <c r="R285" i="1"/>
  <c r="S285" i="1" s="1"/>
  <c r="T285" i="1" s="1"/>
  <c r="R286" i="1"/>
  <c r="S286" i="1" s="1"/>
  <c r="T286" i="1" s="1"/>
  <c r="R287" i="1"/>
  <c r="S287" i="1" s="1"/>
  <c r="T287" i="1" s="1"/>
  <c r="R288" i="1"/>
  <c r="R289" i="1"/>
  <c r="S289" i="1" s="1"/>
  <c r="T289" i="1" s="1"/>
  <c r="R290" i="1"/>
  <c r="S290" i="1" s="1"/>
  <c r="T290" i="1" s="1"/>
  <c r="R291" i="1"/>
  <c r="S291" i="1" s="1"/>
  <c r="T291" i="1" s="1"/>
  <c r="R292" i="1"/>
  <c r="R293" i="1"/>
  <c r="S293" i="1" s="1"/>
  <c r="T293" i="1" s="1"/>
  <c r="R294" i="1"/>
  <c r="S294" i="1" s="1"/>
  <c r="T294" i="1" s="1"/>
  <c r="R295" i="1"/>
  <c r="S295" i="1" s="1"/>
  <c r="T295" i="1" s="1"/>
  <c r="R296" i="1"/>
  <c r="R297" i="1"/>
  <c r="S297" i="1" s="1"/>
  <c r="T297" i="1" s="1"/>
  <c r="R298" i="1"/>
  <c r="S298" i="1" s="1"/>
  <c r="T298" i="1" s="1"/>
  <c r="R299" i="1"/>
  <c r="S299" i="1" s="1"/>
  <c r="T299" i="1" s="1"/>
  <c r="R300" i="1"/>
  <c r="R301" i="1"/>
  <c r="S301" i="1" s="1"/>
  <c r="T301" i="1" s="1"/>
  <c r="R302" i="1"/>
  <c r="S302" i="1" s="1"/>
  <c r="T302" i="1" s="1"/>
  <c r="R303" i="1"/>
  <c r="S303" i="1" s="1"/>
  <c r="T303" i="1" s="1"/>
  <c r="R304" i="1"/>
  <c r="R305" i="1"/>
  <c r="S305" i="1" s="1"/>
  <c r="T305" i="1" s="1"/>
  <c r="R306" i="1"/>
  <c r="S306" i="1" s="1"/>
  <c r="T306" i="1" s="1"/>
  <c r="R307" i="1"/>
  <c r="S307" i="1" s="1"/>
  <c r="T307" i="1" s="1"/>
  <c r="R308" i="1"/>
  <c r="R309" i="1"/>
  <c r="S309" i="1" s="1"/>
  <c r="T309" i="1" s="1"/>
  <c r="R310" i="1"/>
  <c r="S310" i="1" s="1"/>
  <c r="T310" i="1" s="1"/>
  <c r="R311" i="1"/>
  <c r="S311" i="1" s="1"/>
  <c r="T311" i="1" s="1"/>
  <c r="R312" i="1"/>
  <c r="R313" i="1"/>
  <c r="S313" i="1" s="1"/>
  <c r="T313" i="1" s="1"/>
  <c r="R314" i="1"/>
  <c r="S314" i="1" s="1"/>
  <c r="T314" i="1" s="1"/>
  <c r="R315" i="1"/>
  <c r="S315" i="1" s="1"/>
  <c r="T315" i="1" s="1"/>
  <c r="R316" i="1"/>
  <c r="R317" i="1"/>
  <c r="S317" i="1" s="1"/>
  <c r="T317" i="1" s="1"/>
  <c r="R318" i="1"/>
  <c r="S318" i="1" s="1"/>
  <c r="T318" i="1" s="1"/>
  <c r="R319" i="1"/>
  <c r="S319" i="1" s="1"/>
  <c r="T319" i="1" s="1"/>
  <c r="R320" i="1"/>
  <c r="R321" i="1"/>
  <c r="S321" i="1" s="1"/>
  <c r="T321" i="1" s="1"/>
  <c r="R322" i="1"/>
  <c r="S322" i="1" s="1"/>
  <c r="T322" i="1" s="1"/>
  <c r="R323" i="1"/>
  <c r="S323" i="1" s="1"/>
  <c r="T323" i="1" s="1"/>
  <c r="R324" i="1"/>
  <c r="R325" i="1"/>
  <c r="S325" i="1" s="1"/>
  <c r="T325" i="1" s="1"/>
  <c r="R326" i="1"/>
  <c r="S326" i="1" s="1"/>
  <c r="T326" i="1" s="1"/>
  <c r="R327" i="1"/>
  <c r="S327" i="1" s="1"/>
  <c r="T327" i="1" s="1"/>
  <c r="R328" i="1"/>
  <c r="R329" i="1"/>
  <c r="S329" i="1" s="1"/>
  <c r="T329" i="1" s="1"/>
  <c r="R330" i="1"/>
  <c r="S330" i="1" s="1"/>
  <c r="T330" i="1" s="1"/>
  <c r="R331" i="1"/>
  <c r="S331" i="1" s="1"/>
  <c r="T331" i="1" s="1"/>
  <c r="R332" i="1"/>
  <c r="R333" i="1"/>
  <c r="S333" i="1" s="1"/>
  <c r="T333" i="1" s="1"/>
  <c r="R334" i="1"/>
  <c r="S334" i="1" s="1"/>
  <c r="T334" i="1" s="1"/>
  <c r="R335" i="1"/>
  <c r="S335" i="1" s="1"/>
  <c r="T335" i="1" s="1"/>
  <c r="R336" i="1"/>
  <c r="R337" i="1"/>
  <c r="S337" i="1" s="1"/>
  <c r="T337" i="1" s="1"/>
  <c r="R338" i="1"/>
  <c r="S338" i="1" s="1"/>
  <c r="T338" i="1" s="1"/>
  <c r="R339" i="1"/>
  <c r="S339" i="1" s="1"/>
  <c r="T339" i="1" s="1"/>
  <c r="R340" i="1"/>
  <c r="R341" i="1"/>
  <c r="S341" i="1" s="1"/>
  <c r="T341" i="1" s="1"/>
  <c r="R342" i="1"/>
  <c r="S342" i="1" s="1"/>
  <c r="T342" i="1" s="1"/>
  <c r="R343" i="1"/>
  <c r="S343" i="1" s="1"/>
  <c r="T343" i="1" s="1"/>
  <c r="R344" i="1"/>
  <c r="R345" i="1"/>
  <c r="S345" i="1" s="1"/>
  <c r="T345" i="1" s="1"/>
  <c r="R346" i="1"/>
  <c r="S346" i="1" s="1"/>
  <c r="T346" i="1" s="1"/>
  <c r="R347" i="1"/>
  <c r="S347" i="1" s="1"/>
  <c r="T347" i="1" s="1"/>
  <c r="R348" i="1"/>
  <c r="R349" i="1"/>
  <c r="S349" i="1" s="1"/>
  <c r="T349" i="1" s="1"/>
  <c r="R350" i="1"/>
  <c r="S350" i="1" s="1"/>
  <c r="T350" i="1" s="1"/>
  <c r="R351" i="1"/>
  <c r="S351" i="1" s="1"/>
  <c r="T351" i="1" s="1"/>
  <c r="R352" i="1"/>
  <c r="R353" i="1"/>
  <c r="S353" i="1" s="1"/>
  <c r="T353" i="1" s="1"/>
  <c r="R354" i="1"/>
  <c r="S354" i="1" s="1"/>
  <c r="T354" i="1" s="1"/>
  <c r="R355" i="1"/>
  <c r="S355" i="1" s="1"/>
  <c r="T355" i="1" s="1"/>
  <c r="R356" i="1"/>
  <c r="R357" i="1"/>
  <c r="S357" i="1" s="1"/>
  <c r="T357" i="1" s="1"/>
  <c r="R358" i="1"/>
  <c r="S358" i="1" s="1"/>
  <c r="T358" i="1" s="1"/>
  <c r="R359" i="1"/>
  <c r="S359" i="1" s="1"/>
  <c r="T359" i="1" s="1"/>
  <c r="R360" i="1"/>
  <c r="R361" i="1"/>
  <c r="S361" i="1" s="1"/>
  <c r="T361" i="1" s="1"/>
  <c r="R362" i="1"/>
  <c r="S362" i="1" s="1"/>
  <c r="T362" i="1" s="1"/>
  <c r="R363" i="1"/>
  <c r="S363" i="1" s="1"/>
  <c r="T363" i="1" s="1"/>
  <c r="R364" i="1"/>
  <c r="R365" i="1"/>
  <c r="S365" i="1" s="1"/>
  <c r="T365" i="1" s="1"/>
  <c r="R366" i="1"/>
  <c r="S366" i="1" s="1"/>
  <c r="T366" i="1" s="1"/>
  <c r="R367" i="1"/>
  <c r="S367" i="1" s="1"/>
  <c r="T367" i="1" s="1"/>
  <c r="R368" i="1"/>
  <c r="R369" i="1"/>
  <c r="S369" i="1" s="1"/>
  <c r="T369" i="1" s="1"/>
  <c r="R370" i="1"/>
  <c r="S370" i="1" s="1"/>
  <c r="T370" i="1" s="1"/>
  <c r="R371" i="1"/>
  <c r="S371" i="1" s="1"/>
  <c r="T371" i="1" s="1"/>
  <c r="R372" i="1"/>
  <c r="R373" i="1"/>
  <c r="S373" i="1" s="1"/>
  <c r="T373" i="1" s="1"/>
  <c r="R374" i="1"/>
  <c r="S374" i="1" s="1"/>
  <c r="T374" i="1" s="1"/>
  <c r="R375" i="1"/>
  <c r="S375" i="1" s="1"/>
  <c r="T375" i="1" s="1"/>
  <c r="R376" i="1"/>
  <c r="R377" i="1"/>
  <c r="S377" i="1" s="1"/>
  <c r="T377" i="1" s="1"/>
  <c r="R378" i="1"/>
  <c r="S378" i="1" s="1"/>
  <c r="T378" i="1" s="1"/>
  <c r="R379" i="1"/>
  <c r="S379" i="1" s="1"/>
  <c r="T379" i="1" s="1"/>
  <c r="R380" i="1"/>
  <c r="R381" i="1"/>
  <c r="S381" i="1" s="1"/>
  <c r="T381" i="1" s="1"/>
  <c r="R382" i="1"/>
  <c r="S382" i="1" s="1"/>
  <c r="T382" i="1" s="1"/>
  <c r="R383" i="1"/>
  <c r="S383" i="1" s="1"/>
  <c r="T383" i="1" s="1"/>
  <c r="R384" i="1"/>
  <c r="R385" i="1"/>
  <c r="S385" i="1" s="1"/>
  <c r="T385" i="1" s="1"/>
  <c r="R386" i="1"/>
  <c r="S386" i="1" s="1"/>
  <c r="T386" i="1" s="1"/>
  <c r="R387" i="1"/>
  <c r="S387" i="1" s="1"/>
  <c r="T387" i="1" s="1"/>
  <c r="R388" i="1"/>
  <c r="R389" i="1"/>
  <c r="S389" i="1" s="1"/>
  <c r="T389" i="1" s="1"/>
  <c r="R390" i="1"/>
  <c r="S390" i="1" s="1"/>
  <c r="T390" i="1" s="1"/>
  <c r="R391" i="1"/>
  <c r="S391" i="1" s="1"/>
  <c r="T391" i="1" s="1"/>
  <c r="R392" i="1"/>
  <c r="R393" i="1"/>
  <c r="S393" i="1" s="1"/>
  <c r="T393" i="1" s="1"/>
  <c r="R394" i="1"/>
  <c r="S394" i="1" s="1"/>
  <c r="T394" i="1" s="1"/>
  <c r="R395" i="1"/>
  <c r="S395" i="1" s="1"/>
  <c r="T395" i="1" s="1"/>
  <c r="R396" i="1"/>
  <c r="R397" i="1"/>
  <c r="S397" i="1" s="1"/>
  <c r="T397" i="1" s="1"/>
  <c r="R398" i="1"/>
  <c r="S398" i="1" s="1"/>
  <c r="T398" i="1" s="1"/>
  <c r="R399" i="1"/>
  <c r="S399" i="1" s="1"/>
  <c r="T399" i="1" s="1"/>
  <c r="R400" i="1"/>
  <c r="R401" i="1"/>
  <c r="S401" i="1" s="1"/>
  <c r="T401" i="1" s="1"/>
  <c r="R402" i="1"/>
  <c r="S402" i="1" s="1"/>
  <c r="T402" i="1" s="1"/>
  <c r="R403" i="1"/>
  <c r="S403" i="1" s="1"/>
  <c r="T403" i="1" s="1"/>
  <c r="R404" i="1"/>
  <c r="R405" i="1"/>
  <c r="S405" i="1" s="1"/>
  <c r="T405" i="1" s="1"/>
  <c r="R406" i="1"/>
  <c r="S406" i="1" s="1"/>
  <c r="T406" i="1" s="1"/>
  <c r="R407" i="1"/>
  <c r="S407" i="1" s="1"/>
  <c r="T407" i="1" s="1"/>
  <c r="R408" i="1"/>
  <c r="R409" i="1"/>
  <c r="S409" i="1" s="1"/>
  <c r="T409" i="1" s="1"/>
  <c r="R410" i="1"/>
  <c r="S410" i="1" s="1"/>
  <c r="T410" i="1" s="1"/>
  <c r="R411" i="1"/>
  <c r="S411" i="1" s="1"/>
  <c r="T411" i="1" s="1"/>
  <c r="R412" i="1"/>
  <c r="R413" i="1"/>
  <c r="S413" i="1" s="1"/>
  <c r="T413" i="1" s="1"/>
  <c r="R414" i="1"/>
  <c r="S414" i="1" s="1"/>
  <c r="T414" i="1" s="1"/>
  <c r="R415" i="1"/>
  <c r="S415" i="1" s="1"/>
  <c r="T415" i="1" s="1"/>
  <c r="R416" i="1"/>
  <c r="R417" i="1"/>
  <c r="S417" i="1" s="1"/>
  <c r="T417" i="1" s="1"/>
  <c r="R418" i="1"/>
  <c r="S418" i="1" s="1"/>
  <c r="T418" i="1" s="1"/>
  <c r="R419" i="1"/>
  <c r="S419" i="1" s="1"/>
  <c r="T419" i="1" s="1"/>
  <c r="R420" i="1"/>
  <c r="R421" i="1"/>
  <c r="S421" i="1" s="1"/>
  <c r="T421" i="1" s="1"/>
  <c r="R422" i="1"/>
  <c r="S422" i="1" s="1"/>
  <c r="T422" i="1" s="1"/>
  <c r="R423" i="1"/>
  <c r="S423" i="1" s="1"/>
  <c r="T423" i="1" s="1"/>
  <c r="R424" i="1"/>
  <c r="R425" i="1"/>
  <c r="S425" i="1" s="1"/>
  <c r="T425" i="1" s="1"/>
  <c r="R426" i="1"/>
  <c r="S426" i="1" s="1"/>
  <c r="T426" i="1" s="1"/>
  <c r="R427" i="1"/>
  <c r="S427" i="1" s="1"/>
  <c r="T427" i="1" s="1"/>
  <c r="R428" i="1"/>
  <c r="R429" i="1"/>
  <c r="S429" i="1" s="1"/>
  <c r="T429" i="1" s="1"/>
  <c r="R430" i="1"/>
  <c r="S430" i="1" s="1"/>
  <c r="T430" i="1" s="1"/>
  <c r="R431" i="1"/>
  <c r="S431" i="1" s="1"/>
  <c r="T431" i="1" s="1"/>
  <c r="R432" i="1"/>
  <c r="R433" i="1"/>
  <c r="S433" i="1" s="1"/>
  <c r="T433" i="1" s="1"/>
  <c r="R434" i="1"/>
  <c r="S434" i="1" s="1"/>
  <c r="T434" i="1" s="1"/>
  <c r="R435" i="1"/>
  <c r="S435" i="1" s="1"/>
  <c r="T435" i="1" s="1"/>
  <c r="R436" i="1"/>
  <c r="R437" i="1"/>
  <c r="S437" i="1" s="1"/>
  <c r="T437" i="1" s="1"/>
  <c r="R438" i="1"/>
  <c r="S438" i="1" s="1"/>
  <c r="T438" i="1" s="1"/>
  <c r="R439" i="1"/>
  <c r="S439" i="1" s="1"/>
  <c r="T439" i="1" s="1"/>
  <c r="R440" i="1"/>
  <c r="R441" i="1"/>
  <c r="S441" i="1" s="1"/>
  <c r="T441" i="1" s="1"/>
  <c r="R442" i="1"/>
  <c r="S442" i="1" s="1"/>
  <c r="T442" i="1" s="1"/>
  <c r="R443" i="1"/>
  <c r="S443" i="1" s="1"/>
  <c r="T443" i="1" s="1"/>
  <c r="R444" i="1"/>
  <c r="R445" i="1"/>
  <c r="S445" i="1" s="1"/>
  <c r="T445" i="1" s="1"/>
  <c r="R446" i="1"/>
  <c r="S446" i="1" s="1"/>
  <c r="T446" i="1" s="1"/>
  <c r="R447" i="1"/>
  <c r="S447" i="1" s="1"/>
  <c r="T447" i="1" s="1"/>
  <c r="R448" i="1"/>
  <c r="R449" i="1"/>
  <c r="S449" i="1" s="1"/>
  <c r="T449" i="1" s="1"/>
  <c r="R450" i="1"/>
  <c r="S450" i="1" s="1"/>
  <c r="T450" i="1" s="1"/>
  <c r="R451" i="1"/>
  <c r="S451" i="1" s="1"/>
  <c r="T451" i="1" s="1"/>
  <c r="R452" i="1"/>
  <c r="R453" i="1"/>
  <c r="S453" i="1" s="1"/>
  <c r="T453" i="1" s="1"/>
  <c r="R454" i="1"/>
  <c r="S454" i="1" s="1"/>
  <c r="T454" i="1" s="1"/>
  <c r="R455" i="1"/>
  <c r="S455" i="1" s="1"/>
  <c r="T455" i="1" s="1"/>
  <c r="R456" i="1"/>
  <c r="R457" i="1"/>
  <c r="S457" i="1" s="1"/>
  <c r="T457" i="1" s="1"/>
  <c r="R458" i="1"/>
  <c r="S458" i="1" s="1"/>
  <c r="T458" i="1" s="1"/>
  <c r="R459" i="1"/>
  <c r="S459" i="1" s="1"/>
  <c r="T459" i="1" s="1"/>
  <c r="R460" i="1"/>
  <c r="R461" i="1"/>
  <c r="S461" i="1" s="1"/>
  <c r="T461" i="1" s="1"/>
  <c r="R462" i="1"/>
  <c r="S462" i="1" s="1"/>
  <c r="T462" i="1" s="1"/>
  <c r="R463" i="1"/>
  <c r="S463" i="1" s="1"/>
  <c r="T463" i="1" s="1"/>
  <c r="R464" i="1"/>
  <c r="R465" i="1"/>
  <c r="S465" i="1" s="1"/>
  <c r="T465" i="1" s="1"/>
  <c r="R466" i="1"/>
  <c r="S466" i="1" s="1"/>
  <c r="T466" i="1" s="1"/>
  <c r="R467" i="1"/>
  <c r="S467" i="1" s="1"/>
  <c r="T467" i="1" s="1"/>
  <c r="R468" i="1"/>
  <c r="R469" i="1"/>
  <c r="S469" i="1" s="1"/>
  <c r="T469" i="1" s="1"/>
  <c r="R470" i="1"/>
  <c r="S470" i="1" s="1"/>
  <c r="T470" i="1" s="1"/>
  <c r="R471" i="1"/>
  <c r="S471" i="1" s="1"/>
  <c r="T471" i="1" s="1"/>
  <c r="R472" i="1"/>
  <c r="R473" i="1"/>
  <c r="S473" i="1" s="1"/>
  <c r="T473" i="1" s="1"/>
  <c r="R474" i="1"/>
  <c r="S474" i="1" s="1"/>
  <c r="T474" i="1" s="1"/>
  <c r="R475" i="1"/>
  <c r="S475" i="1" s="1"/>
  <c r="T475" i="1" s="1"/>
  <c r="R476" i="1"/>
  <c r="R477" i="1"/>
  <c r="S477" i="1" s="1"/>
  <c r="T477" i="1" s="1"/>
  <c r="R478" i="1"/>
  <c r="S478" i="1" s="1"/>
  <c r="T478" i="1" s="1"/>
  <c r="R479" i="1"/>
  <c r="S479" i="1" s="1"/>
  <c r="T479" i="1" s="1"/>
  <c r="R480" i="1"/>
  <c r="R481" i="1"/>
  <c r="S481" i="1" s="1"/>
  <c r="T481" i="1" s="1"/>
  <c r="R482" i="1"/>
  <c r="S482" i="1" s="1"/>
  <c r="T482" i="1" s="1"/>
  <c r="R483" i="1"/>
  <c r="S483" i="1" s="1"/>
  <c r="T483" i="1" s="1"/>
  <c r="R484" i="1"/>
  <c r="R485" i="1"/>
  <c r="S485" i="1" s="1"/>
  <c r="T485" i="1" s="1"/>
  <c r="R486" i="1"/>
  <c r="S486" i="1" s="1"/>
  <c r="T486" i="1" s="1"/>
  <c r="R487" i="1"/>
  <c r="S487" i="1" s="1"/>
  <c r="T487" i="1" s="1"/>
  <c r="R488" i="1"/>
  <c r="R489" i="1"/>
  <c r="S489" i="1" s="1"/>
  <c r="T489" i="1" s="1"/>
  <c r="R490" i="1"/>
  <c r="S490" i="1" s="1"/>
  <c r="T490" i="1" s="1"/>
  <c r="R491" i="1"/>
  <c r="S491" i="1" s="1"/>
  <c r="T491" i="1" s="1"/>
  <c r="R492" i="1"/>
  <c r="R493" i="1"/>
  <c r="S493" i="1" s="1"/>
  <c r="T493" i="1" s="1"/>
  <c r="R494" i="1"/>
  <c r="S494" i="1" s="1"/>
  <c r="T494" i="1" s="1"/>
  <c r="R495" i="1"/>
  <c r="S495" i="1" s="1"/>
  <c r="T495" i="1" s="1"/>
  <c r="R496" i="1"/>
  <c r="R497" i="1"/>
  <c r="S497" i="1" s="1"/>
  <c r="T497" i="1" s="1"/>
  <c r="R498" i="1"/>
  <c r="S498" i="1" s="1"/>
  <c r="T498" i="1" s="1"/>
  <c r="R499" i="1"/>
  <c r="S499" i="1" s="1"/>
  <c r="T499" i="1" s="1"/>
  <c r="R500" i="1"/>
  <c r="R501" i="1"/>
  <c r="S501" i="1" s="1"/>
  <c r="T501" i="1" s="1"/>
  <c r="R502" i="1"/>
  <c r="S502" i="1" s="1"/>
  <c r="T502" i="1" s="1"/>
  <c r="R503" i="1"/>
  <c r="S503" i="1" s="1"/>
  <c r="T503" i="1" s="1"/>
  <c r="R504" i="1"/>
  <c r="Q6" i="1"/>
  <c r="Q7" i="1"/>
  <c r="Q10" i="1"/>
  <c r="Q11" i="1"/>
  <c r="Q14" i="1"/>
  <c r="Q15" i="1"/>
  <c r="Q18" i="1"/>
  <c r="Q19" i="1"/>
  <c r="Q22" i="1"/>
  <c r="Q23" i="1"/>
  <c r="Q26" i="1"/>
  <c r="Q27" i="1"/>
  <c r="Q30" i="1"/>
  <c r="Q31" i="1"/>
  <c r="Q34" i="1"/>
  <c r="Q35" i="1"/>
  <c r="Q38" i="1"/>
  <c r="Q39" i="1"/>
  <c r="Q42" i="1"/>
  <c r="Q43" i="1"/>
  <c r="Q46" i="1"/>
  <c r="Q47" i="1"/>
  <c r="Q50" i="1"/>
  <c r="Q51" i="1"/>
  <c r="Q54" i="1"/>
  <c r="Q55" i="1"/>
  <c r="Q58" i="1"/>
  <c r="Q59" i="1"/>
  <c r="Q62" i="1"/>
  <c r="Q63" i="1"/>
  <c r="Q66" i="1"/>
  <c r="Q67" i="1"/>
  <c r="Q70" i="1"/>
  <c r="Q71" i="1"/>
  <c r="Q74" i="1"/>
  <c r="Q75" i="1"/>
  <c r="Q78" i="1"/>
  <c r="Q79" i="1"/>
  <c r="Q82" i="1"/>
  <c r="Q83" i="1"/>
  <c r="Q86" i="1"/>
  <c r="Q87" i="1"/>
  <c r="Q90" i="1"/>
  <c r="Q91" i="1"/>
  <c r="Q94" i="1"/>
  <c r="Q95" i="1"/>
  <c r="Q98" i="1"/>
  <c r="Q99" i="1"/>
  <c r="Q102" i="1"/>
  <c r="Q103" i="1"/>
  <c r="Q106" i="1"/>
  <c r="Q107" i="1"/>
  <c r="Q110" i="1"/>
  <c r="Q111" i="1"/>
  <c r="Q114" i="1"/>
  <c r="Q115" i="1"/>
  <c r="Q118" i="1"/>
  <c r="Q119" i="1"/>
  <c r="Q122" i="1"/>
  <c r="Q123" i="1"/>
  <c r="Q126" i="1"/>
  <c r="Q127" i="1"/>
  <c r="Q130" i="1"/>
  <c r="Q131" i="1"/>
  <c r="Q134" i="1"/>
  <c r="Q135" i="1"/>
  <c r="Q138" i="1"/>
  <c r="Q139" i="1"/>
  <c r="Q142" i="1"/>
  <c r="Q143" i="1"/>
  <c r="Q146" i="1"/>
  <c r="Q147" i="1"/>
  <c r="Q150" i="1"/>
  <c r="Q151" i="1"/>
  <c r="Q154" i="1"/>
  <c r="Q155" i="1"/>
  <c r="Q158" i="1"/>
  <c r="Q159" i="1"/>
  <c r="Q162" i="1"/>
  <c r="Q163" i="1"/>
  <c r="Q166" i="1"/>
  <c r="Q167" i="1"/>
  <c r="Q170" i="1"/>
  <c r="Q171" i="1"/>
  <c r="Q174" i="1"/>
  <c r="Q175" i="1"/>
  <c r="Q178" i="1"/>
  <c r="Q179" i="1"/>
  <c r="Q182" i="1"/>
  <c r="Q183" i="1"/>
  <c r="Q186" i="1"/>
  <c r="Q187" i="1"/>
  <c r="Q190" i="1"/>
  <c r="Q191" i="1"/>
  <c r="Q194" i="1"/>
  <c r="Q195" i="1"/>
  <c r="Q198" i="1"/>
  <c r="Q199" i="1"/>
  <c r="Q202" i="1"/>
  <c r="Q203" i="1"/>
  <c r="Q206" i="1"/>
  <c r="Q207" i="1"/>
  <c r="Q210" i="1"/>
  <c r="Q211" i="1"/>
  <c r="Q214" i="1"/>
  <c r="Q215" i="1"/>
  <c r="Q218" i="1"/>
  <c r="Q219" i="1"/>
  <c r="Q222" i="1"/>
  <c r="Q223" i="1"/>
  <c r="Q226" i="1"/>
  <c r="Q227" i="1"/>
  <c r="Q230" i="1"/>
  <c r="Q231" i="1"/>
  <c r="Q234" i="1"/>
  <c r="Q235" i="1"/>
  <c r="Q238" i="1"/>
  <c r="Q239" i="1"/>
  <c r="Q242" i="1"/>
  <c r="Q243" i="1"/>
  <c r="Q246" i="1"/>
  <c r="Q247" i="1"/>
  <c r="Q250" i="1"/>
  <c r="Q251" i="1"/>
  <c r="Q254" i="1"/>
  <c r="Q255" i="1"/>
  <c r="Q258" i="1"/>
  <c r="Q259" i="1"/>
  <c r="Q262" i="1"/>
  <c r="Q263" i="1"/>
  <c r="Q266" i="1"/>
  <c r="Q267" i="1"/>
  <c r="Q270" i="1"/>
  <c r="Q271" i="1"/>
  <c r="Q274" i="1"/>
  <c r="Q275" i="1"/>
  <c r="Q278" i="1"/>
  <c r="Q279" i="1"/>
  <c r="Q282" i="1"/>
  <c r="Q283" i="1"/>
  <c r="Q286" i="1"/>
  <c r="Q287" i="1"/>
  <c r="Q290" i="1"/>
  <c r="Q291" i="1"/>
  <c r="Q294" i="1"/>
  <c r="Q295" i="1"/>
  <c r="Q298" i="1"/>
  <c r="Q299" i="1"/>
  <c r="Q302" i="1"/>
  <c r="Q303" i="1"/>
  <c r="Q306" i="1"/>
  <c r="Q307" i="1"/>
  <c r="Q310" i="1"/>
  <c r="Q311" i="1"/>
  <c r="Q314" i="1"/>
  <c r="Q315" i="1"/>
  <c r="Q318" i="1"/>
  <c r="Q319" i="1"/>
  <c r="Q322" i="1"/>
  <c r="Q323" i="1"/>
  <c r="Q326" i="1"/>
  <c r="Q327" i="1"/>
  <c r="Q330" i="1"/>
  <c r="Q331" i="1"/>
  <c r="Q334" i="1"/>
  <c r="Q335" i="1"/>
  <c r="Q338" i="1"/>
  <c r="Q339" i="1"/>
  <c r="Q342" i="1"/>
  <c r="Q343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R5" i="1"/>
  <c r="S5" i="1" s="1"/>
  <c r="T5" i="1" s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O5" i="1"/>
  <c r="N5" i="1"/>
  <c r="M5" i="1"/>
  <c r="Q344" i="1" l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0" i="1"/>
  <c r="T320" i="1" s="1"/>
  <c r="S304" i="1"/>
  <c r="T304" i="1" s="1"/>
  <c r="S288" i="1"/>
  <c r="T288" i="1" s="1"/>
  <c r="S272" i="1"/>
  <c r="T272" i="1" s="1"/>
  <c r="S256" i="1"/>
  <c r="T256" i="1" s="1"/>
  <c r="S248" i="1"/>
  <c r="T248" i="1" s="1"/>
  <c r="S240" i="1"/>
  <c r="T240" i="1" s="1"/>
  <c r="S232" i="1"/>
  <c r="T232" i="1" s="1"/>
  <c r="S224" i="1"/>
  <c r="T224" i="1" s="1"/>
  <c r="S216" i="1"/>
  <c r="T216" i="1" s="1"/>
  <c r="S208" i="1"/>
  <c r="T208" i="1" s="1"/>
  <c r="S200" i="1"/>
  <c r="T200" i="1" s="1"/>
  <c r="S192" i="1"/>
  <c r="T192" i="1" s="1"/>
  <c r="S184" i="1"/>
  <c r="T184" i="1" s="1"/>
  <c r="S176" i="1"/>
  <c r="T176" i="1" s="1"/>
  <c r="S168" i="1"/>
  <c r="T168" i="1" s="1"/>
  <c r="S160" i="1"/>
  <c r="T160" i="1" s="1"/>
  <c r="S152" i="1"/>
  <c r="T152" i="1" s="1"/>
  <c r="S144" i="1"/>
  <c r="T144" i="1" s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S324" i="1"/>
  <c r="T324" i="1" s="1"/>
  <c r="S316" i="1"/>
  <c r="T316" i="1" s="1"/>
  <c r="S312" i="1"/>
  <c r="T312" i="1" s="1"/>
  <c r="S308" i="1"/>
  <c r="T308" i="1" s="1"/>
  <c r="S300" i="1"/>
  <c r="T300" i="1" s="1"/>
  <c r="S296" i="1"/>
  <c r="T296" i="1" s="1"/>
  <c r="S292" i="1"/>
  <c r="T292" i="1" s="1"/>
  <c r="S284" i="1"/>
  <c r="T284" i="1" s="1"/>
  <c r="S280" i="1"/>
  <c r="T280" i="1" s="1"/>
  <c r="S276" i="1"/>
  <c r="T276" i="1" s="1"/>
  <c r="S268" i="1"/>
  <c r="T268" i="1" s="1"/>
  <c r="S264" i="1"/>
  <c r="T264" i="1" s="1"/>
  <c r="S260" i="1"/>
  <c r="T260" i="1" s="1"/>
  <c r="S252" i="1"/>
  <c r="T252" i="1" s="1"/>
  <c r="S244" i="1"/>
  <c r="T244" i="1" s="1"/>
  <c r="S236" i="1"/>
  <c r="T236" i="1" s="1"/>
  <c r="S228" i="1"/>
  <c r="T228" i="1" s="1"/>
  <c r="S220" i="1"/>
  <c r="T220" i="1" s="1"/>
  <c r="S212" i="1"/>
  <c r="T212" i="1" s="1"/>
  <c r="S204" i="1"/>
  <c r="T204" i="1" s="1"/>
  <c r="S196" i="1"/>
  <c r="T196" i="1" s="1"/>
  <c r="S188" i="1"/>
  <c r="T188" i="1" s="1"/>
  <c r="S180" i="1"/>
  <c r="T180" i="1" s="1"/>
  <c r="S172" i="1"/>
  <c r="T172" i="1" s="1"/>
  <c r="S164" i="1"/>
  <c r="T164" i="1" s="1"/>
  <c r="S156" i="1"/>
  <c r="T156" i="1" s="1"/>
  <c r="S148" i="1"/>
  <c r="T148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100" i="1"/>
  <c r="T100" i="1" s="1"/>
  <c r="S96" i="1"/>
  <c r="T96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68" i="1"/>
  <c r="T68" i="1" s="1"/>
  <c r="S64" i="1"/>
  <c r="T64" i="1" s="1"/>
  <c r="S60" i="1"/>
  <c r="T60" i="1" s="1"/>
  <c r="S56" i="1"/>
  <c r="T56" i="1" s="1"/>
  <c r="S52" i="1"/>
  <c r="T52" i="1" s="1"/>
  <c r="S48" i="1"/>
  <c r="T48" i="1" s="1"/>
  <c r="S44" i="1"/>
  <c r="T44" i="1" s="1"/>
  <c r="S40" i="1"/>
  <c r="T40" i="1" s="1"/>
  <c r="S36" i="1"/>
  <c r="T36" i="1" s="1"/>
  <c r="S32" i="1"/>
  <c r="T32" i="1" s="1"/>
  <c r="S28" i="1"/>
  <c r="T28" i="1" s="1"/>
  <c r="S24" i="1"/>
  <c r="T24" i="1" s="1"/>
  <c r="S20" i="1"/>
  <c r="T20" i="1" s="1"/>
  <c r="S16" i="1"/>
  <c r="T16" i="1" s="1"/>
  <c r="S12" i="1"/>
  <c r="T12" i="1" s="1"/>
  <c r="S8" i="1"/>
  <c r="T8" i="1" s="1"/>
</calcChain>
</file>

<file path=xl/sharedStrings.xml><?xml version="1.0" encoding="utf-8"?>
<sst xmlns="http://schemas.openxmlformats.org/spreadsheetml/2006/main" count="1187" uniqueCount="646">
  <si>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</si>
  <si>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</si>
  <si>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</si>
  <si>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</si>
  <si>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</si>
  <si>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</si>
  <si>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</si>
  <si>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</si>
  <si>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</si>
  <si>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</si>
  <si>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</si>
  <si>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</si>
  <si>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</si>
  <si>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</si>
  <si>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</si>
  <si>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</si>
  <si>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</si>
  <si>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</si>
  <si>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</si>
  <si>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</si>
  <si>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</si>
  <si>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</si>
  <si>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</si>
  <si>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</si>
  <si>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</si>
  <si>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</si>
  <si>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</si>
  <si>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</si>
  <si>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</si>
  <si>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</si>
  <si>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</si>
  <si>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</si>
  <si>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</si>
  <si>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</si>
  <si>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</si>
  <si>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</si>
  <si>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</si>
  <si>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</si>
  <si>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</si>
  <si>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</si>
  <si>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</si>
  <si>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</si>
  <si>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</si>
  <si>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</si>
  <si>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</si>
  <si>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</si>
  <si>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</si>
  <si>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</si>
  <si>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</si>
  <si>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</si>
  <si>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</si>
  <si>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</si>
  <si>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</si>
  <si>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</si>
  <si>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</si>
  <si>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</si>
  <si>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</si>
  <si>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</si>
  <si>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</si>
  <si>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</si>
  <si>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</si>
  <si>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</si>
  <si>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</si>
  <si>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</si>
  <si>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</si>
  <si>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</si>
  <si>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</si>
  <si>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</si>
  <si>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</si>
  <si>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</si>
  <si>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</si>
  <si>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</si>
  <si>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</si>
  <si>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</si>
  <si>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</si>
  <si>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</si>
  <si>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</si>
  <si>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</si>
  <si>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</si>
  <si>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</si>
  <si>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</si>
  <si>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</si>
  <si>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</si>
  <si>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</si>
  <si>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</si>
  <si>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</si>
  <si>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</si>
  <si>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</si>
  <si>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</si>
  <si>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</si>
  <si>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</si>
  <si>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</si>
  <si>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</si>
  <si>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</si>
  <si>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</si>
  <si>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</si>
  <si>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</si>
  <si>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</si>
  <si>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</si>
  <si>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</si>
  <si>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</si>
  <si>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</si>
  <si>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</si>
  <si>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</si>
  <si>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</si>
  <si>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</si>
  <si>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</si>
  <si>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</si>
  <si>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</si>
  <si>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</si>
  <si>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</si>
  <si>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</si>
  <si>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</si>
  <si>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</si>
  <si>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</si>
  <si>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</si>
  <si>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</si>
  <si>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</si>
  <si>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</si>
  <si>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</si>
  <si>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</si>
  <si>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</si>
  <si>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</si>
  <si>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</si>
  <si>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</si>
  <si>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</si>
  <si>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</si>
  <si>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</si>
  <si>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</si>
  <si>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</si>
  <si>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</si>
  <si>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</si>
  <si>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</si>
  <si>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</si>
  <si>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</si>
  <si>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</si>
  <si>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</si>
  <si>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</si>
  <si>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</si>
  <si>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</si>
  <si>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</si>
  <si>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</si>
  <si>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</si>
  <si>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</si>
  <si>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</si>
  <si>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</si>
  <si>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</si>
  <si>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</si>
  <si>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</si>
  <si>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</si>
  <si>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</si>
  <si>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</si>
  <si>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</si>
  <si>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</si>
  <si>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</si>
  <si>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</si>
  <si>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</si>
  <si>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</si>
  <si>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</si>
  <si>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</si>
  <si>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</si>
  <si>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</si>
  <si>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</si>
  <si>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</si>
  <si>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</si>
  <si>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</si>
  <si>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</si>
  <si>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</si>
  <si>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</si>
  <si>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</si>
  <si>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</si>
  <si>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</si>
  <si>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</si>
  <si>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</si>
  <si>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</si>
  <si>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</si>
  <si>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</si>
  <si>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</si>
  <si>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</si>
  <si>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</si>
  <si>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</si>
  <si>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</si>
  <si>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</si>
  <si>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</si>
  <si>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</si>
  <si>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</si>
  <si>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</si>
  <si>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</si>
  <si>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</si>
  <si>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</si>
  <si>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</si>
  <si>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</si>
  <si>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</si>
  <si>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</si>
  <si>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</si>
  <si>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</si>
  <si>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</si>
  <si>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</si>
  <si>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</si>
  <si>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</si>
  <si>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</si>
  <si>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</si>
  <si>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</si>
  <si>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</si>
  <si>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</si>
  <si>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</si>
  <si>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</si>
  <si>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</si>
  <si>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</si>
  <si>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</si>
  <si>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</si>
  <si>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</si>
  <si>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</si>
  <si>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</si>
  <si>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</si>
  <si>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</si>
  <si>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</si>
  <si>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</si>
  <si>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</si>
  <si>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</si>
  <si>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</si>
  <si>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</si>
  <si>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</si>
  <si>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</si>
  <si>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</si>
  <si>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</si>
  <si>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</si>
  <si>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</si>
  <si>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</si>
  <si>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</si>
  <si>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</si>
  <si>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</si>
  <si>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</si>
  <si>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</si>
  <si>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</si>
  <si>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</si>
  <si>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</si>
  <si>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</si>
  <si>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</si>
  <si>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</si>
  <si>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</si>
  <si>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</si>
  <si>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</si>
  <si>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</si>
  <si>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</si>
  <si>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</si>
  <si>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</si>
  <si>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</si>
  <si>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</si>
  <si>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</si>
  <si>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</si>
  <si>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</si>
  <si>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</si>
  <si>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</si>
  <si>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</si>
  <si>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</si>
  <si>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</si>
  <si>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</si>
  <si>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</si>
  <si>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</si>
  <si>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</si>
  <si>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</si>
  <si>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</si>
  <si>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</si>
  <si>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</si>
  <si>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</si>
  <si>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</si>
  <si>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</si>
  <si>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</si>
  <si>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</si>
  <si>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</si>
  <si>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</si>
  <si>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</si>
  <si>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</si>
  <si>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</si>
  <si>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</si>
  <si>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</si>
  <si>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</si>
  <si>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</si>
  <si>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</si>
  <si>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</si>
  <si>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</si>
  <si>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</si>
  <si>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</si>
  <si>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</si>
  <si>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</si>
  <si>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</si>
  <si>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</si>
  <si>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</si>
  <si>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</si>
  <si>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</si>
  <si>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</si>
  <si>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</si>
  <si>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</si>
  <si>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</si>
  <si>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</si>
  <si>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</si>
  <si>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</si>
  <si>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</si>
  <si>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</si>
  <si>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</si>
  <si>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</si>
  <si>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</si>
  <si>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</si>
  <si>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</si>
  <si>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</si>
  <si>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</si>
  <si>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</si>
  <si>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</si>
  <si>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</si>
  <si>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</si>
  <si>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</si>
  <si>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</si>
  <si>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</si>
  <si>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</si>
  <si>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</si>
  <si>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</si>
  <si>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</si>
  <si>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</si>
  <si>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</si>
  <si>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</si>
  <si>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</si>
  <si>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</si>
  <si>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</si>
  <si>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</si>
  <si>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</si>
  <si>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</si>
  <si>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</si>
  <si>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</si>
  <si>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</si>
  <si>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</si>
  <si>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</si>
  <si>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</si>
  <si>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</si>
  <si>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</si>
  <si>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</si>
  <si>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</si>
  <si>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</si>
  <si>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</si>
  <si>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</si>
  <si>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</si>
  <si>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</si>
  <si>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</si>
  <si>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</si>
  <si>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</si>
  <si>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</si>
  <si>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</si>
  <si>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</si>
  <si>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</si>
  <si>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</si>
  <si>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</si>
  <si>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</si>
  <si>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</si>
  <si>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</si>
  <si>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</si>
  <si>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</si>
  <si>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</si>
  <si>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</si>
  <si>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</si>
  <si>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</si>
  <si>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</si>
  <si>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</si>
  <si>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</si>
  <si>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</si>
  <si>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</si>
  <si>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</si>
  <si>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</si>
  <si>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</si>
  <si>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</si>
  <si>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</si>
  <si>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</si>
  <si>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</si>
  <si>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</si>
  <si>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</si>
  <si>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</si>
  <si>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</si>
  <si>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</si>
  <si>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</si>
  <si>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</si>
  <si>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</si>
  <si>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</si>
  <si>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</si>
  <si>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</si>
  <si>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</si>
  <si>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</si>
  <si>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</si>
  <si>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</si>
  <si>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</si>
  <si>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</si>
  <si>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</si>
  <si>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</si>
  <si>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</si>
  <si>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</si>
  <si>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</si>
  <si>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</si>
  <si>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</si>
  <si>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</si>
  <si>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</si>
  <si>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</si>
  <si>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</si>
  <si>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</si>
  <si>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</si>
  <si>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</si>
  <si>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</si>
  <si>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</si>
  <si>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</si>
  <si>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</si>
  <si>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</si>
  <si>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</si>
  <si>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</si>
  <si>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</si>
  <si>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</si>
  <si>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</si>
  <si>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</si>
  <si>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</si>
  <si>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</si>
  <si>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</si>
  <si>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</si>
  <si>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</si>
  <si>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</si>
  <si>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</si>
  <si>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</si>
  <si>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</si>
  <si>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</si>
  <si>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</si>
  <si>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</si>
  <si>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</si>
  <si>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</si>
  <si>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</si>
  <si>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</si>
  <si>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</si>
  <si>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</si>
  <si>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</si>
  <si>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</si>
  <si>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</si>
  <si>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</si>
  <si>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</si>
  <si>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</si>
  <si>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</si>
  <si>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</si>
  <si>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</si>
  <si>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</si>
  <si>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</si>
  <si>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</si>
  <si>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</si>
  <si>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</si>
  <si>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</si>
  <si>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</si>
  <si>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</si>
  <si>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</si>
  <si>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</si>
  <si>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</si>
  <si>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</si>
  <si>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</si>
  <si>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</si>
  <si>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</si>
  <si>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</si>
  <si>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</si>
  <si>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</si>
  <si>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</si>
  <si>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</si>
  <si>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</si>
  <si>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</si>
  <si>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</si>
  <si>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</si>
  <si>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</si>
  <si>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</si>
  <si>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</si>
  <si>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</si>
  <si>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</si>
  <si>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</si>
  <si>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</si>
  <si>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</si>
  <si>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</si>
  <si>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</si>
  <si>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</si>
  <si>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</si>
  <si>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</si>
  <si>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</si>
  <si>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</si>
  <si>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</si>
  <si>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</si>
  <si>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</si>
  <si>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</si>
  <si>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</si>
  <si>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</si>
  <si>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</si>
  <si>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</si>
  <si>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</si>
  <si>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</si>
  <si>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</si>
  <si>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</si>
  <si>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</si>
  <si>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</si>
  <si>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</si>
  <si>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</si>
  <si>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</si>
  <si>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</si>
  <si>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</si>
  <si>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</si>
  <si>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</si>
  <si>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</si>
  <si>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</si>
  <si>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</si>
  <si>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</si>
  <si>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</si>
  <si>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</si>
  <si>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</si>
  <si>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</si>
  <si>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</si>
  <si>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</si>
  <si>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</si>
  <si>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</si>
  <si>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</si>
  <si>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</si>
  <si>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</si>
  <si>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</si>
  <si>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</si>
  <si>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</si>
  <si>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</si>
  <si>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</si>
  <si>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</si>
  <si>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</si>
  <si>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</si>
  <si>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</si>
  <si>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</si>
  <si>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</si>
  <si>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</si>
  <si>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</si>
  <si>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</si>
  <si>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</si>
  <si>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</si>
  <si>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</si>
  <si>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</si>
  <si>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</si>
  <si>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</si>
  <si>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</si>
  <si>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</si>
  <si>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</si>
  <si>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</si>
  <si>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</si>
  <si>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</si>
  <si>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</si>
  <si>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</si>
  <si>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</si>
  <si>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</si>
  <si>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</si>
  <si>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</si>
  <si>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</si>
  <si>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</si>
  <si>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</si>
  <si>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</si>
  <si>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</si>
  <si>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</si>
  <si>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</si>
  <si>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</si>
  <si>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</si>
  <si>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</si>
  <si>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</si>
  <si>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</si>
  <si>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</si>
  <si>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</si>
  <si>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</si>
  <si>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</si>
  <si>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</si>
  <si>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</si>
  <si>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</si>
  <si>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</si>
  <si>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</si>
  <si>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</si>
  <si>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</si>
  <si>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</si>
  <si>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</si>
  <si>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</si>
  <si>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</si>
  <si>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</si>
  <si>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</si>
  <si>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</si>
  <si>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</si>
  <si>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</si>
  <si>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</si>
  <si>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</si>
  <si>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</si>
  <si>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</si>
  <si>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</si>
  <si>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</si>
  <si>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</si>
  <si>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</si>
  <si>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</si>
  <si>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</si>
  <si>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</si>
  <si>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</si>
  <si>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</si>
  <si>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</si>
  <si>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</si>
  <si>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</si>
  <si>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</si>
  <si>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</si>
  <si>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</si>
  <si>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</si>
  <si>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</si>
  <si>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</si>
  <si>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</si>
  <si>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</si>
  <si>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</si>
  <si>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</si>
  <si>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</si>
  <si>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</si>
  <si>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</si>
  <si>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</si>
  <si>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</si>
  <si>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</si>
  <si>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</si>
  <si>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</si>
  <si>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</si>
  <si>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</si>
  <si>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</si>
  <si>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</si>
  <si>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</si>
  <si>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</si>
  <si>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</si>
  <si>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</si>
  <si>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</si>
  <si>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</si>
  <si>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</si>
  <si>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</si>
  <si>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</si>
  <si>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</si>
  <si>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</si>
  <si>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</si>
  <si>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</si>
  <si>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</si>
  <si>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</si>
  <si>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</si>
  <si>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</si>
  <si>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Rank of 2017</t>
  </si>
  <si>
    <t>Revenues
2017</t>
  </si>
  <si>
    <t>KEY FINANICIALS FOR 2017</t>
  </si>
  <si>
    <t>profit 2017</t>
  </si>
  <si>
    <t>2019 Revenues</t>
  </si>
  <si>
    <t>Revenues changes</t>
  </si>
  <si>
    <t>Expenses 2019</t>
  </si>
  <si>
    <t>2019 PROFIT</t>
  </si>
  <si>
    <t>Profit change2019</t>
  </si>
  <si>
    <t>Rank by Revenues</t>
  </si>
  <si>
    <t xml:space="preserve">KEY FINANICIALS FOR 2019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</si>
</sst>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3" formatCode="[$$-409]#,##0.0"/>
    <numFmt numFmtId="174" formatCode="[$$-409]#,##0.00"/>
    <numFmt numFmtId="175" formatCode="0.0"/>
  </numFmts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0" fontId="11" fillId="0" borderId="0" xfId="0" applyFont="1"/>
    <xf numFmtId="0" fontId="12" fillId="0" borderId="0" xfId="0" applyFont="1"/>
    <xf numFmtId="165" fontId="10" fillId="9" borderId="12" xfId="0" applyNumberFormat="1" applyFont="1" applyFill="1" applyBorder="1" applyAlignment="1">
      <alignment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2" xfId="0" applyFont="1" applyFill="1" applyBorder="1" applyAlignment="1">
      <alignment vertical="center"/>
    </xf>
    <xf numFmtId="0" fontId="0" fillId="9" borderId="1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/>
    </xf>
    <xf numFmtId="173" fontId="0" fillId="0" borderId="12" xfId="0" applyNumberFormat="1" applyBorder="1"/>
    <xf numFmtId="9" fontId="0" fillId="0" borderId="12" xfId="1" applyFont="1" applyBorder="1" applyAlignment="1">
      <alignment horizontal="center"/>
    </xf>
    <xf numFmtId="175" fontId="0" fillId="0" borderId="12" xfId="0" applyNumberFormat="1" applyBorder="1" applyAlignment="1">
      <alignment horizontal="center" vertical="center"/>
    </xf>
    <xf numFmtId="0" fontId="0" fillId="10" borderId="12" xfId="0" applyFont="1" applyFill="1" applyBorder="1"/>
    <xf numFmtId="0" fontId="5" fillId="10" borderId="12" xfId="0" applyFont="1" applyFill="1" applyBorder="1"/>
    <xf numFmtId="174" fontId="0" fillId="0" borderId="12" xfId="0" applyNumberFormat="1" applyBorder="1"/>
    <xf numFmtId="0" fontId="12" fillId="10" borderId="0" xfId="0" applyFont="1" applyFill="1"/>
    <xf numFmtId="174" fontId="0" fillId="0" borderId="12" xfId="0" applyNumberFormat="1" applyBorder="1" applyAlignment="1">
      <alignment horizontal="center"/>
    </xf>
    <xf numFmtId="0" fontId="0" fillId="0" borderId="12" xfId="1" applyNumberFormat="1" applyFont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6" fontId="5" fillId="0" borderId="0" xfId="0" applyNumberFormat="1" applyFont="1"/>
  </cellXfs>
  <cellStyles count="2">
    <cellStyle name="Normal" xfId="0" builtinId="0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3</xdr:row>
      <xdr:rowOff>0</xdr:rowOff>
    </xdr:from>
    <xdr:to>
      <xdr:col>10</xdr:col>
      <xdr:colOff>565850</xdr:colOff>
      <xdr:row>30</xdr:row>
      <xdr:rowOff>118872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647700"/>
          <a:ext cx="8643050" cy="5605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G22" sqref="G22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634</v>
      </c>
    </row>
    <row r="4" spans="1:1" x14ac:dyDescent="0.25">
      <c r="A4" s="43" t="s">
        <v>565</v>
      </c>
    </row>
    <row r="5" spans="1:1" x14ac:dyDescent="0.25">
      <c r="A5" s="42" t="s">
        <v>630</v>
      </c>
    </row>
    <row r="6" spans="1:1" x14ac:dyDescent="0.25">
      <c r="A6" s="42" t="s">
        <v>631</v>
      </c>
    </row>
    <row r="7" spans="1:1" x14ac:dyDescent="0.25">
      <c r="A7" s="42" t="s">
        <v>632</v>
      </c>
    </row>
    <row r="9" spans="1:1" x14ac:dyDescent="0.25">
      <c r="A9" s="43" t="s">
        <v>566</v>
      </c>
    </row>
    <row r="10" spans="1:1" x14ac:dyDescent="0.25">
      <c r="A10" s="43" t="s">
        <v>567</v>
      </c>
    </row>
    <row r="11" spans="1:1" x14ac:dyDescent="0.25">
      <c r="A11" s="42" t="s">
        <v>633</v>
      </c>
    </row>
    <row r="12" spans="1:1" x14ac:dyDescent="0.25">
      <c r="A12" s="42" t="s">
        <v>561</v>
      </c>
    </row>
    <row r="14" spans="1:1" x14ac:dyDescent="0.25">
      <c r="A14" s="43" t="s">
        <v>568</v>
      </c>
    </row>
    <row r="15" spans="1:1" x14ac:dyDescent="0.25">
      <c r="A15" s="42" t="s">
        <v>562</v>
      </c>
    </row>
    <row r="16" spans="1:1" x14ac:dyDescent="0.25">
      <c r="A16" s="42" t="s">
        <v>569</v>
      </c>
    </row>
    <row r="17" spans="1:1" x14ac:dyDescent="0.25">
      <c r="A17" s="42" t="s">
        <v>563</v>
      </c>
    </row>
    <row r="18" spans="1:1" x14ac:dyDescent="0.25">
      <c r="A18" s="42" t="s">
        <v>564</v>
      </c>
    </row>
    <row r="19" spans="1:1" x14ac:dyDescent="0.25">
      <c r="A19" s="42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AF504"/>
  <sheetViews>
    <sheetView topLeftCell="I1" zoomScale="125" zoomScaleNormal="125" workbookViewId="0">
      <selection activeCell="P4" sqref="P4"/>
    </sheetView>
  </sheetViews>
  <sheetFormatPr baseColWidth="10" defaultRowHeight="16" x14ac:dyDescent="0.2"/>
  <cols>
    <col min="14" max="14" width="12.83203125" customWidth="1"/>
    <col min="16" max="16" width="13.1640625" customWidth="1"/>
    <col min="17" max="17" width="20" customWidth="1"/>
    <col min="18" max="18" width="16" customWidth="1"/>
    <col min="19" max="21" width="19.1640625" customWidth="1"/>
  </cols>
  <sheetData>
    <row r="2" spans="3:32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32" x14ac:dyDescent="0.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  <c r="M3" s="63" t="s">
        <v>637</v>
      </c>
      <c r="N3" s="63"/>
      <c r="O3" s="63"/>
      <c r="P3" s="76" t="s">
        <v>645</v>
      </c>
      <c r="Q3" s="77"/>
      <c r="R3" s="77"/>
      <c r="S3" s="77"/>
      <c r="T3" s="77"/>
      <c r="U3" s="77"/>
    </row>
    <row r="4" spans="3:32" ht="34" customHeight="1" x14ac:dyDescent="0.25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s="60" t="s">
        <v>635</v>
      </c>
      <c r="N4" s="61" t="s">
        <v>636</v>
      </c>
      <c r="O4" s="62" t="s">
        <v>638</v>
      </c>
      <c r="P4" s="70" t="s">
        <v>639</v>
      </c>
      <c r="Q4" s="70" t="s">
        <v>640</v>
      </c>
      <c r="R4" s="71" t="s">
        <v>641</v>
      </c>
      <c r="S4" s="73" t="s">
        <v>642</v>
      </c>
      <c r="T4" s="73" t="s">
        <v>643</v>
      </c>
      <c r="U4" s="73" t="s">
        <v>644</v>
      </c>
    </row>
    <row r="5" spans="3:32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  <c r="M5" s="64">
        <f>_xlfn.RANK.EQ(H5,$H$5:$H$504,0)</f>
        <v>1</v>
      </c>
      <c r="N5" s="65">
        <f>H5/(1+I5)</f>
        <v>500393.96887159534</v>
      </c>
      <c r="O5" s="66">
        <f>H5-J5</f>
        <v>507735</v>
      </c>
      <c r="P5" s="72">
        <f>H5/(1+2.2%)</f>
        <v>503331.70254403132</v>
      </c>
      <c r="Q5" s="68">
        <f>(P5-166000)/H5</f>
        <v>0.65577065258703027</v>
      </c>
      <c r="R5" s="69">
        <f>H5-4%</f>
        <v>514404.96</v>
      </c>
      <c r="S5" s="74">
        <f>R5-P5</f>
        <v>11073.257455968705</v>
      </c>
      <c r="T5" s="68">
        <f>(1+J5)/S5</f>
        <v>0.60244241827902223</v>
      </c>
      <c r="U5" s="75">
        <f>_xlfn.RANK.EQ(P5,$P$5:$P$504,0)</f>
        <v>1</v>
      </c>
    </row>
    <row r="6" spans="3:32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  <c r="M6" s="64">
        <f t="shared" ref="M6:M69" si="0">_xlfn.RANK.EQ(H6,$H$5:$H$504,0)</f>
        <v>2</v>
      </c>
      <c r="N6" s="65">
        <f t="shared" ref="N6:N69" si="1">H6/(1+I6)</f>
        <v>327010.96214511042</v>
      </c>
      <c r="O6" s="66">
        <f t="shared" ref="O6:O69" si="2">H6-J6</f>
        <v>408804.9</v>
      </c>
      <c r="P6" s="67">
        <f t="shared" ref="P6:P69" si="3">H6/(1+2.2%)</f>
        <v>405723.97260273976</v>
      </c>
      <c r="Q6" s="68">
        <f t="shared" ref="Q6:Q69" si="4">(P6-166000)/H6</f>
        <v>0.5781358505156754</v>
      </c>
      <c r="R6" s="69">
        <f t="shared" ref="R6:R69" si="5">H6-4%</f>
        <v>414649.86000000004</v>
      </c>
      <c r="S6" s="74">
        <f t="shared" ref="S6:S69" si="6">R6-P6</f>
        <v>8925.8873972602887</v>
      </c>
      <c r="T6" s="68">
        <f t="shared" ref="T6:T69" si="7">(1+J6)/S6</f>
        <v>0.65494888517127958</v>
      </c>
      <c r="U6" s="75">
        <f t="shared" ref="U6:U69" si="8">_xlfn.RANK.EQ(P6,$P$5:$P$504,0)</f>
        <v>2</v>
      </c>
    </row>
    <row r="7" spans="3:32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  <c r="M7" s="64">
        <f t="shared" si="0"/>
        <v>3</v>
      </c>
      <c r="N7" s="65">
        <f t="shared" si="1"/>
        <v>311757.86163522012</v>
      </c>
      <c r="O7" s="66">
        <f t="shared" si="2"/>
        <v>373204</v>
      </c>
      <c r="P7" s="67">
        <f t="shared" si="3"/>
        <v>388019.56947162427</v>
      </c>
      <c r="Q7" s="68">
        <f t="shared" si="4"/>
        <v>0.55986939920622625</v>
      </c>
      <c r="R7" s="69">
        <f t="shared" si="5"/>
        <v>396555.96</v>
      </c>
      <c r="S7" s="74">
        <f t="shared" si="6"/>
        <v>8536.3905283757485</v>
      </c>
      <c r="T7" s="68">
        <f t="shared" si="7"/>
        <v>2.7356995819688046</v>
      </c>
      <c r="U7" s="75">
        <f t="shared" si="8"/>
        <v>3</v>
      </c>
    </row>
    <row r="8" spans="3:32" ht="19" x14ac:dyDescent="0.25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  <c r="M8" s="64">
        <f t="shared" si="0"/>
        <v>4</v>
      </c>
      <c r="N8" s="65">
        <f t="shared" si="1"/>
        <v>326121.65975103731</v>
      </c>
      <c r="O8" s="66">
        <f t="shared" si="2"/>
        <v>390706.1</v>
      </c>
      <c r="P8" s="67">
        <f t="shared" si="3"/>
        <v>384517.22113502934</v>
      </c>
      <c r="Q8" s="68">
        <f t="shared" si="4"/>
        <v>0.55605657215984194</v>
      </c>
      <c r="R8" s="69">
        <f t="shared" si="5"/>
        <v>392976.56</v>
      </c>
      <c r="S8" s="74">
        <f t="shared" si="6"/>
        <v>8459.3388649706612</v>
      </c>
      <c r="T8" s="68">
        <f t="shared" si="7"/>
        <v>0.26851980234602862</v>
      </c>
      <c r="U8" s="75">
        <f t="shared" si="8"/>
        <v>4</v>
      </c>
      <c r="V8" s="58" t="s">
        <v>565</v>
      </c>
      <c r="W8" s="59"/>
      <c r="X8" s="59"/>
      <c r="Y8" s="59"/>
      <c r="Z8" s="59"/>
      <c r="AA8" s="59"/>
      <c r="AB8" s="59"/>
      <c r="AC8" s="59"/>
    </row>
    <row r="9" spans="3:32" ht="19" x14ac:dyDescent="0.25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  <c r="M9" s="64">
        <f t="shared" si="0"/>
        <v>5</v>
      </c>
      <c r="N9" s="65">
        <f t="shared" si="1"/>
        <v>349013.52569882775</v>
      </c>
      <c r="O9" s="66">
        <f t="shared" si="2"/>
        <v>378881.2</v>
      </c>
      <c r="P9" s="67">
        <f t="shared" si="3"/>
        <v>378724.07045009785</v>
      </c>
      <c r="Q9" s="68">
        <f t="shared" si="4"/>
        <v>0.54959507267707475</v>
      </c>
      <c r="R9" s="69">
        <f t="shared" si="5"/>
        <v>387055.96</v>
      </c>
      <c r="S9" s="74">
        <f t="shared" si="6"/>
        <v>8331.8895499021746</v>
      </c>
      <c r="T9" s="68">
        <f t="shared" si="7"/>
        <v>0.98126600827251642</v>
      </c>
      <c r="U9" s="75">
        <f t="shared" si="8"/>
        <v>5</v>
      </c>
      <c r="V9" s="59" t="s">
        <v>630</v>
      </c>
      <c r="W9" s="59"/>
      <c r="X9" s="59"/>
      <c r="Y9" s="59"/>
      <c r="Z9" s="59"/>
      <c r="AA9" s="59"/>
      <c r="AB9" s="59"/>
      <c r="AC9" s="59"/>
    </row>
    <row r="10" spans="3:32" ht="19" x14ac:dyDescent="0.25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  <c r="M10" s="64">
        <f t="shared" si="0"/>
        <v>6</v>
      </c>
      <c r="N10" s="65">
        <f t="shared" si="1"/>
        <v>263048.78048780491</v>
      </c>
      <c r="O10" s="66">
        <f t="shared" si="2"/>
        <v>244930.5</v>
      </c>
      <c r="P10" s="67">
        <f t="shared" si="3"/>
        <v>348243.63992172212</v>
      </c>
      <c r="Q10" s="68">
        <f t="shared" si="4"/>
        <v>0.5120569812779312</v>
      </c>
      <c r="R10" s="69">
        <f t="shared" si="5"/>
        <v>355904.96</v>
      </c>
      <c r="S10" s="74">
        <f t="shared" si="6"/>
        <v>7661.3200782779022</v>
      </c>
      <c r="T10" s="68">
        <f t="shared" si="7"/>
        <v>14.485166898932759</v>
      </c>
      <c r="U10" s="75">
        <f t="shared" si="8"/>
        <v>6</v>
      </c>
      <c r="V10" s="59" t="s">
        <v>631</v>
      </c>
      <c r="W10" s="59"/>
      <c r="X10" s="59"/>
      <c r="Y10" s="59"/>
      <c r="Z10" s="59"/>
      <c r="AA10" s="59"/>
      <c r="AB10" s="59"/>
      <c r="AC10" s="59"/>
    </row>
    <row r="11" spans="3:32" ht="19" x14ac:dyDescent="0.25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  <c r="M11" s="64">
        <f t="shared" si="0"/>
        <v>7</v>
      </c>
      <c r="N11" s="65">
        <f t="shared" si="1"/>
        <v>244555.55555555556</v>
      </c>
      <c r="O11" s="66">
        <f t="shared" si="2"/>
        <v>294355</v>
      </c>
      <c r="P11" s="67">
        <f t="shared" si="3"/>
        <v>297199.60861056752</v>
      </c>
      <c r="Q11" s="68">
        <f t="shared" si="4"/>
        <v>0.43194993254241326</v>
      </c>
      <c r="R11" s="69">
        <f t="shared" si="5"/>
        <v>303737.96000000002</v>
      </c>
      <c r="S11" s="74">
        <f t="shared" si="6"/>
        <v>6538.3513894325006</v>
      </c>
      <c r="T11" s="68">
        <f t="shared" si="7"/>
        <v>1.4352241782487756</v>
      </c>
      <c r="U11" s="75">
        <f t="shared" si="8"/>
        <v>7</v>
      </c>
      <c r="V11" s="59" t="s">
        <v>632</v>
      </c>
      <c r="W11" s="59"/>
      <c r="X11" s="59"/>
      <c r="Y11" s="59"/>
      <c r="Z11" s="59"/>
      <c r="AA11" s="59"/>
      <c r="AB11" s="59"/>
      <c r="AC11" s="59"/>
    </row>
    <row r="12" spans="3:32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  <c r="M12" s="64">
        <f t="shared" si="0"/>
        <v>8</v>
      </c>
      <c r="N12" s="65">
        <f t="shared" si="1"/>
        <v>244286.19528619529</v>
      </c>
      <c r="O12" s="66">
        <f t="shared" si="2"/>
        <v>269372</v>
      </c>
      <c r="P12" s="67">
        <f t="shared" si="3"/>
        <v>283964.77495107631</v>
      </c>
      <c r="Q12" s="68">
        <f t="shared" si="4"/>
        <v>0.40647793665002241</v>
      </c>
      <c r="R12" s="69">
        <f t="shared" si="5"/>
        <v>290211.96000000002</v>
      </c>
      <c r="S12" s="74">
        <f t="shared" si="6"/>
        <v>6247.1850489237113</v>
      </c>
      <c r="T12" s="68">
        <f t="shared" si="7"/>
        <v>3.3360625364524084</v>
      </c>
      <c r="U12" s="75">
        <f t="shared" si="8"/>
        <v>8</v>
      </c>
    </row>
    <row r="13" spans="3:32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  <c r="M13" s="64">
        <f t="shared" si="0"/>
        <v>9</v>
      </c>
      <c r="N13" s="65">
        <f t="shared" si="1"/>
        <v>260132.24299065419</v>
      </c>
      <c r="O13" s="66">
        <f t="shared" si="2"/>
        <v>264019</v>
      </c>
      <c r="P13" s="67">
        <f t="shared" si="3"/>
        <v>272349.80430528376</v>
      </c>
      <c r="Q13" s="68">
        <f t="shared" si="4"/>
        <v>0.38208389444363761</v>
      </c>
      <c r="R13" s="69">
        <f t="shared" si="5"/>
        <v>278341.46000000002</v>
      </c>
      <c r="S13" s="74">
        <f t="shared" si="6"/>
        <v>5991.6556947162608</v>
      </c>
      <c r="T13" s="68">
        <f t="shared" si="7"/>
        <v>2.3905746140638842</v>
      </c>
      <c r="U13" s="75">
        <f t="shared" si="8"/>
        <v>9</v>
      </c>
    </row>
    <row r="14" spans="3:32" ht="19" x14ac:dyDescent="0.25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  <c r="M14" s="64">
        <f t="shared" si="0"/>
        <v>10</v>
      </c>
      <c r="N14" s="65">
        <f t="shared" si="1"/>
        <v>265186.77042801556</v>
      </c>
      <c r="O14" s="66">
        <f t="shared" si="2"/>
        <v>255630</v>
      </c>
      <c r="P14" s="67">
        <f t="shared" si="3"/>
        <v>266743.63992172212</v>
      </c>
      <c r="Q14" s="68">
        <f t="shared" si="4"/>
        <v>0.3695495426530091</v>
      </c>
      <c r="R14" s="69">
        <f t="shared" si="5"/>
        <v>272611.96000000002</v>
      </c>
      <c r="S14" s="74">
        <f t="shared" si="6"/>
        <v>5868.3200782779022</v>
      </c>
      <c r="T14" s="68">
        <f t="shared" si="7"/>
        <v>2.8940139210988258</v>
      </c>
      <c r="U14" s="75">
        <f t="shared" si="8"/>
        <v>10</v>
      </c>
      <c r="V14" s="58" t="s">
        <v>566</v>
      </c>
      <c r="W14" s="59"/>
      <c r="X14" s="59"/>
      <c r="Y14" s="59"/>
      <c r="Z14" s="59"/>
      <c r="AA14" s="59"/>
      <c r="AB14" s="59"/>
      <c r="AC14" s="59"/>
      <c r="AD14" s="59"/>
      <c r="AE14" s="59"/>
      <c r="AF14" s="59"/>
    </row>
    <row r="15" spans="3:32" ht="19" x14ac:dyDescent="0.25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  <c r="M15" s="64">
        <f t="shared" si="0"/>
        <v>11</v>
      </c>
      <c r="N15" s="65">
        <f t="shared" si="1"/>
        <v>229158.75754961174</v>
      </c>
      <c r="O15" s="66">
        <f t="shared" si="2"/>
        <v>206064</v>
      </c>
      <c r="P15" s="67">
        <f t="shared" si="3"/>
        <v>259877.69080234834</v>
      </c>
      <c r="Q15" s="68">
        <f t="shared" si="4"/>
        <v>0.35346181517855507</v>
      </c>
      <c r="R15" s="69">
        <f t="shared" si="5"/>
        <v>265594.96000000002</v>
      </c>
      <c r="S15" s="74">
        <f t="shared" si="6"/>
        <v>5717.2691976516799</v>
      </c>
      <c r="T15" s="68">
        <f t="shared" si="7"/>
        <v>10.412663448566017</v>
      </c>
      <c r="U15" s="75">
        <f t="shared" si="8"/>
        <v>11</v>
      </c>
      <c r="V15" s="58" t="s">
        <v>567</v>
      </c>
      <c r="W15" s="58"/>
      <c r="X15" s="58"/>
      <c r="Y15" s="58"/>
      <c r="Z15" s="58"/>
      <c r="AA15" s="58"/>
      <c r="AB15" s="58"/>
      <c r="AC15" s="59"/>
      <c r="AD15" s="59"/>
      <c r="AE15" s="59"/>
      <c r="AF15" s="59"/>
    </row>
    <row r="16" spans="3:32" ht="19" x14ac:dyDescent="0.25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  <c r="M16" s="64">
        <f t="shared" si="0"/>
        <v>12</v>
      </c>
      <c r="N16" s="65">
        <f t="shared" si="1"/>
        <v>242028.3203125</v>
      </c>
      <c r="O16" s="66">
        <f t="shared" si="2"/>
        <v>243816</v>
      </c>
      <c r="P16" s="67">
        <f t="shared" si="3"/>
        <v>242501.95694716243</v>
      </c>
      <c r="Q16" s="68">
        <f t="shared" si="4"/>
        <v>0.30867851429432419</v>
      </c>
      <c r="R16" s="69">
        <f t="shared" si="5"/>
        <v>247836.96</v>
      </c>
      <c r="S16" s="74">
        <f t="shared" si="6"/>
        <v>5335.0030528375646</v>
      </c>
      <c r="T16" s="68">
        <f t="shared" si="7"/>
        <v>0.75388897816296307</v>
      </c>
      <c r="U16" s="75">
        <f t="shared" si="8"/>
        <v>12</v>
      </c>
      <c r="V16" s="59" t="s">
        <v>633</v>
      </c>
      <c r="W16" s="59"/>
      <c r="X16" s="59"/>
      <c r="Y16" s="59"/>
      <c r="Z16" s="59"/>
      <c r="AA16" s="59"/>
      <c r="AB16" s="59"/>
      <c r="AC16" s="59"/>
      <c r="AD16" s="59"/>
      <c r="AE16" s="59"/>
      <c r="AF16" s="59"/>
    </row>
    <row r="17" spans="3:32" ht="19" x14ac:dyDescent="0.25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  <c r="M17" s="64">
        <f t="shared" si="0"/>
        <v>13</v>
      </c>
      <c r="N17" s="65">
        <f t="shared" si="1"/>
        <v>177912.14667685257</v>
      </c>
      <c r="O17" s="66">
        <f t="shared" si="2"/>
        <v>222814</v>
      </c>
      <c r="P17" s="67">
        <f t="shared" si="3"/>
        <v>227873.77690802349</v>
      </c>
      <c r="Q17" s="68">
        <f t="shared" si="4"/>
        <v>0.26568154043816739</v>
      </c>
      <c r="R17" s="69">
        <f t="shared" si="5"/>
        <v>232886.96</v>
      </c>
      <c r="S17" s="74">
        <f t="shared" si="6"/>
        <v>5013.1830919765052</v>
      </c>
      <c r="T17" s="68">
        <f t="shared" si="7"/>
        <v>2.0095017108238529</v>
      </c>
      <c r="U17" s="75">
        <f t="shared" si="8"/>
        <v>13</v>
      </c>
      <c r="V17" s="59" t="s">
        <v>561</v>
      </c>
      <c r="W17" s="59"/>
      <c r="X17" s="59"/>
      <c r="Y17" s="59"/>
      <c r="Z17" s="59"/>
      <c r="AA17" s="59"/>
      <c r="AB17" s="59"/>
      <c r="AC17" s="59"/>
      <c r="AD17" s="59"/>
      <c r="AE17" s="59"/>
      <c r="AF17" s="59"/>
    </row>
    <row r="18" spans="3:32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  <c r="M18" s="64">
        <f t="shared" si="0"/>
        <v>14</v>
      </c>
      <c r="N18" s="65">
        <f t="shared" si="1"/>
        <v>201108.44444444444</v>
      </c>
      <c r="O18" s="66">
        <f t="shared" si="2"/>
        <v>214261</v>
      </c>
      <c r="P18" s="67">
        <f t="shared" si="3"/>
        <v>221376.71232876711</v>
      </c>
      <c r="Q18" s="68">
        <f t="shared" si="4"/>
        <v>0.24476219498498153</v>
      </c>
      <c r="R18" s="69">
        <f t="shared" si="5"/>
        <v>226246.96</v>
      </c>
      <c r="S18" s="74">
        <f t="shared" si="6"/>
        <v>4870.2476712328789</v>
      </c>
      <c r="T18" s="68">
        <f t="shared" si="7"/>
        <v>2.4612711322267415</v>
      </c>
      <c r="U18" s="75">
        <f t="shared" si="8"/>
        <v>14</v>
      </c>
    </row>
    <row r="19" spans="3:32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  <c r="M19" s="64">
        <f t="shared" si="0"/>
        <v>15</v>
      </c>
      <c r="N19" s="65">
        <f t="shared" si="1"/>
        <v>212037.7033492823</v>
      </c>
      <c r="O19" s="66">
        <f t="shared" si="2"/>
        <v>181684.2</v>
      </c>
      <c r="P19" s="67">
        <f t="shared" si="3"/>
        <v>216809.58904109587</v>
      </c>
      <c r="Q19" s="68">
        <f t="shared" si="4"/>
        <v>0.22930646549767653</v>
      </c>
      <c r="R19" s="69">
        <f t="shared" si="5"/>
        <v>221579.36</v>
      </c>
      <c r="S19" s="74">
        <f t="shared" si="6"/>
        <v>4769.7709589041187</v>
      </c>
      <c r="T19" s="68">
        <f t="shared" si="7"/>
        <v>8.3643848611897234</v>
      </c>
      <c r="U19" s="75">
        <f t="shared" si="8"/>
        <v>15</v>
      </c>
    </row>
    <row r="20" spans="3:32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  <c r="M20" s="64">
        <f t="shared" si="0"/>
        <v>16</v>
      </c>
      <c r="N20" s="65">
        <f t="shared" si="1"/>
        <v>205569.69130028065</v>
      </c>
      <c r="O20" s="66">
        <f t="shared" si="2"/>
        <v>216346</v>
      </c>
      <c r="P20" s="67">
        <f t="shared" si="3"/>
        <v>215023.48336594913</v>
      </c>
      <c r="Q20" s="68">
        <f t="shared" si="4"/>
        <v>0.22308346317222497</v>
      </c>
      <c r="R20" s="69">
        <f t="shared" si="5"/>
        <v>219753.96</v>
      </c>
      <c r="S20" s="74">
        <f t="shared" si="6"/>
        <v>4730.476634050865</v>
      </c>
      <c r="T20" s="68">
        <f t="shared" si="7"/>
        <v>0.7206461977766413</v>
      </c>
      <c r="U20" s="75">
        <f t="shared" si="8"/>
        <v>16</v>
      </c>
    </row>
    <row r="21" spans="3:32" ht="19" x14ac:dyDescent="0.25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  <c r="M21" s="64">
        <f t="shared" si="0"/>
        <v>17</v>
      </c>
      <c r="N21" s="65">
        <f t="shared" si="1"/>
        <v>208278.91156462586</v>
      </c>
      <c r="O21" s="66">
        <f t="shared" si="2"/>
        <v>214285</v>
      </c>
      <c r="P21" s="67">
        <f t="shared" si="3"/>
        <v>209705.4794520548</v>
      </c>
      <c r="Q21" s="68">
        <f t="shared" si="4"/>
        <v>0.20392722741359751</v>
      </c>
      <c r="R21" s="69">
        <f t="shared" si="5"/>
        <v>214318.96</v>
      </c>
      <c r="S21" s="74">
        <f t="shared" si="6"/>
        <v>4613.4805479451898</v>
      </c>
      <c r="T21" s="68">
        <f t="shared" si="7"/>
        <v>7.5864631131020467E-3</v>
      </c>
      <c r="U21" s="75">
        <f t="shared" si="8"/>
        <v>17</v>
      </c>
      <c r="W21" s="58" t="s">
        <v>568</v>
      </c>
      <c r="X21" s="58"/>
      <c r="Y21" s="58"/>
      <c r="Z21" s="58"/>
      <c r="AA21" s="58"/>
      <c r="AB21" s="58"/>
      <c r="AC21" s="58"/>
      <c r="AD21" s="58"/>
    </row>
    <row r="22" spans="3:32" ht="19" x14ac:dyDescent="0.25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  <c r="M22" s="64">
        <f t="shared" si="0"/>
        <v>18</v>
      </c>
      <c r="N22" s="65">
        <f t="shared" si="1"/>
        <v>185286.39774859286</v>
      </c>
      <c r="O22" s="66">
        <f t="shared" si="2"/>
        <v>188960.3</v>
      </c>
      <c r="P22" s="67">
        <f t="shared" si="3"/>
        <v>193263.50293542072</v>
      </c>
      <c r="Q22" s="68">
        <f t="shared" si="4"/>
        <v>0.13803235969780936</v>
      </c>
      <c r="R22" s="69">
        <f t="shared" si="5"/>
        <v>197515.25999999998</v>
      </c>
      <c r="S22" s="74">
        <f t="shared" si="6"/>
        <v>4251.7570645792584</v>
      </c>
      <c r="T22" s="68">
        <f t="shared" si="7"/>
        <v>2.0123445131140572</v>
      </c>
      <c r="U22" s="75">
        <f t="shared" si="8"/>
        <v>18</v>
      </c>
      <c r="W22" s="59" t="s">
        <v>562</v>
      </c>
      <c r="X22" s="59"/>
      <c r="Y22" s="59"/>
      <c r="Z22" s="59"/>
      <c r="AA22" s="59"/>
      <c r="AB22" s="59"/>
      <c r="AC22" s="59"/>
      <c r="AD22" s="59"/>
    </row>
    <row r="23" spans="3:32" ht="19" x14ac:dyDescent="0.25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  <c r="M23" s="64">
        <f t="shared" si="0"/>
        <v>19</v>
      </c>
      <c r="N23" s="65">
        <f t="shared" si="1"/>
        <v>184785.37511870847</v>
      </c>
      <c r="O23" s="66">
        <f t="shared" si="2"/>
        <v>195173</v>
      </c>
      <c r="P23" s="67">
        <f t="shared" si="3"/>
        <v>190390.4109589041</v>
      </c>
      <c r="Q23" s="68">
        <f t="shared" si="4"/>
        <v>0.12534965725440106</v>
      </c>
      <c r="R23" s="69">
        <f t="shared" si="5"/>
        <v>194578.96</v>
      </c>
      <c r="S23" s="74">
        <f t="shared" si="6"/>
        <v>4188.5490410958882</v>
      </c>
      <c r="T23" s="68">
        <f t="shared" si="7"/>
        <v>-0.14157647294607012</v>
      </c>
      <c r="U23" s="75">
        <f t="shared" si="8"/>
        <v>19</v>
      </c>
      <c r="W23" s="59" t="s">
        <v>569</v>
      </c>
      <c r="X23" s="59"/>
      <c r="Y23" s="59"/>
      <c r="Z23" s="59"/>
      <c r="AA23" s="59"/>
      <c r="AB23" s="59"/>
      <c r="AC23" s="59"/>
      <c r="AD23" s="59"/>
    </row>
    <row r="24" spans="3:32" ht="19" x14ac:dyDescent="0.25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  <c r="M24" s="64">
        <f t="shared" si="0"/>
        <v>20</v>
      </c>
      <c r="N24" s="65">
        <f t="shared" si="1"/>
        <v>149073.68421052632</v>
      </c>
      <c r="O24" s="66">
        <f t="shared" si="2"/>
        <v>172660</v>
      </c>
      <c r="P24" s="67">
        <f t="shared" si="3"/>
        <v>180142.85714285713</v>
      </c>
      <c r="Q24" s="68">
        <f t="shared" si="4"/>
        <v>7.6819099556001053E-2</v>
      </c>
      <c r="R24" s="69">
        <f t="shared" si="5"/>
        <v>184105.96</v>
      </c>
      <c r="S24" s="74">
        <f t="shared" si="6"/>
        <v>3963.1028571428615</v>
      </c>
      <c r="T24" s="68">
        <f t="shared" si="7"/>
        <v>2.8883933656600931</v>
      </c>
      <c r="U24" s="75">
        <f t="shared" si="8"/>
        <v>20</v>
      </c>
      <c r="W24" s="59" t="s">
        <v>563</v>
      </c>
      <c r="X24" s="59"/>
      <c r="Y24" s="59"/>
      <c r="Z24" s="59"/>
      <c r="AA24" s="59"/>
      <c r="AB24" s="59"/>
      <c r="AC24" s="59"/>
      <c r="AD24" s="59"/>
    </row>
    <row r="25" spans="3:32" ht="19" x14ac:dyDescent="0.25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  <c r="M25" s="64">
        <f t="shared" si="0"/>
        <v>21</v>
      </c>
      <c r="N25" s="65">
        <f t="shared" si="1"/>
        <v>156082.97506448839</v>
      </c>
      <c r="O25" s="66">
        <f t="shared" si="2"/>
        <v>178365</v>
      </c>
      <c r="P25" s="67">
        <f t="shared" si="3"/>
        <v>177616.92759295498</v>
      </c>
      <c r="Q25" s="68">
        <f t="shared" si="4"/>
        <v>6.3996472062751733E-2</v>
      </c>
      <c r="R25" s="69">
        <f t="shared" si="5"/>
        <v>181524.46</v>
      </c>
      <c r="S25" s="74">
        <f t="shared" si="6"/>
        <v>3907.5324070450151</v>
      </c>
      <c r="T25" s="68">
        <f t="shared" si="7"/>
        <v>0.80882246665487234</v>
      </c>
      <c r="U25" s="75">
        <f t="shared" si="8"/>
        <v>21</v>
      </c>
      <c r="W25" s="59" t="s">
        <v>564</v>
      </c>
      <c r="X25" s="59"/>
      <c r="Y25" s="59"/>
      <c r="Z25" s="59"/>
      <c r="AA25" s="59"/>
      <c r="AB25" s="59"/>
      <c r="AC25" s="59"/>
      <c r="AD25" s="59"/>
    </row>
    <row r="26" spans="3:32" ht="19" x14ac:dyDescent="0.25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  <c r="M26" s="64">
        <f t="shared" si="0"/>
        <v>22</v>
      </c>
      <c r="N26" s="65">
        <f t="shared" si="1"/>
        <v>136410.64150943398</v>
      </c>
      <c r="O26" s="66">
        <f t="shared" si="2"/>
        <v>179894.9</v>
      </c>
      <c r="P26" s="67">
        <f t="shared" si="3"/>
        <v>176853.32681017614</v>
      </c>
      <c r="Q26" s="68">
        <f t="shared" si="4"/>
        <v>6.0048028180040923E-2</v>
      </c>
      <c r="R26" s="69">
        <f t="shared" si="5"/>
        <v>180744.06</v>
      </c>
      <c r="S26" s="74">
        <f t="shared" si="6"/>
        <v>3890.7331898238626</v>
      </c>
      <c r="T26" s="68">
        <f t="shared" si="7"/>
        <v>0.21851922466019558</v>
      </c>
      <c r="U26" s="75">
        <f t="shared" si="8"/>
        <v>22</v>
      </c>
      <c r="W26" s="59" t="s">
        <v>558</v>
      </c>
      <c r="X26" s="59"/>
      <c r="Y26" s="59"/>
      <c r="Z26" s="59"/>
      <c r="AA26" s="59"/>
      <c r="AB26" s="59"/>
      <c r="AC26" s="59"/>
      <c r="AD26" s="59"/>
    </row>
    <row r="27" spans="3:32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  <c r="M27" s="64">
        <f t="shared" si="0"/>
        <v>23</v>
      </c>
      <c r="N27" s="65">
        <f t="shared" si="1"/>
        <v>154728.63436123347</v>
      </c>
      <c r="O27" s="66">
        <f t="shared" si="2"/>
        <v>171335.4</v>
      </c>
      <c r="P27" s="67">
        <f t="shared" si="3"/>
        <v>171836.59491193737</v>
      </c>
      <c r="Q27" s="68">
        <f t="shared" si="4"/>
        <v>3.3234794535479874E-2</v>
      </c>
      <c r="R27" s="69">
        <f t="shared" si="5"/>
        <v>175616.96</v>
      </c>
      <c r="S27" s="74">
        <f t="shared" si="6"/>
        <v>3780.3650880626228</v>
      </c>
      <c r="T27" s="68">
        <f t="shared" si="7"/>
        <v>1.132853547273331</v>
      </c>
      <c r="U27" s="75">
        <f t="shared" si="8"/>
        <v>23</v>
      </c>
    </row>
    <row r="28" spans="3:32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  <c r="M28" s="64">
        <f t="shared" si="0"/>
        <v>24</v>
      </c>
      <c r="N28" s="65">
        <f t="shared" si="1"/>
        <v>161746.30314232901</v>
      </c>
      <c r="O28" s="66">
        <f t="shared" si="2"/>
        <v>173419.8</v>
      </c>
      <c r="P28" s="67">
        <f t="shared" si="3"/>
        <v>171242.17221135029</v>
      </c>
      <c r="Q28" s="68">
        <f t="shared" si="4"/>
        <v>2.9953643724199491E-2</v>
      </c>
      <c r="R28" s="69">
        <f t="shared" si="5"/>
        <v>175009.46</v>
      </c>
      <c r="S28" s="74">
        <f t="shared" si="6"/>
        <v>3767.2877886497008</v>
      </c>
      <c r="T28" s="68">
        <f t="shared" si="7"/>
        <v>0.42224010727095274</v>
      </c>
      <c r="U28" s="75">
        <f t="shared" si="8"/>
        <v>24</v>
      </c>
    </row>
    <row r="29" spans="3:32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  <c r="M29" s="64">
        <f t="shared" si="0"/>
        <v>25</v>
      </c>
      <c r="N29" s="65">
        <f t="shared" si="1"/>
        <v>160484.96240601502</v>
      </c>
      <c r="O29" s="66">
        <f t="shared" si="2"/>
        <v>151386</v>
      </c>
      <c r="P29" s="67">
        <f t="shared" si="3"/>
        <v>167080.23483365949</v>
      </c>
      <c r="Q29" s="68">
        <f t="shared" si="4"/>
        <v>6.3261896135976938E-3</v>
      </c>
      <c r="R29" s="69">
        <f t="shared" si="5"/>
        <v>170755.96</v>
      </c>
      <c r="S29" s="74">
        <f t="shared" si="6"/>
        <v>3675.7251663405041</v>
      </c>
      <c r="T29" s="68">
        <f t="shared" si="7"/>
        <v>5.2699805136099096</v>
      </c>
      <c r="U29" s="75">
        <f t="shared" si="8"/>
        <v>25</v>
      </c>
    </row>
    <row r="30" spans="3:32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  <c r="M30" s="64">
        <f t="shared" si="0"/>
        <v>26</v>
      </c>
      <c r="N30" s="65">
        <f t="shared" si="1"/>
        <v>153060.68840579709</v>
      </c>
      <c r="O30" s="66">
        <f t="shared" si="2"/>
        <v>123976.7</v>
      </c>
      <c r="P30" s="67">
        <f t="shared" si="3"/>
        <v>165341.48727984345</v>
      </c>
      <c r="Q30" s="68">
        <f t="shared" si="4"/>
        <v>-3.897009215089143E-3</v>
      </c>
      <c r="R30" s="69">
        <f t="shared" si="5"/>
        <v>168978.96</v>
      </c>
      <c r="S30" s="74">
        <f t="shared" si="6"/>
        <v>3637.4727201565402</v>
      </c>
      <c r="T30" s="68">
        <f t="shared" si="7"/>
        <v>12.372134023334549</v>
      </c>
      <c r="U30" s="75">
        <f t="shared" si="8"/>
        <v>26</v>
      </c>
    </row>
    <row r="31" spans="3:32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  <c r="M31" s="64">
        <f t="shared" si="0"/>
        <v>27</v>
      </c>
      <c r="N31" s="65">
        <f t="shared" si="1"/>
        <v>153089.88149498633</v>
      </c>
      <c r="O31" s="66">
        <f t="shared" si="2"/>
        <v>166281.20000000001</v>
      </c>
      <c r="P31" s="67">
        <f t="shared" si="3"/>
        <v>164324.46183953033</v>
      </c>
      <c r="Q31" s="68">
        <f t="shared" si="4"/>
        <v>-9.9770284106290245E-3</v>
      </c>
      <c r="R31" s="69">
        <f t="shared" si="5"/>
        <v>167939.56</v>
      </c>
      <c r="S31" s="74">
        <f t="shared" si="6"/>
        <v>3615.0981604696717</v>
      </c>
      <c r="T31" s="68">
        <f t="shared" si="7"/>
        <v>0.45901934784100351</v>
      </c>
      <c r="U31" s="75">
        <f t="shared" si="8"/>
        <v>27</v>
      </c>
    </row>
    <row r="32" spans="3:32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  <c r="M32" s="64">
        <f t="shared" si="0"/>
        <v>28</v>
      </c>
      <c r="N32" s="65">
        <f t="shared" si="1"/>
        <v>134578.47896440129</v>
      </c>
      <c r="O32" s="66">
        <f t="shared" si="2"/>
        <v>151515</v>
      </c>
      <c r="P32" s="67">
        <f t="shared" si="3"/>
        <v>162758.31702544031</v>
      </c>
      <c r="Q32" s="68">
        <f t="shared" si="4"/>
        <v>-1.9488412065478879E-2</v>
      </c>
      <c r="R32" s="69">
        <f t="shared" si="5"/>
        <v>166338.96</v>
      </c>
      <c r="S32" s="74">
        <f t="shared" si="6"/>
        <v>3580.6429745596834</v>
      </c>
      <c r="T32" s="68">
        <f t="shared" si="7"/>
        <v>4.1403178438428512</v>
      </c>
      <c r="U32" s="75">
        <f t="shared" si="8"/>
        <v>28</v>
      </c>
    </row>
    <row r="33" spans="3:21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  <c r="M33" s="64">
        <f t="shared" si="0"/>
        <v>29</v>
      </c>
      <c r="N33" s="65">
        <f t="shared" si="1"/>
        <v>144138.67841409691</v>
      </c>
      <c r="O33" s="66">
        <f t="shared" si="2"/>
        <v>147360.19999999998</v>
      </c>
      <c r="P33" s="67">
        <f t="shared" si="3"/>
        <v>160075.73385518591</v>
      </c>
      <c r="Q33" s="68">
        <f t="shared" si="4"/>
        <v>-3.6212471254519242E-2</v>
      </c>
      <c r="R33" s="69">
        <f t="shared" si="5"/>
        <v>163597.35999999999</v>
      </c>
      <c r="S33" s="74">
        <f t="shared" si="6"/>
        <v>3521.6261448140722</v>
      </c>
      <c r="T33" s="68">
        <f t="shared" si="7"/>
        <v>4.6109948450695954</v>
      </c>
      <c r="U33" s="75">
        <f t="shared" si="8"/>
        <v>29</v>
      </c>
    </row>
    <row r="34" spans="3:21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  <c r="M34" s="64">
        <f t="shared" si="0"/>
        <v>30</v>
      </c>
      <c r="N34" s="65">
        <f t="shared" si="1"/>
        <v>156733.13782991204</v>
      </c>
      <c r="O34" s="66">
        <f t="shared" si="2"/>
        <v>156661</v>
      </c>
      <c r="P34" s="67">
        <f t="shared" si="3"/>
        <v>156886.49706457925</v>
      </c>
      <c r="Q34" s="68">
        <f t="shared" si="4"/>
        <v>-5.6839320282283369E-2</v>
      </c>
      <c r="R34" s="69">
        <f t="shared" si="5"/>
        <v>160337.96</v>
      </c>
      <c r="S34" s="74">
        <f t="shared" si="6"/>
        <v>3451.4629354207427</v>
      </c>
      <c r="T34" s="68">
        <f t="shared" si="7"/>
        <v>1.0656350854167993</v>
      </c>
      <c r="U34" s="75">
        <f t="shared" si="8"/>
        <v>30</v>
      </c>
    </row>
    <row r="35" spans="3:21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  <c r="M35" s="64">
        <f t="shared" si="0"/>
        <v>31</v>
      </c>
      <c r="N35" s="65">
        <f t="shared" si="1"/>
        <v>138633.76146788988</v>
      </c>
      <c r="O35" s="66">
        <f t="shared" si="2"/>
        <v>112612.4</v>
      </c>
      <c r="P35" s="67">
        <f t="shared" si="3"/>
        <v>147857.9256360078</v>
      </c>
      <c r="Q35" s="68">
        <f t="shared" si="4"/>
        <v>-0.12005809223425594</v>
      </c>
      <c r="R35" s="69">
        <f t="shared" si="5"/>
        <v>151110.75999999998</v>
      </c>
      <c r="S35" s="74">
        <f t="shared" si="6"/>
        <v>3252.8343639921804</v>
      </c>
      <c r="T35" s="68">
        <f t="shared" si="7"/>
        <v>11.835647220828657</v>
      </c>
      <c r="U35" s="75">
        <f t="shared" si="8"/>
        <v>31</v>
      </c>
    </row>
    <row r="36" spans="3:21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  <c r="M36" s="64">
        <f t="shared" si="0"/>
        <v>32</v>
      </c>
      <c r="N36" s="65">
        <f t="shared" si="1"/>
        <v>157271.6577540107</v>
      </c>
      <c r="O36" s="66">
        <f t="shared" si="2"/>
        <v>139035</v>
      </c>
      <c r="P36" s="67">
        <f t="shared" si="3"/>
        <v>143883.56164383562</v>
      </c>
      <c r="Q36" s="68">
        <f t="shared" si="4"/>
        <v>-0.15040182766400573</v>
      </c>
      <c r="R36" s="69">
        <f t="shared" si="5"/>
        <v>147048.95999999999</v>
      </c>
      <c r="S36" s="74">
        <f t="shared" si="6"/>
        <v>3165.398356164369</v>
      </c>
      <c r="T36" s="68">
        <f t="shared" si="7"/>
        <v>2.5320667726990527</v>
      </c>
      <c r="U36" s="75">
        <f t="shared" si="8"/>
        <v>32</v>
      </c>
    </row>
    <row r="37" spans="3:21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  <c r="M37" s="64">
        <f t="shared" si="0"/>
        <v>33</v>
      </c>
      <c r="N37" s="65">
        <f t="shared" si="1"/>
        <v>68285.51951104842</v>
      </c>
      <c r="O37" s="66">
        <f t="shared" si="2"/>
        <v>139915.29999999999</v>
      </c>
      <c r="P37" s="67">
        <f t="shared" si="3"/>
        <v>142116.73189823874</v>
      </c>
      <c r="Q37" s="68">
        <f t="shared" si="4"/>
        <v>-0.16443628106605443</v>
      </c>
      <c r="R37" s="69">
        <f t="shared" si="5"/>
        <v>145243.25999999998</v>
      </c>
      <c r="S37" s="74">
        <f t="shared" si="6"/>
        <v>3126.5281017612433</v>
      </c>
      <c r="T37" s="68">
        <f t="shared" si="7"/>
        <v>1.7044465383177125</v>
      </c>
      <c r="U37" s="75">
        <f t="shared" si="8"/>
        <v>33</v>
      </c>
    </row>
    <row r="38" spans="3:21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  <c r="M38" s="64">
        <f t="shared" si="0"/>
        <v>34</v>
      </c>
      <c r="N38" s="65">
        <f t="shared" si="1"/>
        <v>138590.81237911026</v>
      </c>
      <c r="O38" s="66">
        <f t="shared" si="2"/>
        <v>137798.29999999999</v>
      </c>
      <c r="P38" s="67">
        <f t="shared" si="3"/>
        <v>140218.10176125244</v>
      </c>
      <c r="Q38" s="68">
        <f t="shared" si="4"/>
        <v>-0.17991190854300615</v>
      </c>
      <c r="R38" s="69">
        <f t="shared" si="5"/>
        <v>143302.85999999999</v>
      </c>
      <c r="S38" s="74">
        <f t="shared" si="6"/>
        <v>3084.7582387475413</v>
      </c>
      <c r="T38" s="68">
        <f t="shared" si="7"/>
        <v>1.7847751991855794</v>
      </c>
      <c r="U38" s="75">
        <f t="shared" si="8"/>
        <v>34</v>
      </c>
    </row>
    <row r="39" spans="3:21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  <c r="M39" s="64">
        <f t="shared" si="0"/>
        <v>35</v>
      </c>
      <c r="N39" s="65">
        <f t="shared" si="1"/>
        <v>129057.42935278031</v>
      </c>
      <c r="O39" s="66">
        <f t="shared" si="2"/>
        <v>138442</v>
      </c>
      <c r="P39" s="67">
        <f t="shared" si="3"/>
        <v>138528.37573385518</v>
      </c>
      <c r="Q39" s="68">
        <f t="shared" si="4"/>
        <v>-0.19404153434300178</v>
      </c>
      <c r="R39" s="69">
        <f t="shared" si="5"/>
        <v>141575.96</v>
      </c>
      <c r="S39" s="74">
        <f t="shared" si="6"/>
        <v>3047.5842661448114</v>
      </c>
      <c r="T39" s="68">
        <f t="shared" si="7"/>
        <v>1.028683615027902</v>
      </c>
      <c r="U39" s="75">
        <f t="shared" si="8"/>
        <v>35</v>
      </c>
    </row>
    <row r="40" spans="3:21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  <c r="M40" s="64">
        <f t="shared" si="0"/>
        <v>36</v>
      </c>
      <c r="N40" s="65">
        <f t="shared" si="1"/>
        <v>122389.12280701754</v>
      </c>
      <c r="O40" s="66">
        <f t="shared" si="2"/>
        <v>108867.1</v>
      </c>
      <c r="P40" s="67">
        <f t="shared" si="3"/>
        <v>136520.15655577299</v>
      </c>
      <c r="Q40" s="68">
        <f t="shared" si="4"/>
        <v>-0.21128929761149373</v>
      </c>
      <c r="R40" s="69">
        <f t="shared" si="5"/>
        <v>139523.56</v>
      </c>
      <c r="S40" s="74">
        <f t="shared" si="6"/>
        <v>3003.4034442270058</v>
      </c>
      <c r="T40" s="68">
        <f t="shared" si="7"/>
        <v>10.207586349722124</v>
      </c>
      <c r="U40" s="75">
        <f t="shared" si="8"/>
        <v>36</v>
      </c>
    </row>
    <row r="41" spans="3:21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  <c r="M41" s="64">
        <f t="shared" si="0"/>
        <v>37</v>
      </c>
      <c r="N41" s="65">
        <f t="shared" si="1"/>
        <v>110874.39222042139</v>
      </c>
      <c r="O41" s="66">
        <f t="shared" si="2"/>
        <v>106083</v>
      </c>
      <c r="P41" s="67">
        <f t="shared" si="3"/>
        <v>133873.77690802349</v>
      </c>
      <c r="Q41" s="68">
        <f t="shared" si="4"/>
        <v>-0.23480819982587589</v>
      </c>
      <c r="R41" s="69">
        <f t="shared" si="5"/>
        <v>136818.96</v>
      </c>
      <c r="S41" s="74">
        <f t="shared" si="6"/>
        <v>2945.1830919765052</v>
      </c>
      <c r="T41" s="68">
        <f t="shared" si="7"/>
        <v>10.436363051158382</v>
      </c>
      <c r="U41" s="75">
        <f t="shared" si="8"/>
        <v>37</v>
      </c>
    </row>
    <row r="42" spans="3:21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  <c r="M42" s="64">
        <f t="shared" si="0"/>
        <v>38</v>
      </c>
      <c r="N42" s="65">
        <f t="shared" si="1"/>
        <v>129923.07692307694</v>
      </c>
      <c r="O42" s="66">
        <f t="shared" si="2"/>
        <v>136553</v>
      </c>
      <c r="P42" s="67">
        <f t="shared" si="3"/>
        <v>133863.99217221135</v>
      </c>
      <c r="Q42" s="68">
        <f t="shared" si="4"/>
        <v>-0.23489688418005139</v>
      </c>
      <c r="R42" s="69">
        <f t="shared" si="5"/>
        <v>136808.95999999999</v>
      </c>
      <c r="S42" s="74">
        <f t="shared" si="6"/>
        <v>2944.9678277886414</v>
      </c>
      <c r="T42" s="68">
        <f t="shared" si="7"/>
        <v>8.7267506821281551E-2</v>
      </c>
      <c r="U42" s="75">
        <f t="shared" si="8"/>
        <v>38</v>
      </c>
    </row>
    <row r="43" spans="3:21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  <c r="M43" s="64">
        <f t="shared" si="0"/>
        <v>39</v>
      </c>
      <c r="N43" s="65">
        <f t="shared" si="1"/>
        <v>128793.67327667611</v>
      </c>
      <c r="O43" s="66">
        <f t="shared" si="2"/>
        <v>130948.7</v>
      </c>
      <c r="P43" s="67">
        <f t="shared" si="3"/>
        <v>133456.457925636</v>
      </c>
      <c r="Q43" s="68">
        <f t="shared" si="4"/>
        <v>-0.23860213775951022</v>
      </c>
      <c r="R43" s="69">
        <f t="shared" si="5"/>
        <v>136392.46</v>
      </c>
      <c r="S43" s="74">
        <f t="shared" si="6"/>
        <v>2936.0020743639907</v>
      </c>
      <c r="T43" s="68">
        <f t="shared" si="7"/>
        <v>1.8544946025555775</v>
      </c>
      <c r="U43" s="75">
        <f t="shared" si="8"/>
        <v>39</v>
      </c>
    </row>
    <row r="44" spans="3:21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  <c r="M44" s="64">
        <f t="shared" si="0"/>
        <v>40</v>
      </c>
      <c r="N44" s="65">
        <f t="shared" si="1"/>
        <v>118182.38993710691</v>
      </c>
      <c r="O44" s="66">
        <f t="shared" si="2"/>
        <v>126513</v>
      </c>
      <c r="P44" s="67">
        <f t="shared" si="3"/>
        <v>128705.47945205479</v>
      </c>
      <c r="Q44" s="68">
        <f t="shared" si="4"/>
        <v>-0.28352874512833054</v>
      </c>
      <c r="R44" s="69">
        <f t="shared" si="5"/>
        <v>131536.95999999999</v>
      </c>
      <c r="S44" s="74">
        <f t="shared" si="6"/>
        <v>2831.4805479452043</v>
      </c>
      <c r="T44" s="68">
        <f t="shared" si="7"/>
        <v>1.7746899245508239</v>
      </c>
      <c r="U44" s="75">
        <f t="shared" si="8"/>
        <v>40</v>
      </c>
    </row>
    <row r="45" spans="3:21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  <c r="M45" s="64">
        <f t="shared" si="0"/>
        <v>41</v>
      </c>
      <c r="N45" s="65">
        <f t="shared" si="1"/>
        <v>113875.21663778163</v>
      </c>
      <c r="O45" s="66">
        <f t="shared" si="2"/>
        <v>98938</v>
      </c>
      <c r="P45" s="67">
        <f t="shared" si="3"/>
        <v>128583.17025440313</v>
      </c>
      <c r="Q45" s="68">
        <f t="shared" si="4"/>
        <v>-0.28472917043798796</v>
      </c>
      <c r="R45" s="69">
        <f t="shared" si="5"/>
        <v>131411.96</v>
      </c>
      <c r="S45" s="74">
        <f t="shared" si="6"/>
        <v>2828.7897455968632</v>
      </c>
      <c r="T45" s="68">
        <f t="shared" si="7"/>
        <v>11.480174534197452</v>
      </c>
      <c r="U45" s="75">
        <f t="shared" si="8"/>
        <v>41</v>
      </c>
    </row>
    <row r="46" spans="3:21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  <c r="M46" s="64">
        <f t="shared" si="0"/>
        <v>42</v>
      </c>
      <c r="N46" s="65">
        <f t="shared" si="1"/>
        <v>111936.91389599317</v>
      </c>
      <c r="O46" s="66">
        <f t="shared" si="2"/>
        <v>108102.9</v>
      </c>
      <c r="P46" s="67">
        <f t="shared" si="3"/>
        <v>128475.53816046966</v>
      </c>
      <c r="Q46" s="68">
        <f t="shared" si="4"/>
        <v>-0.28578743537440665</v>
      </c>
      <c r="R46" s="69">
        <f t="shared" si="5"/>
        <v>131301.96</v>
      </c>
      <c r="S46" s="74">
        <f t="shared" si="6"/>
        <v>2826.4218395303324</v>
      </c>
      <c r="T46" s="68">
        <f t="shared" si="7"/>
        <v>8.2082934951617723</v>
      </c>
      <c r="U46" s="75">
        <f t="shared" si="8"/>
        <v>42</v>
      </c>
    </row>
    <row r="47" spans="3:21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  <c r="M47" s="64">
        <f t="shared" si="0"/>
        <v>43</v>
      </c>
      <c r="N47" s="65">
        <f t="shared" si="1"/>
        <v>126072.25433526011</v>
      </c>
      <c r="O47" s="66">
        <f t="shared" si="2"/>
        <v>115335</v>
      </c>
      <c r="P47" s="67">
        <f t="shared" si="3"/>
        <v>128045.98825831703</v>
      </c>
      <c r="Q47" s="68">
        <f t="shared" si="4"/>
        <v>-0.29002859281602111</v>
      </c>
      <c r="R47" s="69">
        <f t="shared" si="5"/>
        <v>130862.96</v>
      </c>
      <c r="S47" s="74">
        <f t="shared" si="6"/>
        <v>2816.9717416829808</v>
      </c>
      <c r="T47" s="68">
        <f t="shared" si="7"/>
        <v>5.5126573583312926</v>
      </c>
      <c r="U47" s="75">
        <f t="shared" si="8"/>
        <v>43</v>
      </c>
    </row>
    <row r="48" spans="3:21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  <c r="M48" s="64">
        <f t="shared" si="0"/>
        <v>44</v>
      </c>
      <c r="N48" s="65">
        <f t="shared" si="1"/>
        <v>115473.86980108499</v>
      </c>
      <c r="O48" s="66">
        <f t="shared" si="2"/>
        <v>100488.90000000001</v>
      </c>
      <c r="P48" s="67">
        <f t="shared" si="3"/>
        <v>124964.87279843444</v>
      </c>
      <c r="Q48" s="68">
        <f t="shared" si="4"/>
        <v>-0.32130459519791121</v>
      </c>
      <c r="R48" s="69">
        <f t="shared" si="5"/>
        <v>127714.06000000001</v>
      </c>
      <c r="S48" s="74">
        <f t="shared" si="6"/>
        <v>2749.1872015655681</v>
      </c>
      <c r="T48" s="68">
        <f t="shared" si="7"/>
        <v>9.9033634321066284</v>
      </c>
      <c r="U48" s="75">
        <f t="shared" si="8"/>
        <v>44</v>
      </c>
    </row>
    <row r="49" spans="3:21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  <c r="M49" s="64">
        <f t="shared" si="0"/>
        <v>45</v>
      </c>
      <c r="N49" s="65">
        <f t="shared" si="1"/>
        <v>123586.35477582847</v>
      </c>
      <c r="O49" s="66">
        <f t="shared" si="2"/>
        <v>117993.20000000001</v>
      </c>
      <c r="P49" s="67">
        <f t="shared" si="3"/>
        <v>124070.05870841487</v>
      </c>
      <c r="Q49" s="68">
        <f t="shared" si="4"/>
        <v>-0.33067881358920004</v>
      </c>
      <c r="R49" s="69">
        <f t="shared" si="5"/>
        <v>126799.56000000001</v>
      </c>
      <c r="S49" s="74">
        <f t="shared" si="6"/>
        <v>2729.5012915851403</v>
      </c>
      <c r="T49" s="68">
        <f t="shared" si="7"/>
        <v>3.2267432981814634</v>
      </c>
      <c r="U49" s="75">
        <f t="shared" si="8"/>
        <v>45</v>
      </c>
    </row>
    <row r="50" spans="3:21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  <c r="M50" s="64">
        <f t="shared" si="0"/>
        <v>46</v>
      </c>
      <c r="N50" s="65">
        <f t="shared" si="1"/>
        <v>149497.85714285713</v>
      </c>
      <c r="O50" s="66">
        <f t="shared" si="2"/>
        <v>123052.59999999999</v>
      </c>
      <c r="P50" s="67">
        <f t="shared" si="3"/>
        <v>122874.95107632094</v>
      </c>
      <c r="Q50" s="68">
        <f t="shared" si="4"/>
        <v>-0.34341190528036764</v>
      </c>
      <c r="R50" s="69">
        <f t="shared" si="5"/>
        <v>125578.16</v>
      </c>
      <c r="S50" s="74">
        <f t="shared" si="6"/>
        <v>2703.2089236790634</v>
      </c>
      <c r="T50" s="68">
        <f t="shared" si="7"/>
        <v>0.93466693523684474</v>
      </c>
      <c r="U50" s="75">
        <f t="shared" si="8"/>
        <v>46</v>
      </c>
    </row>
    <row r="51" spans="3:21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  <c r="M51" s="64">
        <f t="shared" si="0"/>
        <v>47</v>
      </c>
      <c r="N51" s="65">
        <f t="shared" si="1"/>
        <v>122633.6032388664</v>
      </c>
      <c r="O51" s="66">
        <f t="shared" si="2"/>
        <v>118052</v>
      </c>
      <c r="P51" s="67">
        <f t="shared" si="3"/>
        <v>118553.81604696673</v>
      </c>
      <c r="Q51" s="68">
        <f t="shared" si="4"/>
        <v>-0.39159294129374939</v>
      </c>
      <c r="R51" s="69">
        <f t="shared" si="5"/>
        <v>121161.96</v>
      </c>
      <c r="S51" s="74">
        <f t="shared" si="6"/>
        <v>2608.1439530332718</v>
      </c>
      <c r="T51" s="68">
        <f t="shared" si="7"/>
        <v>1.1928022593928937</v>
      </c>
      <c r="U51" s="75">
        <f t="shared" si="8"/>
        <v>47</v>
      </c>
    </row>
    <row r="52" spans="3:21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  <c r="M52" s="64">
        <f t="shared" si="0"/>
        <v>48</v>
      </c>
      <c r="N52" s="65">
        <f t="shared" si="1"/>
        <v>122223.57723577236</v>
      </c>
      <c r="O52" s="66">
        <f t="shared" si="2"/>
        <v>142623</v>
      </c>
      <c r="P52" s="67">
        <f t="shared" si="3"/>
        <v>117679.06066536203</v>
      </c>
      <c r="Q52" s="68">
        <f t="shared" si="4"/>
        <v>-0.40177719205971635</v>
      </c>
      <c r="R52" s="69">
        <f t="shared" si="5"/>
        <v>120267.96</v>
      </c>
      <c r="S52" s="74">
        <f t="shared" si="6"/>
        <v>2588.8993346379721</v>
      </c>
      <c r="T52" s="68">
        <f t="shared" si="7"/>
        <v>-8.6345574356315993</v>
      </c>
      <c r="U52" s="75">
        <f t="shared" si="8"/>
        <v>48</v>
      </c>
    </row>
    <row r="53" spans="3:21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  <c r="M53" s="64">
        <f t="shared" si="0"/>
        <v>49</v>
      </c>
      <c r="N53" s="65">
        <f t="shared" si="1"/>
        <v>112348.9242282507</v>
      </c>
      <c r="O53" s="66">
        <f t="shared" si="2"/>
        <v>104142</v>
      </c>
      <c r="P53" s="67">
        <f t="shared" si="3"/>
        <v>117515.65557729942</v>
      </c>
      <c r="Q53" s="68">
        <f t="shared" si="4"/>
        <v>-0.40369642569754277</v>
      </c>
      <c r="R53" s="69">
        <f t="shared" si="5"/>
        <v>120100.96</v>
      </c>
      <c r="S53" s="74">
        <f t="shared" si="6"/>
        <v>2585.3044227005885</v>
      </c>
      <c r="T53" s="68">
        <f t="shared" si="7"/>
        <v>6.173354232430512</v>
      </c>
      <c r="U53" s="75">
        <f t="shared" si="8"/>
        <v>49</v>
      </c>
    </row>
    <row r="54" spans="3:21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  <c r="M54" s="64">
        <f t="shared" si="0"/>
        <v>50</v>
      </c>
      <c r="N54" s="65">
        <f t="shared" si="1"/>
        <v>93888.888888888876</v>
      </c>
      <c r="O54" s="66">
        <f t="shared" si="2"/>
        <v>109281.3</v>
      </c>
      <c r="P54" s="67">
        <f t="shared" si="3"/>
        <v>116580.23483365949</v>
      </c>
      <c r="Q54" s="68">
        <f t="shared" si="4"/>
        <v>-0.41478673185060649</v>
      </c>
      <c r="R54" s="69">
        <f t="shared" si="5"/>
        <v>119144.96000000001</v>
      </c>
      <c r="S54" s="74">
        <f t="shared" si="6"/>
        <v>2564.7251663405186</v>
      </c>
      <c r="T54" s="68">
        <f t="shared" si="7"/>
        <v>3.8462990613826511</v>
      </c>
      <c r="U54" s="75">
        <f t="shared" si="8"/>
        <v>50</v>
      </c>
    </row>
    <row r="55" spans="3:21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  <c r="M55" s="64">
        <f t="shared" si="0"/>
        <v>51</v>
      </c>
      <c r="N55" s="65">
        <f t="shared" si="1"/>
        <v>120260.35196687371</v>
      </c>
      <c r="O55" s="66">
        <f t="shared" si="2"/>
        <v>118738.4</v>
      </c>
      <c r="P55" s="67">
        <f t="shared" si="3"/>
        <v>113670.74363992173</v>
      </c>
      <c r="Q55" s="68">
        <f t="shared" si="4"/>
        <v>-0.4504483144323545</v>
      </c>
      <c r="R55" s="69">
        <f t="shared" si="5"/>
        <v>116171.46</v>
      </c>
      <c r="S55" s="74">
        <f t="shared" si="6"/>
        <v>2500.7163600782806</v>
      </c>
      <c r="T55" s="68">
        <f t="shared" si="7"/>
        <v>-1.0260659869157169</v>
      </c>
      <c r="U55" s="75">
        <f t="shared" si="8"/>
        <v>51</v>
      </c>
    </row>
    <row r="56" spans="3:21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  <c r="M56" s="64">
        <f t="shared" si="0"/>
        <v>52</v>
      </c>
      <c r="N56" s="65">
        <f t="shared" si="1"/>
        <v>116619.93927125506</v>
      </c>
      <c r="O56" s="66">
        <f t="shared" si="2"/>
        <v>110896.5</v>
      </c>
      <c r="P56" s="67">
        <f t="shared" si="3"/>
        <v>112740.21526418786</v>
      </c>
      <c r="Q56" s="68">
        <f t="shared" si="4"/>
        <v>-0.46224226362333209</v>
      </c>
      <c r="R56" s="69">
        <f t="shared" si="5"/>
        <v>115220.46</v>
      </c>
      <c r="S56" s="74">
        <f t="shared" si="6"/>
        <v>2480.2447358121426</v>
      </c>
      <c r="T56" s="68">
        <f t="shared" si="7"/>
        <v>1.7437795301211687</v>
      </c>
      <c r="U56" s="75">
        <f t="shared" si="8"/>
        <v>52</v>
      </c>
    </row>
    <row r="57" spans="3:21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  <c r="M57" s="64">
        <f t="shared" si="0"/>
        <v>53</v>
      </c>
      <c r="N57" s="65">
        <f t="shared" si="1"/>
        <v>111259.96131528047</v>
      </c>
      <c r="O57" s="66">
        <f t="shared" si="2"/>
        <v>106643.5</v>
      </c>
      <c r="P57" s="67">
        <f t="shared" si="3"/>
        <v>112566.34050880626</v>
      </c>
      <c r="Q57" s="68">
        <f t="shared" si="4"/>
        <v>-0.46446765457024464</v>
      </c>
      <c r="R57" s="69">
        <f t="shared" si="5"/>
        <v>115042.76000000001</v>
      </c>
      <c r="S57" s="74">
        <f t="shared" si="6"/>
        <v>2476.419491193752</v>
      </c>
      <c r="T57" s="68">
        <f t="shared" si="7"/>
        <v>3.3921151201853346</v>
      </c>
      <c r="U57" s="75">
        <f t="shared" si="8"/>
        <v>53</v>
      </c>
    </row>
    <row r="58" spans="3:21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  <c r="M58" s="64">
        <f t="shared" si="0"/>
        <v>54</v>
      </c>
      <c r="N58" s="65">
        <f t="shared" si="1"/>
        <v>91593.424218123502</v>
      </c>
      <c r="O58" s="66">
        <f t="shared" si="2"/>
        <v>108622</v>
      </c>
      <c r="P58" s="67">
        <f t="shared" si="3"/>
        <v>111758.31702544031</v>
      </c>
      <c r="Q58" s="68">
        <f t="shared" si="4"/>
        <v>-0.47490025980860723</v>
      </c>
      <c r="R58" s="69">
        <f t="shared" si="5"/>
        <v>114216.96000000001</v>
      </c>
      <c r="S58" s="74">
        <f t="shared" si="6"/>
        <v>2458.6429745596979</v>
      </c>
      <c r="T58" s="68">
        <f t="shared" si="7"/>
        <v>2.2760523011691647</v>
      </c>
      <c r="U58" s="75">
        <f t="shared" si="8"/>
        <v>54</v>
      </c>
    </row>
    <row r="59" spans="3:21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  <c r="M59" s="64">
        <f t="shared" si="0"/>
        <v>55</v>
      </c>
      <c r="N59" s="65">
        <f t="shared" si="1"/>
        <v>102779.74335472044</v>
      </c>
      <c r="O59" s="66">
        <f t="shared" si="2"/>
        <v>110891.8</v>
      </c>
      <c r="P59" s="67">
        <f t="shared" si="3"/>
        <v>109718.88454011742</v>
      </c>
      <c r="Q59" s="68">
        <f t="shared" si="4"/>
        <v>-0.50191527948477632</v>
      </c>
      <c r="R59" s="69">
        <f t="shared" si="5"/>
        <v>112132.66</v>
      </c>
      <c r="S59" s="74">
        <f t="shared" si="6"/>
        <v>2413.775459882585</v>
      </c>
      <c r="T59" s="68">
        <f t="shared" si="7"/>
        <v>0.51450518933538691</v>
      </c>
      <c r="U59" s="75">
        <f t="shared" si="8"/>
        <v>55</v>
      </c>
    </row>
    <row r="60" spans="3:21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  <c r="M60" s="64">
        <f t="shared" si="0"/>
        <v>56</v>
      </c>
      <c r="N60" s="65">
        <f t="shared" si="1"/>
        <v>110113.9489194499</v>
      </c>
      <c r="O60" s="66">
        <f t="shared" si="2"/>
        <v>100350.7</v>
      </c>
      <c r="P60" s="67">
        <f t="shared" si="3"/>
        <v>109682.97455968689</v>
      </c>
      <c r="Q60" s="68">
        <f t="shared" si="4"/>
        <v>-0.50239995575500562</v>
      </c>
      <c r="R60" s="69">
        <f t="shared" si="5"/>
        <v>112095.96</v>
      </c>
      <c r="S60" s="74">
        <f t="shared" si="6"/>
        <v>2412.9854403131176</v>
      </c>
      <c r="T60" s="68">
        <f t="shared" si="7"/>
        <v>4.8679531188865184</v>
      </c>
      <c r="U60" s="75">
        <f t="shared" si="8"/>
        <v>56</v>
      </c>
    </row>
    <row r="61" spans="3:21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  <c r="M61" s="64">
        <f t="shared" si="0"/>
        <v>57</v>
      </c>
      <c r="N61" s="65">
        <f t="shared" si="1"/>
        <v>88418.253968253965</v>
      </c>
      <c r="O61" s="66">
        <f t="shared" si="2"/>
        <v>108285</v>
      </c>
      <c r="P61" s="67">
        <f t="shared" si="3"/>
        <v>109008.80626223092</v>
      </c>
      <c r="Q61" s="68">
        <f t="shared" si="4"/>
        <v>-0.51155846345174971</v>
      </c>
      <c r="R61" s="69">
        <f t="shared" si="5"/>
        <v>111406.96</v>
      </c>
      <c r="S61" s="74">
        <f t="shared" si="6"/>
        <v>2398.1537377690838</v>
      </c>
      <c r="T61" s="68">
        <f t="shared" si="7"/>
        <v>1.3022517909569946</v>
      </c>
      <c r="U61" s="75">
        <f t="shared" si="8"/>
        <v>57</v>
      </c>
    </row>
    <row r="62" spans="3:21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  <c r="M62" s="64">
        <f t="shared" si="0"/>
        <v>58</v>
      </c>
      <c r="N62" s="65">
        <f t="shared" si="1"/>
        <v>100257.47960108795</v>
      </c>
      <c r="O62" s="66">
        <f t="shared" si="2"/>
        <v>82437</v>
      </c>
      <c r="P62" s="67">
        <f t="shared" si="3"/>
        <v>108203.52250489236</v>
      </c>
      <c r="Q62" s="68">
        <f t="shared" si="4"/>
        <v>-0.52264773832659006</v>
      </c>
      <c r="R62" s="69">
        <f t="shared" si="5"/>
        <v>110583.96</v>
      </c>
      <c r="S62" s="74">
        <f t="shared" si="6"/>
        <v>2380.4374951076461</v>
      </c>
      <c r="T62" s="68">
        <f t="shared" si="7"/>
        <v>11.824717119374359</v>
      </c>
      <c r="U62" s="75">
        <f t="shared" si="8"/>
        <v>58</v>
      </c>
    </row>
    <row r="63" spans="3:21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  <c r="M63" s="64">
        <f t="shared" si="0"/>
        <v>59</v>
      </c>
      <c r="N63" s="65">
        <f t="shared" si="1"/>
        <v>100872.96803652968</v>
      </c>
      <c r="O63" s="66">
        <f t="shared" si="2"/>
        <v>109269</v>
      </c>
      <c r="P63" s="67">
        <f t="shared" si="3"/>
        <v>108078.18003913894</v>
      </c>
      <c r="Q63" s="68">
        <f t="shared" si="4"/>
        <v>-0.52438864706060118</v>
      </c>
      <c r="R63" s="69">
        <f t="shared" si="5"/>
        <v>110455.86</v>
      </c>
      <c r="S63" s="74">
        <f t="shared" si="6"/>
        <v>2377.67996086106</v>
      </c>
      <c r="T63" s="68">
        <f t="shared" si="7"/>
        <v>0.49960466486406796</v>
      </c>
      <c r="U63" s="75">
        <f t="shared" si="8"/>
        <v>59</v>
      </c>
    </row>
    <row r="64" spans="3:21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  <c r="M64" s="64">
        <f t="shared" si="0"/>
        <v>60</v>
      </c>
      <c r="N64" s="65">
        <f t="shared" si="1"/>
        <v>89942.95028524856</v>
      </c>
      <c r="O64" s="66">
        <f t="shared" si="2"/>
        <v>93789</v>
      </c>
      <c r="P64" s="67">
        <f t="shared" si="3"/>
        <v>107984.34442270058</v>
      </c>
      <c r="Q64" s="68">
        <f t="shared" si="4"/>
        <v>-0.52569459566237242</v>
      </c>
      <c r="R64" s="69">
        <f t="shared" si="5"/>
        <v>110359.96</v>
      </c>
      <c r="S64" s="74">
        <f t="shared" si="6"/>
        <v>2375.6155772994243</v>
      </c>
      <c r="T64" s="68">
        <f t="shared" si="7"/>
        <v>6.9758761301097723</v>
      </c>
      <c r="U64" s="75">
        <f t="shared" si="8"/>
        <v>60</v>
      </c>
    </row>
    <row r="65" spans="3:21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  <c r="M65" s="64">
        <f t="shared" si="0"/>
        <v>61</v>
      </c>
      <c r="N65" s="65">
        <f t="shared" si="1"/>
        <v>89295.986895986891</v>
      </c>
      <c r="O65" s="66">
        <f t="shared" si="2"/>
        <v>100076.5</v>
      </c>
      <c r="P65" s="67">
        <f t="shared" si="3"/>
        <v>106683.36594911937</v>
      </c>
      <c r="Q65" s="68">
        <f t="shared" si="4"/>
        <v>-0.54403757163947519</v>
      </c>
      <c r="R65" s="69">
        <f t="shared" si="5"/>
        <v>109030.36</v>
      </c>
      <c r="S65" s="74">
        <f t="shared" si="6"/>
        <v>2346.9940508806321</v>
      </c>
      <c r="T65" s="68">
        <f t="shared" si="7"/>
        <v>3.81547622442416</v>
      </c>
      <c r="U65" s="75">
        <f t="shared" si="8"/>
        <v>61</v>
      </c>
    </row>
    <row r="66" spans="3:21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  <c r="M66" s="64">
        <f t="shared" si="0"/>
        <v>62</v>
      </c>
      <c r="N66" s="65">
        <f t="shared" si="1"/>
        <v>100935.63432835821</v>
      </c>
      <c r="O66" s="66">
        <f t="shared" si="2"/>
        <v>97082</v>
      </c>
      <c r="P66" s="67">
        <f t="shared" si="3"/>
        <v>105873.77690802349</v>
      </c>
      <c r="Q66" s="68">
        <f t="shared" si="4"/>
        <v>-0.55567981564260249</v>
      </c>
      <c r="R66" s="69">
        <f t="shared" si="5"/>
        <v>108202.96</v>
      </c>
      <c r="S66" s="74">
        <f t="shared" si="6"/>
        <v>2329.1830919765198</v>
      </c>
      <c r="T66" s="68">
        <f t="shared" si="7"/>
        <v>4.7750647161713635</v>
      </c>
      <c r="U66" s="75">
        <f t="shared" si="8"/>
        <v>62</v>
      </c>
    </row>
    <row r="67" spans="3:21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  <c r="M67" s="64">
        <f t="shared" si="0"/>
        <v>63</v>
      </c>
      <c r="N67" s="65">
        <f t="shared" si="1"/>
        <v>81484.853051996979</v>
      </c>
      <c r="O67" s="66">
        <f t="shared" si="2"/>
        <v>100799.29999999999</v>
      </c>
      <c r="P67" s="67">
        <f t="shared" si="3"/>
        <v>105802.73972602739</v>
      </c>
      <c r="Q67" s="68">
        <f t="shared" si="4"/>
        <v>-0.55670986396029809</v>
      </c>
      <c r="R67" s="69">
        <f t="shared" si="5"/>
        <v>108130.36</v>
      </c>
      <c r="S67" s="74">
        <f t="shared" si="6"/>
        <v>2327.6202739726141</v>
      </c>
      <c r="T67" s="68">
        <f t="shared" si="7"/>
        <v>3.1500413026932876</v>
      </c>
      <c r="U67" s="75">
        <f t="shared" si="8"/>
        <v>63</v>
      </c>
    </row>
    <row r="68" spans="3:21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  <c r="M68" s="64">
        <f t="shared" si="0"/>
        <v>64</v>
      </c>
      <c r="N68" s="65">
        <f t="shared" si="1"/>
        <v>106507.85288270377</v>
      </c>
      <c r="O68" s="66">
        <f t="shared" si="2"/>
        <v>99439.4</v>
      </c>
      <c r="P68" s="67">
        <f t="shared" si="3"/>
        <v>104840.4109589041</v>
      </c>
      <c r="Q68" s="68">
        <f t="shared" si="4"/>
        <v>-0.57080129281477954</v>
      </c>
      <c r="R68" s="69">
        <f t="shared" si="5"/>
        <v>107146.86</v>
      </c>
      <c r="S68" s="74">
        <f t="shared" si="6"/>
        <v>2306.449041095897</v>
      </c>
      <c r="T68" s="68">
        <f t="shared" si="7"/>
        <v>3.3421505798096227</v>
      </c>
      <c r="U68" s="75">
        <f t="shared" si="8"/>
        <v>64</v>
      </c>
    </row>
    <row r="69" spans="3:21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  <c r="M69" s="64">
        <f t="shared" si="0"/>
        <v>65</v>
      </c>
      <c r="N69" s="65">
        <f t="shared" si="1"/>
        <v>49727.804182509506</v>
      </c>
      <c r="O69" s="66">
        <f t="shared" si="2"/>
        <v>100113</v>
      </c>
      <c r="P69" s="67">
        <f t="shared" si="3"/>
        <v>102375.04892367906</v>
      </c>
      <c r="Q69" s="68">
        <f t="shared" si="4"/>
        <v>-0.60811041741802507</v>
      </c>
      <c r="R69" s="69">
        <f t="shared" si="5"/>
        <v>104627.26000000001</v>
      </c>
      <c r="S69" s="74">
        <f t="shared" si="6"/>
        <v>2252.2110763209494</v>
      </c>
      <c r="T69" s="68">
        <f t="shared" si="7"/>
        <v>2.004829852526909</v>
      </c>
      <c r="U69" s="75">
        <f t="shared" si="8"/>
        <v>65</v>
      </c>
    </row>
    <row r="70" spans="3:21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  <c r="M70" s="64">
        <f t="shared" ref="M70:M133" si="9">_xlfn.RANK.EQ(H70,$H$5:$H$504,0)</f>
        <v>66</v>
      </c>
      <c r="N70" s="65">
        <f t="shared" ref="N70:N133" si="10">H70/(1+I70)</f>
        <v>107841.52892561984</v>
      </c>
      <c r="O70" s="66">
        <f t="shared" ref="O70:O133" si="11">H70-J70</f>
        <v>101512.20000000001</v>
      </c>
      <c r="P70" s="67">
        <f t="shared" ref="P70:P133" si="12">H70/(1+2.2%)</f>
        <v>102143.44422700588</v>
      </c>
      <c r="Q70" s="68">
        <f t="shared" ref="Q70:Q133" si="13">(P70-166000)/H70</f>
        <v>-0.61170791022366111</v>
      </c>
      <c r="R70" s="69">
        <f t="shared" ref="R70:R133" si="14">H70-4%</f>
        <v>104390.56000000001</v>
      </c>
      <c r="S70" s="74">
        <f t="shared" ref="S70:S133" si="15">R70-P70</f>
        <v>2247.1157729941333</v>
      </c>
      <c r="T70" s="68">
        <f t="shared" ref="T70:T133" si="16">(1+J70)/S70</f>
        <v>1.2813759017691331</v>
      </c>
      <c r="U70" s="75">
        <f t="shared" ref="U70:U133" si="17">_xlfn.RANK.EQ(P70,$P$5:$P$504,0)</f>
        <v>66</v>
      </c>
    </row>
    <row r="71" spans="3:21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  <c r="M71" s="64">
        <f t="shared" si="9"/>
        <v>67</v>
      </c>
      <c r="N71" s="65">
        <f t="shared" si="10"/>
        <v>80337.412314886984</v>
      </c>
      <c r="O71" s="66">
        <f t="shared" si="11"/>
        <v>86328.599999999991</v>
      </c>
      <c r="P71" s="67">
        <f t="shared" si="12"/>
        <v>100854.10958904109</v>
      </c>
      <c r="Q71" s="68">
        <f t="shared" si="13"/>
        <v>-0.6320370379698147</v>
      </c>
      <c r="R71" s="69">
        <f t="shared" si="14"/>
        <v>103072.86</v>
      </c>
      <c r="S71" s="74">
        <f t="shared" si="15"/>
        <v>2218.7504109589063</v>
      </c>
      <c r="T71" s="68">
        <f t="shared" si="16"/>
        <v>7.5471760668938712</v>
      </c>
      <c r="U71" s="75">
        <f t="shared" si="17"/>
        <v>67</v>
      </c>
    </row>
    <row r="72" spans="3:21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  <c r="M72" s="64">
        <f t="shared" si="9"/>
        <v>68</v>
      </c>
      <c r="N72" s="65">
        <f t="shared" si="10"/>
        <v>93376.731301939057</v>
      </c>
      <c r="O72" s="66">
        <f t="shared" si="11"/>
        <v>90667</v>
      </c>
      <c r="P72" s="67">
        <f t="shared" si="12"/>
        <v>98950.09784735812</v>
      </c>
      <c r="Q72" s="68">
        <f t="shared" si="13"/>
        <v>-0.66302671049909401</v>
      </c>
      <c r="R72" s="69">
        <f t="shared" si="14"/>
        <v>101126.96</v>
      </c>
      <c r="S72" s="74">
        <f t="shared" si="15"/>
        <v>2176.8621526418865</v>
      </c>
      <c r="T72" s="68">
        <f t="shared" si="16"/>
        <v>4.8055408503034087</v>
      </c>
      <c r="U72" s="75">
        <f t="shared" si="17"/>
        <v>68</v>
      </c>
    </row>
    <row r="73" spans="3:21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  <c r="M73" s="64">
        <f t="shared" si="9"/>
        <v>69</v>
      </c>
      <c r="N73" s="65">
        <f t="shared" si="10"/>
        <v>97736.943907156674</v>
      </c>
      <c r="O73" s="66">
        <f t="shared" si="11"/>
        <v>78667</v>
      </c>
      <c r="P73" s="67">
        <f t="shared" si="12"/>
        <v>98884.540117416822</v>
      </c>
      <c r="Q73" s="68">
        <f t="shared" si="13"/>
        <v>-0.66411498003743497</v>
      </c>
      <c r="R73" s="69">
        <f t="shared" si="14"/>
        <v>101059.96</v>
      </c>
      <c r="S73" s="74">
        <f t="shared" si="15"/>
        <v>2175.4198825831845</v>
      </c>
      <c r="T73" s="68">
        <f t="shared" si="16"/>
        <v>10.294104682636451</v>
      </c>
      <c r="U73" s="75">
        <f t="shared" si="17"/>
        <v>69</v>
      </c>
    </row>
    <row r="74" spans="3:21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  <c r="M74" s="64">
        <f t="shared" si="9"/>
        <v>70</v>
      </c>
      <c r="N74" s="65">
        <f t="shared" si="10"/>
        <v>91568.118628359589</v>
      </c>
      <c r="O74" s="66">
        <f t="shared" si="11"/>
        <v>91893.1</v>
      </c>
      <c r="P74" s="67">
        <f t="shared" si="12"/>
        <v>96675.14677103718</v>
      </c>
      <c r="Q74" s="68">
        <f t="shared" si="13"/>
        <v>-0.70165435141963539</v>
      </c>
      <c r="R74" s="69">
        <f t="shared" si="14"/>
        <v>98801.96</v>
      </c>
      <c r="S74" s="74">
        <f t="shared" si="15"/>
        <v>2126.8132289628265</v>
      </c>
      <c r="T74" s="68">
        <f t="shared" si="16"/>
        <v>3.2489453732473348</v>
      </c>
      <c r="U74" s="75">
        <f t="shared" si="17"/>
        <v>70</v>
      </c>
    </row>
    <row r="75" spans="3:21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  <c r="M75" s="64">
        <f t="shared" si="9"/>
        <v>71</v>
      </c>
      <c r="N75" s="65">
        <f t="shared" si="10"/>
        <v>87971.014492753617</v>
      </c>
      <c r="O75" s="66">
        <f t="shared" si="11"/>
        <v>79075</v>
      </c>
      <c r="P75" s="67">
        <f t="shared" si="12"/>
        <v>95029.354207436394</v>
      </c>
      <c r="Q75" s="68">
        <f t="shared" si="13"/>
        <v>-0.73075211895143743</v>
      </c>
      <c r="R75" s="69">
        <f t="shared" si="14"/>
        <v>97119.96</v>
      </c>
      <c r="S75" s="74">
        <f t="shared" si="15"/>
        <v>2090.6057925636123</v>
      </c>
      <c r="T75" s="68">
        <f t="shared" si="16"/>
        <v>8.6319477656622361</v>
      </c>
      <c r="U75" s="75">
        <f t="shared" si="17"/>
        <v>71</v>
      </c>
    </row>
    <row r="76" spans="3:21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  <c r="M76" s="64">
        <f t="shared" si="9"/>
        <v>72</v>
      </c>
      <c r="N76" s="65">
        <f t="shared" si="10"/>
        <v>67619.777158774377</v>
      </c>
      <c r="O76" s="66">
        <f t="shared" si="11"/>
        <v>94322</v>
      </c>
      <c r="P76" s="67">
        <f t="shared" si="12"/>
        <v>95011.741682974563</v>
      </c>
      <c r="Q76" s="68">
        <f t="shared" si="13"/>
        <v>-0.73106896167973301</v>
      </c>
      <c r="R76" s="69">
        <f t="shared" si="14"/>
        <v>97101.96</v>
      </c>
      <c r="S76" s="74">
        <f t="shared" si="15"/>
        <v>2090.218317025443</v>
      </c>
      <c r="T76" s="68">
        <f t="shared" si="16"/>
        <v>1.3304830300968742</v>
      </c>
      <c r="U76" s="75">
        <f t="shared" si="17"/>
        <v>72</v>
      </c>
    </row>
    <row r="77" spans="3:21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  <c r="M77" s="64">
        <f t="shared" si="9"/>
        <v>73</v>
      </c>
      <c r="N77" s="65">
        <f t="shared" si="10"/>
        <v>83540.505226480847</v>
      </c>
      <c r="O77" s="66">
        <f t="shared" si="11"/>
        <v>93856.5</v>
      </c>
      <c r="P77" s="67">
        <f t="shared" si="12"/>
        <v>93840.019569471624</v>
      </c>
      <c r="Q77" s="68">
        <f t="shared" si="13"/>
        <v>-0.75241495894904176</v>
      </c>
      <c r="R77" s="69">
        <f t="shared" si="14"/>
        <v>95904.46</v>
      </c>
      <c r="S77" s="74">
        <f t="shared" si="15"/>
        <v>2064.4404305283824</v>
      </c>
      <c r="T77" s="68">
        <f t="shared" si="16"/>
        <v>0.9925207672258044</v>
      </c>
      <c r="U77" s="75">
        <f t="shared" si="17"/>
        <v>73</v>
      </c>
    </row>
    <row r="78" spans="3:21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  <c r="M78" s="64">
        <f t="shared" si="9"/>
        <v>74</v>
      </c>
      <c r="N78" s="65">
        <f t="shared" si="10"/>
        <v>88832.713754646829</v>
      </c>
      <c r="O78" s="66">
        <f t="shared" si="11"/>
        <v>88411</v>
      </c>
      <c r="P78" s="67">
        <f t="shared" si="12"/>
        <v>93526.418786692753</v>
      </c>
      <c r="Q78" s="68">
        <f t="shared" si="13"/>
        <v>-0.75821875223162083</v>
      </c>
      <c r="R78" s="69">
        <f t="shared" si="14"/>
        <v>95583.96</v>
      </c>
      <c r="S78" s="74">
        <f t="shared" si="15"/>
        <v>2057.5412133072532</v>
      </c>
      <c r="T78" s="68">
        <f t="shared" si="16"/>
        <v>3.4866859305669249</v>
      </c>
      <c r="U78" s="75">
        <f t="shared" si="17"/>
        <v>74</v>
      </c>
    </row>
    <row r="79" spans="3:21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  <c r="M79" s="64">
        <f t="shared" si="9"/>
        <v>75</v>
      </c>
      <c r="N79" s="65">
        <f t="shared" si="10"/>
        <v>84532.200357781767</v>
      </c>
      <c r="O79" s="66">
        <f t="shared" si="11"/>
        <v>82776</v>
      </c>
      <c r="P79" s="67">
        <f t="shared" si="12"/>
        <v>92472.602739726019</v>
      </c>
      <c r="Q79" s="68">
        <f t="shared" si="13"/>
        <v>-0.77801006550069285</v>
      </c>
      <c r="R79" s="69">
        <f t="shared" si="14"/>
        <v>94506.96</v>
      </c>
      <c r="S79" s="74">
        <f t="shared" si="15"/>
        <v>2034.3572602739878</v>
      </c>
      <c r="T79" s="68">
        <f t="shared" si="16"/>
        <v>5.7669320080092179</v>
      </c>
      <c r="U79" s="75">
        <f t="shared" si="17"/>
        <v>75</v>
      </c>
    </row>
    <row r="80" spans="3:21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  <c r="M80" s="64">
        <f t="shared" si="9"/>
        <v>76</v>
      </c>
      <c r="N80" s="65">
        <f t="shared" si="10"/>
        <v>91231.707317073175</v>
      </c>
      <c r="O80" s="66">
        <f t="shared" si="11"/>
        <v>83147.7</v>
      </c>
      <c r="P80" s="67">
        <f t="shared" si="12"/>
        <v>91499.510763209386</v>
      </c>
      <c r="Q80" s="68">
        <f t="shared" si="13"/>
        <v>-0.79669016694870332</v>
      </c>
      <c r="R80" s="69">
        <f t="shared" si="14"/>
        <v>93512.46</v>
      </c>
      <c r="S80" s="74">
        <f t="shared" si="15"/>
        <v>2012.9492367906205</v>
      </c>
      <c r="T80" s="68">
        <f t="shared" si="16"/>
        <v>5.1495585733333682</v>
      </c>
      <c r="U80" s="75">
        <f t="shared" si="17"/>
        <v>76</v>
      </c>
    </row>
    <row r="81" spans="3:21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  <c r="M81" s="64">
        <f t="shared" si="9"/>
        <v>77</v>
      </c>
      <c r="N81" s="65">
        <f t="shared" si="10"/>
        <v>88024.619771863116</v>
      </c>
      <c r="O81" s="66">
        <f t="shared" si="11"/>
        <v>89005.9</v>
      </c>
      <c r="P81" s="67">
        <f t="shared" si="12"/>
        <v>90608.512720156548</v>
      </c>
      <c r="Q81" s="68">
        <f t="shared" si="13"/>
        <v>-0.81414622464380815</v>
      </c>
      <c r="R81" s="69">
        <f t="shared" si="14"/>
        <v>92601.86</v>
      </c>
      <c r="S81" s="74">
        <f t="shared" si="15"/>
        <v>1993.3472798434523</v>
      </c>
      <c r="T81" s="68">
        <f t="shared" si="16"/>
        <v>1.8045024248270933</v>
      </c>
      <c r="U81" s="75">
        <f t="shared" si="17"/>
        <v>77</v>
      </c>
    </row>
    <row r="82" spans="3:21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  <c r="M82" s="64">
        <f t="shared" si="9"/>
        <v>78</v>
      </c>
      <c r="N82" s="65">
        <f t="shared" si="10"/>
        <v>81430.538393645198</v>
      </c>
      <c r="O82" s="66">
        <f t="shared" si="11"/>
        <v>92794.2</v>
      </c>
      <c r="P82" s="67">
        <f t="shared" si="12"/>
        <v>90274.7553816047</v>
      </c>
      <c r="Q82" s="68">
        <f t="shared" si="13"/>
        <v>-0.8207737697743277</v>
      </c>
      <c r="R82" s="69">
        <f t="shared" si="14"/>
        <v>92260.760000000009</v>
      </c>
      <c r="S82" s="74">
        <f t="shared" si="15"/>
        <v>1986.0046183953091</v>
      </c>
      <c r="T82" s="68">
        <f t="shared" si="16"/>
        <v>-0.26807591234615502</v>
      </c>
      <c r="U82" s="75">
        <f t="shared" si="17"/>
        <v>78</v>
      </c>
    </row>
    <row r="83" spans="3:21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  <c r="M83" s="64">
        <f t="shared" si="9"/>
        <v>79</v>
      </c>
      <c r="N83" s="65">
        <f t="shared" si="10"/>
        <v>90034.213098729233</v>
      </c>
      <c r="O83" s="66">
        <f t="shared" si="11"/>
        <v>88355</v>
      </c>
      <c r="P83" s="67">
        <f t="shared" si="12"/>
        <v>90122.309197651659</v>
      </c>
      <c r="Q83" s="68">
        <f t="shared" si="13"/>
        <v>-0.82381728247487473</v>
      </c>
      <c r="R83" s="69">
        <f t="shared" si="14"/>
        <v>92104.960000000006</v>
      </c>
      <c r="S83" s="74">
        <f t="shared" si="15"/>
        <v>1982.6508023483475</v>
      </c>
      <c r="T83" s="68">
        <f t="shared" si="16"/>
        <v>1.8919115739176733</v>
      </c>
      <c r="U83" s="75">
        <f t="shared" si="17"/>
        <v>79</v>
      </c>
    </row>
    <row r="84" spans="3:21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  <c r="M84" s="64">
        <f t="shared" si="9"/>
        <v>80</v>
      </c>
      <c r="N84" s="65">
        <f t="shared" si="10"/>
        <v>82203.75335120644</v>
      </c>
      <c r="O84" s="66">
        <f t="shared" si="11"/>
        <v>88511.4</v>
      </c>
      <c r="P84" s="67">
        <f t="shared" si="12"/>
        <v>90005.870841487282</v>
      </c>
      <c r="Q84" s="68">
        <f t="shared" si="13"/>
        <v>-0.82614886133229748</v>
      </c>
      <c r="R84" s="69">
        <f t="shared" si="14"/>
        <v>91985.96</v>
      </c>
      <c r="S84" s="74">
        <f t="shared" si="15"/>
        <v>1980.0891585127247</v>
      </c>
      <c r="T84" s="68">
        <f t="shared" si="16"/>
        <v>1.7552744961295461</v>
      </c>
      <c r="U84" s="75">
        <f t="shared" si="17"/>
        <v>80</v>
      </c>
    </row>
    <row r="85" spans="3:21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  <c r="M85" s="64">
        <f t="shared" si="9"/>
        <v>81</v>
      </c>
      <c r="N85" s="65">
        <f t="shared" si="10"/>
        <v>91315.988083416087</v>
      </c>
      <c r="O85" s="66">
        <f t="shared" si="11"/>
        <v>92617.3</v>
      </c>
      <c r="P85" s="67">
        <f t="shared" si="12"/>
        <v>89975.733855185899</v>
      </c>
      <c r="Q85" s="68">
        <f t="shared" si="13"/>
        <v>-0.82675331188246126</v>
      </c>
      <c r="R85" s="69">
        <f t="shared" si="14"/>
        <v>91955.16</v>
      </c>
      <c r="S85" s="74">
        <f t="shared" si="15"/>
        <v>1979.4261448141042</v>
      </c>
      <c r="T85" s="68">
        <f t="shared" si="16"/>
        <v>-0.33398568657487676</v>
      </c>
      <c r="U85" s="75">
        <f t="shared" si="17"/>
        <v>81</v>
      </c>
    </row>
    <row r="86" spans="3:21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  <c r="M86" s="64">
        <f t="shared" si="9"/>
        <v>82</v>
      </c>
      <c r="N86" s="65">
        <f t="shared" si="10"/>
        <v>93265.846153846156</v>
      </c>
      <c r="O86" s="66">
        <f t="shared" si="11"/>
        <v>89334.5</v>
      </c>
      <c r="P86" s="67">
        <f t="shared" si="12"/>
        <v>88976.712328767113</v>
      </c>
      <c r="Q86" s="68">
        <f t="shared" si="13"/>
        <v>-0.84702221684726853</v>
      </c>
      <c r="R86" s="69">
        <f t="shared" si="14"/>
        <v>90934.16</v>
      </c>
      <c r="S86" s="74">
        <f t="shared" si="15"/>
        <v>1957.4476712328906</v>
      </c>
      <c r="T86" s="68">
        <f t="shared" si="16"/>
        <v>0.81774855263017354</v>
      </c>
      <c r="U86" s="75">
        <f t="shared" si="17"/>
        <v>82</v>
      </c>
    </row>
    <row r="87" spans="3:21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  <c r="M87" s="64">
        <f t="shared" si="9"/>
        <v>83</v>
      </c>
      <c r="N87" s="65">
        <f t="shared" si="10"/>
        <v>79999.823788546259</v>
      </c>
      <c r="O87" s="66">
        <f t="shared" si="11"/>
        <v>85930.400000000009</v>
      </c>
      <c r="P87" s="67">
        <f t="shared" si="12"/>
        <v>88845.205479452052</v>
      </c>
      <c r="Q87" s="68">
        <f t="shared" si="13"/>
        <v>-0.84972427825334362</v>
      </c>
      <c r="R87" s="69">
        <f t="shared" si="14"/>
        <v>90799.760000000009</v>
      </c>
      <c r="S87" s="74">
        <f t="shared" si="15"/>
        <v>1954.5545205479575</v>
      </c>
      <c r="T87" s="68">
        <f t="shared" si="16"/>
        <v>2.4918210000274579</v>
      </c>
      <c r="U87" s="75">
        <f t="shared" si="17"/>
        <v>83</v>
      </c>
    </row>
    <row r="88" spans="3:21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  <c r="M88" s="64">
        <f t="shared" si="9"/>
        <v>84</v>
      </c>
      <c r="N88" s="65">
        <f t="shared" si="10"/>
        <v>78664.0625</v>
      </c>
      <c r="O88" s="66">
        <f t="shared" si="11"/>
        <v>92931</v>
      </c>
      <c r="P88" s="67">
        <f t="shared" si="12"/>
        <v>88670.254403131112</v>
      </c>
      <c r="Q88" s="68">
        <f t="shared" si="13"/>
        <v>-0.8533314088000451</v>
      </c>
      <c r="R88" s="69">
        <f t="shared" si="14"/>
        <v>90620.96</v>
      </c>
      <c r="S88" s="74">
        <f t="shared" si="15"/>
        <v>1950.7055968688946</v>
      </c>
      <c r="T88" s="68">
        <f t="shared" si="16"/>
        <v>-1.1836742580255109</v>
      </c>
      <c r="U88" s="75">
        <f t="shared" si="17"/>
        <v>84</v>
      </c>
    </row>
    <row r="89" spans="3:21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  <c r="M89" s="64">
        <f t="shared" si="9"/>
        <v>85</v>
      </c>
      <c r="N89" s="65">
        <f t="shared" si="10"/>
        <v>87386.003861003846</v>
      </c>
      <c r="O89" s="66">
        <f t="shared" si="11"/>
        <v>81314.799999999988</v>
      </c>
      <c r="P89" s="67">
        <f t="shared" si="12"/>
        <v>88583.072407045009</v>
      </c>
      <c r="Q89" s="68">
        <f t="shared" si="13"/>
        <v>-0.85513424100184576</v>
      </c>
      <c r="R89" s="69">
        <f t="shared" si="14"/>
        <v>90531.86</v>
      </c>
      <c r="S89" s="74">
        <f t="shared" si="15"/>
        <v>1948.7875929549919</v>
      </c>
      <c r="T89" s="68">
        <f t="shared" si="16"/>
        <v>4.7301717402779548</v>
      </c>
      <c r="U89" s="75">
        <f t="shared" si="17"/>
        <v>85</v>
      </c>
    </row>
    <row r="90" spans="3:21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  <c r="M90" s="64">
        <f t="shared" si="9"/>
        <v>86</v>
      </c>
      <c r="N90" s="65">
        <f t="shared" si="10"/>
        <v>72044</v>
      </c>
      <c r="O90" s="66">
        <f t="shared" si="11"/>
        <v>81309.2</v>
      </c>
      <c r="P90" s="67">
        <f t="shared" si="12"/>
        <v>88116.438356164377</v>
      </c>
      <c r="Q90" s="68">
        <f t="shared" si="13"/>
        <v>-0.86484439113692324</v>
      </c>
      <c r="R90" s="69">
        <f t="shared" si="14"/>
        <v>90054.96</v>
      </c>
      <c r="S90" s="74">
        <f t="shared" si="15"/>
        <v>1938.5216438356292</v>
      </c>
      <c r="T90" s="68">
        <f t="shared" si="16"/>
        <v>4.5120981897799517</v>
      </c>
      <c r="U90" s="75">
        <f t="shared" si="17"/>
        <v>86</v>
      </c>
    </row>
    <row r="91" spans="3:21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  <c r="M91" s="64">
        <f t="shared" si="9"/>
        <v>87</v>
      </c>
      <c r="N91" s="65">
        <f t="shared" si="10"/>
        <v>69508.281733746131</v>
      </c>
      <c r="O91" s="66">
        <f t="shared" si="11"/>
        <v>87144.4</v>
      </c>
      <c r="P91" s="67">
        <f t="shared" si="12"/>
        <v>87871.526418786685</v>
      </c>
      <c r="Q91" s="68">
        <f t="shared" si="13"/>
        <v>-0.86998201186812407</v>
      </c>
      <c r="R91" s="69">
        <f t="shared" si="14"/>
        <v>89804.66</v>
      </c>
      <c r="S91" s="74">
        <f t="shared" si="15"/>
        <v>1933.1335812133184</v>
      </c>
      <c r="T91" s="68">
        <f t="shared" si="16"/>
        <v>1.3766767210829025</v>
      </c>
      <c r="U91" s="75">
        <f t="shared" si="17"/>
        <v>87</v>
      </c>
    </row>
    <row r="92" spans="3:21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  <c r="M92" s="64">
        <f t="shared" si="9"/>
        <v>88</v>
      </c>
      <c r="N92" s="65">
        <f t="shared" si="10"/>
        <v>76768.127147766339</v>
      </c>
      <c r="O92" s="66">
        <f t="shared" si="11"/>
        <v>88656.700000000012</v>
      </c>
      <c r="P92" s="67">
        <f t="shared" si="12"/>
        <v>87434.540117416836</v>
      </c>
      <c r="Q92" s="68">
        <f t="shared" si="13"/>
        <v>-0.87922034916345759</v>
      </c>
      <c r="R92" s="69">
        <f t="shared" si="14"/>
        <v>89358.060000000012</v>
      </c>
      <c r="S92" s="74">
        <f t="shared" si="15"/>
        <v>1923.5198825831758</v>
      </c>
      <c r="T92" s="68">
        <f t="shared" si="16"/>
        <v>0.36516388853580106</v>
      </c>
      <c r="U92" s="75">
        <f t="shared" si="17"/>
        <v>88</v>
      </c>
    </row>
    <row r="93" spans="3:21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  <c r="M93" s="64">
        <f t="shared" si="9"/>
        <v>89</v>
      </c>
      <c r="N93" s="65">
        <f t="shared" si="10"/>
        <v>84171.253534401505</v>
      </c>
      <c r="O93" s="66">
        <f t="shared" si="11"/>
        <v>83653.899999999994</v>
      </c>
      <c r="P93" s="67">
        <f t="shared" si="12"/>
        <v>87383.268101761249</v>
      </c>
      <c r="Q93" s="68">
        <f t="shared" si="13"/>
        <v>-0.8803103485918452</v>
      </c>
      <c r="R93" s="69">
        <f t="shared" si="14"/>
        <v>89305.66</v>
      </c>
      <c r="S93" s="74">
        <f t="shared" si="15"/>
        <v>1922.3918982387549</v>
      </c>
      <c r="T93" s="68">
        <f t="shared" si="16"/>
        <v>2.9405034453063119</v>
      </c>
      <c r="U93" s="75">
        <f t="shared" si="17"/>
        <v>89</v>
      </c>
    </row>
    <row r="94" spans="3:21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  <c r="M94" s="64">
        <f t="shared" si="9"/>
        <v>90</v>
      </c>
      <c r="N94" s="65">
        <f t="shared" si="10"/>
        <v>84471.901608325454</v>
      </c>
      <c r="O94" s="66">
        <f t="shared" si="11"/>
        <v>86730.6</v>
      </c>
      <c r="P94" s="67">
        <f t="shared" si="12"/>
        <v>87364.774951076324</v>
      </c>
      <c r="Q94" s="68">
        <f t="shared" si="13"/>
        <v>-0.88070381118960106</v>
      </c>
      <c r="R94" s="69">
        <f t="shared" si="14"/>
        <v>89286.760000000009</v>
      </c>
      <c r="S94" s="74">
        <f t="shared" si="15"/>
        <v>1921.9850489236851</v>
      </c>
      <c r="T94" s="68">
        <f t="shared" si="16"/>
        <v>1.3304994237244645</v>
      </c>
      <c r="U94" s="75">
        <f t="shared" si="17"/>
        <v>90</v>
      </c>
    </row>
    <row r="95" spans="3:21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  <c r="M95" s="64">
        <f t="shared" si="9"/>
        <v>91</v>
      </c>
      <c r="N95" s="65">
        <f t="shared" si="10"/>
        <v>84199.237368922782</v>
      </c>
      <c r="O95" s="66">
        <f t="shared" si="11"/>
        <v>83132.3</v>
      </c>
      <c r="P95" s="67">
        <f t="shared" si="12"/>
        <v>86423.679060665367</v>
      </c>
      <c r="Q95" s="68">
        <f t="shared" si="13"/>
        <v>-0.90094900582320558</v>
      </c>
      <c r="R95" s="69">
        <f t="shared" si="14"/>
        <v>88324.96</v>
      </c>
      <c r="S95" s="74">
        <f t="shared" si="15"/>
        <v>1901.2809393346397</v>
      </c>
      <c r="T95" s="68">
        <f t="shared" si="16"/>
        <v>2.7316846724490671</v>
      </c>
      <c r="U95" s="75">
        <f t="shared" si="17"/>
        <v>91</v>
      </c>
    </row>
    <row r="96" spans="3:21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  <c r="M96" s="64">
        <f t="shared" si="9"/>
        <v>92</v>
      </c>
      <c r="N96" s="65">
        <f t="shared" si="10"/>
        <v>100521.55074116305</v>
      </c>
      <c r="O96" s="66">
        <f t="shared" si="11"/>
        <v>85432.4</v>
      </c>
      <c r="P96" s="67">
        <f t="shared" si="12"/>
        <v>86259.686888454002</v>
      </c>
      <c r="Q96" s="68">
        <f t="shared" si="13"/>
        <v>-0.90452206067268326</v>
      </c>
      <c r="R96" s="69">
        <f t="shared" si="14"/>
        <v>88157.36</v>
      </c>
      <c r="S96" s="74">
        <f t="shared" si="15"/>
        <v>1897.6731115459988</v>
      </c>
      <c r="T96" s="68">
        <f t="shared" si="16"/>
        <v>1.4364960874526902</v>
      </c>
      <c r="U96" s="75">
        <f t="shared" si="17"/>
        <v>92</v>
      </c>
    </row>
    <row r="97" spans="3:21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  <c r="M97" s="64">
        <f t="shared" si="9"/>
        <v>93</v>
      </c>
      <c r="N97" s="65">
        <f t="shared" si="10"/>
        <v>79406.216216216199</v>
      </c>
      <c r="O97" s="66">
        <f t="shared" si="11"/>
        <v>86555.7</v>
      </c>
      <c r="P97" s="67">
        <f t="shared" si="12"/>
        <v>86243.542074363984</v>
      </c>
      <c r="Q97" s="68">
        <f t="shared" si="13"/>
        <v>-0.90487455795931315</v>
      </c>
      <c r="R97" s="69">
        <f t="shared" si="14"/>
        <v>88140.86</v>
      </c>
      <c r="S97" s="74">
        <f t="shared" si="15"/>
        <v>1897.3179256360163</v>
      </c>
      <c r="T97" s="68">
        <f t="shared" si="16"/>
        <v>0.83602224939095338</v>
      </c>
      <c r="U97" s="75">
        <f t="shared" si="17"/>
        <v>93</v>
      </c>
    </row>
    <row r="98" spans="3:21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  <c r="M98" s="64">
        <f t="shared" si="9"/>
        <v>94</v>
      </c>
      <c r="N98" s="65">
        <f t="shared" si="10"/>
        <v>85270.542635658916</v>
      </c>
      <c r="O98" s="66">
        <f t="shared" si="11"/>
        <v>86628.4</v>
      </c>
      <c r="P98" s="67">
        <f t="shared" si="12"/>
        <v>86104.892367906068</v>
      </c>
      <c r="Q98" s="68">
        <f t="shared" si="13"/>
        <v>-0.907907204066559</v>
      </c>
      <c r="R98" s="69">
        <f t="shared" si="14"/>
        <v>87999.16</v>
      </c>
      <c r="S98" s="74">
        <f t="shared" si="15"/>
        <v>1894.2676320939354</v>
      </c>
      <c r="T98" s="68">
        <f t="shared" si="16"/>
        <v>0.72418489170065348</v>
      </c>
      <c r="U98" s="75">
        <f t="shared" si="17"/>
        <v>94</v>
      </c>
    </row>
    <row r="99" spans="3:21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  <c r="M99" s="64">
        <f t="shared" si="9"/>
        <v>95</v>
      </c>
      <c r="N99" s="65">
        <f t="shared" si="10"/>
        <v>73820.354729729734</v>
      </c>
      <c r="O99" s="66">
        <f t="shared" si="11"/>
        <v>96781.2</v>
      </c>
      <c r="P99" s="67">
        <f t="shared" si="12"/>
        <v>85521.819960861059</v>
      </c>
      <c r="Q99" s="68">
        <f t="shared" si="13"/>
        <v>-0.92076820942846482</v>
      </c>
      <c r="R99" s="69">
        <f t="shared" si="14"/>
        <v>87403.260000000009</v>
      </c>
      <c r="S99" s="74">
        <f t="shared" si="15"/>
        <v>1881.4400391389499</v>
      </c>
      <c r="T99" s="68">
        <f t="shared" si="16"/>
        <v>-4.9838952105491403</v>
      </c>
      <c r="U99" s="75">
        <f t="shared" si="17"/>
        <v>95</v>
      </c>
    </row>
    <row r="100" spans="3:21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  <c r="M100" s="64">
        <f t="shared" si="9"/>
        <v>96</v>
      </c>
      <c r="N100" s="65">
        <f t="shared" si="10"/>
        <v>73477.123633305295</v>
      </c>
      <c r="O100" s="66">
        <f t="shared" si="11"/>
        <v>84028</v>
      </c>
      <c r="P100" s="67">
        <f t="shared" si="12"/>
        <v>85483.659491193743</v>
      </c>
      <c r="Q100" s="68">
        <f t="shared" si="13"/>
        <v>-0.92161604349609916</v>
      </c>
      <c r="R100" s="69">
        <f t="shared" si="14"/>
        <v>87364.260000000009</v>
      </c>
      <c r="S100" s="74">
        <f t="shared" si="15"/>
        <v>1880.6005088062666</v>
      </c>
      <c r="T100" s="68">
        <f t="shared" si="16"/>
        <v>1.774592734805964</v>
      </c>
      <c r="U100" s="75">
        <f t="shared" si="17"/>
        <v>96</v>
      </c>
    </row>
    <row r="101" spans="3:21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  <c r="M101" s="64">
        <f t="shared" si="9"/>
        <v>97</v>
      </c>
      <c r="N101" s="65">
        <f t="shared" si="10"/>
        <v>77203.743315508036</v>
      </c>
      <c r="O101" s="66">
        <f t="shared" si="11"/>
        <v>83231.700000000012</v>
      </c>
      <c r="P101" s="67">
        <f t="shared" si="12"/>
        <v>84757.925636007829</v>
      </c>
      <c r="Q101" s="68">
        <f t="shared" si="13"/>
        <v>-0.93788542902189687</v>
      </c>
      <c r="R101" s="69">
        <f t="shared" si="14"/>
        <v>86622.560000000012</v>
      </c>
      <c r="S101" s="74">
        <f t="shared" si="15"/>
        <v>1864.6343639921834</v>
      </c>
      <c r="T101" s="68">
        <f t="shared" si="16"/>
        <v>1.8190697680471468</v>
      </c>
      <c r="U101" s="75">
        <f t="shared" si="17"/>
        <v>97</v>
      </c>
    </row>
    <row r="102" spans="3:21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  <c r="M102" s="64">
        <f t="shared" si="9"/>
        <v>98</v>
      </c>
      <c r="N102" s="65">
        <f t="shared" si="10"/>
        <v>82638.072519083958</v>
      </c>
      <c r="O102" s="66">
        <f t="shared" si="11"/>
        <v>73876.800000000003</v>
      </c>
      <c r="P102" s="67">
        <f t="shared" si="12"/>
        <v>84740.410958904104</v>
      </c>
      <c r="Q102" s="68">
        <f t="shared" si="13"/>
        <v>-0.93828151406443183</v>
      </c>
      <c r="R102" s="69">
        <f t="shared" si="14"/>
        <v>86604.66</v>
      </c>
      <c r="S102" s="74">
        <f t="shared" si="15"/>
        <v>1864.2490410958999</v>
      </c>
      <c r="T102" s="68">
        <f t="shared" si="16"/>
        <v>6.8278967666880535</v>
      </c>
      <c r="U102" s="75">
        <f t="shared" si="17"/>
        <v>98</v>
      </c>
    </row>
    <row r="103" spans="3:21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  <c r="M103" s="64">
        <f t="shared" si="9"/>
        <v>99</v>
      </c>
      <c r="N103" s="65">
        <f t="shared" si="10"/>
        <v>79603.512014787426</v>
      </c>
      <c r="O103" s="66">
        <f t="shared" si="11"/>
        <v>72404</v>
      </c>
      <c r="P103" s="67">
        <f t="shared" si="12"/>
        <v>84276.908023483367</v>
      </c>
      <c r="Q103" s="68">
        <f t="shared" si="13"/>
        <v>-0.9488232108824538</v>
      </c>
      <c r="R103" s="69">
        <f t="shared" si="14"/>
        <v>86130.96</v>
      </c>
      <c r="S103" s="74">
        <f t="shared" si="15"/>
        <v>1854.0519765166391</v>
      </c>
      <c r="T103" s="68">
        <f t="shared" si="16"/>
        <v>7.4043231656277131</v>
      </c>
      <c r="U103" s="75">
        <f t="shared" si="17"/>
        <v>99</v>
      </c>
    </row>
    <row r="104" spans="3:21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  <c r="M104" s="64">
        <f t="shared" si="9"/>
        <v>100</v>
      </c>
      <c r="N104" s="65">
        <f t="shared" si="10"/>
        <v>62665.451895043734</v>
      </c>
      <c r="O104" s="66">
        <f t="shared" si="11"/>
        <v>82133</v>
      </c>
      <c r="P104" s="67">
        <f t="shared" si="12"/>
        <v>84126.223091976513</v>
      </c>
      <c r="Q104" s="68">
        <f t="shared" si="13"/>
        <v>-0.95227534000981062</v>
      </c>
      <c r="R104" s="69">
        <f t="shared" si="14"/>
        <v>85976.960000000006</v>
      </c>
      <c r="S104" s="74">
        <f t="shared" si="15"/>
        <v>1850.736908023493</v>
      </c>
      <c r="T104" s="68">
        <f t="shared" si="16"/>
        <v>2.0775508303372487</v>
      </c>
      <c r="U104" s="75">
        <f t="shared" si="17"/>
        <v>100</v>
      </c>
    </row>
    <row r="105" spans="3:21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  <c r="M105" s="64">
        <f t="shared" si="9"/>
        <v>101</v>
      </c>
      <c r="N105" s="65">
        <f t="shared" si="10"/>
        <v>72198.903878583471</v>
      </c>
      <c r="O105" s="66">
        <f t="shared" si="11"/>
        <v>81494.299999999988</v>
      </c>
      <c r="P105" s="67">
        <f t="shared" si="12"/>
        <v>83784.637964774942</v>
      </c>
      <c r="Q105" s="68">
        <f t="shared" si="13"/>
        <v>-0.96014689178673152</v>
      </c>
      <c r="R105" s="69">
        <f t="shared" si="14"/>
        <v>85627.86</v>
      </c>
      <c r="S105" s="74">
        <f t="shared" si="15"/>
        <v>1843.2220352250588</v>
      </c>
      <c r="T105" s="68">
        <f t="shared" si="16"/>
        <v>2.2431372460752743</v>
      </c>
      <c r="U105" s="75">
        <f t="shared" si="17"/>
        <v>101</v>
      </c>
    </row>
    <row r="106" spans="3:21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  <c r="M106" s="64">
        <f t="shared" si="9"/>
        <v>102</v>
      </c>
      <c r="N106" s="65">
        <f t="shared" si="10"/>
        <v>84577.448071216626</v>
      </c>
      <c r="O106" s="66">
        <f t="shared" si="11"/>
        <v>83500.600000000006</v>
      </c>
      <c r="P106" s="67">
        <f t="shared" si="12"/>
        <v>83667.123287671231</v>
      </c>
      <c r="Q106" s="68">
        <f t="shared" si="13"/>
        <v>-0.96286978161441139</v>
      </c>
      <c r="R106" s="69">
        <f t="shared" si="14"/>
        <v>85507.760000000009</v>
      </c>
      <c r="S106" s="74">
        <f t="shared" si="15"/>
        <v>1840.6367123287782</v>
      </c>
      <c r="T106" s="68">
        <f t="shared" si="16"/>
        <v>1.0910355023068188</v>
      </c>
      <c r="U106" s="75">
        <f t="shared" si="17"/>
        <v>102</v>
      </c>
    </row>
    <row r="107" spans="3:21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  <c r="M107" s="64">
        <f t="shared" si="9"/>
        <v>103</v>
      </c>
      <c r="N107" s="65">
        <f t="shared" si="10"/>
        <v>75376.207513416826</v>
      </c>
      <c r="O107" s="66">
        <f t="shared" si="11"/>
        <v>82527.5</v>
      </c>
      <c r="P107" s="67">
        <f t="shared" si="12"/>
        <v>82456.555772994136</v>
      </c>
      <c r="Q107" s="68">
        <f t="shared" si="13"/>
        <v>-0.99137118077960595</v>
      </c>
      <c r="R107" s="69">
        <f t="shared" si="14"/>
        <v>84270.560000000012</v>
      </c>
      <c r="S107" s="74">
        <f t="shared" si="15"/>
        <v>1814.0042270058766</v>
      </c>
      <c r="T107" s="68">
        <f t="shared" si="16"/>
        <v>0.96146413224115923</v>
      </c>
      <c r="U107" s="75">
        <f t="shared" si="17"/>
        <v>103</v>
      </c>
    </row>
    <row r="108" spans="3:21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  <c r="M108" s="64">
        <f t="shared" si="9"/>
        <v>104</v>
      </c>
      <c r="N108" s="65">
        <f t="shared" si="10"/>
        <v>117445.73426573425</v>
      </c>
      <c r="O108" s="66">
        <f t="shared" si="11"/>
        <v>75091.8</v>
      </c>
      <c r="P108" s="67">
        <f t="shared" si="12"/>
        <v>82166.046966731898</v>
      </c>
      <c r="Q108" s="68">
        <f t="shared" si="13"/>
        <v>-0.99833582458874748</v>
      </c>
      <c r="R108" s="69">
        <f t="shared" si="14"/>
        <v>83973.66</v>
      </c>
      <c r="S108" s="74">
        <f t="shared" si="15"/>
        <v>1807.6130332681059</v>
      </c>
      <c r="T108" s="68">
        <f t="shared" si="16"/>
        <v>4.9141601861212534</v>
      </c>
      <c r="U108" s="75">
        <f t="shared" si="17"/>
        <v>104</v>
      </c>
    </row>
    <row r="109" spans="3:21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  <c r="M109" s="64">
        <f t="shared" si="9"/>
        <v>105</v>
      </c>
      <c r="N109" s="65">
        <f t="shared" si="10"/>
        <v>76604.907407407401</v>
      </c>
      <c r="O109" s="66">
        <f t="shared" si="11"/>
        <v>79826.2</v>
      </c>
      <c r="P109" s="67">
        <f t="shared" si="12"/>
        <v>80952.348336594907</v>
      </c>
      <c r="Q109" s="68">
        <f t="shared" si="13"/>
        <v>-1.0279736413681684</v>
      </c>
      <c r="R109" s="69">
        <f t="shared" si="14"/>
        <v>82733.260000000009</v>
      </c>
      <c r="S109" s="74">
        <f t="shared" si="15"/>
        <v>1780.9116634051024</v>
      </c>
      <c r="T109" s="68">
        <f t="shared" si="16"/>
        <v>1.632927707621227</v>
      </c>
      <c r="U109" s="75">
        <f t="shared" si="17"/>
        <v>105</v>
      </c>
    </row>
    <row r="110" spans="3:21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 s="64">
        <f t="shared" si="9"/>
        <v>106</v>
      </c>
      <c r="N110" s="65">
        <f t="shared" si="10"/>
        <v>62324.905374716123</v>
      </c>
      <c r="O110" s="66">
        <f t="shared" si="11"/>
        <v>76670.399999999994</v>
      </c>
      <c r="P110" s="67">
        <f t="shared" si="12"/>
        <v>80558.904109589042</v>
      </c>
      <c r="Q110" s="68">
        <f t="shared" si="13"/>
        <v>-1.0377729935967284</v>
      </c>
      <c r="R110" s="69">
        <f t="shared" si="14"/>
        <v>82331.16</v>
      </c>
      <c r="S110" s="74">
        <f t="shared" si="15"/>
        <v>1772.255890410961</v>
      </c>
      <c r="T110" s="68">
        <f t="shared" si="16"/>
        <v>3.1946853897532308</v>
      </c>
      <c r="U110" s="75">
        <f t="shared" si="17"/>
        <v>106</v>
      </c>
    </row>
    <row r="111" spans="3:21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  <c r="M111" s="64">
        <f t="shared" si="9"/>
        <v>107</v>
      </c>
      <c r="N111" s="65">
        <f t="shared" si="10"/>
        <v>75555.483870967742</v>
      </c>
      <c r="O111" s="66">
        <f t="shared" si="11"/>
        <v>78446.3</v>
      </c>
      <c r="P111" s="67">
        <f t="shared" si="12"/>
        <v>80213.013698630137</v>
      </c>
      <c r="Q111" s="68">
        <f t="shared" si="13"/>
        <v>-1.0464673478442292</v>
      </c>
      <c r="R111" s="69">
        <f t="shared" si="14"/>
        <v>81977.66</v>
      </c>
      <c r="S111" s="74">
        <f t="shared" si="15"/>
        <v>1764.6463013698667</v>
      </c>
      <c r="T111" s="68">
        <f t="shared" si="16"/>
        <v>2.0017609179005755</v>
      </c>
      <c r="U111" s="75">
        <f t="shared" si="17"/>
        <v>107</v>
      </c>
    </row>
    <row r="112" spans="3:21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  <c r="M112" s="64">
        <f t="shared" si="9"/>
        <v>108</v>
      </c>
      <c r="N112" s="65">
        <f t="shared" si="10"/>
        <v>78362.607861936718</v>
      </c>
      <c r="O112" s="66">
        <f t="shared" si="11"/>
        <v>72943.8</v>
      </c>
      <c r="P112" s="67">
        <f t="shared" si="12"/>
        <v>79972.798434442258</v>
      </c>
      <c r="Q112" s="68">
        <f t="shared" si="13"/>
        <v>-1.0525496874617073</v>
      </c>
      <c r="R112" s="69">
        <f t="shared" si="14"/>
        <v>81732.160000000003</v>
      </c>
      <c r="S112" s="74">
        <f t="shared" si="15"/>
        <v>1759.3615655577451</v>
      </c>
      <c r="T112" s="68">
        <f t="shared" si="16"/>
        <v>4.9957894795852393</v>
      </c>
      <c r="U112" s="75">
        <f t="shared" si="17"/>
        <v>108</v>
      </c>
    </row>
    <row r="113" spans="3:21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  <c r="M113" s="64">
        <f t="shared" si="9"/>
        <v>109</v>
      </c>
      <c r="N113" s="65">
        <f t="shared" si="10"/>
        <v>76458.29428303655</v>
      </c>
      <c r="O113" s="66">
        <f t="shared" si="11"/>
        <v>66284</v>
      </c>
      <c r="P113" s="67">
        <f t="shared" si="12"/>
        <v>79824.85322896282</v>
      </c>
      <c r="Q113" s="68">
        <f t="shared" si="13"/>
        <v>-1.0563139305847831</v>
      </c>
      <c r="R113" s="69">
        <f t="shared" si="14"/>
        <v>81580.960000000006</v>
      </c>
      <c r="S113" s="74">
        <f t="shared" si="15"/>
        <v>1756.1067710371863</v>
      </c>
      <c r="T113" s="68">
        <f t="shared" si="16"/>
        <v>8.7113154235859724</v>
      </c>
      <c r="U113" s="75">
        <f t="shared" si="17"/>
        <v>109</v>
      </c>
    </row>
    <row r="114" spans="3:21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  <c r="M114" s="64">
        <f t="shared" si="9"/>
        <v>110</v>
      </c>
      <c r="N114" s="65">
        <f t="shared" si="10"/>
        <v>78498.84281581486</v>
      </c>
      <c r="O114" s="66">
        <f t="shared" si="11"/>
        <v>80014.2</v>
      </c>
      <c r="P114" s="67">
        <f t="shared" si="12"/>
        <v>79650.978473581214</v>
      </c>
      <c r="Q114" s="68">
        <f t="shared" si="13"/>
        <v>-1.0607557866378732</v>
      </c>
      <c r="R114" s="69">
        <f t="shared" si="14"/>
        <v>81403.260000000009</v>
      </c>
      <c r="S114" s="74">
        <f t="shared" si="15"/>
        <v>1752.2815264187957</v>
      </c>
      <c r="T114" s="68">
        <f t="shared" si="16"/>
        <v>0.79330859741527959</v>
      </c>
      <c r="U114" s="75">
        <f t="shared" si="17"/>
        <v>110</v>
      </c>
    </row>
    <row r="115" spans="3:21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  <c r="M115" s="64">
        <f t="shared" si="9"/>
        <v>111</v>
      </c>
      <c r="N115" s="65">
        <f t="shared" si="10"/>
        <v>72808.992805755392</v>
      </c>
      <c r="O115" s="66">
        <f t="shared" si="11"/>
        <v>79181.200000000012</v>
      </c>
      <c r="P115" s="67">
        <f t="shared" si="12"/>
        <v>79220.743639921726</v>
      </c>
      <c r="Q115" s="68">
        <f t="shared" si="13"/>
        <v>-1.0718305060555393</v>
      </c>
      <c r="R115" s="69">
        <f t="shared" si="14"/>
        <v>80963.560000000012</v>
      </c>
      <c r="S115" s="74">
        <f t="shared" si="15"/>
        <v>1742.8163600782864</v>
      </c>
      <c r="T115" s="68">
        <f t="shared" si="16"/>
        <v>1.0232862399340172</v>
      </c>
      <c r="U115" s="75">
        <f t="shared" si="17"/>
        <v>111</v>
      </c>
    </row>
    <row r="116" spans="3:21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  <c r="M116" s="64">
        <f t="shared" si="9"/>
        <v>112</v>
      </c>
      <c r="N116" s="65">
        <f t="shared" si="10"/>
        <v>72995.806745670008</v>
      </c>
      <c r="O116" s="66">
        <f t="shared" si="11"/>
        <v>80450</v>
      </c>
      <c r="P116" s="67">
        <f t="shared" si="12"/>
        <v>78352.641878669267</v>
      </c>
      <c r="Q116" s="68">
        <f t="shared" si="13"/>
        <v>-1.0945466844330007</v>
      </c>
      <c r="R116" s="69">
        <f t="shared" si="14"/>
        <v>80076.36</v>
      </c>
      <c r="S116" s="74">
        <f t="shared" si="15"/>
        <v>1723.718121330734</v>
      </c>
      <c r="T116" s="68">
        <f t="shared" si="16"/>
        <v>-0.21616063287212398</v>
      </c>
      <c r="U116" s="75">
        <f t="shared" si="17"/>
        <v>112</v>
      </c>
    </row>
    <row r="117" spans="3:21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  <c r="M117" s="64">
        <f t="shared" si="9"/>
        <v>113</v>
      </c>
      <c r="N117" s="65">
        <f t="shared" si="10"/>
        <v>61178.32436587241</v>
      </c>
      <c r="O117" s="66">
        <f t="shared" si="11"/>
        <v>72058</v>
      </c>
      <c r="P117" s="67">
        <f t="shared" si="12"/>
        <v>77879.647749510768</v>
      </c>
      <c r="Q117" s="68">
        <f t="shared" si="13"/>
        <v>-1.1071369624274652</v>
      </c>
      <c r="R117" s="69">
        <f t="shared" si="14"/>
        <v>79592.960000000006</v>
      </c>
      <c r="S117" s="74">
        <f t="shared" si="15"/>
        <v>1713.3122504892381</v>
      </c>
      <c r="T117" s="68">
        <f t="shared" si="16"/>
        <v>4.3984977039930042</v>
      </c>
      <c r="U117" s="75">
        <f t="shared" si="17"/>
        <v>113</v>
      </c>
    </row>
    <row r="118" spans="3:21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  <c r="M118" s="64">
        <f t="shared" si="9"/>
        <v>114</v>
      </c>
      <c r="N118" s="65">
        <f t="shared" si="10"/>
        <v>79116.302186878733</v>
      </c>
      <c r="O118" s="66">
        <f t="shared" si="11"/>
        <v>70863</v>
      </c>
      <c r="P118" s="67">
        <f t="shared" si="12"/>
        <v>77877.690802348341</v>
      </c>
      <c r="Q118" s="68">
        <f t="shared" si="13"/>
        <v>-1.1071893706279814</v>
      </c>
      <c r="R118" s="69">
        <f t="shared" si="14"/>
        <v>79590.960000000006</v>
      </c>
      <c r="S118" s="74">
        <f t="shared" si="15"/>
        <v>1713.2691976516653</v>
      </c>
      <c r="T118" s="68">
        <f t="shared" si="16"/>
        <v>5.0949378019313132</v>
      </c>
      <c r="U118" s="75">
        <f t="shared" si="17"/>
        <v>114</v>
      </c>
    </row>
    <row r="119" spans="3:21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  <c r="M119" s="64">
        <f t="shared" si="9"/>
        <v>115</v>
      </c>
      <c r="N119" s="65">
        <f t="shared" si="10"/>
        <v>72692.527675276739</v>
      </c>
      <c r="O119" s="66">
        <f t="shared" si="11"/>
        <v>73243.599999999991</v>
      </c>
      <c r="P119" s="67">
        <f t="shared" si="12"/>
        <v>77102.446183953027</v>
      </c>
      <c r="Q119" s="68">
        <f t="shared" si="13"/>
        <v>-1.1281601576681719</v>
      </c>
      <c r="R119" s="69">
        <f t="shared" si="14"/>
        <v>78798.66</v>
      </c>
      <c r="S119" s="74">
        <f t="shared" si="15"/>
        <v>1696.2138160469767</v>
      </c>
      <c r="T119" s="68">
        <f t="shared" si="16"/>
        <v>3.2755894023717373</v>
      </c>
      <c r="U119" s="75">
        <f t="shared" si="17"/>
        <v>115</v>
      </c>
    </row>
    <row r="120" spans="3:21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  <c r="M120" s="64">
        <f t="shared" si="9"/>
        <v>116</v>
      </c>
      <c r="N120" s="65">
        <f t="shared" si="10"/>
        <v>77078.599605522671</v>
      </c>
      <c r="O120" s="66">
        <f t="shared" si="11"/>
        <v>69893.7</v>
      </c>
      <c r="P120" s="67">
        <f t="shared" si="12"/>
        <v>76475.2446183953</v>
      </c>
      <c r="Q120" s="68">
        <f t="shared" si="13"/>
        <v>-1.1454374345919174</v>
      </c>
      <c r="R120" s="69">
        <f t="shared" si="14"/>
        <v>78157.66</v>
      </c>
      <c r="S120" s="74">
        <f t="shared" si="15"/>
        <v>1682.4153816047037</v>
      </c>
      <c r="T120" s="68">
        <f t="shared" si="16"/>
        <v>4.912579907654413</v>
      </c>
      <c r="U120" s="75">
        <f t="shared" si="17"/>
        <v>116</v>
      </c>
    </row>
    <row r="121" spans="3:21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  <c r="M121" s="64">
        <f t="shared" si="9"/>
        <v>117</v>
      </c>
      <c r="N121" s="65">
        <f t="shared" si="10"/>
        <v>65919.28632115548</v>
      </c>
      <c r="O121" s="66">
        <f t="shared" si="11"/>
        <v>75102.3</v>
      </c>
      <c r="P121" s="67">
        <f t="shared" si="12"/>
        <v>75916.829745596871</v>
      </c>
      <c r="Q121" s="68">
        <f t="shared" si="13"/>
        <v>-1.1610601035534707</v>
      </c>
      <c r="R121" s="69">
        <f t="shared" si="14"/>
        <v>77586.960000000006</v>
      </c>
      <c r="S121" s="74">
        <f t="shared" si="15"/>
        <v>1670.130254403135</v>
      </c>
      <c r="T121" s="68">
        <f t="shared" si="16"/>
        <v>1.4883270292521766</v>
      </c>
      <c r="U121" s="75">
        <f t="shared" si="17"/>
        <v>117</v>
      </c>
    </row>
    <row r="122" spans="3:21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  <c r="M122" s="64">
        <f t="shared" si="9"/>
        <v>118</v>
      </c>
      <c r="N122" s="65">
        <f t="shared" si="10"/>
        <v>75314.94140625</v>
      </c>
      <c r="O122" s="66">
        <f t="shared" si="11"/>
        <v>76908.5</v>
      </c>
      <c r="P122" s="67">
        <f t="shared" si="12"/>
        <v>75462.328767123283</v>
      </c>
      <c r="Q122" s="68">
        <f t="shared" si="13"/>
        <v>-1.1739462703215886</v>
      </c>
      <c r="R122" s="69">
        <f t="shared" si="14"/>
        <v>77122.460000000006</v>
      </c>
      <c r="S122" s="74">
        <f t="shared" si="15"/>
        <v>1660.1312328767235</v>
      </c>
      <c r="T122" s="68">
        <f t="shared" si="16"/>
        <v>0.12950783392433488</v>
      </c>
      <c r="U122" s="75">
        <f t="shared" si="17"/>
        <v>118</v>
      </c>
    </row>
    <row r="123" spans="3:21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  <c r="M123" s="64">
        <f t="shared" si="9"/>
        <v>119</v>
      </c>
      <c r="N123" s="65">
        <f t="shared" si="10"/>
        <v>72796.091515729277</v>
      </c>
      <c r="O123" s="66">
        <f t="shared" si="11"/>
        <v>74880.100000000006</v>
      </c>
      <c r="P123" s="67">
        <f t="shared" si="12"/>
        <v>74719.275929549913</v>
      </c>
      <c r="Q123" s="68">
        <f t="shared" si="13"/>
        <v>-1.195351211127496</v>
      </c>
      <c r="R123" s="69">
        <f t="shared" si="14"/>
        <v>76363.060000000012</v>
      </c>
      <c r="S123" s="74">
        <f t="shared" si="15"/>
        <v>1643.7840704500995</v>
      </c>
      <c r="T123" s="68">
        <f t="shared" si="16"/>
        <v>0.90279497573769063</v>
      </c>
      <c r="U123" s="75">
        <f t="shared" si="17"/>
        <v>119</v>
      </c>
    </row>
    <row r="124" spans="3:21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  <c r="M124" s="64">
        <f t="shared" si="9"/>
        <v>120</v>
      </c>
      <c r="N124" s="65">
        <f t="shared" si="10"/>
        <v>68683.830171635054</v>
      </c>
      <c r="O124" s="66">
        <f t="shared" si="11"/>
        <v>70884</v>
      </c>
      <c r="P124" s="67">
        <f t="shared" si="12"/>
        <v>74396.281800391385</v>
      </c>
      <c r="Q124" s="68">
        <f t="shared" si="13"/>
        <v>-1.2047889495299227</v>
      </c>
      <c r="R124" s="69">
        <f t="shared" si="14"/>
        <v>76032.960000000006</v>
      </c>
      <c r="S124" s="74">
        <f t="shared" si="15"/>
        <v>1636.6781996086211</v>
      </c>
      <c r="T124" s="68">
        <f t="shared" si="16"/>
        <v>3.1466173382351643</v>
      </c>
      <c r="U124" s="75">
        <f t="shared" si="17"/>
        <v>120</v>
      </c>
    </row>
    <row r="125" spans="3:21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  <c r="M125" s="64">
        <f t="shared" si="9"/>
        <v>121</v>
      </c>
      <c r="N125" s="65">
        <f t="shared" si="10"/>
        <v>71583.380816714154</v>
      </c>
      <c r="O125" s="66">
        <f t="shared" si="11"/>
        <v>73425.3</v>
      </c>
      <c r="P125" s="67">
        <f t="shared" si="12"/>
        <v>73754.696673189828</v>
      </c>
      <c r="Q125" s="68">
        <f t="shared" si="13"/>
        <v>-1.2237809436900786</v>
      </c>
      <c r="R125" s="69">
        <f t="shared" si="14"/>
        <v>75377.260000000009</v>
      </c>
      <c r="S125" s="74">
        <f t="shared" si="15"/>
        <v>1622.563326810181</v>
      </c>
      <c r="T125" s="68">
        <f t="shared" si="16"/>
        <v>1.2036510179478965</v>
      </c>
      <c r="U125" s="75">
        <f t="shared" si="17"/>
        <v>121</v>
      </c>
    </row>
    <row r="126" spans="3:21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  <c r="M126" s="64">
        <f t="shared" si="9"/>
        <v>122</v>
      </c>
      <c r="N126" s="65">
        <f t="shared" si="10"/>
        <v>71904.580152671755</v>
      </c>
      <c r="O126" s="66">
        <f t="shared" si="11"/>
        <v>72419</v>
      </c>
      <c r="P126" s="67">
        <f t="shared" si="12"/>
        <v>73733.855185909983</v>
      </c>
      <c r="Q126" s="68">
        <f t="shared" si="13"/>
        <v>-1.2244034292437234</v>
      </c>
      <c r="R126" s="69">
        <f t="shared" si="14"/>
        <v>75355.960000000006</v>
      </c>
      <c r="S126" s="74">
        <f t="shared" si="15"/>
        <v>1622.1048140900239</v>
      </c>
      <c r="T126" s="68">
        <f t="shared" si="16"/>
        <v>1.8112269777389036</v>
      </c>
      <c r="U126" s="75">
        <f t="shared" si="17"/>
        <v>122</v>
      </c>
    </row>
    <row r="127" spans="3:21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  <c r="M127" s="64">
        <f t="shared" si="9"/>
        <v>123</v>
      </c>
      <c r="N127" s="65">
        <f t="shared" si="10"/>
        <v>75260.260260260256</v>
      </c>
      <c r="O127" s="66">
        <f t="shared" si="11"/>
        <v>71580.800000000003</v>
      </c>
      <c r="P127" s="67">
        <f t="shared" si="12"/>
        <v>73566.536203522497</v>
      </c>
      <c r="Q127" s="68">
        <f t="shared" si="13"/>
        <v>-1.2294136303315488</v>
      </c>
      <c r="R127" s="69">
        <f t="shared" si="14"/>
        <v>75184.960000000006</v>
      </c>
      <c r="S127" s="74">
        <f t="shared" si="15"/>
        <v>1618.4237964775093</v>
      </c>
      <c r="T127" s="68">
        <f t="shared" si="16"/>
        <v>2.227599475394948</v>
      </c>
      <c r="U127" s="75">
        <f t="shared" si="17"/>
        <v>123</v>
      </c>
    </row>
    <row r="128" spans="3:21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  <c r="M128" s="64">
        <f t="shared" si="9"/>
        <v>124</v>
      </c>
      <c r="N128" s="65">
        <f t="shared" si="10"/>
        <v>70555.879586077135</v>
      </c>
      <c r="O128" s="66">
        <f t="shared" si="11"/>
        <v>72552.099999999991</v>
      </c>
      <c r="P128" s="67">
        <f t="shared" si="12"/>
        <v>73386.399217221129</v>
      </c>
      <c r="Q128" s="68">
        <f t="shared" si="13"/>
        <v>-1.2348331924387423</v>
      </c>
      <c r="R128" s="69">
        <f t="shared" si="14"/>
        <v>75000.86</v>
      </c>
      <c r="S128" s="74">
        <f t="shared" si="15"/>
        <v>1614.4607827788714</v>
      </c>
      <c r="T128" s="68">
        <f t="shared" si="16"/>
        <v>1.5174106587979865</v>
      </c>
      <c r="U128" s="75">
        <f t="shared" si="17"/>
        <v>124</v>
      </c>
    </row>
    <row r="129" spans="3:21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  <c r="M129" s="64">
        <f t="shared" si="9"/>
        <v>125</v>
      </c>
      <c r="N129" s="65">
        <f t="shared" si="10"/>
        <v>68705.833333333328</v>
      </c>
      <c r="O129" s="66">
        <f t="shared" si="11"/>
        <v>71687.8</v>
      </c>
      <c r="P129" s="67">
        <f t="shared" si="12"/>
        <v>72604.990215264188</v>
      </c>
      <c r="Q129" s="68">
        <f t="shared" si="13"/>
        <v>-1.2586538393653002</v>
      </c>
      <c r="R129" s="69">
        <f t="shared" si="14"/>
        <v>74202.260000000009</v>
      </c>
      <c r="S129" s="74">
        <f t="shared" si="15"/>
        <v>1597.2697847358213</v>
      </c>
      <c r="T129" s="68">
        <f t="shared" si="16"/>
        <v>1.5748748420831415</v>
      </c>
      <c r="U129" s="75">
        <f t="shared" si="17"/>
        <v>125</v>
      </c>
    </row>
    <row r="130" spans="3:21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  <c r="M130" s="64">
        <f t="shared" si="9"/>
        <v>126</v>
      </c>
      <c r="N130" s="65">
        <f t="shared" si="10"/>
        <v>75273.197969543151</v>
      </c>
      <c r="O130" s="66">
        <f t="shared" si="11"/>
        <v>72925</v>
      </c>
      <c r="P130" s="67">
        <f t="shared" si="12"/>
        <v>72548.043052837573</v>
      </c>
      <c r="Q130" s="68">
        <f t="shared" si="13"/>
        <v>-1.2604098902969005</v>
      </c>
      <c r="R130" s="69">
        <f t="shared" si="14"/>
        <v>74144.060000000012</v>
      </c>
      <c r="S130" s="74">
        <f t="shared" si="15"/>
        <v>1596.0169471624395</v>
      </c>
      <c r="T130" s="68">
        <f t="shared" si="16"/>
        <v>0.76446556671545196</v>
      </c>
      <c r="U130" s="75">
        <f t="shared" si="17"/>
        <v>126</v>
      </c>
    </row>
    <row r="131" spans="3:21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  <c r="M131" s="64">
        <f t="shared" si="9"/>
        <v>127</v>
      </c>
      <c r="N131" s="65">
        <f t="shared" si="10"/>
        <v>70912.82296650717</v>
      </c>
      <c r="O131" s="66">
        <f t="shared" si="11"/>
        <v>71987.899999999994</v>
      </c>
      <c r="P131" s="67">
        <f t="shared" si="12"/>
        <v>72508.708414872788</v>
      </c>
      <c r="Q131" s="68">
        <f t="shared" si="13"/>
        <v>-1.2616244433171158</v>
      </c>
      <c r="R131" s="69">
        <f t="shared" si="14"/>
        <v>74103.86</v>
      </c>
      <c r="S131" s="74">
        <f t="shared" si="15"/>
        <v>1595.1515851272125</v>
      </c>
      <c r="T131" s="68">
        <f t="shared" si="16"/>
        <v>1.327146598316028</v>
      </c>
      <c r="U131" s="75">
        <f t="shared" si="17"/>
        <v>127</v>
      </c>
    </row>
    <row r="132" spans="3:21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  <c r="M132" s="64">
        <f t="shared" si="9"/>
        <v>128</v>
      </c>
      <c r="N132" s="65">
        <f t="shared" si="10"/>
        <v>74643.002028397561</v>
      </c>
      <c r="O132" s="66">
        <f t="shared" si="11"/>
        <v>64363</v>
      </c>
      <c r="P132" s="67">
        <f t="shared" si="12"/>
        <v>72013.698630136991</v>
      </c>
      <c r="Q132" s="68">
        <f t="shared" si="13"/>
        <v>-1.2770224920495532</v>
      </c>
      <c r="R132" s="69">
        <f t="shared" si="14"/>
        <v>73597.960000000006</v>
      </c>
      <c r="S132" s="74">
        <f t="shared" si="15"/>
        <v>1584.2613698630157</v>
      </c>
      <c r="T132" s="68">
        <f t="shared" si="16"/>
        <v>5.8298461198978782</v>
      </c>
      <c r="U132" s="75">
        <f t="shared" si="17"/>
        <v>128</v>
      </c>
    </row>
    <row r="133" spans="3:21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  <c r="M133" s="64">
        <f t="shared" si="9"/>
        <v>129</v>
      </c>
      <c r="N133" s="65">
        <f t="shared" si="10"/>
        <v>69614.367816091952</v>
      </c>
      <c r="O133" s="66">
        <f t="shared" si="11"/>
        <v>71579.7</v>
      </c>
      <c r="P133" s="67">
        <f t="shared" si="12"/>
        <v>71112.915851272002</v>
      </c>
      <c r="Q133" s="68">
        <f t="shared" si="13"/>
        <v>-1.3055927172508648</v>
      </c>
      <c r="R133" s="69">
        <f t="shared" si="14"/>
        <v>72677.36</v>
      </c>
      <c r="S133" s="74">
        <f t="shared" si="15"/>
        <v>1564.4441487279983</v>
      </c>
      <c r="T133" s="68">
        <f t="shared" si="16"/>
        <v>0.70229416684086765</v>
      </c>
      <c r="U133" s="75">
        <f t="shared" si="17"/>
        <v>129</v>
      </c>
    </row>
    <row r="134" spans="3:21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  <c r="M134" s="64">
        <f t="shared" ref="M134:M197" si="18">_xlfn.RANK.EQ(H134,$H$5:$H$504,0)</f>
        <v>130</v>
      </c>
      <c r="N134" s="65">
        <f t="shared" ref="N134:N197" si="19">H134/(1+I134)</f>
        <v>58834.174125305122</v>
      </c>
      <c r="O134" s="66">
        <f t="shared" ref="O134:O197" si="20">H134-J134</f>
        <v>68602.8</v>
      </c>
      <c r="P134" s="67">
        <f t="shared" ref="P134:P197" si="21">H134/(1+2.2%)</f>
        <v>70750.684931506839</v>
      </c>
      <c r="Q134" s="68">
        <f t="shared" ref="Q134:Q197" si="22">(P134-166000)/H134</f>
        <v>-1.317286730346261</v>
      </c>
      <c r="R134" s="69">
        <f t="shared" ref="R134:R197" si="23">H134-4%</f>
        <v>72307.16</v>
      </c>
      <c r="S134" s="74">
        <f t="shared" ref="S134:S197" si="24">R134-P134</f>
        <v>1556.4750684931641</v>
      </c>
      <c r="T134" s="68">
        <f t="shared" ref="T134:T197" si="25">(1+J134)/S134</f>
        <v>2.3806356266195947</v>
      </c>
      <c r="U134" s="75">
        <f t="shared" ref="U134:U197" si="26">_xlfn.RANK.EQ(P134,$P$5:$P$504,0)</f>
        <v>130</v>
      </c>
    </row>
    <row r="135" spans="3:21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  <c r="M135" s="64">
        <f t="shared" si="18"/>
        <v>131</v>
      </c>
      <c r="N135" s="65">
        <f t="shared" si="19"/>
        <v>72034.331337325348</v>
      </c>
      <c r="O135" s="66">
        <f t="shared" si="20"/>
        <v>69615.599999999991</v>
      </c>
      <c r="P135" s="67">
        <f t="shared" si="21"/>
        <v>70624.657534246566</v>
      </c>
      <c r="Q135" s="68">
        <f t="shared" si="22"/>
        <v>-1.3213834397237045</v>
      </c>
      <c r="R135" s="69">
        <f t="shared" si="23"/>
        <v>72178.36</v>
      </c>
      <c r="S135" s="74">
        <f t="shared" si="24"/>
        <v>1553.7024657534348</v>
      </c>
      <c r="T135" s="68">
        <f t="shared" si="25"/>
        <v>1.6501228880760901</v>
      </c>
      <c r="U135" s="75">
        <f t="shared" si="26"/>
        <v>131</v>
      </c>
    </row>
    <row r="136" spans="3:21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  <c r="M136" s="64">
        <f t="shared" si="18"/>
        <v>132</v>
      </c>
      <c r="N136" s="65">
        <f t="shared" si="19"/>
        <v>65867.094408799268</v>
      </c>
      <c r="O136" s="66">
        <f t="shared" si="20"/>
        <v>67070</v>
      </c>
      <c r="P136" s="67">
        <f t="shared" si="21"/>
        <v>70314.09001956947</v>
      </c>
      <c r="Q136" s="68">
        <f t="shared" si="22"/>
        <v>-1.3315415869585803</v>
      </c>
      <c r="R136" s="69">
        <f t="shared" si="23"/>
        <v>71860.960000000006</v>
      </c>
      <c r="S136" s="74">
        <f t="shared" si="24"/>
        <v>1546.8699804305361</v>
      </c>
      <c r="T136" s="68">
        <f t="shared" si="25"/>
        <v>3.0978686383623888</v>
      </c>
      <c r="U136" s="75">
        <f t="shared" si="26"/>
        <v>132</v>
      </c>
    </row>
    <row r="137" spans="3:21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  <c r="M137" s="64">
        <f t="shared" si="18"/>
        <v>133</v>
      </c>
      <c r="N137" s="65">
        <f t="shared" si="19"/>
        <v>68632.338787295477</v>
      </c>
      <c r="O137" s="66">
        <f t="shared" si="20"/>
        <v>68995</v>
      </c>
      <c r="P137" s="67">
        <f t="shared" si="21"/>
        <v>69773.972602739726</v>
      </c>
      <c r="Q137" s="68">
        <f t="shared" si="22"/>
        <v>-1.3494233181963045</v>
      </c>
      <c r="R137" s="69">
        <f t="shared" si="23"/>
        <v>71308.960000000006</v>
      </c>
      <c r="S137" s="74">
        <f t="shared" si="24"/>
        <v>1534.98739726028</v>
      </c>
      <c r="T137" s="68">
        <f t="shared" si="25"/>
        <v>1.508155704816811</v>
      </c>
      <c r="U137" s="75">
        <f t="shared" si="26"/>
        <v>133</v>
      </c>
    </row>
    <row r="138" spans="3:21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  <c r="M138" s="64">
        <f t="shared" si="18"/>
        <v>134</v>
      </c>
      <c r="N138" s="65">
        <f t="shared" si="19"/>
        <v>69690.117416829744</v>
      </c>
      <c r="O138" s="66">
        <f t="shared" si="20"/>
        <v>70885.5</v>
      </c>
      <c r="P138" s="67">
        <f t="shared" si="21"/>
        <v>69690.117416829744</v>
      </c>
      <c r="Q138" s="68">
        <f t="shared" si="22"/>
        <v>-1.352224378583557</v>
      </c>
      <c r="R138" s="69">
        <f t="shared" si="23"/>
        <v>71223.260000000009</v>
      </c>
      <c r="S138" s="74">
        <f t="shared" si="24"/>
        <v>1533.1425831702654</v>
      </c>
      <c r="T138" s="68">
        <f t="shared" si="25"/>
        <v>0.220984012654206</v>
      </c>
      <c r="U138" s="75">
        <f t="shared" si="26"/>
        <v>134</v>
      </c>
    </row>
    <row r="139" spans="3:21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  <c r="M139" s="64">
        <f t="shared" si="18"/>
        <v>135</v>
      </c>
      <c r="N139" s="65">
        <f t="shared" si="19"/>
        <v>62752.87865367582</v>
      </c>
      <c r="O139" s="66">
        <f t="shared" si="20"/>
        <v>49795</v>
      </c>
      <c r="P139" s="67">
        <f t="shared" si="21"/>
        <v>69322.896281800393</v>
      </c>
      <c r="Q139" s="68">
        <f t="shared" si="22"/>
        <v>-1.3645706825626638</v>
      </c>
      <c r="R139" s="69">
        <f t="shared" si="23"/>
        <v>70847.960000000006</v>
      </c>
      <c r="S139" s="74">
        <f t="shared" si="24"/>
        <v>1525.0637181996135</v>
      </c>
      <c r="T139" s="68">
        <f t="shared" si="25"/>
        <v>13.805324819381921</v>
      </c>
      <c r="U139" s="75">
        <f t="shared" si="26"/>
        <v>135</v>
      </c>
    </row>
    <row r="140" spans="3:21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  <c r="M140" s="64">
        <f t="shared" si="18"/>
        <v>136</v>
      </c>
      <c r="N140" s="65">
        <f t="shared" si="19"/>
        <v>69615.763546798029</v>
      </c>
      <c r="O140" s="66">
        <f t="shared" si="20"/>
        <v>74573</v>
      </c>
      <c r="P140" s="67">
        <f t="shared" si="21"/>
        <v>69138.94324853229</v>
      </c>
      <c r="Q140" s="68">
        <f t="shared" si="22"/>
        <v>-1.3708046525823339</v>
      </c>
      <c r="R140" s="69">
        <f t="shared" si="23"/>
        <v>70659.960000000006</v>
      </c>
      <c r="S140" s="74">
        <f t="shared" si="24"/>
        <v>1521.0167514677159</v>
      </c>
      <c r="T140" s="68">
        <f t="shared" si="25"/>
        <v>-2.57196378424175</v>
      </c>
      <c r="U140" s="75">
        <f t="shared" si="26"/>
        <v>136</v>
      </c>
    </row>
    <row r="141" spans="3:21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  <c r="M141" s="64">
        <f t="shared" si="18"/>
        <v>137</v>
      </c>
      <c r="N141" s="65">
        <f t="shared" si="19"/>
        <v>61335.937500000007</v>
      </c>
      <c r="O141" s="66">
        <f t="shared" si="20"/>
        <v>66093</v>
      </c>
      <c r="P141" s="67">
        <f t="shared" si="21"/>
        <v>69137.964774951077</v>
      </c>
      <c r="Q141" s="68">
        <f t="shared" si="22"/>
        <v>-1.3708379006927487</v>
      </c>
      <c r="R141" s="69">
        <f t="shared" si="23"/>
        <v>70658.960000000006</v>
      </c>
      <c r="S141" s="74">
        <f t="shared" si="24"/>
        <v>1520.9952250489296</v>
      </c>
      <c r="T141" s="68">
        <f t="shared" si="25"/>
        <v>3.0026392751187512</v>
      </c>
      <c r="U141" s="75">
        <f t="shared" si="26"/>
        <v>137</v>
      </c>
    </row>
    <row r="142" spans="3:21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  <c r="M142" s="64">
        <f t="shared" si="18"/>
        <v>138</v>
      </c>
      <c r="N142" s="65">
        <f t="shared" si="19"/>
        <v>46004.503916449081</v>
      </c>
      <c r="O142" s="66">
        <f t="shared" si="20"/>
        <v>64826.299999999996</v>
      </c>
      <c r="P142" s="67">
        <f t="shared" si="21"/>
        <v>68961.741682974549</v>
      </c>
      <c r="Q142" s="68">
        <f t="shared" si="22"/>
        <v>-1.3768412718845706</v>
      </c>
      <c r="R142" s="69">
        <f t="shared" si="23"/>
        <v>70478.86</v>
      </c>
      <c r="S142" s="74">
        <f t="shared" si="24"/>
        <v>1517.1183170254517</v>
      </c>
      <c r="T142" s="68">
        <f t="shared" si="25"/>
        <v>3.7265386203264419</v>
      </c>
      <c r="U142" s="75">
        <f t="shared" si="26"/>
        <v>138</v>
      </c>
    </row>
    <row r="143" spans="3:21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  <c r="M143" s="64">
        <f t="shared" si="18"/>
        <v>139</v>
      </c>
      <c r="N143" s="65">
        <f t="shared" si="19"/>
        <v>53978.052550231841</v>
      </c>
      <c r="O143" s="66">
        <f t="shared" si="20"/>
        <v>70224.3</v>
      </c>
      <c r="P143" s="67">
        <f t="shared" si="21"/>
        <v>68344.031311154598</v>
      </c>
      <c r="Q143" s="68">
        <f t="shared" si="22"/>
        <v>-1.3981291939715237</v>
      </c>
      <c r="R143" s="69">
        <f t="shared" si="23"/>
        <v>69847.560000000012</v>
      </c>
      <c r="S143" s="74">
        <f t="shared" si="24"/>
        <v>1503.5286888454139</v>
      </c>
      <c r="T143" s="68">
        <f t="shared" si="25"/>
        <v>-0.2498788368903733</v>
      </c>
      <c r="U143" s="75">
        <f t="shared" si="26"/>
        <v>139</v>
      </c>
    </row>
    <row r="144" spans="3:21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  <c r="M144" s="64">
        <f t="shared" si="18"/>
        <v>140</v>
      </c>
      <c r="N144" s="65">
        <f t="shared" si="19"/>
        <v>64640.695488721802</v>
      </c>
      <c r="O144" s="66">
        <f t="shared" si="20"/>
        <v>67811.3</v>
      </c>
      <c r="P144" s="67">
        <f t="shared" si="21"/>
        <v>67297.162426614479</v>
      </c>
      <c r="Q144" s="68">
        <f t="shared" si="22"/>
        <v>-1.4350994228272467</v>
      </c>
      <c r="R144" s="69">
        <f t="shared" si="23"/>
        <v>68777.66</v>
      </c>
      <c r="S144" s="74">
        <f t="shared" si="24"/>
        <v>1480.4975733855244</v>
      </c>
      <c r="T144" s="68">
        <f t="shared" si="25"/>
        <v>0.65342896698425534</v>
      </c>
      <c r="U144" s="75">
        <f t="shared" si="26"/>
        <v>140</v>
      </c>
    </row>
    <row r="145" spans="3:21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  <c r="M145" s="64">
        <f t="shared" si="18"/>
        <v>141</v>
      </c>
      <c r="N145" s="65">
        <f t="shared" si="19"/>
        <v>63975.325884543759</v>
      </c>
      <c r="O145" s="66">
        <f t="shared" si="20"/>
        <v>67044.899999999994</v>
      </c>
      <c r="P145" s="67">
        <f t="shared" si="21"/>
        <v>67230.430528375728</v>
      </c>
      <c r="Q145" s="68">
        <f t="shared" si="22"/>
        <v>-1.4374950985180255</v>
      </c>
      <c r="R145" s="69">
        <f t="shared" si="23"/>
        <v>68709.460000000006</v>
      </c>
      <c r="S145" s="74">
        <f t="shared" si="24"/>
        <v>1479.0294716242788</v>
      </c>
      <c r="T145" s="68">
        <f t="shared" si="25"/>
        <v>1.1261438882423542</v>
      </c>
      <c r="U145" s="75">
        <f t="shared" si="26"/>
        <v>141</v>
      </c>
    </row>
    <row r="146" spans="3:21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  <c r="M146" s="64">
        <f t="shared" si="18"/>
        <v>142</v>
      </c>
      <c r="N146" s="65">
        <f t="shared" si="19"/>
        <v>66154.819863680634</v>
      </c>
      <c r="O146" s="66">
        <f t="shared" si="20"/>
        <v>62818</v>
      </c>
      <c r="P146" s="67">
        <f t="shared" si="21"/>
        <v>66478.4735812133</v>
      </c>
      <c r="Q146" s="68">
        <f t="shared" si="22"/>
        <v>-1.4648228083011245</v>
      </c>
      <c r="R146" s="69">
        <f t="shared" si="23"/>
        <v>67940.960000000006</v>
      </c>
      <c r="S146" s="74">
        <f t="shared" si="24"/>
        <v>1462.4864187867061</v>
      </c>
      <c r="T146" s="68">
        <f t="shared" si="25"/>
        <v>3.5036222792762231</v>
      </c>
      <c r="U146" s="75">
        <f t="shared" si="26"/>
        <v>142</v>
      </c>
    </row>
    <row r="147" spans="3:21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  <c r="M147" s="64">
        <f t="shared" si="18"/>
        <v>143</v>
      </c>
      <c r="N147" s="65">
        <f t="shared" si="19"/>
        <v>66240.566959921809</v>
      </c>
      <c r="O147" s="66">
        <f t="shared" si="20"/>
        <v>63867.200000000004</v>
      </c>
      <c r="P147" s="67">
        <f t="shared" si="21"/>
        <v>66305.381604696682</v>
      </c>
      <c r="Q147" s="68">
        <f t="shared" si="22"/>
        <v>-1.47120109903774</v>
      </c>
      <c r="R147" s="69">
        <f t="shared" si="23"/>
        <v>67764.060000000012</v>
      </c>
      <c r="S147" s="74">
        <f t="shared" si="24"/>
        <v>1458.67839530333</v>
      </c>
      <c r="T147" s="68">
        <f t="shared" si="25"/>
        <v>2.6722134313845358</v>
      </c>
      <c r="U147" s="75">
        <f t="shared" si="26"/>
        <v>143</v>
      </c>
    </row>
    <row r="148" spans="3:21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  <c r="M148" s="64">
        <f t="shared" si="18"/>
        <v>144</v>
      </c>
      <c r="N148" s="65">
        <f t="shared" si="19"/>
        <v>58001.290877796906</v>
      </c>
      <c r="O148" s="66">
        <f t="shared" si="20"/>
        <v>69605.100000000006</v>
      </c>
      <c r="P148" s="67">
        <f t="shared" si="21"/>
        <v>65946.67318982388</v>
      </c>
      <c r="Q148" s="68">
        <f t="shared" si="22"/>
        <v>-1.4845257881995046</v>
      </c>
      <c r="R148" s="69">
        <f t="shared" si="23"/>
        <v>67397.460000000006</v>
      </c>
      <c r="S148" s="74">
        <f t="shared" si="24"/>
        <v>1450.7868101761269</v>
      </c>
      <c r="T148" s="68">
        <f t="shared" si="25"/>
        <v>-1.5209677841860973</v>
      </c>
      <c r="U148" s="75">
        <f t="shared" si="26"/>
        <v>144</v>
      </c>
    </row>
    <row r="149" spans="3:21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  <c r="M149" s="64">
        <f t="shared" si="18"/>
        <v>145</v>
      </c>
      <c r="N149" s="65">
        <f t="shared" si="19"/>
        <v>70173.173277661786</v>
      </c>
      <c r="O149" s="66">
        <f t="shared" si="20"/>
        <v>64499.7</v>
      </c>
      <c r="P149" s="67">
        <f t="shared" si="21"/>
        <v>65778.76712328766</v>
      </c>
      <c r="Q149" s="68">
        <f t="shared" si="22"/>
        <v>-1.4908128098948821</v>
      </c>
      <c r="R149" s="69">
        <f t="shared" si="23"/>
        <v>67225.86</v>
      </c>
      <c r="S149" s="74">
        <f t="shared" si="24"/>
        <v>1447.0928767123405</v>
      </c>
      <c r="T149" s="68">
        <f t="shared" si="25"/>
        <v>1.8846060566588807</v>
      </c>
      <c r="U149" s="75">
        <f t="shared" si="26"/>
        <v>145</v>
      </c>
    </row>
    <row r="150" spans="3:21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  <c r="M150" s="64">
        <f t="shared" si="18"/>
        <v>146</v>
      </c>
      <c r="N150" s="65">
        <f t="shared" si="19"/>
        <v>66235.877106045591</v>
      </c>
      <c r="O150" s="66">
        <f t="shared" si="20"/>
        <v>57082</v>
      </c>
      <c r="P150" s="67">
        <f t="shared" si="21"/>
        <v>65393.346379647752</v>
      </c>
      <c r="Q150" s="68">
        <f t="shared" si="22"/>
        <v>-1.5053664953966999</v>
      </c>
      <c r="R150" s="69">
        <f t="shared" si="23"/>
        <v>66831.960000000006</v>
      </c>
      <c r="S150" s="74">
        <f t="shared" si="24"/>
        <v>1438.6136203522547</v>
      </c>
      <c r="T150" s="68">
        <f t="shared" si="25"/>
        <v>6.7780534412098774</v>
      </c>
      <c r="U150" s="75">
        <f t="shared" si="26"/>
        <v>146</v>
      </c>
    </row>
    <row r="151" spans="3:21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  <c r="M151" s="64">
        <f t="shared" si="18"/>
        <v>147</v>
      </c>
      <c r="N151" s="65">
        <f t="shared" si="19"/>
        <v>68046.381243628945</v>
      </c>
      <c r="O151" s="66">
        <f t="shared" si="20"/>
        <v>64671</v>
      </c>
      <c r="P151" s="67">
        <f t="shared" si="21"/>
        <v>65316.536203522504</v>
      </c>
      <c r="Q151" s="68">
        <f t="shared" si="22"/>
        <v>-1.5082874125922612</v>
      </c>
      <c r="R151" s="69">
        <f t="shared" si="23"/>
        <v>66753.460000000006</v>
      </c>
      <c r="S151" s="74">
        <f t="shared" si="24"/>
        <v>1436.923796477502</v>
      </c>
      <c r="T151" s="68">
        <f t="shared" si="25"/>
        <v>1.4499725073156455</v>
      </c>
      <c r="U151" s="75">
        <f t="shared" si="26"/>
        <v>147</v>
      </c>
    </row>
    <row r="152" spans="3:21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  <c r="M152" s="64">
        <f t="shared" si="18"/>
        <v>148</v>
      </c>
      <c r="N152" s="65">
        <f t="shared" si="19"/>
        <v>59856.885688568858</v>
      </c>
      <c r="O152" s="66">
        <f t="shared" si="20"/>
        <v>61232</v>
      </c>
      <c r="P152" s="67">
        <f t="shared" si="21"/>
        <v>65069.471624266145</v>
      </c>
      <c r="Q152" s="68">
        <f t="shared" si="22"/>
        <v>-1.5177294834022623</v>
      </c>
      <c r="R152" s="69">
        <f t="shared" si="23"/>
        <v>66500.960000000006</v>
      </c>
      <c r="S152" s="74">
        <f t="shared" si="24"/>
        <v>1431.4883757338612</v>
      </c>
      <c r="T152" s="68">
        <f t="shared" si="25"/>
        <v>3.6814829161978366</v>
      </c>
      <c r="U152" s="75">
        <f t="shared" si="26"/>
        <v>148</v>
      </c>
    </row>
    <row r="153" spans="3:21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  <c r="M153" s="64">
        <f t="shared" si="18"/>
        <v>149</v>
      </c>
      <c r="N153" s="65">
        <f t="shared" si="19"/>
        <v>58942.222222222219</v>
      </c>
      <c r="O153" s="66">
        <f t="shared" si="20"/>
        <v>64141.8</v>
      </c>
      <c r="P153" s="67">
        <f t="shared" si="21"/>
        <v>64882.583170254402</v>
      </c>
      <c r="Q153" s="68">
        <f t="shared" si="22"/>
        <v>-1.5249195721572253</v>
      </c>
      <c r="R153" s="69">
        <f t="shared" si="23"/>
        <v>66309.960000000006</v>
      </c>
      <c r="S153" s="74">
        <f t="shared" si="24"/>
        <v>1427.3768297456045</v>
      </c>
      <c r="T153" s="68">
        <f t="shared" si="25"/>
        <v>1.5197108113255611</v>
      </c>
      <c r="U153" s="75">
        <f t="shared" si="26"/>
        <v>149</v>
      </c>
    </row>
    <row r="154" spans="3:21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  <c r="M154" s="64">
        <f t="shared" si="18"/>
        <v>150</v>
      </c>
      <c r="N154" s="65">
        <f t="shared" si="19"/>
        <v>57735.092348284961</v>
      </c>
      <c r="O154" s="66">
        <f t="shared" si="20"/>
        <v>54513.5</v>
      </c>
      <c r="P154" s="67">
        <f t="shared" si="21"/>
        <v>64231.702544031315</v>
      </c>
      <c r="Q154" s="68">
        <f t="shared" si="22"/>
        <v>-1.5502872650380333</v>
      </c>
      <c r="R154" s="69">
        <f t="shared" si="23"/>
        <v>65644.760000000009</v>
      </c>
      <c r="S154" s="74">
        <f t="shared" si="24"/>
        <v>1413.0574559686938</v>
      </c>
      <c r="T154" s="68">
        <f t="shared" si="25"/>
        <v>7.8781651467727967</v>
      </c>
      <c r="U154" s="75">
        <f t="shared" si="26"/>
        <v>150</v>
      </c>
    </row>
    <row r="155" spans="3:21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  <c r="M155" s="64">
        <f t="shared" si="18"/>
        <v>151</v>
      </c>
      <c r="N155" s="65">
        <f t="shared" si="19"/>
        <v>59253.526220614825</v>
      </c>
      <c r="O155" s="66">
        <f t="shared" si="20"/>
        <v>64839.4</v>
      </c>
      <c r="P155" s="67">
        <f t="shared" si="21"/>
        <v>64123.679060665359</v>
      </c>
      <c r="Q155" s="68">
        <f t="shared" si="22"/>
        <v>-1.5545472444904451</v>
      </c>
      <c r="R155" s="69">
        <f t="shared" si="23"/>
        <v>65534.36</v>
      </c>
      <c r="S155" s="74">
        <f t="shared" si="24"/>
        <v>1410.6809393346412</v>
      </c>
      <c r="T155" s="68">
        <f t="shared" si="25"/>
        <v>0.49337875106491047</v>
      </c>
      <c r="U155" s="75">
        <f t="shared" si="26"/>
        <v>151</v>
      </c>
    </row>
    <row r="156" spans="3:21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  <c r="M156" s="64">
        <f t="shared" si="18"/>
        <v>152</v>
      </c>
      <c r="N156" s="65">
        <f t="shared" si="19"/>
        <v>60322.580645161295</v>
      </c>
      <c r="O156" s="66">
        <f t="shared" si="20"/>
        <v>60878</v>
      </c>
      <c r="P156" s="67">
        <f t="shared" si="21"/>
        <v>64041.095890410958</v>
      </c>
      <c r="Q156" s="68">
        <f t="shared" si="22"/>
        <v>-1.5578136609562878</v>
      </c>
      <c r="R156" s="69">
        <f t="shared" si="23"/>
        <v>65449.96</v>
      </c>
      <c r="S156" s="74">
        <f t="shared" si="24"/>
        <v>1408.8641095890416</v>
      </c>
      <c r="T156" s="68">
        <f t="shared" si="25"/>
        <v>3.245877277215842</v>
      </c>
      <c r="U156" s="75">
        <f t="shared" si="26"/>
        <v>152</v>
      </c>
    </row>
    <row r="157" spans="3:21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  <c r="M157" s="64">
        <f t="shared" si="18"/>
        <v>153</v>
      </c>
      <c r="N157" s="65">
        <f t="shared" si="19"/>
        <v>63524.411764705881</v>
      </c>
      <c r="O157" s="66">
        <f t="shared" si="20"/>
        <v>62765.3</v>
      </c>
      <c r="P157" s="67">
        <f t="shared" si="21"/>
        <v>63400.09784735812</v>
      </c>
      <c r="Q157" s="68">
        <f t="shared" si="22"/>
        <v>-1.5834564472302894</v>
      </c>
      <c r="R157" s="69">
        <f t="shared" si="23"/>
        <v>64794.86</v>
      </c>
      <c r="S157" s="74">
        <f t="shared" si="24"/>
        <v>1394.7621526418807</v>
      </c>
      <c r="T157" s="68">
        <f t="shared" si="25"/>
        <v>1.4558754667623799</v>
      </c>
      <c r="U157" s="75">
        <f t="shared" si="26"/>
        <v>153</v>
      </c>
    </row>
    <row r="158" spans="3:21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  <c r="M158" s="64">
        <f t="shared" si="18"/>
        <v>154</v>
      </c>
      <c r="N158" s="65">
        <f t="shared" si="19"/>
        <v>63517.681728880154</v>
      </c>
      <c r="O158" s="66">
        <f t="shared" si="20"/>
        <v>52146</v>
      </c>
      <c r="P158" s="67">
        <f t="shared" si="21"/>
        <v>63269.080234833658</v>
      </c>
      <c r="Q158" s="68">
        <f t="shared" si="22"/>
        <v>-1.5887616919807355</v>
      </c>
      <c r="R158" s="69">
        <f t="shared" si="23"/>
        <v>64660.959999999999</v>
      </c>
      <c r="S158" s="74">
        <f t="shared" si="24"/>
        <v>1391.8797651663408</v>
      </c>
      <c r="T158" s="68">
        <f t="shared" si="25"/>
        <v>8.9921560132058076</v>
      </c>
      <c r="U158" s="75">
        <f t="shared" si="26"/>
        <v>154</v>
      </c>
    </row>
    <row r="159" spans="3:21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  <c r="M159" s="64">
        <f t="shared" si="18"/>
        <v>155</v>
      </c>
      <c r="N159" s="65">
        <f t="shared" si="19"/>
        <v>60813.799621928163</v>
      </c>
      <c r="O159" s="66">
        <f t="shared" si="20"/>
        <v>62531</v>
      </c>
      <c r="P159" s="67">
        <f t="shared" si="21"/>
        <v>62955.968688845402</v>
      </c>
      <c r="Q159" s="68">
        <f t="shared" si="22"/>
        <v>-1.6015298380683327</v>
      </c>
      <c r="R159" s="69">
        <f t="shared" si="23"/>
        <v>64340.959999999999</v>
      </c>
      <c r="S159" s="74">
        <f t="shared" si="24"/>
        <v>1384.9913111545975</v>
      </c>
      <c r="T159" s="68">
        <f t="shared" si="25"/>
        <v>1.3075894306443414</v>
      </c>
      <c r="U159" s="75">
        <f t="shared" si="26"/>
        <v>155</v>
      </c>
    </row>
    <row r="160" spans="3:21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  <c r="M160" s="64">
        <f t="shared" si="18"/>
        <v>156</v>
      </c>
      <c r="N160" s="65">
        <f t="shared" si="19"/>
        <v>59708.056872037916</v>
      </c>
      <c r="O160" s="66">
        <f t="shared" si="20"/>
        <v>58918</v>
      </c>
      <c r="P160" s="67">
        <f t="shared" si="21"/>
        <v>61636.00782778865</v>
      </c>
      <c r="Q160" s="68">
        <f t="shared" si="22"/>
        <v>-1.6567816892972338</v>
      </c>
      <c r="R160" s="69">
        <f t="shared" si="23"/>
        <v>62991.96</v>
      </c>
      <c r="S160" s="74">
        <f t="shared" si="24"/>
        <v>1355.9521722113495</v>
      </c>
      <c r="T160" s="68">
        <f t="shared" si="25"/>
        <v>3.0052682413969674</v>
      </c>
      <c r="U160" s="75">
        <f t="shared" si="26"/>
        <v>156</v>
      </c>
    </row>
    <row r="161" spans="3:21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  <c r="M161" s="64">
        <f t="shared" si="18"/>
        <v>157</v>
      </c>
      <c r="N161" s="65">
        <f t="shared" si="19"/>
        <v>44160.028149190708</v>
      </c>
      <c r="O161" s="66">
        <f t="shared" si="20"/>
        <v>59015.5</v>
      </c>
      <c r="P161" s="67">
        <f t="shared" si="21"/>
        <v>61400.587084148727</v>
      </c>
      <c r="Q161" s="68">
        <f t="shared" si="22"/>
        <v>-1.6668857255113236</v>
      </c>
      <c r="R161" s="69">
        <f t="shared" si="23"/>
        <v>62751.360000000001</v>
      </c>
      <c r="S161" s="74">
        <f t="shared" si="24"/>
        <v>1350.7729158512739</v>
      </c>
      <c r="T161" s="68">
        <f t="shared" si="25"/>
        <v>2.7664901747344848</v>
      </c>
      <c r="U161" s="75">
        <f t="shared" si="26"/>
        <v>157</v>
      </c>
    </row>
    <row r="162" spans="3:21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  <c r="M162" s="64">
        <f t="shared" si="18"/>
        <v>158</v>
      </c>
      <c r="N162" s="65">
        <f t="shared" si="19"/>
        <v>52032.274247491638</v>
      </c>
      <c r="O162" s="66">
        <f t="shared" si="20"/>
        <v>50362.3</v>
      </c>
      <c r="P162" s="67">
        <f t="shared" si="21"/>
        <v>60890.998043052838</v>
      </c>
      <c r="Q162" s="68">
        <f t="shared" si="22"/>
        <v>-1.6890244020939404</v>
      </c>
      <c r="R162" s="69">
        <f t="shared" si="23"/>
        <v>62230.559999999998</v>
      </c>
      <c r="S162" s="74">
        <f t="shared" si="24"/>
        <v>1339.5619569471601</v>
      </c>
      <c r="T162" s="68">
        <f t="shared" si="25"/>
        <v>8.860583072282779</v>
      </c>
      <c r="U162" s="75">
        <f t="shared" si="26"/>
        <v>158</v>
      </c>
    </row>
    <row r="163" spans="3:21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  <c r="M163" s="64">
        <f t="shared" si="18"/>
        <v>159</v>
      </c>
      <c r="N163" s="65">
        <f t="shared" si="19"/>
        <v>54220.899470899472</v>
      </c>
      <c r="O163" s="66">
        <f t="shared" si="20"/>
        <v>59648.5</v>
      </c>
      <c r="P163" s="67">
        <f t="shared" si="21"/>
        <v>60162.915851272017</v>
      </c>
      <c r="Q163" s="68">
        <f t="shared" si="22"/>
        <v>-1.721306045208753</v>
      </c>
      <c r="R163" s="69">
        <f t="shared" si="23"/>
        <v>61486.46</v>
      </c>
      <c r="S163" s="74">
        <f t="shared" si="24"/>
        <v>1323.5441487279822</v>
      </c>
      <c r="T163" s="68">
        <f t="shared" si="25"/>
        <v>1.3894511956910591</v>
      </c>
      <c r="U163" s="75">
        <f t="shared" si="26"/>
        <v>159</v>
      </c>
    </row>
    <row r="164" spans="3:21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  <c r="M164" s="64">
        <f t="shared" si="18"/>
        <v>160</v>
      </c>
      <c r="N164" s="65">
        <f t="shared" si="19"/>
        <v>51226.355296080066</v>
      </c>
      <c r="O164" s="66">
        <f t="shared" si="20"/>
        <v>57059.8</v>
      </c>
      <c r="P164" s="67">
        <f t="shared" si="21"/>
        <v>60098.23874755382</v>
      </c>
      <c r="Q164" s="68">
        <f t="shared" si="22"/>
        <v>-1.7242115201536654</v>
      </c>
      <c r="R164" s="69">
        <f t="shared" si="23"/>
        <v>61420.36</v>
      </c>
      <c r="S164" s="74">
        <f t="shared" si="24"/>
        <v>1322.1212524461807</v>
      </c>
      <c r="T164" s="68">
        <f t="shared" si="25"/>
        <v>3.2989409949580604</v>
      </c>
      <c r="U164" s="75">
        <f t="shared" si="26"/>
        <v>160</v>
      </c>
    </row>
    <row r="165" spans="3:21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  <c r="M165" s="64">
        <f t="shared" si="18"/>
        <v>161</v>
      </c>
      <c r="N165" s="65">
        <f t="shared" si="19"/>
        <v>53846.965699208442</v>
      </c>
      <c r="O165" s="66">
        <f t="shared" si="20"/>
        <v>60420.2</v>
      </c>
      <c r="P165" s="67">
        <f t="shared" si="21"/>
        <v>59906.066536203522</v>
      </c>
      <c r="Q165" s="68">
        <f t="shared" si="22"/>
        <v>-1.7328814429602195</v>
      </c>
      <c r="R165" s="69">
        <f t="shared" si="23"/>
        <v>61223.96</v>
      </c>
      <c r="S165" s="74">
        <f t="shared" si="24"/>
        <v>1317.8934637964776</v>
      </c>
      <c r="T165" s="68">
        <f t="shared" si="25"/>
        <v>0.61067151640740314</v>
      </c>
      <c r="U165" s="75">
        <f t="shared" si="26"/>
        <v>161</v>
      </c>
    </row>
    <row r="166" spans="3:21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  <c r="M166" s="64">
        <f t="shared" si="18"/>
        <v>162</v>
      </c>
      <c r="N166" s="65">
        <f t="shared" si="19"/>
        <v>58592.026897214222</v>
      </c>
      <c r="O166" s="66">
        <f t="shared" si="20"/>
        <v>59798.200000000004</v>
      </c>
      <c r="P166" s="67">
        <f t="shared" si="21"/>
        <v>59681.311154598829</v>
      </c>
      <c r="Q166" s="68">
        <f t="shared" si="22"/>
        <v>-1.7430922044420734</v>
      </c>
      <c r="R166" s="69">
        <f t="shared" si="23"/>
        <v>60994.26</v>
      </c>
      <c r="S166" s="74">
        <f t="shared" si="24"/>
        <v>1312.9488454011735</v>
      </c>
      <c r="T166" s="68">
        <f t="shared" si="25"/>
        <v>0.91176438761726797</v>
      </c>
      <c r="U166" s="75">
        <f t="shared" si="26"/>
        <v>162</v>
      </c>
    </row>
    <row r="167" spans="3:21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  <c r="M167" s="64">
        <f t="shared" si="18"/>
        <v>163</v>
      </c>
      <c r="N167" s="65">
        <f t="shared" si="19"/>
        <v>56653.81750465549</v>
      </c>
      <c r="O167" s="66">
        <f t="shared" si="20"/>
        <v>50108.1</v>
      </c>
      <c r="P167" s="67">
        <f t="shared" si="21"/>
        <v>59536.399217221129</v>
      </c>
      <c r="Q167" s="68">
        <f t="shared" si="22"/>
        <v>-1.7497165111835886</v>
      </c>
      <c r="R167" s="69">
        <f t="shared" si="23"/>
        <v>60846.159999999996</v>
      </c>
      <c r="S167" s="74">
        <f t="shared" si="24"/>
        <v>1309.760782778867</v>
      </c>
      <c r="T167" s="68">
        <f t="shared" si="25"/>
        <v>8.1992835189455597</v>
      </c>
      <c r="U167" s="75">
        <f t="shared" si="26"/>
        <v>163</v>
      </c>
    </row>
    <row r="168" spans="3:21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  <c r="M168" s="64">
        <f t="shared" si="18"/>
        <v>164</v>
      </c>
      <c r="N168" s="65">
        <f t="shared" si="19"/>
        <v>60028.853754940705</v>
      </c>
      <c r="O168" s="66">
        <f t="shared" si="20"/>
        <v>62100.5</v>
      </c>
      <c r="P168" s="67">
        <f t="shared" si="21"/>
        <v>59441.487279843437</v>
      </c>
      <c r="Q168" s="68">
        <f t="shared" si="22"/>
        <v>-1.7540726910009772</v>
      </c>
      <c r="R168" s="69">
        <f t="shared" si="23"/>
        <v>60749.159999999996</v>
      </c>
      <c r="S168" s="74">
        <f t="shared" si="24"/>
        <v>1307.6727201565591</v>
      </c>
      <c r="T168" s="68">
        <f t="shared" si="25"/>
        <v>-1.0325978199180734</v>
      </c>
      <c r="U168" s="75">
        <f t="shared" si="26"/>
        <v>164</v>
      </c>
    </row>
    <row r="169" spans="3:21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  <c r="M169" s="64">
        <f t="shared" si="18"/>
        <v>165</v>
      </c>
      <c r="N169" s="65">
        <f t="shared" si="19"/>
        <v>59935.148514851484</v>
      </c>
      <c r="O169" s="66">
        <f t="shared" si="20"/>
        <v>60403.4</v>
      </c>
      <c r="P169" s="67">
        <f t="shared" si="21"/>
        <v>59231.409001956948</v>
      </c>
      <c r="Q169" s="68">
        <f t="shared" si="22"/>
        <v>-1.7637643161840446</v>
      </c>
      <c r="R169" s="69">
        <f t="shared" si="23"/>
        <v>60534.46</v>
      </c>
      <c r="S169" s="74">
        <f t="shared" si="24"/>
        <v>1303.0509980430506</v>
      </c>
      <c r="T169" s="68">
        <f t="shared" si="25"/>
        <v>0.10137745966841709</v>
      </c>
      <c r="U169" s="75">
        <f t="shared" si="26"/>
        <v>165</v>
      </c>
    </row>
    <row r="170" spans="3:21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  <c r="M170" s="64">
        <f t="shared" si="18"/>
        <v>166</v>
      </c>
      <c r="N170" s="65">
        <f t="shared" si="19"/>
        <v>54764.55122393473</v>
      </c>
      <c r="O170" s="66">
        <f t="shared" si="20"/>
        <v>52534.3</v>
      </c>
      <c r="P170" s="67">
        <f t="shared" si="21"/>
        <v>59104.990215264188</v>
      </c>
      <c r="Q170" s="68">
        <f t="shared" si="22"/>
        <v>-1.7696296481390839</v>
      </c>
      <c r="R170" s="69">
        <f t="shared" si="23"/>
        <v>60405.26</v>
      </c>
      <c r="S170" s="74">
        <f t="shared" si="24"/>
        <v>1300.269784735814</v>
      </c>
      <c r="T170" s="68">
        <f t="shared" si="25"/>
        <v>6.0541282220131079</v>
      </c>
      <c r="U170" s="75">
        <f t="shared" si="26"/>
        <v>166</v>
      </c>
    </row>
    <row r="171" spans="3:21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  <c r="M171" s="64">
        <f t="shared" si="18"/>
        <v>167</v>
      </c>
      <c r="N171" s="65">
        <f t="shared" si="19"/>
        <v>60530.48289738431</v>
      </c>
      <c r="O171" s="66">
        <f t="shared" si="20"/>
        <v>49086.700000000004</v>
      </c>
      <c r="P171" s="67">
        <f t="shared" si="21"/>
        <v>58872.113502935419</v>
      </c>
      <c r="Q171" s="68">
        <f t="shared" si="22"/>
        <v>-1.7805001470410766</v>
      </c>
      <c r="R171" s="69">
        <f t="shared" si="23"/>
        <v>60167.26</v>
      </c>
      <c r="S171" s="74">
        <f t="shared" si="24"/>
        <v>1295.1464970645829</v>
      </c>
      <c r="T171" s="68">
        <f t="shared" si="25"/>
        <v>8.5562521499430133</v>
      </c>
      <c r="U171" s="75">
        <f t="shared" si="26"/>
        <v>167</v>
      </c>
    </row>
    <row r="172" spans="3:21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  <c r="M172" s="64">
        <f t="shared" si="18"/>
        <v>168</v>
      </c>
      <c r="N172" s="65">
        <f t="shared" si="19"/>
        <v>48558.966074313408</v>
      </c>
      <c r="O172" s="66">
        <f t="shared" si="20"/>
        <v>59216</v>
      </c>
      <c r="P172" s="67">
        <f t="shared" si="21"/>
        <v>58821.917808219179</v>
      </c>
      <c r="Q172" s="68">
        <f t="shared" si="22"/>
        <v>-1.7828545177952762</v>
      </c>
      <c r="R172" s="69">
        <f t="shared" si="23"/>
        <v>60115.96</v>
      </c>
      <c r="S172" s="74">
        <f t="shared" si="24"/>
        <v>1294.0421917808198</v>
      </c>
      <c r="T172" s="68">
        <f t="shared" si="25"/>
        <v>0.69626786956619424</v>
      </c>
      <c r="U172" s="75">
        <f t="shared" si="26"/>
        <v>168</v>
      </c>
    </row>
    <row r="173" spans="3:21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  <c r="M173" s="64">
        <f t="shared" si="18"/>
        <v>169</v>
      </c>
      <c r="N173" s="65">
        <f t="shared" si="19"/>
        <v>51841.14088159032</v>
      </c>
      <c r="O173" s="66">
        <f t="shared" si="20"/>
        <v>59095.799999999996</v>
      </c>
      <c r="P173" s="67">
        <f t="shared" si="21"/>
        <v>58689.04109589041</v>
      </c>
      <c r="Q173" s="68">
        <f t="shared" si="22"/>
        <v>-1.7891063868428181</v>
      </c>
      <c r="R173" s="69">
        <f t="shared" si="23"/>
        <v>59980.159999999996</v>
      </c>
      <c r="S173" s="74">
        <f t="shared" si="24"/>
        <v>1291.1189041095859</v>
      </c>
      <c r="T173" s="68">
        <f t="shared" si="25"/>
        <v>0.68576178164675849</v>
      </c>
      <c r="U173" s="75">
        <f t="shared" si="26"/>
        <v>169</v>
      </c>
    </row>
    <row r="174" spans="3:21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  <c r="M174" s="64">
        <f t="shared" si="18"/>
        <v>170</v>
      </c>
      <c r="N174" s="65">
        <f t="shared" si="19"/>
        <v>55133.58070500927</v>
      </c>
      <c r="O174" s="66">
        <f t="shared" si="20"/>
        <v>46836</v>
      </c>
      <c r="P174" s="67">
        <f t="shared" si="21"/>
        <v>58154.598825831701</v>
      </c>
      <c r="Q174" s="68">
        <f t="shared" si="22"/>
        <v>-1.8145405184602803</v>
      </c>
      <c r="R174" s="69">
        <f t="shared" si="23"/>
        <v>59433.96</v>
      </c>
      <c r="S174" s="74">
        <f t="shared" si="24"/>
        <v>1279.361174168298</v>
      </c>
      <c r="T174" s="68">
        <f t="shared" si="25"/>
        <v>9.8478836581784694</v>
      </c>
      <c r="U174" s="75">
        <f t="shared" si="26"/>
        <v>170</v>
      </c>
    </row>
    <row r="175" spans="3:21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  <c r="M175" s="64">
        <f t="shared" si="18"/>
        <v>171</v>
      </c>
      <c r="N175" s="65">
        <f t="shared" si="19"/>
        <v>53258.273381294959</v>
      </c>
      <c r="O175" s="66">
        <f t="shared" si="20"/>
        <v>57667.1</v>
      </c>
      <c r="P175" s="67">
        <f t="shared" si="21"/>
        <v>57948.336594911932</v>
      </c>
      <c r="Q175" s="68">
        <f t="shared" si="22"/>
        <v>-1.8244820172683691</v>
      </c>
      <c r="R175" s="69">
        <f t="shared" si="23"/>
        <v>59223.159999999996</v>
      </c>
      <c r="S175" s="74">
        <f t="shared" si="24"/>
        <v>1274.8234050880637</v>
      </c>
      <c r="T175" s="68">
        <f t="shared" si="25"/>
        <v>1.2214240762958355</v>
      </c>
      <c r="U175" s="75">
        <f t="shared" si="26"/>
        <v>171</v>
      </c>
    </row>
    <row r="176" spans="3:21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  <c r="M176" s="64">
        <f t="shared" si="18"/>
        <v>172</v>
      </c>
      <c r="N176" s="65">
        <f t="shared" si="19"/>
        <v>55350.895381715367</v>
      </c>
      <c r="O176" s="66">
        <f t="shared" si="20"/>
        <v>57296.5</v>
      </c>
      <c r="P176" s="67">
        <f t="shared" si="21"/>
        <v>57463.111545988257</v>
      </c>
      <c r="Q176" s="68">
        <f t="shared" si="22"/>
        <v>-1.848150493109878</v>
      </c>
      <c r="R176" s="69">
        <f t="shared" si="23"/>
        <v>58727.26</v>
      </c>
      <c r="S176" s="74">
        <f t="shared" si="24"/>
        <v>1264.1484540117453</v>
      </c>
      <c r="T176" s="68">
        <f t="shared" si="25"/>
        <v>1.1326201408198668</v>
      </c>
      <c r="U176" s="75">
        <f t="shared" si="26"/>
        <v>172</v>
      </c>
    </row>
    <row r="177" spans="3:21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  <c r="M177" s="64">
        <f t="shared" si="18"/>
        <v>173</v>
      </c>
      <c r="N177" s="65">
        <f t="shared" si="19"/>
        <v>52067.67586821015</v>
      </c>
      <c r="O177" s="66">
        <f t="shared" si="20"/>
        <v>53145</v>
      </c>
      <c r="P177" s="67">
        <f t="shared" si="21"/>
        <v>57213.307240704497</v>
      </c>
      <c r="Q177" s="68">
        <f t="shared" si="22"/>
        <v>-1.8604920775635434</v>
      </c>
      <c r="R177" s="69">
        <f t="shared" si="23"/>
        <v>58471.96</v>
      </c>
      <c r="S177" s="74">
        <f t="shared" si="24"/>
        <v>1258.6527592955026</v>
      </c>
      <c r="T177" s="68">
        <f t="shared" si="25"/>
        <v>4.2330976201746111</v>
      </c>
      <c r="U177" s="75">
        <f t="shared" si="26"/>
        <v>173</v>
      </c>
    </row>
    <row r="178" spans="3:21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  <c r="M178" s="64">
        <f t="shared" si="18"/>
        <v>174</v>
      </c>
      <c r="N178" s="65">
        <f t="shared" si="19"/>
        <v>69928.143712574849</v>
      </c>
      <c r="O178" s="66">
        <f t="shared" si="20"/>
        <v>53829.8</v>
      </c>
      <c r="P178" s="67">
        <f t="shared" si="21"/>
        <v>57133.072407045009</v>
      </c>
      <c r="Q178" s="68">
        <f t="shared" si="22"/>
        <v>-1.8644789791566192</v>
      </c>
      <c r="R178" s="69">
        <f t="shared" si="23"/>
        <v>58389.96</v>
      </c>
      <c r="S178" s="74">
        <f t="shared" si="24"/>
        <v>1256.8875929549904</v>
      </c>
      <c r="T178" s="68">
        <f t="shared" si="25"/>
        <v>3.6289641377368089</v>
      </c>
      <c r="U178" s="75">
        <f t="shared" si="26"/>
        <v>174</v>
      </c>
    </row>
    <row r="179" spans="3:21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  <c r="M179" s="64">
        <f t="shared" si="18"/>
        <v>175</v>
      </c>
      <c r="N179" s="65">
        <f t="shared" si="19"/>
        <v>42945.589325426241</v>
      </c>
      <c r="O179" s="66">
        <f t="shared" si="20"/>
        <v>55406.799999999996</v>
      </c>
      <c r="P179" s="67">
        <f t="shared" si="21"/>
        <v>56686.497064579256</v>
      </c>
      <c r="Q179" s="68">
        <f t="shared" si="22"/>
        <v>-1.8868757152226128</v>
      </c>
      <c r="R179" s="69">
        <f t="shared" si="23"/>
        <v>57933.56</v>
      </c>
      <c r="S179" s="74">
        <f t="shared" si="24"/>
        <v>1247.0629354207413</v>
      </c>
      <c r="T179" s="68">
        <f t="shared" si="25"/>
        <v>2.0270027503841708</v>
      </c>
      <c r="U179" s="75">
        <f t="shared" si="26"/>
        <v>175</v>
      </c>
    </row>
    <row r="180" spans="3:21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  <c r="M180" s="64">
        <f t="shared" si="18"/>
        <v>176</v>
      </c>
      <c r="N180" s="65">
        <f t="shared" si="19"/>
        <v>58638.673469387759</v>
      </c>
      <c r="O180" s="66">
        <f t="shared" si="20"/>
        <v>53534.8</v>
      </c>
      <c r="P180" s="67">
        <f t="shared" si="21"/>
        <v>56228.864970645795</v>
      </c>
      <c r="Q180" s="68">
        <f t="shared" si="22"/>
        <v>-1.9101960472098096</v>
      </c>
      <c r="R180" s="69">
        <f t="shared" si="23"/>
        <v>57465.86</v>
      </c>
      <c r="S180" s="74">
        <f t="shared" si="24"/>
        <v>1236.9950293542061</v>
      </c>
      <c r="T180" s="68">
        <f t="shared" si="25"/>
        <v>3.1787516575978634</v>
      </c>
      <c r="U180" s="75">
        <f t="shared" si="26"/>
        <v>176</v>
      </c>
    </row>
    <row r="181" spans="3:21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  <c r="M181" s="64">
        <f t="shared" si="18"/>
        <v>177</v>
      </c>
      <c r="N181" s="65">
        <f t="shared" si="19"/>
        <v>33572.759226713533</v>
      </c>
      <c r="O181" s="66">
        <f t="shared" si="20"/>
        <v>52075.199999999997</v>
      </c>
      <c r="P181" s="67">
        <f t="shared" si="21"/>
        <v>56075.04892367906</v>
      </c>
      <c r="Q181" s="68">
        <f t="shared" si="22"/>
        <v>-1.918119780702074</v>
      </c>
      <c r="R181" s="69">
        <f t="shared" si="23"/>
        <v>57308.659999999996</v>
      </c>
      <c r="S181" s="74">
        <f t="shared" si="24"/>
        <v>1233.6110763209363</v>
      </c>
      <c r="T181" s="68">
        <f t="shared" si="25"/>
        <v>4.2432336256343666</v>
      </c>
      <c r="U181" s="75">
        <f t="shared" si="26"/>
        <v>177</v>
      </c>
    </row>
    <row r="182" spans="3:21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  <c r="M182" s="64">
        <f t="shared" si="18"/>
        <v>178</v>
      </c>
      <c r="N182" s="65">
        <f t="shared" si="19"/>
        <v>52786.149584487539</v>
      </c>
      <c r="O182" s="66">
        <f t="shared" si="20"/>
        <v>55071.3</v>
      </c>
      <c r="P182" s="67">
        <f t="shared" si="21"/>
        <v>55936.790606653623</v>
      </c>
      <c r="Q182" s="68">
        <f t="shared" si="22"/>
        <v>-1.9252792569427046</v>
      </c>
      <c r="R182" s="69">
        <f t="shared" si="23"/>
        <v>57167.360000000001</v>
      </c>
      <c r="S182" s="74">
        <f t="shared" si="24"/>
        <v>1230.5693933463772</v>
      </c>
      <c r="T182" s="68">
        <f t="shared" si="25"/>
        <v>1.7041704525879706</v>
      </c>
      <c r="U182" s="75">
        <f t="shared" si="26"/>
        <v>178</v>
      </c>
    </row>
    <row r="183" spans="3:21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  <c r="M183" s="64">
        <f t="shared" si="18"/>
        <v>179</v>
      </c>
      <c r="N183" s="65">
        <f t="shared" si="19"/>
        <v>53792.060491493379</v>
      </c>
      <c r="O183" s="66">
        <f t="shared" si="20"/>
        <v>55229</v>
      </c>
      <c r="P183" s="67">
        <f t="shared" si="21"/>
        <v>55686.888454011743</v>
      </c>
      <c r="Q183" s="68">
        <f t="shared" si="22"/>
        <v>-1.9383102253652702</v>
      </c>
      <c r="R183" s="69">
        <f t="shared" si="23"/>
        <v>56911.96</v>
      </c>
      <c r="S183" s="74">
        <f t="shared" si="24"/>
        <v>1225.0715459882558</v>
      </c>
      <c r="T183" s="68">
        <f t="shared" si="25"/>
        <v>1.3746135933975432</v>
      </c>
      <c r="U183" s="75">
        <f t="shared" si="26"/>
        <v>179</v>
      </c>
    </row>
    <row r="184" spans="3:21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  <c r="M184" s="64">
        <f t="shared" si="18"/>
        <v>180</v>
      </c>
      <c r="N184" s="65">
        <f t="shared" si="19"/>
        <v>40783.764367816097</v>
      </c>
      <c r="O184" s="66">
        <f t="shared" si="20"/>
        <v>53187</v>
      </c>
      <c r="P184" s="67">
        <f t="shared" si="21"/>
        <v>55548.923679060666</v>
      </c>
      <c r="Q184" s="68">
        <f t="shared" si="22"/>
        <v>-1.9455545317316822</v>
      </c>
      <c r="R184" s="69">
        <f t="shared" si="23"/>
        <v>56770.96</v>
      </c>
      <c r="S184" s="74">
        <f t="shared" si="24"/>
        <v>1222.0363209393327</v>
      </c>
      <c r="T184" s="68">
        <f t="shared" si="25"/>
        <v>2.9336280260838299</v>
      </c>
      <c r="U184" s="75">
        <f t="shared" si="26"/>
        <v>180</v>
      </c>
    </row>
    <row r="185" spans="3:21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  <c r="M185" s="64">
        <f t="shared" si="18"/>
        <v>181</v>
      </c>
      <c r="N185" s="65">
        <f t="shared" si="19"/>
        <v>45578.751013787507</v>
      </c>
      <c r="O185" s="66">
        <f t="shared" si="20"/>
        <v>55615.7</v>
      </c>
      <c r="P185" s="67">
        <f t="shared" si="21"/>
        <v>54988.845401174163</v>
      </c>
      <c r="Q185" s="68">
        <f t="shared" si="22"/>
        <v>-1.9753366560523899</v>
      </c>
      <c r="R185" s="69">
        <f t="shared" si="23"/>
        <v>56198.559999999998</v>
      </c>
      <c r="S185" s="74">
        <f t="shared" si="24"/>
        <v>1209.7145988258344</v>
      </c>
      <c r="T185" s="68">
        <f t="shared" si="25"/>
        <v>0.48267583161081246</v>
      </c>
      <c r="U185" s="75">
        <f t="shared" si="26"/>
        <v>181</v>
      </c>
    </row>
    <row r="186" spans="3:21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  <c r="M186" s="64">
        <f t="shared" si="18"/>
        <v>182</v>
      </c>
      <c r="N186" s="65">
        <f t="shared" si="19"/>
        <v>37758.708809683922</v>
      </c>
      <c r="O186" s="66">
        <f t="shared" si="20"/>
        <v>43052.799999999996</v>
      </c>
      <c r="P186" s="67">
        <f t="shared" si="21"/>
        <v>54938.551859099804</v>
      </c>
      <c r="Q186" s="68">
        <f t="shared" si="22"/>
        <v>-1.9780407240414519</v>
      </c>
      <c r="R186" s="69">
        <f t="shared" si="23"/>
        <v>56147.159999999996</v>
      </c>
      <c r="S186" s="74">
        <f t="shared" si="24"/>
        <v>1208.6081409001927</v>
      </c>
      <c r="T186" s="68">
        <f t="shared" si="25"/>
        <v>10.835108218157719</v>
      </c>
      <c r="U186" s="75">
        <f t="shared" si="26"/>
        <v>182</v>
      </c>
    </row>
    <row r="187" spans="3:21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  <c r="M187" s="64">
        <f t="shared" si="18"/>
        <v>183</v>
      </c>
      <c r="N187" s="65">
        <f t="shared" si="19"/>
        <v>47836.635354397949</v>
      </c>
      <c r="O187" s="66">
        <f t="shared" si="20"/>
        <v>55551.7</v>
      </c>
      <c r="P187" s="67">
        <f t="shared" si="21"/>
        <v>54810.861056751462</v>
      </c>
      <c r="Q187" s="68">
        <f t="shared" si="22"/>
        <v>-1.9849284042660233</v>
      </c>
      <c r="R187" s="69">
        <f t="shared" si="23"/>
        <v>56016.659999999996</v>
      </c>
      <c r="S187" s="74">
        <f t="shared" si="24"/>
        <v>1205.7989432485338</v>
      </c>
      <c r="T187" s="68">
        <f t="shared" si="25"/>
        <v>0.38646575584529286</v>
      </c>
      <c r="U187" s="75">
        <f t="shared" si="26"/>
        <v>183</v>
      </c>
    </row>
    <row r="188" spans="3:21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  <c r="M188" s="64">
        <f t="shared" si="18"/>
        <v>184</v>
      </c>
      <c r="N188" s="65">
        <f t="shared" si="19"/>
        <v>40639.010189228524</v>
      </c>
      <c r="O188" s="66">
        <f t="shared" si="20"/>
        <v>33726</v>
      </c>
      <c r="P188" s="67">
        <f t="shared" si="21"/>
        <v>54636.00782778865</v>
      </c>
      <c r="Q188" s="68">
        <f t="shared" si="22"/>
        <v>-1.9944122671336966</v>
      </c>
      <c r="R188" s="69">
        <f t="shared" si="23"/>
        <v>55837.96</v>
      </c>
      <c r="S188" s="74">
        <f t="shared" si="24"/>
        <v>1201.9521722113495</v>
      </c>
      <c r="T188" s="68">
        <f t="shared" si="25"/>
        <v>18.397570644858973</v>
      </c>
      <c r="U188" s="75">
        <f t="shared" si="26"/>
        <v>184</v>
      </c>
    </row>
    <row r="189" spans="3:21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  <c r="M189" s="64">
        <f t="shared" si="18"/>
        <v>185</v>
      </c>
      <c r="N189" s="65">
        <f t="shared" si="19"/>
        <v>54291.528724440126</v>
      </c>
      <c r="O189" s="66">
        <f t="shared" si="20"/>
        <v>54630.200000000004</v>
      </c>
      <c r="P189" s="67">
        <f t="shared" si="21"/>
        <v>54557.142857142855</v>
      </c>
      <c r="Q189" s="68">
        <f t="shared" si="22"/>
        <v>-1.9987097164296961</v>
      </c>
      <c r="R189" s="69">
        <f t="shared" si="23"/>
        <v>55757.36</v>
      </c>
      <c r="S189" s="74">
        <f t="shared" si="24"/>
        <v>1200.2171428571455</v>
      </c>
      <c r="T189" s="68">
        <f t="shared" si="25"/>
        <v>0.93999657204886533</v>
      </c>
      <c r="U189" s="75">
        <f t="shared" si="26"/>
        <v>185</v>
      </c>
    </row>
    <row r="190" spans="3:21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  <c r="M190" s="64">
        <f t="shared" si="18"/>
        <v>186</v>
      </c>
      <c r="N190" s="65">
        <f t="shared" si="19"/>
        <v>51545.050878815913</v>
      </c>
      <c r="O190" s="66">
        <f t="shared" si="20"/>
        <v>53454.899999999994</v>
      </c>
      <c r="P190" s="67">
        <f t="shared" si="21"/>
        <v>54520.743639921719</v>
      </c>
      <c r="Q190" s="68">
        <f t="shared" si="22"/>
        <v>-2.0006973478214056</v>
      </c>
      <c r="R190" s="69">
        <f t="shared" si="23"/>
        <v>55720.159999999996</v>
      </c>
      <c r="S190" s="74">
        <f t="shared" si="24"/>
        <v>1199.4163600782776</v>
      </c>
      <c r="T190" s="68">
        <f t="shared" si="25"/>
        <v>1.8895023241571378</v>
      </c>
      <c r="U190" s="75">
        <f t="shared" si="26"/>
        <v>186</v>
      </c>
    </row>
    <row r="191" spans="3:21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  <c r="M191" s="64">
        <f t="shared" si="18"/>
        <v>187</v>
      </c>
      <c r="N191" s="65">
        <f t="shared" si="19"/>
        <v>49209.795191451471</v>
      </c>
      <c r="O191" s="66">
        <f t="shared" si="20"/>
        <v>52224.799999999996</v>
      </c>
      <c r="P191" s="67">
        <f t="shared" si="21"/>
        <v>54072.994129158513</v>
      </c>
      <c r="Q191" s="68">
        <f t="shared" si="22"/>
        <v>-2.025366267074685</v>
      </c>
      <c r="R191" s="69">
        <f t="shared" si="23"/>
        <v>55262.559999999998</v>
      </c>
      <c r="S191" s="74">
        <f t="shared" si="24"/>
        <v>1189.5658708414849</v>
      </c>
      <c r="T191" s="68">
        <f t="shared" si="25"/>
        <v>2.5545453803666955</v>
      </c>
      <c r="U191" s="75">
        <f t="shared" si="26"/>
        <v>187</v>
      </c>
    </row>
    <row r="192" spans="3:21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  <c r="M192" s="64">
        <f t="shared" si="18"/>
        <v>188</v>
      </c>
      <c r="N192" s="65">
        <f t="shared" si="19"/>
        <v>47798.177083333336</v>
      </c>
      <c r="O192" s="66">
        <f t="shared" si="20"/>
        <v>42884.5</v>
      </c>
      <c r="P192" s="67">
        <f t="shared" si="21"/>
        <v>53878.180039138941</v>
      </c>
      <c r="Q192" s="68">
        <f t="shared" si="22"/>
        <v>-2.036227627391304</v>
      </c>
      <c r="R192" s="69">
        <f t="shared" si="23"/>
        <v>55063.46</v>
      </c>
      <c r="S192" s="74">
        <f t="shared" si="24"/>
        <v>1185.2799608610585</v>
      </c>
      <c r="T192" s="68">
        <f t="shared" si="25"/>
        <v>10.276053255090652</v>
      </c>
      <c r="U192" s="75">
        <f t="shared" si="26"/>
        <v>188</v>
      </c>
    </row>
    <row r="193" spans="3:21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  <c r="M193" s="64">
        <f t="shared" si="18"/>
        <v>189</v>
      </c>
      <c r="N193" s="65">
        <f t="shared" si="19"/>
        <v>50308.226691042044</v>
      </c>
      <c r="O193" s="66">
        <f t="shared" si="20"/>
        <v>54151.7</v>
      </c>
      <c r="P193" s="67">
        <f t="shared" si="21"/>
        <v>53852.446183953027</v>
      </c>
      <c r="Q193" s="68">
        <f t="shared" si="22"/>
        <v>-2.0376682283264227</v>
      </c>
      <c r="R193" s="69">
        <f t="shared" si="23"/>
        <v>55037.159999999996</v>
      </c>
      <c r="S193" s="74">
        <f t="shared" si="24"/>
        <v>1184.7138160469694</v>
      </c>
      <c r="T193" s="68">
        <f t="shared" si="25"/>
        <v>0.74828197999579471</v>
      </c>
      <c r="U193" s="75">
        <f t="shared" si="26"/>
        <v>189</v>
      </c>
    </row>
    <row r="194" spans="3:21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  <c r="M194" s="64">
        <f t="shared" si="18"/>
        <v>190</v>
      </c>
      <c r="N194" s="65">
        <f t="shared" si="19"/>
        <v>45450.166112956809</v>
      </c>
      <c r="O194" s="66">
        <f t="shared" si="20"/>
        <v>48575</v>
      </c>
      <c r="P194" s="67">
        <f t="shared" si="21"/>
        <v>53544.031311154598</v>
      </c>
      <c r="Q194" s="68">
        <f t="shared" si="22"/>
        <v>-2.0550412756998173</v>
      </c>
      <c r="R194" s="69">
        <f t="shared" si="23"/>
        <v>54721.96</v>
      </c>
      <c r="S194" s="74">
        <f t="shared" si="24"/>
        <v>1177.9286888454008</v>
      </c>
      <c r="T194" s="68">
        <f t="shared" si="25"/>
        <v>5.2193312364488174</v>
      </c>
      <c r="U194" s="75">
        <f t="shared" si="26"/>
        <v>190</v>
      </c>
    </row>
    <row r="195" spans="3:21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  <c r="M195" s="64">
        <f t="shared" si="18"/>
        <v>191</v>
      </c>
      <c r="N195" s="65">
        <f t="shared" si="19"/>
        <v>66257.57575757576</v>
      </c>
      <c r="O195" s="66">
        <f t="shared" si="20"/>
        <v>47847.7</v>
      </c>
      <c r="P195" s="67">
        <f t="shared" si="21"/>
        <v>53485.812133072403</v>
      </c>
      <c r="Q195" s="68">
        <f t="shared" si="22"/>
        <v>-2.0583432493378018</v>
      </c>
      <c r="R195" s="69">
        <f t="shared" si="23"/>
        <v>54662.46</v>
      </c>
      <c r="S195" s="74">
        <f t="shared" si="24"/>
        <v>1176.6478669275966</v>
      </c>
      <c r="T195" s="68">
        <f t="shared" si="25"/>
        <v>5.7925571375887266</v>
      </c>
      <c r="U195" s="75">
        <f t="shared" si="26"/>
        <v>191</v>
      </c>
    </row>
    <row r="196" spans="3:21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  <c r="M196" s="64">
        <f t="shared" si="18"/>
        <v>192</v>
      </c>
      <c r="N196" s="65">
        <f t="shared" si="19"/>
        <v>56424.586776859505</v>
      </c>
      <c r="O196" s="66">
        <f t="shared" si="20"/>
        <v>50251</v>
      </c>
      <c r="P196" s="67">
        <f t="shared" si="21"/>
        <v>53443.248532289625</v>
      </c>
      <c r="Q196" s="68">
        <f t="shared" si="22"/>
        <v>-2.0607618496807039</v>
      </c>
      <c r="R196" s="69">
        <f t="shared" si="23"/>
        <v>54618.96</v>
      </c>
      <c r="S196" s="74">
        <f t="shared" si="24"/>
        <v>1175.7114677103746</v>
      </c>
      <c r="T196" s="68">
        <f t="shared" si="25"/>
        <v>3.7160477889259322</v>
      </c>
      <c r="U196" s="75">
        <f t="shared" si="26"/>
        <v>192</v>
      </c>
    </row>
    <row r="197" spans="3:21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  <c r="M197" s="64">
        <f t="shared" si="18"/>
        <v>193</v>
      </c>
      <c r="N197" s="65">
        <f t="shared" si="19"/>
        <v>52469.134615384617</v>
      </c>
      <c r="O197" s="66">
        <f t="shared" si="20"/>
        <v>55762.8</v>
      </c>
      <c r="P197" s="67">
        <f t="shared" si="21"/>
        <v>53393.248532289632</v>
      </c>
      <c r="Q197" s="68">
        <f t="shared" si="22"/>
        <v>-2.0636079355758672</v>
      </c>
      <c r="R197" s="69">
        <f t="shared" si="23"/>
        <v>54567.86</v>
      </c>
      <c r="S197" s="74">
        <f t="shared" si="24"/>
        <v>1174.6114677103687</v>
      </c>
      <c r="T197" s="68">
        <f t="shared" si="25"/>
        <v>-1.0164212020909602</v>
      </c>
      <c r="U197" s="75">
        <f t="shared" si="26"/>
        <v>193</v>
      </c>
    </row>
    <row r="198" spans="3:21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  <c r="M198" s="64">
        <f t="shared" ref="M198:M261" si="27">_xlfn.RANK.EQ(H198,$H$5:$H$504,0)</f>
        <v>194</v>
      </c>
      <c r="N198" s="65">
        <f t="shared" ref="N198:N261" si="28">H198/(1+I198)</f>
        <v>47500.872600349045</v>
      </c>
      <c r="O198" s="66">
        <f t="shared" ref="O198:O261" si="29">H198-J198</f>
        <v>52742</v>
      </c>
      <c r="P198" s="67">
        <f t="shared" ref="P198:P261" si="30">H198/(1+2.2%)</f>
        <v>53264.18786692759</v>
      </c>
      <c r="Q198" s="68">
        <f t="shared" ref="Q198:Q261" si="31">(P198-166000)/H198</f>
        <v>-2.0709789869401205</v>
      </c>
      <c r="R198" s="69">
        <f t="shared" ref="R198:R261" si="32">H198-4%</f>
        <v>54435.96</v>
      </c>
      <c r="S198" s="74">
        <f t="shared" ref="S198:S261" si="33">R198-P198</f>
        <v>1171.7721330724089</v>
      </c>
      <c r="T198" s="68">
        <f t="shared" ref="T198:T261" si="34">(1+J198)/S198</f>
        <v>1.4465269758171135</v>
      </c>
      <c r="U198" s="75">
        <f t="shared" ref="U198:U261" si="35">_xlfn.RANK.EQ(P198,$P$5:$P$504,0)</f>
        <v>194</v>
      </c>
    </row>
    <row r="199" spans="3:21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  <c r="M199" s="64">
        <f t="shared" si="27"/>
        <v>195</v>
      </c>
      <c r="N199" s="65">
        <f t="shared" si="28"/>
        <v>51611.185468451244</v>
      </c>
      <c r="O199" s="66">
        <f t="shared" si="29"/>
        <v>53057.9</v>
      </c>
      <c r="P199" s="67">
        <f t="shared" si="30"/>
        <v>52823.18982387476</v>
      </c>
      <c r="Q199" s="68">
        <f t="shared" si="31"/>
        <v>-2.0964375520025862</v>
      </c>
      <c r="R199" s="69">
        <f t="shared" si="32"/>
        <v>53985.26</v>
      </c>
      <c r="S199" s="74">
        <f t="shared" si="33"/>
        <v>1162.0701761252421</v>
      </c>
      <c r="T199" s="68">
        <f t="shared" si="34"/>
        <v>0.79891904901614275</v>
      </c>
      <c r="U199" s="75">
        <f t="shared" si="35"/>
        <v>195</v>
      </c>
    </row>
    <row r="200" spans="3:21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  <c r="M200" s="64">
        <f t="shared" si="27"/>
        <v>196</v>
      </c>
      <c r="N200" s="65">
        <f t="shared" si="28"/>
        <v>54031.63163163163</v>
      </c>
      <c r="O200" s="66">
        <f t="shared" si="29"/>
        <v>51244.6</v>
      </c>
      <c r="P200" s="67">
        <f t="shared" si="30"/>
        <v>52815.655577299411</v>
      </c>
      <c r="Q200" s="68">
        <f t="shared" si="31"/>
        <v>-2.0968761935080584</v>
      </c>
      <c r="R200" s="69">
        <f t="shared" si="32"/>
        <v>53977.56</v>
      </c>
      <c r="S200" s="74">
        <f t="shared" si="33"/>
        <v>1161.904422700587</v>
      </c>
      <c r="T200" s="68">
        <f t="shared" si="34"/>
        <v>2.3530334738251777</v>
      </c>
      <c r="U200" s="75">
        <f t="shared" si="35"/>
        <v>196</v>
      </c>
    </row>
    <row r="201" spans="3:21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  <c r="M201" s="64">
        <f t="shared" si="27"/>
        <v>197</v>
      </c>
      <c r="N201" s="65">
        <f t="shared" si="28"/>
        <v>51056.030389363725</v>
      </c>
      <c r="O201" s="66">
        <f t="shared" si="29"/>
        <v>48716</v>
      </c>
      <c r="P201" s="67">
        <f t="shared" si="30"/>
        <v>52604.696673189821</v>
      </c>
      <c r="Q201" s="68">
        <f t="shared" si="31"/>
        <v>-2.1092091686843903</v>
      </c>
      <c r="R201" s="69">
        <f t="shared" si="32"/>
        <v>53761.96</v>
      </c>
      <c r="S201" s="74">
        <f t="shared" si="33"/>
        <v>1157.2633268101781</v>
      </c>
      <c r="T201" s="68">
        <f t="shared" si="34"/>
        <v>4.3611509006435849</v>
      </c>
      <c r="U201" s="75">
        <f t="shared" si="35"/>
        <v>197</v>
      </c>
    </row>
    <row r="202" spans="3:21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  <c r="M202" s="64">
        <f t="shared" si="27"/>
        <v>198</v>
      </c>
      <c r="N202" s="65">
        <f t="shared" si="28"/>
        <v>52543.584720861902</v>
      </c>
      <c r="O202" s="66">
        <f t="shared" si="29"/>
        <v>42494</v>
      </c>
      <c r="P202" s="67">
        <f t="shared" si="30"/>
        <v>52492.172211350291</v>
      </c>
      <c r="Q202" s="68">
        <f t="shared" si="31"/>
        <v>-2.1158280572753316</v>
      </c>
      <c r="R202" s="69">
        <f t="shared" si="32"/>
        <v>53646.96</v>
      </c>
      <c r="S202" s="74">
        <f t="shared" si="33"/>
        <v>1154.7877886497081</v>
      </c>
      <c r="T202" s="68">
        <f t="shared" si="34"/>
        <v>9.6589175168213011</v>
      </c>
      <c r="U202" s="75">
        <f t="shared" si="35"/>
        <v>198</v>
      </c>
    </row>
    <row r="203" spans="3:21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  <c r="M203" s="64">
        <f t="shared" si="27"/>
        <v>199</v>
      </c>
      <c r="N203" s="65">
        <f t="shared" si="28"/>
        <v>47325.176678445227</v>
      </c>
      <c r="O203" s="66">
        <f t="shared" si="29"/>
        <v>50848</v>
      </c>
      <c r="P203" s="67">
        <f t="shared" si="30"/>
        <v>52418.884540117411</v>
      </c>
      <c r="Q203" s="68">
        <f t="shared" si="31"/>
        <v>-2.1201542493178835</v>
      </c>
      <c r="R203" s="69">
        <f t="shared" si="32"/>
        <v>53572.06</v>
      </c>
      <c r="S203" s="74">
        <f t="shared" si="33"/>
        <v>1153.1754598825864</v>
      </c>
      <c r="T203" s="68">
        <f t="shared" si="34"/>
        <v>2.3631269436460807</v>
      </c>
      <c r="U203" s="75">
        <f t="shared" si="35"/>
        <v>199</v>
      </c>
    </row>
    <row r="204" spans="3:21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  <c r="M204" s="64">
        <f t="shared" si="27"/>
        <v>200</v>
      </c>
      <c r="N204" s="65">
        <f t="shared" si="28"/>
        <v>41870.86614173228</v>
      </c>
      <c r="O204" s="66">
        <f t="shared" si="29"/>
        <v>50413.2</v>
      </c>
      <c r="P204" s="67">
        <f t="shared" si="30"/>
        <v>52031.311154598821</v>
      </c>
      <c r="Q204" s="68">
        <f t="shared" si="31"/>
        <v>-2.143235460459628</v>
      </c>
      <c r="R204" s="69">
        <f t="shared" si="32"/>
        <v>53175.96</v>
      </c>
      <c r="S204" s="74">
        <f t="shared" si="33"/>
        <v>1144.6488454011778</v>
      </c>
      <c r="T204" s="68">
        <f t="shared" si="34"/>
        <v>2.4145396303015012</v>
      </c>
      <c r="U204" s="75">
        <f t="shared" si="35"/>
        <v>200</v>
      </c>
    </row>
    <row r="205" spans="3:21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  <c r="M205" s="64">
        <f t="shared" si="27"/>
        <v>201</v>
      </c>
      <c r="N205" s="65">
        <f t="shared" si="28"/>
        <v>50156.603773584902</v>
      </c>
      <c r="O205" s="66">
        <f t="shared" si="29"/>
        <v>40555</v>
      </c>
      <c r="P205" s="67">
        <f t="shared" si="30"/>
        <v>52021.526418786692</v>
      </c>
      <c r="Q205" s="68">
        <f t="shared" si="31"/>
        <v>-2.143822623127813</v>
      </c>
      <c r="R205" s="69">
        <f t="shared" si="32"/>
        <v>53165.96</v>
      </c>
      <c r="S205" s="74">
        <f t="shared" si="33"/>
        <v>1144.4335812133068</v>
      </c>
      <c r="T205" s="68">
        <f t="shared" si="34"/>
        <v>11.020298781017067</v>
      </c>
      <c r="U205" s="75">
        <f t="shared" si="35"/>
        <v>201</v>
      </c>
    </row>
    <row r="206" spans="3:21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  <c r="M206" s="64">
        <f t="shared" si="27"/>
        <v>202</v>
      </c>
      <c r="N206" s="65">
        <f t="shared" si="28"/>
        <v>42967.318663406681</v>
      </c>
      <c r="O206" s="66">
        <f t="shared" si="29"/>
        <v>51001.3</v>
      </c>
      <c r="P206" s="67">
        <f t="shared" si="30"/>
        <v>51586.00782778865</v>
      </c>
      <c r="Q206" s="68">
        <f t="shared" si="31"/>
        <v>-2.1701828339844607</v>
      </c>
      <c r="R206" s="69">
        <f t="shared" si="32"/>
        <v>52720.86</v>
      </c>
      <c r="S206" s="74">
        <f t="shared" si="33"/>
        <v>1134.852172211351</v>
      </c>
      <c r="T206" s="68">
        <f t="shared" si="34"/>
        <v>1.5161446064356312</v>
      </c>
      <c r="U206" s="75">
        <f t="shared" si="35"/>
        <v>202</v>
      </c>
    </row>
    <row r="207" spans="3:21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  <c r="M207" s="64">
        <f t="shared" si="27"/>
        <v>203</v>
      </c>
      <c r="N207" s="65">
        <f t="shared" si="28"/>
        <v>44698.895497026337</v>
      </c>
      <c r="O207" s="66">
        <f t="shared" si="29"/>
        <v>52541.2</v>
      </c>
      <c r="P207" s="67">
        <f t="shared" si="30"/>
        <v>51478.082191780821</v>
      </c>
      <c r="Q207" s="68">
        <f t="shared" si="31"/>
        <v>-2.1767841045002183</v>
      </c>
      <c r="R207" s="69">
        <f t="shared" si="32"/>
        <v>52610.559999999998</v>
      </c>
      <c r="S207" s="74">
        <f t="shared" si="33"/>
        <v>1132.4778082191769</v>
      </c>
      <c r="T207" s="68">
        <f t="shared" si="34"/>
        <v>6.2164573547541839E-2</v>
      </c>
      <c r="U207" s="75">
        <f t="shared" si="35"/>
        <v>203</v>
      </c>
    </row>
    <row r="208" spans="3:21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  <c r="M208" s="64">
        <f t="shared" si="27"/>
        <v>204</v>
      </c>
      <c r="N208" s="65">
        <f t="shared" si="28"/>
        <v>42259.050683829446</v>
      </c>
      <c r="O208" s="66">
        <f t="shared" si="29"/>
        <v>42069</v>
      </c>
      <c r="P208" s="67">
        <f t="shared" si="30"/>
        <v>51397.260273972599</v>
      </c>
      <c r="Q208" s="68">
        <f t="shared" si="31"/>
        <v>-2.1817457303919321</v>
      </c>
      <c r="R208" s="69">
        <f t="shared" si="32"/>
        <v>52527.96</v>
      </c>
      <c r="S208" s="74">
        <f t="shared" si="33"/>
        <v>1130.6997260274002</v>
      </c>
      <c r="T208" s="68">
        <f t="shared" si="34"/>
        <v>9.2509087596139761</v>
      </c>
      <c r="U208" s="75">
        <f t="shared" si="35"/>
        <v>204</v>
      </c>
    </row>
    <row r="209" spans="3:21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  <c r="M209" s="64">
        <f t="shared" si="27"/>
        <v>205</v>
      </c>
      <c r="N209" s="65">
        <f t="shared" si="28"/>
        <v>49625.662878787873</v>
      </c>
      <c r="O209" s="66">
        <f t="shared" si="29"/>
        <v>48985.399999999994</v>
      </c>
      <c r="P209" s="67">
        <f t="shared" si="30"/>
        <v>51276.614481409</v>
      </c>
      <c r="Q209" s="68">
        <f t="shared" si="31"/>
        <v>-2.1891812283743826</v>
      </c>
      <c r="R209" s="69">
        <f t="shared" si="32"/>
        <v>52404.659999999996</v>
      </c>
      <c r="S209" s="74">
        <f t="shared" si="33"/>
        <v>1128.0455185909959</v>
      </c>
      <c r="T209" s="68">
        <f t="shared" si="34"/>
        <v>3.0320584973132849</v>
      </c>
      <c r="U209" s="75">
        <f t="shared" si="35"/>
        <v>205</v>
      </c>
    </row>
    <row r="210" spans="3:21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  <c r="M210" s="64">
        <f t="shared" si="27"/>
        <v>206</v>
      </c>
      <c r="N210" s="65">
        <f t="shared" si="28"/>
        <v>46282.228116710874</v>
      </c>
      <c r="O210" s="66">
        <f t="shared" si="29"/>
        <v>48824.799999999996</v>
      </c>
      <c r="P210" s="67">
        <f t="shared" si="30"/>
        <v>51218.395303326804</v>
      </c>
      <c r="Q210" s="68">
        <f t="shared" si="31"/>
        <v>-2.1927818538600139</v>
      </c>
      <c r="R210" s="69">
        <f t="shared" si="32"/>
        <v>52345.159999999996</v>
      </c>
      <c r="S210" s="74">
        <f t="shared" si="33"/>
        <v>1126.7646966731918</v>
      </c>
      <c r="T210" s="68">
        <f t="shared" si="34"/>
        <v>3.1252310357229369</v>
      </c>
      <c r="U210" s="75">
        <f t="shared" si="35"/>
        <v>206</v>
      </c>
    </row>
    <row r="211" spans="3:21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  <c r="M211" s="64">
        <f t="shared" si="27"/>
        <v>207</v>
      </c>
      <c r="N211" s="65">
        <f t="shared" si="28"/>
        <v>51601.184600197441</v>
      </c>
      <c r="O211" s="66">
        <f t="shared" si="29"/>
        <v>52480.9</v>
      </c>
      <c r="P211" s="67">
        <f t="shared" si="30"/>
        <v>51146.771037181992</v>
      </c>
      <c r="Q211" s="68">
        <f t="shared" si="31"/>
        <v>-2.1972227763012322</v>
      </c>
      <c r="R211" s="69">
        <f t="shared" si="32"/>
        <v>52271.96</v>
      </c>
      <c r="S211" s="74">
        <f t="shared" si="33"/>
        <v>1125.188962818007</v>
      </c>
      <c r="T211" s="68">
        <f t="shared" si="34"/>
        <v>-0.18476896492062966</v>
      </c>
      <c r="U211" s="75">
        <f t="shared" si="35"/>
        <v>207</v>
      </c>
    </row>
    <row r="212" spans="3:21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  <c r="M212" s="64">
        <f t="shared" si="27"/>
        <v>208</v>
      </c>
      <c r="N212" s="65">
        <f t="shared" si="28"/>
        <v>48107.400555041626</v>
      </c>
      <c r="O212" s="66">
        <f t="shared" si="29"/>
        <v>51381</v>
      </c>
      <c r="P212" s="67">
        <f t="shared" si="30"/>
        <v>50884.637964774949</v>
      </c>
      <c r="Q212" s="68">
        <f t="shared" si="31"/>
        <v>-2.2135824297550588</v>
      </c>
      <c r="R212" s="69">
        <f t="shared" si="32"/>
        <v>52004.06</v>
      </c>
      <c r="S212" s="74">
        <f t="shared" si="33"/>
        <v>1119.4220352250486</v>
      </c>
      <c r="T212" s="68">
        <f t="shared" si="34"/>
        <v>0.55751984538568689</v>
      </c>
      <c r="U212" s="75">
        <f t="shared" si="35"/>
        <v>208</v>
      </c>
    </row>
    <row r="213" spans="3:21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  <c r="M213" s="64">
        <f t="shared" si="27"/>
        <v>209</v>
      </c>
      <c r="N213" s="65">
        <f t="shared" si="28"/>
        <v>52040.241448692155</v>
      </c>
      <c r="O213" s="66">
        <f t="shared" si="29"/>
        <v>45173.9</v>
      </c>
      <c r="P213" s="67">
        <f t="shared" si="30"/>
        <v>50614.481409001957</v>
      </c>
      <c r="Q213" s="68">
        <f t="shared" si="31"/>
        <v>-2.2306201397888579</v>
      </c>
      <c r="R213" s="69">
        <f t="shared" si="32"/>
        <v>51727.96</v>
      </c>
      <c r="S213" s="74">
        <f t="shared" si="33"/>
        <v>1113.4785909980419</v>
      </c>
      <c r="T213" s="68">
        <f t="shared" si="34"/>
        <v>5.8870462826990515</v>
      </c>
      <c r="U213" s="75">
        <f t="shared" si="35"/>
        <v>209</v>
      </c>
    </row>
    <row r="214" spans="3:21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  <c r="M214" s="64">
        <f t="shared" si="27"/>
        <v>210</v>
      </c>
      <c r="N214" s="65">
        <f t="shared" si="28"/>
        <v>37901.474926253693</v>
      </c>
      <c r="O214" s="66">
        <f t="shared" si="29"/>
        <v>49720.800000000003</v>
      </c>
      <c r="P214" s="67">
        <f t="shared" si="30"/>
        <v>50288.062622309197</v>
      </c>
      <c r="Q214" s="68">
        <f t="shared" si="31"/>
        <v>-2.2514503015443474</v>
      </c>
      <c r="R214" s="69">
        <f t="shared" si="32"/>
        <v>51394.36</v>
      </c>
      <c r="S214" s="74">
        <f t="shared" si="33"/>
        <v>1106.2973776908038</v>
      </c>
      <c r="T214" s="68">
        <f t="shared" si="34"/>
        <v>1.5136978842844455</v>
      </c>
      <c r="U214" s="75">
        <f t="shared" si="35"/>
        <v>210</v>
      </c>
    </row>
    <row r="215" spans="3:21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  <c r="M215" s="64">
        <f t="shared" si="27"/>
        <v>211</v>
      </c>
      <c r="N215" s="65">
        <f t="shared" si="28"/>
        <v>45632.769367764915</v>
      </c>
      <c r="O215" s="66">
        <f t="shared" si="29"/>
        <v>50672.6</v>
      </c>
      <c r="P215" s="67">
        <f t="shared" si="30"/>
        <v>50142.465753424658</v>
      </c>
      <c r="Q215" s="68">
        <f t="shared" si="31"/>
        <v>-2.2608289150010021</v>
      </c>
      <c r="R215" s="69">
        <f t="shared" si="32"/>
        <v>51245.56</v>
      </c>
      <c r="S215" s="74">
        <f t="shared" si="33"/>
        <v>1103.0942465753396</v>
      </c>
      <c r="T215" s="68">
        <f t="shared" si="34"/>
        <v>0.52035445002277658</v>
      </c>
      <c r="U215" s="75">
        <f t="shared" si="35"/>
        <v>211</v>
      </c>
    </row>
    <row r="216" spans="3:21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  <c r="M216" s="64">
        <f t="shared" si="27"/>
        <v>212</v>
      </c>
      <c r="N216" s="65">
        <f t="shared" si="28"/>
        <v>45367.022222222222</v>
      </c>
      <c r="O216" s="66">
        <f t="shared" si="29"/>
        <v>50441.599999999999</v>
      </c>
      <c r="P216" s="67">
        <f t="shared" si="30"/>
        <v>49939.236790606657</v>
      </c>
      <c r="Q216" s="68">
        <f t="shared" si="31"/>
        <v>-2.2740113368573813</v>
      </c>
      <c r="R216" s="69">
        <f t="shared" si="32"/>
        <v>51037.86</v>
      </c>
      <c r="S216" s="74">
        <f t="shared" si="33"/>
        <v>1098.6232093933431</v>
      </c>
      <c r="T216" s="68">
        <f t="shared" si="34"/>
        <v>0.54368048562329885</v>
      </c>
      <c r="U216" s="75">
        <f t="shared" si="35"/>
        <v>212</v>
      </c>
    </row>
    <row r="217" spans="3:21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  <c r="M217" s="64">
        <f t="shared" si="27"/>
        <v>213</v>
      </c>
      <c r="N217" s="65">
        <f t="shared" si="28"/>
        <v>45487.421944692243</v>
      </c>
      <c r="O217" s="66">
        <f t="shared" si="29"/>
        <v>41826.9</v>
      </c>
      <c r="P217" s="67">
        <f t="shared" si="30"/>
        <v>49893.737769080239</v>
      </c>
      <c r="Q217" s="68">
        <f t="shared" si="31"/>
        <v>-2.2769773379612985</v>
      </c>
      <c r="R217" s="69">
        <f t="shared" si="32"/>
        <v>50991.360000000001</v>
      </c>
      <c r="S217" s="74">
        <f t="shared" si="33"/>
        <v>1097.6222309197619</v>
      </c>
      <c r="T217" s="68">
        <f t="shared" si="34"/>
        <v>8.3503228540840428</v>
      </c>
      <c r="U217" s="75">
        <f t="shared" si="35"/>
        <v>213</v>
      </c>
    </row>
    <row r="218" spans="3:21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  <c r="M218" s="64">
        <f t="shared" si="27"/>
        <v>214</v>
      </c>
      <c r="N218" s="65">
        <f t="shared" si="28"/>
        <v>45383.778966131911</v>
      </c>
      <c r="O218" s="66">
        <f t="shared" si="29"/>
        <v>50998.400000000001</v>
      </c>
      <c r="P218" s="67">
        <f t="shared" si="30"/>
        <v>49824.461839530333</v>
      </c>
      <c r="Q218" s="68">
        <f t="shared" si="31"/>
        <v>-2.2815037167761116</v>
      </c>
      <c r="R218" s="69">
        <f t="shared" si="32"/>
        <v>50920.56</v>
      </c>
      <c r="S218" s="74">
        <f t="shared" si="33"/>
        <v>1096.0981604696644</v>
      </c>
      <c r="T218" s="68">
        <f t="shared" si="34"/>
        <v>-7.0066717352296401E-2</v>
      </c>
      <c r="U218" s="75">
        <f t="shared" si="35"/>
        <v>214</v>
      </c>
    </row>
    <row r="219" spans="3:21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  <c r="M219" s="64">
        <f t="shared" si="27"/>
        <v>215</v>
      </c>
      <c r="N219" s="65">
        <f t="shared" si="28"/>
        <v>47396.178937558252</v>
      </c>
      <c r="O219" s="66">
        <f t="shared" si="29"/>
        <v>50846.6</v>
      </c>
      <c r="P219" s="67">
        <f t="shared" si="30"/>
        <v>49761.350293542069</v>
      </c>
      <c r="Q219" s="68">
        <f t="shared" si="31"/>
        <v>-2.2856382952380923</v>
      </c>
      <c r="R219" s="69">
        <f t="shared" si="32"/>
        <v>50856.06</v>
      </c>
      <c r="S219" s="74">
        <f t="shared" si="33"/>
        <v>1094.7097064579284</v>
      </c>
      <c r="T219" s="68">
        <f t="shared" si="34"/>
        <v>9.5915839039868167E-3</v>
      </c>
      <c r="U219" s="75">
        <f t="shared" si="35"/>
        <v>215</v>
      </c>
    </row>
    <row r="220" spans="3:21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  <c r="M220" s="64">
        <f t="shared" si="27"/>
        <v>216</v>
      </c>
      <c r="N220" s="65">
        <f t="shared" si="28"/>
        <v>46287.271062271058</v>
      </c>
      <c r="O220" s="66">
        <f t="shared" si="29"/>
        <v>42092.7</v>
      </c>
      <c r="P220" s="67">
        <f t="shared" si="30"/>
        <v>49457.632093933462</v>
      </c>
      <c r="Q220" s="68">
        <f t="shared" si="31"/>
        <v>-2.3056831324141625</v>
      </c>
      <c r="R220" s="69">
        <f t="shared" si="32"/>
        <v>50545.659999999996</v>
      </c>
      <c r="S220" s="74">
        <f t="shared" si="33"/>
        <v>1088.0279060665343</v>
      </c>
      <c r="T220" s="68">
        <f t="shared" si="34"/>
        <v>7.7700212952837875</v>
      </c>
      <c r="U220" s="75">
        <f t="shared" si="35"/>
        <v>216</v>
      </c>
    </row>
    <row r="221" spans="3:21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  <c r="M221" s="64">
        <f t="shared" si="27"/>
        <v>217</v>
      </c>
      <c r="N221" s="65">
        <f t="shared" si="28"/>
        <v>59872.511848341237</v>
      </c>
      <c r="O221" s="66">
        <f t="shared" si="29"/>
        <v>59813.5</v>
      </c>
      <c r="P221" s="67">
        <f t="shared" si="30"/>
        <v>49444.618395303325</v>
      </c>
      <c r="Q221" s="68">
        <f t="shared" si="31"/>
        <v>-2.3065475141631246</v>
      </c>
      <c r="R221" s="69">
        <f t="shared" si="32"/>
        <v>50532.36</v>
      </c>
      <c r="S221" s="74">
        <f t="shared" si="33"/>
        <v>1087.7416046966755</v>
      </c>
      <c r="T221" s="68">
        <f t="shared" si="34"/>
        <v>-8.531529877987726</v>
      </c>
      <c r="U221" s="75">
        <f t="shared" si="35"/>
        <v>217</v>
      </c>
    </row>
    <row r="222" spans="3:21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  <c r="M222" s="64">
        <f t="shared" si="27"/>
        <v>218</v>
      </c>
      <c r="N222" s="65">
        <f t="shared" si="28"/>
        <v>43646.086956521744</v>
      </c>
      <c r="O222" s="66">
        <f t="shared" si="29"/>
        <v>41445</v>
      </c>
      <c r="P222" s="67">
        <f t="shared" si="30"/>
        <v>49112.52446183953</v>
      </c>
      <c r="Q222" s="68">
        <f t="shared" si="31"/>
        <v>-2.3287604952515384</v>
      </c>
      <c r="R222" s="69">
        <f t="shared" si="32"/>
        <v>50192.959999999999</v>
      </c>
      <c r="S222" s="74">
        <f t="shared" si="33"/>
        <v>1080.4355381604692</v>
      </c>
      <c r="T222" s="68">
        <f t="shared" si="34"/>
        <v>8.0976603332540282</v>
      </c>
      <c r="U222" s="75">
        <f t="shared" si="35"/>
        <v>218</v>
      </c>
    </row>
    <row r="223" spans="3:21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  <c r="M223" s="64">
        <f t="shared" si="27"/>
        <v>219</v>
      </c>
      <c r="N223" s="65">
        <f t="shared" si="28"/>
        <v>51141.666666666664</v>
      </c>
      <c r="O223" s="66">
        <f t="shared" si="29"/>
        <v>49702.799999999996</v>
      </c>
      <c r="P223" s="67">
        <f t="shared" si="30"/>
        <v>48639.628180039137</v>
      </c>
      <c r="Q223" s="68">
        <f t="shared" si="31"/>
        <v>-2.360914908357139</v>
      </c>
      <c r="R223" s="69">
        <f t="shared" si="32"/>
        <v>49709.659999999996</v>
      </c>
      <c r="S223" s="74">
        <f t="shared" si="33"/>
        <v>1070.0318199608591</v>
      </c>
      <c r="T223" s="68">
        <f t="shared" si="34"/>
        <v>7.3829580136121334E-3</v>
      </c>
      <c r="U223" s="75">
        <f t="shared" si="35"/>
        <v>219</v>
      </c>
    </row>
    <row r="224" spans="3:21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  <c r="M224" s="64">
        <f t="shared" si="27"/>
        <v>220</v>
      </c>
      <c r="N224" s="65">
        <f t="shared" si="28"/>
        <v>41181.923714759541</v>
      </c>
      <c r="O224" s="66">
        <f t="shared" si="29"/>
        <v>47696.1</v>
      </c>
      <c r="P224" s="67">
        <f t="shared" si="30"/>
        <v>48596.281800391393</v>
      </c>
      <c r="Q224" s="68">
        <f t="shared" si="31"/>
        <v>-2.3638935395589002</v>
      </c>
      <c r="R224" s="69">
        <f t="shared" si="32"/>
        <v>49665.36</v>
      </c>
      <c r="S224" s="74">
        <f t="shared" si="33"/>
        <v>1069.078199608608</v>
      </c>
      <c r="T224" s="68">
        <f t="shared" si="34"/>
        <v>1.8429895967585266</v>
      </c>
      <c r="U224" s="75">
        <f t="shared" si="35"/>
        <v>220</v>
      </c>
    </row>
    <row r="225" spans="3:21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  <c r="M225" s="64">
        <f t="shared" si="27"/>
        <v>221</v>
      </c>
      <c r="N225" s="65">
        <f t="shared" si="28"/>
        <v>58094.028103044504</v>
      </c>
      <c r="O225" s="66">
        <f t="shared" si="29"/>
        <v>45074.8</v>
      </c>
      <c r="P225" s="67">
        <f t="shared" si="30"/>
        <v>48544.324853228965</v>
      </c>
      <c r="Q225" s="68">
        <f t="shared" si="31"/>
        <v>-2.3674708720775097</v>
      </c>
      <c r="R225" s="69">
        <f t="shared" si="32"/>
        <v>49612.26</v>
      </c>
      <c r="S225" s="74">
        <f t="shared" si="33"/>
        <v>1067.9351467710367</v>
      </c>
      <c r="T225" s="68">
        <f t="shared" si="34"/>
        <v>4.2497898994357621</v>
      </c>
      <c r="U225" s="75">
        <f t="shared" si="35"/>
        <v>221</v>
      </c>
    </row>
    <row r="226" spans="3:21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  <c r="M226" s="64">
        <f t="shared" si="27"/>
        <v>222</v>
      </c>
      <c r="N226" s="65">
        <f t="shared" si="28"/>
        <v>47112.630579297249</v>
      </c>
      <c r="O226" s="66">
        <f t="shared" si="29"/>
        <v>47871.6</v>
      </c>
      <c r="P226" s="67">
        <f t="shared" si="30"/>
        <v>48541.682974559684</v>
      </c>
      <c r="Q226" s="68">
        <f t="shared" si="31"/>
        <v>-2.3676529749371151</v>
      </c>
      <c r="R226" s="69">
        <f t="shared" si="32"/>
        <v>49609.56</v>
      </c>
      <c r="S226" s="74">
        <f t="shared" si="33"/>
        <v>1067.8770254403134</v>
      </c>
      <c r="T226" s="68">
        <f t="shared" si="34"/>
        <v>1.6284646626637229</v>
      </c>
      <c r="U226" s="75">
        <f t="shared" si="35"/>
        <v>222</v>
      </c>
    </row>
    <row r="227" spans="3:21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  <c r="M227" s="64">
        <f t="shared" si="27"/>
        <v>223</v>
      </c>
      <c r="N227" s="65">
        <f t="shared" si="28"/>
        <v>61147.283950617282</v>
      </c>
      <c r="O227" s="66">
        <f t="shared" si="29"/>
        <v>45958.100000000006</v>
      </c>
      <c r="P227" s="67">
        <f t="shared" si="30"/>
        <v>48463.111545988257</v>
      </c>
      <c r="Q227" s="68">
        <f t="shared" si="31"/>
        <v>-2.3730779246630123</v>
      </c>
      <c r="R227" s="69">
        <f t="shared" si="32"/>
        <v>49529.26</v>
      </c>
      <c r="S227" s="74">
        <f t="shared" si="33"/>
        <v>1066.1484540117453</v>
      </c>
      <c r="T227" s="68">
        <f t="shared" si="34"/>
        <v>3.3505652862491946</v>
      </c>
      <c r="U227" s="75">
        <f t="shared" si="35"/>
        <v>223</v>
      </c>
    </row>
    <row r="228" spans="3:21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  <c r="M228" s="64">
        <f t="shared" si="27"/>
        <v>224</v>
      </c>
      <c r="N228" s="65">
        <f t="shared" si="28"/>
        <v>48713.708086785009</v>
      </c>
      <c r="O228" s="66">
        <f t="shared" si="29"/>
        <v>46919.199999999997</v>
      </c>
      <c r="P228" s="67">
        <f t="shared" si="30"/>
        <v>48332.387475538155</v>
      </c>
      <c r="Q228" s="68">
        <f t="shared" si="31"/>
        <v>-2.3821428287171122</v>
      </c>
      <c r="R228" s="69">
        <f t="shared" si="32"/>
        <v>49395.659999999996</v>
      </c>
      <c r="S228" s="74">
        <f t="shared" si="33"/>
        <v>1063.2725244618414</v>
      </c>
      <c r="T228" s="68">
        <f t="shared" si="34"/>
        <v>2.3300705538817037</v>
      </c>
      <c r="U228" s="75">
        <f t="shared" si="35"/>
        <v>224</v>
      </c>
    </row>
    <row r="229" spans="3:21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  <c r="M229" s="64">
        <f t="shared" si="27"/>
        <v>225</v>
      </c>
      <c r="N229" s="65">
        <f t="shared" si="28"/>
        <v>47986.381322957197</v>
      </c>
      <c r="O229" s="66">
        <f t="shared" si="29"/>
        <v>49220</v>
      </c>
      <c r="P229" s="67">
        <f t="shared" si="30"/>
        <v>48268.101761252445</v>
      </c>
      <c r="Q229" s="68">
        <f t="shared" si="31"/>
        <v>-2.3866186547485819</v>
      </c>
      <c r="R229" s="69">
        <f t="shared" si="32"/>
        <v>49329.96</v>
      </c>
      <c r="S229" s="74">
        <f t="shared" si="33"/>
        <v>1061.8582387475544</v>
      </c>
      <c r="T229" s="68">
        <f t="shared" si="34"/>
        <v>0.10453372771390163</v>
      </c>
      <c r="U229" s="75">
        <f t="shared" si="35"/>
        <v>225</v>
      </c>
    </row>
    <row r="230" spans="3:21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  <c r="M230" s="64">
        <f t="shared" si="27"/>
        <v>226</v>
      </c>
      <c r="N230" s="65">
        <f t="shared" si="28"/>
        <v>45989.179104477611</v>
      </c>
      <c r="O230" s="66">
        <f t="shared" si="29"/>
        <v>48804.700000000004</v>
      </c>
      <c r="P230" s="67">
        <f t="shared" si="30"/>
        <v>48239.13894324853</v>
      </c>
      <c r="Q230" s="68">
        <f t="shared" si="31"/>
        <v>-2.3886390588464081</v>
      </c>
      <c r="R230" s="69">
        <f t="shared" si="32"/>
        <v>49300.36</v>
      </c>
      <c r="S230" s="74">
        <f t="shared" si="33"/>
        <v>1061.2210567514703</v>
      </c>
      <c r="T230" s="68">
        <f t="shared" si="34"/>
        <v>0.46804574488981632</v>
      </c>
      <c r="U230" s="75">
        <f t="shared" si="35"/>
        <v>226</v>
      </c>
    </row>
    <row r="231" spans="3:21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  <c r="M231" s="64">
        <f t="shared" si="27"/>
        <v>227</v>
      </c>
      <c r="N231" s="65">
        <f t="shared" si="28"/>
        <v>47344.615384615383</v>
      </c>
      <c r="O231" s="66">
        <f t="shared" si="29"/>
        <v>48187.700000000004</v>
      </c>
      <c r="P231" s="67">
        <f t="shared" si="30"/>
        <v>48178.473581213308</v>
      </c>
      <c r="Q231" s="68">
        <f t="shared" si="31"/>
        <v>-2.3928788591584351</v>
      </c>
      <c r="R231" s="69">
        <f t="shared" si="32"/>
        <v>49238.36</v>
      </c>
      <c r="S231" s="74">
        <f t="shared" si="33"/>
        <v>1059.886418786693</v>
      </c>
      <c r="T231" s="68">
        <f t="shared" si="34"/>
        <v>0.99227613578060159</v>
      </c>
      <c r="U231" s="75">
        <f t="shared" si="35"/>
        <v>227</v>
      </c>
    </row>
    <row r="232" spans="3:21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  <c r="M232" s="64">
        <f t="shared" si="27"/>
        <v>228</v>
      </c>
      <c r="N232" s="65">
        <f t="shared" si="28"/>
        <v>46334.440227703984</v>
      </c>
      <c r="O232" s="66">
        <f t="shared" si="29"/>
        <v>46530.5</v>
      </c>
      <c r="P232" s="67">
        <f t="shared" si="30"/>
        <v>47785.225048923676</v>
      </c>
      <c r="Q232" s="68">
        <f t="shared" si="31"/>
        <v>-2.4206234056715021</v>
      </c>
      <c r="R232" s="69">
        <f t="shared" si="32"/>
        <v>48836.46</v>
      </c>
      <c r="S232" s="74">
        <f t="shared" si="33"/>
        <v>1051.2349510763233</v>
      </c>
      <c r="T232" s="68">
        <f t="shared" si="34"/>
        <v>2.1945617367820027</v>
      </c>
      <c r="U232" s="75">
        <f t="shared" si="35"/>
        <v>228</v>
      </c>
    </row>
    <row r="233" spans="3:21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  <c r="M233" s="64">
        <f t="shared" si="27"/>
        <v>229</v>
      </c>
      <c r="N233" s="65">
        <f t="shared" si="28"/>
        <v>41616.766467065863</v>
      </c>
      <c r="O233" s="66">
        <f t="shared" si="29"/>
        <v>46013</v>
      </c>
      <c r="P233" s="67">
        <f t="shared" si="30"/>
        <v>47602.739726027394</v>
      </c>
      <c r="Q233" s="68">
        <f t="shared" si="31"/>
        <v>-2.4336538596911121</v>
      </c>
      <c r="R233" s="69">
        <f t="shared" si="32"/>
        <v>48649.96</v>
      </c>
      <c r="S233" s="74">
        <f t="shared" si="33"/>
        <v>1047.2202739726054</v>
      </c>
      <c r="T233" s="68">
        <f t="shared" si="34"/>
        <v>2.5190497792721387</v>
      </c>
      <c r="U233" s="75">
        <f t="shared" si="35"/>
        <v>229</v>
      </c>
    </row>
    <row r="234" spans="3:21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  <c r="M234" s="64">
        <f t="shared" si="27"/>
        <v>230</v>
      </c>
      <c r="N234" s="65">
        <f t="shared" si="28"/>
        <v>46108.674928503337</v>
      </c>
      <c r="O234" s="66">
        <f t="shared" si="29"/>
        <v>46072.4</v>
      </c>
      <c r="P234" s="67">
        <f t="shared" si="30"/>
        <v>47326.81017612524</v>
      </c>
      <c r="Q234" s="68">
        <f t="shared" si="31"/>
        <v>-2.4535475898088563</v>
      </c>
      <c r="R234" s="69">
        <f t="shared" si="32"/>
        <v>48367.96</v>
      </c>
      <c r="S234" s="74">
        <f t="shared" si="33"/>
        <v>1041.149823874759</v>
      </c>
      <c r="T234" s="68">
        <f t="shared" si="34"/>
        <v>2.2058304648729021</v>
      </c>
      <c r="U234" s="75">
        <f t="shared" si="35"/>
        <v>230</v>
      </c>
    </row>
    <row r="235" spans="3:21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  <c r="M235" s="64">
        <f t="shared" si="27"/>
        <v>231</v>
      </c>
      <c r="N235" s="65">
        <f t="shared" si="28"/>
        <v>43579.819004524885</v>
      </c>
      <c r="O235" s="66">
        <f t="shared" si="29"/>
        <v>45264.799999999996</v>
      </c>
      <c r="P235" s="67">
        <f t="shared" si="30"/>
        <v>47119.080234833658</v>
      </c>
      <c r="Q235" s="68">
        <f t="shared" si="31"/>
        <v>-2.4686780540032922</v>
      </c>
      <c r="R235" s="69">
        <f t="shared" si="32"/>
        <v>48155.659999999996</v>
      </c>
      <c r="S235" s="74">
        <f t="shared" si="33"/>
        <v>1036.5797651663379</v>
      </c>
      <c r="T235" s="68">
        <f t="shared" si="34"/>
        <v>2.7898480147699418</v>
      </c>
      <c r="U235" s="75">
        <f t="shared" si="35"/>
        <v>231</v>
      </c>
    </row>
    <row r="236" spans="3:21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  <c r="M236" s="64">
        <f t="shared" si="27"/>
        <v>232</v>
      </c>
      <c r="N236" s="65">
        <f t="shared" si="28"/>
        <v>43304.422382671481</v>
      </c>
      <c r="O236" s="66">
        <f t="shared" si="29"/>
        <v>40372.9</v>
      </c>
      <c r="P236" s="67">
        <f t="shared" si="30"/>
        <v>46948.43444227006</v>
      </c>
      <c r="Q236" s="68">
        <f t="shared" si="31"/>
        <v>-2.4812075862415135</v>
      </c>
      <c r="R236" s="69">
        <f t="shared" si="32"/>
        <v>47981.26</v>
      </c>
      <c r="S236" s="74">
        <f t="shared" si="33"/>
        <v>1032.8255577299424</v>
      </c>
      <c r="T236" s="68">
        <f t="shared" si="34"/>
        <v>7.3675558694778776</v>
      </c>
      <c r="U236" s="75">
        <f t="shared" si="35"/>
        <v>232</v>
      </c>
    </row>
    <row r="237" spans="3:21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  <c r="M237" s="64">
        <f t="shared" si="27"/>
        <v>233</v>
      </c>
      <c r="N237" s="65">
        <f t="shared" si="28"/>
        <v>46179.633204633203</v>
      </c>
      <c r="O237" s="66">
        <f t="shared" si="29"/>
        <v>46506.400000000001</v>
      </c>
      <c r="P237" s="67">
        <f t="shared" si="30"/>
        <v>46812.230919765163</v>
      </c>
      <c r="Q237" s="68">
        <f t="shared" si="31"/>
        <v>-2.4912737751945428</v>
      </c>
      <c r="R237" s="69">
        <f t="shared" si="32"/>
        <v>47842.06</v>
      </c>
      <c r="S237" s="74">
        <f t="shared" si="33"/>
        <v>1029.8290802348347</v>
      </c>
      <c r="T237" s="68">
        <f t="shared" si="34"/>
        <v>1.2979823794596952</v>
      </c>
      <c r="U237" s="75">
        <f t="shared" si="35"/>
        <v>233</v>
      </c>
    </row>
    <row r="238" spans="3:21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  <c r="M238" s="64">
        <f t="shared" si="27"/>
        <v>234</v>
      </c>
      <c r="N238" s="65">
        <f t="shared" si="28"/>
        <v>46492.1875</v>
      </c>
      <c r="O238" s="66">
        <f t="shared" si="29"/>
        <v>41324.800000000003</v>
      </c>
      <c r="P238" s="67">
        <f t="shared" si="30"/>
        <v>46583.170254403129</v>
      </c>
      <c r="Q238" s="68">
        <f t="shared" si="31"/>
        <v>-2.5083353584606973</v>
      </c>
      <c r="R238" s="69">
        <f t="shared" si="32"/>
        <v>47607.96</v>
      </c>
      <c r="S238" s="74">
        <f t="shared" si="33"/>
        <v>1024.7897455968705</v>
      </c>
      <c r="T238" s="68">
        <f t="shared" si="34"/>
        <v>6.1321847013017088</v>
      </c>
      <c r="U238" s="75">
        <f t="shared" si="35"/>
        <v>234</v>
      </c>
    </row>
    <row r="239" spans="3:21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  <c r="M239" s="64">
        <f t="shared" si="27"/>
        <v>235</v>
      </c>
      <c r="N239" s="65">
        <f t="shared" si="28"/>
        <v>49518.286311389762</v>
      </c>
      <c r="O239" s="66">
        <f t="shared" si="29"/>
        <v>47395</v>
      </c>
      <c r="P239" s="67">
        <f t="shared" si="30"/>
        <v>46368.884540117419</v>
      </c>
      <c r="Q239" s="68">
        <f t="shared" si="31"/>
        <v>-2.5244490379599185</v>
      </c>
      <c r="R239" s="69">
        <f t="shared" si="32"/>
        <v>47388.959999999999</v>
      </c>
      <c r="S239" s="74">
        <f t="shared" si="33"/>
        <v>1020.0754598825806</v>
      </c>
      <c r="T239" s="68">
        <f t="shared" si="34"/>
        <v>-4.9015981627237096E-3</v>
      </c>
      <c r="U239" s="75">
        <f t="shared" si="35"/>
        <v>235</v>
      </c>
    </row>
    <row r="240" spans="3:21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  <c r="M240" s="64">
        <f t="shared" si="27"/>
        <v>236</v>
      </c>
      <c r="N240" s="65">
        <f t="shared" si="28"/>
        <v>47571.428571428572</v>
      </c>
      <c r="O240" s="66">
        <f t="shared" si="29"/>
        <v>46957.2</v>
      </c>
      <c r="P240" s="67">
        <f t="shared" si="30"/>
        <v>46268.101761252445</v>
      </c>
      <c r="Q240" s="68">
        <f t="shared" si="31"/>
        <v>-2.5320792251141468</v>
      </c>
      <c r="R240" s="69">
        <f t="shared" si="32"/>
        <v>47285.96</v>
      </c>
      <c r="S240" s="74">
        <f t="shared" si="33"/>
        <v>1017.8582387475544</v>
      </c>
      <c r="T240" s="68">
        <f t="shared" si="34"/>
        <v>0.32401368623376231</v>
      </c>
      <c r="U240" s="75">
        <f t="shared" si="35"/>
        <v>236</v>
      </c>
    </row>
    <row r="241" spans="3:21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  <c r="M241" s="64">
        <f t="shared" si="27"/>
        <v>237</v>
      </c>
      <c r="N241" s="65">
        <f t="shared" si="28"/>
        <v>35173.139880952382</v>
      </c>
      <c r="O241" s="66">
        <f t="shared" si="29"/>
        <v>35372.1</v>
      </c>
      <c r="P241" s="67">
        <f t="shared" si="30"/>
        <v>46255.088062622308</v>
      </c>
      <c r="Q241" s="68">
        <f t="shared" si="31"/>
        <v>-2.5330669062138971</v>
      </c>
      <c r="R241" s="69">
        <f t="shared" si="32"/>
        <v>47272.659999999996</v>
      </c>
      <c r="S241" s="74">
        <f t="shared" si="33"/>
        <v>1017.5719373776883</v>
      </c>
      <c r="T241" s="68">
        <f t="shared" si="34"/>
        <v>11.696077262773933</v>
      </c>
      <c r="U241" s="75">
        <f t="shared" si="35"/>
        <v>237</v>
      </c>
    </row>
    <row r="242" spans="3:21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  <c r="M242" s="64">
        <f t="shared" si="27"/>
        <v>238</v>
      </c>
      <c r="N242" s="65">
        <f t="shared" si="28"/>
        <v>63929.539295392955</v>
      </c>
      <c r="O242" s="66">
        <f t="shared" si="29"/>
        <v>43464</v>
      </c>
      <c r="P242" s="67">
        <f t="shared" si="30"/>
        <v>46164.383561643837</v>
      </c>
      <c r="Q242" s="68">
        <f t="shared" si="31"/>
        <v>-2.5399664357430303</v>
      </c>
      <c r="R242" s="69">
        <f t="shared" si="32"/>
        <v>47179.96</v>
      </c>
      <c r="S242" s="74">
        <f t="shared" si="33"/>
        <v>1015.5764383561618</v>
      </c>
      <c r="T242" s="68">
        <f t="shared" si="34"/>
        <v>3.6599903853780145</v>
      </c>
      <c r="U242" s="75">
        <f t="shared" si="35"/>
        <v>238</v>
      </c>
    </row>
    <row r="243" spans="3:21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  <c r="M243" s="64">
        <f t="shared" si="27"/>
        <v>239</v>
      </c>
      <c r="N243" s="65">
        <f t="shared" si="28"/>
        <v>46504.455445544554</v>
      </c>
      <c r="O243" s="66">
        <f t="shared" si="29"/>
        <v>46654.400000000001</v>
      </c>
      <c r="P243" s="67">
        <f t="shared" si="30"/>
        <v>45958.414872798436</v>
      </c>
      <c r="Q243" s="68">
        <f t="shared" si="31"/>
        <v>-2.5557347880475962</v>
      </c>
      <c r="R243" s="69">
        <f t="shared" si="32"/>
        <v>46969.46</v>
      </c>
      <c r="S243" s="74">
        <f t="shared" si="33"/>
        <v>1011.0451272015634</v>
      </c>
      <c r="T243" s="68">
        <f t="shared" si="34"/>
        <v>0.31264677658347673</v>
      </c>
      <c r="U243" s="75">
        <f t="shared" si="35"/>
        <v>239</v>
      </c>
    </row>
    <row r="244" spans="3:21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  <c r="M244" s="64">
        <f t="shared" si="27"/>
        <v>240</v>
      </c>
      <c r="N244" s="65">
        <f t="shared" si="28"/>
        <v>51909</v>
      </c>
      <c r="O244" s="66">
        <f t="shared" si="29"/>
        <v>44717.7</v>
      </c>
      <c r="P244" s="67">
        <f t="shared" si="30"/>
        <v>45712.42661448141</v>
      </c>
      <c r="Q244" s="68">
        <f t="shared" si="31"/>
        <v>-2.5747531125092546</v>
      </c>
      <c r="R244" s="69">
        <f t="shared" si="32"/>
        <v>46718.06</v>
      </c>
      <c r="S244" s="74">
        <f t="shared" si="33"/>
        <v>1005.6333855185876</v>
      </c>
      <c r="T244" s="68">
        <f t="shared" si="34"/>
        <v>1.9901885009196598</v>
      </c>
      <c r="U244" s="75">
        <f t="shared" si="35"/>
        <v>240</v>
      </c>
    </row>
    <row r="245" spans="3:21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  <c r="M245" s="64">
        <f t="shared" si="27"/>
        <v>241</v>
      </c>
      <c r="N245" s="65">
        <f t="shared" si="28"/>
        <v>47629.591836734697</v>
      </c>
      <c r="O245" s="66">
        <f t="shared" si="29"/>
        <v>42890</v>
      </c>
      <c r="P245" s="67">
        <f t="shared" si="30"/>
        <v>45672.211350293539</v>
      </c>
      <c r="Q245" s="68">
        <f t="shared" si="31"/>
        <v>-2.5778817972386072</v>
      </c>
      <c r="R245" s="69">
        <f t="shared" si="32"/>
        <v>46676.959999999999</v>
      </c>
      <c r="S245" s="74">
        <f t="shared" si="33"/>
        <v>1004.7486497064601</v>
      </c>
      <c r="T245" s="68">
        <f t="shared" si="34"/>
        <v>3.7700971293732755</v>
      </c>
      <c r="U245" s="75">
        <f t="shared" si="35"/>
        <v>241</v>
      </c>
    </row>
    <row r="246" spans="3:21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  <c r="M246" s="64">
        <f t="shared" si="27"/>
        <v>242</v>
      </c>
      <c r="N246" s="65">
        <f t="shared" si="28"/>
        <v>36995.276220976775</v>
      </c>
      <c r="O246" s="66">
        <f t="shared" si="29"/>
        <v>44711.199999999997</v>
      </c>
      <c r="P246" s="67">
        <f t="shared" si="30"/>
        <v>45212.42661448141</v>
      </c>
      <c r="Q246" s="68">
        <f t="shared" si="31"/>
        <v>-2.6140479144010031</v>
      </c>
      <c r="R246" s="69">
        <f t="shared" si="32"/>
        <v>46207.06</v>
      </c>
      <c r="S246" s="74">
        <f t="shared" si="33"/>
        <v>994.6333855185876</v>
      </c>
      <c r="T246" s="68">
        <f t="shared" si="34"/>
        <v>1.5049766293733826</v>
      </c>
      <c r="U246" s="75">
        <f t="shared" si="35"/>
        <v>242</v>
      </c>
    </row>
    <row r="247" spans="3:21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  <c r="M247" s="64">
        <f t="shared" si="27"/>
        <v>243</v>
      </c>
      <c r="N247" s="65">
        <f t="shared" si="28"/>
        <v>44426.204238921004</v>
      </c>
      <c r="O247" s="66">
        <f t="shared" si="29"/>
        <v>45184.200000000004</v>
      </c>
      <c r="P247" s="67">
        <f t="shared" si="30"/>
        <v>45121.722113502939</v>
      </c>
      <c r="Q247" s="68">
        <f t="shared" si="31"/>
        <v>-2.6212696660153241</v>
      </c>
      <c r="R247" s="69">
        <f t="shared" si="32"/>
        <v>46114.36</v>
      </c>
      <c r="S247" s="74">
        <f t="shared" si="33"/>
        <v>992.63788649706112</v>
      </c>
      <c r="T247" s="68">
        <f t="shared" si="34"/>
        <v>0.93810644613427918</v>
      </c>
      <c r="U247" s="75">
        <f t="shared" si="35"/>
        <v>243</v>
      </c>
    </row>
    <row r="248" spans="3:21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  <c r="M248" s="64">
        <f t="shared" si="27"/>
        <v>244</v>
      </c>
      <c r="N248" s="65">
        <f t="shared" si="28"/>
        <v>39970.147954743254</v>
      </c>
      <c r="O248" s="66">
        <f t="shared" si="29"/>
        <v>41457</v>
      </c>
      <c r="P248" s="67">
        <f t="shared" si="30"/>
        <v>44937.084148727983</v>
      </c>
      <c r="Q248" s="68">
        <f t="shared" si="31"/>
        <v>-2.6360603289938318</v>
      </c>
      <c r="R248" s="69">
        <f t="shared" si="32"/>
        <v>45925.659999999996</v>
      </c>
      <c r="S248" s="74">
        <f t="shared" si="33"/>
        <v>988.5758512720131</v>
      </c>
      <c r="T248" s="68">
        <f t="shared" si="34"/>
        <v>4.5213526046066974</v>
      </c>
      <c r="U248" s="75">
        <f t="shared" si="35"/>
        <v>244</v>
      </c>
    </row>
    <row r="249" spans="3:21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  <c r="M249" s="64">
        <f t="shared" si="27"/>
        <v>245</v>
      </c>
      <c r="N249" s="65">
        <f t="shared" si="28"/>
        <v>45502.284011916592</v>
      </c>
      <c r="O249" s="66">
        <f t="shared" si="29"/>
        <v>40249.9</v>
      </c>
      <c r="P249" s="67">
        <f t="shared" si="30"/>
        <v>44834.442270058709</v>
      </c>
      <c r="Q249" s="68">
        <f t="shared" si="31"/>
        <v>-2.6443352741536876</v>
      </c>
      <c r="R249" s="69">
        <f t="shared" si="32"/>
        <v>45820.76</v>
      </c>
      <c r="S249" s="74">
        <f t="shared" si="33"/>
        <v>986.31772994129278</v>
      </c>
      <c r="T249" s="68">
        <f t="shared" si="34"/>
        <v>5.6491937951187881</v>
      </c>
      <c r="U249" s="75">
        <f t="shared" si="35"/>
        <v>245</v>
      </c>
    </row>
    <row r="250" spans="3:21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  <c r="M250" s="64">
        <f t="shared" si="27"/>
        <v>246</v>
      </c>
      <c r="N250" s="65">
        <f t="shared" si="28"/>
        <v>38269.841269841265</v>
      </c>
      <c r="O250" s="66">
        <f t="shared" si="29"/>
        <v>42104</v>
      </c>
      <c r="P250" s="67">
        <f t="shared" si="30"/>
        <v>44822.896281800393</v>
      </c>
      <c r="Q250" s="68">
        <f t="shared" si="31"/>
        <v>-2.6452684782073308</v>
      </c>
      <c r="R250" s="69">
        <f t="shared" si="32"/>
        <v>45808.959999999999</v>
      </c>
      <c r="S250" s="74">
        <f t="shared" si="33"/>
        <v>986.06371819960623</v>
      </c>
      <c r="T250" s="68">
        <f t="shared" si="34"/>
        <v>3.7583778123046248</v>
      </c>
      <c r="U250" s="75">
        <f t="shared" si="35"/>
        <v>246</v>
      </c>
    </row>
    <row r="251" spans="3:21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  <c r="M251" s="64">
        <f t="shared" si="27"/>
        <v>247</v>
      </c>
      <c r="N251" s="65">
        <f t="shared" si="28"/>
        <v>45788.788788788792</v>
      </c>
      <c r="O251" s="66">
        <f t="shared" si="29"/>
        <v>45476</v>
      </c>
      <c r="P251" s="67">
        <f t="shared" si="30"/>
        <v>44758.317025440316</v>
      </c>
      <c r="Q251" s="68">
        <f t="shared" si="31"/>
        <v>-2.6504969716581703</v>
      </c>
      <c r="R251" s="69">
        <f t="shared" si="32"/>
        <v>45742.96</v>
      </c>
      <c r="S251" s="74">
        <f t="shared" si="33"/>
        <v>984.64297455968335</v>
      </c>
      <c r="T251" s="68">
        <f t="shared" si="34"/>
        <v>0.2721798732376528</v>
      </c>
      <c r="U251" s="75">
        <f t="shared" si="35"/>
        <v>247</v>
      </c>
    </row>
    <row r="252" spans="3:21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  <c r="M252" s="64">
        <f t="shared" si="27"/>
        <v>248</v>
      </c>
      <c r="N252" s="65">
        <f t="shared" si="28"/>
        <v>50738.05803571429</v>
      </c>
      <c r="O252" s="66">
        <f t="shared" si="29"/>
        <v>43848.4</v>
      </c>
      <c r="P252" s="67">
        <f t="shared" si="30"/>
        <v>44482.681017612529</v>
      </c>
      <c r="Q252" s="68">
        <f t="shared" si="31"/>
        <v>-2.6729838122180287</v>
      </c>
      <c r="R252" s="69">
        <f t="shared" si="32"/>
        <v>45461.26</v>
      </c>
      <c r="S252" s="74">
        <f t="shared" si="33"/>
        <v>978.57898238747293</v>
      </c>
      <c r="T252" s="68">
        <f t="shared" si="34"/>
        <v>1.6492281451442095</v>
      </c>
      <c r="U252" s="75">
        <f t="shared" si="35"/>
        <v>248</v>
      </c>
    </row>
    <row r="253" spans="3:21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  <c r="M253" s="64">
        <f t="shared" si="27"/>
        <v>249</v>
      </c>
      <c r="N253" s="65">
        <f t="shared" si="28"/>
        <v>40932.432432432426</v>
      </c>
      <c r="O253" s="66">
        <f t="shared" si="29"/>
        <v>45072.6</v>
      </c>
      <c r="P253" s="67">
        <f t="shared" si="30"/>
        <v>44456.947162426615</v>
      </c>
      <c r="Q253" s="68">
        <f t="shared" si="31"/>
        <v>-2.6750974543319774</v>
      </c>
      <c r="R253" s="69">
        <f t="shared" si="32"/>
        <v>45434.96</v>
      </c>
      <c r="S253" s="74">
        <f t="shared" si="33"/>
        <v>978.01283757338388</v>
      </c>
      <c r="T253" s="68">
        <f t="shared" si="34"/>
        <v>0.37156976477083586</v>
      </c>
      <c r="U253" s="75">
        <f t="shared" si="35"/>
        <v>249</v>
      </c>
    </row>
    <row r="254" spans="3:21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  <c r="M254" s="64">
        <f t="shared" si="27"/>
        <v>250</v>
      </c>
      <c r="N254" s="65">
        <f t="shared" si="28"/>
        <v>42651.643192488264</v>
      </c>
      <c r="O254" s="66">
        <f t="shared" si="29"/>
        <v>44936.2</v>
      </c>
      <c r="P254" s="67">
        <f t="shared" si="30"/>
        <v>44446.183953033265</v>
      </c>
      <c r="Q254" s="68">
        <f t="shared" si="31"/>
        <v>-2.675982213080458</v>
      </c>
      <c r="R254" s="69">
        <f t="shared" si="32"/>
        <v>45423.96</v>
      </c>
      <c r="S254" s="74">
        <f t="shared" si="33"/>
        <v>977.7760469667337</v>
      </c>
      <c r="T254" s="68">
        <f t="shared" si="34"/>
        <v>0.49990997582356417</v>
      </c>
      <c r="U254" s="75">
        <f t="shared" si="35"/>
        <v>250</v>
      </c>
    </row>
    <row r="255" spans="3:21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  <c r="M255" s="64">
        <f t="shared" si="27"/>
        <v>251</v>
      </c>
      <c r="N255" s="65">
        <f t="shared" si="28"/>
        <v>46691.15226337449</v>
      </c>
      <c r="O255" s="66">
        <f t="shared" si="29"/>
        <v>45271.100000000006</v>
      </c>
      <c r="P255" s="67">
        <f t="shared" si="30"/>
        <v>44406.849315068495</v>
      </c>
      <c r="Q255" s="68">
        <f t="shared" si="31"/>
        <v>-2.6792192519121691</v>
      </c>
      <c r="R255" s="69">
        <f t="shared" si="32"/>
        <v>45383.76</v>
      </c>
      <c r="S255" s="74">
        <f t="shared" si="33"/>
        <v>976.91068493150669</v>
      </c>
      <c r="T255" s="68">
        <f t="shared" si="34"/>
        <v>0.11638730311151398</v>
      </c>
      <c r="U255" s="75">
        <f t="shared" si="35"/>
        <v>251</v>
      </c>
    </row>
    <row r="256" spans="3:21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  <c r="M256" s="64">
        <f t="shared" si="27"/>
        <v>252</v>
      </c>
      <c r="N256" s="65">
        <f t="shared" si="28"/>
        <v>39943.666961913201</v>
      </c>
      <c r="O256" s="66">
        <f t="shared" si="29"/>
        <v>39358.1</v>
      </c>
      <c r="P256" s="67">
        <f t="shared" si="30"/>
        <v>44125.636007827787</v>
      </c>
      <c r="Q256" s="68">
        <f t="shared" si="31"/>
        <v>-2.7025297804741002</v>
      </c>
      <c r="R256" s="69">
        <f t="shared" si="32"/>
        <v>45096.36</v>
      </c>
      <c r="S256" s="74">
        <f t="shared" si="33"/>
        <v>970.72399217221391</v>
      </c>
      <c r="T256" s="68">
        <f t="shared" si="34"/>
        <v>5.9123912113854544</v>
      </c>
      <c r="U256" s="75">
        <f t="shared" si="35"/>
        <v>252</v>
      </c>
    </row>
    <row r="257" spans="3:21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  <c r="M257" s="64">
        <f t="shared" si="27"/>
        <v>253</v>
      </c>
      <c r="N257" s="65">
        <f t="shared" si="28"/>
        <v>39161.149825783978</v>
      </c>
      <c r="O257" s="66">
        <f t="shared" si="29"/>
        <v>42093.1</v>
      </c>
      <c r="P257" s="67">
        <f t="shared" si="30"/>
        <v>43989.23679060665</v>
      </c>
      <c r="Q257" s="68">
        <f t="shared" si="31"/>
        <v>-2.7139436174431868</v>
      </c>
      <c r="R257" s="69">
        <f t="shared" si="32"/>
        <v>44956.959999999999</v>
      </c>
      <c r="S257" s="74">
        <f t="shared" si="33"/>
        <v>967.72320939334895</v>
      </c>
      <c r="T257" s="68">
        <f t="shared" si="34"/>
        <v>2.960453952319654</v>
      </c>
      <c r="U257" s="75">
        <f t="shared" si="35"/>
        <v>253</v>
      </c>
    </row>
    <row r="258" spans="3:21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  <c r="M258" s="64">
        <f t="shared" si="27"/>
        <v>254</v>
      </c>
      <c r="N258" s="65">
        <f t="shared" si="28"/>
        <v>35115.402658326821</v>
      </c>
      <c r="O258" s="66">
        <f t="shared" si="29"/>
        <v>39806.9</v>
      </c>
      <c r="P258" s="67">
        <f t="shared" si="30"/>
        <v>43945.792563600779</v>
      </c>
      <c r="Q258" s="68">
        <f t="shared" si="31"/>
        <v>-2.7175938920570002</v>
      </c>
      <c r="R258" s="69">
        <f t="shared" si="32"/>
        <v>44912.56</v>
      </c>
      <c r="S258" s="74">
        <f t="shared" si="33"/>
        <v>966.76743639921915</v>
      </c>
      <c r="T258" s="68">
        <f t="shared" si="34"/>
        <v>5.2822424584553627</v>
      </c>
      <c r="U258" s="75">
        <f t="shared" si="35"/>
        <v>254</v>
      </c>
    </row>
    <row r="259" spans="3:21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  <c r="M259" s="64">
        <f t="shared" si="27"/>
        <v>255</v>
      </c>
      <c r="N259" s="65">
        <f t="shared" si="28"/>
        <v>49721.373200442969</v>
      </c>
      <c r="O259" s="66">
        <f t="shared" si="29"/>
        <v>31629.9</v>
      </c>
      <c r="P259" s="67">
        <f t="shared" si="30"/>
        <v>43931.898238747555</v>
      </c>
      <c r="Q259" s="68">
        <f t="shared" si="31"/>
        <v>-2.7187628459199535</v>
      </c>
      <c r="R259" s="69">
        <f t="shared" si="32"/>
        <v>44898.36</v>
      </c>
      <c r="S259" s="74">
        <f t="shared" si="33"/>
        <v>966.46176125244529</v>
      </c>
      <c r="T259" s="68">
        <f t="shared" si="34"/>
        <v>13.729979324586989</v>
      </c>
      <c r="U259" s="75">
        <f t="shared" si="35"/>
        <v>255</v>
      </c>
    </row>
    <row r="260" spans="3:21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  <c r="M260" s="64">
        <f t="shared" si="27"/>
        <v>256</v>
      </c>
      <c r="N260" s="65">
        <f t="shared" si="28"/>
        <v>38556.006914433885</v>
      </c>
      <c r="O260" s="66">
        <f t="shared" si="29"/>
        <v>34973.5</v>
      </c>
      <c r="P260" s="67">
        <f t="shared" si="30"/>
        <v>43649.021526418786</v>
      </c>
      <c r="Q260" s="68">
        <f t="shared" si="31"/>
        <v>-2.7427235682600086</v>
      </c>
      <c r="R260" s="69">
        <f t="shared" si="32"/>
        <v>44609.26</v>
      </c>
      <c r="S260" s="74">
        <f t="shared" si="33"/>
        <v>960.23847358121566</v>
      </c>
      <c r="T260" s="68">
        <f t="shared" si="34"/>
        <v>10.035840330433221</v>
      </c>
      <c r="U260" s="75">
        <f t="shared" si="35"/>
        <v>256</v>
      </c>
    </row>
    <row r="261" spans="3:21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  <c r="M261" s="64">
        <f t="shared" si="27"/>
        <v>257</v>
      </c>
      <c r="N261" s="65">
        <f t="shared" si="28"/>
        <v>42218.957345971568</v>
      </c>
      <c r="O261" s="66">
        <f t="shared" si="29"/>
        <v>43129</v>
      </c>
      <c r="P261" s="67">
        <f t="shared" si="30"/>
        <v>43582.191780821915</v>
      </c>
      <c r="Q261" s="68">
        <f t="shared" si="31"/>
        <v>-2.7484297213618483</v>
      </c>
      <c r="R261" s="69">
        <f t="shared" si="32"/>
        <v>44540.959999999999</v>
      </c>
      <c r="S261" s="74">
        <f t="shared" si="33"/>
        <v>958.76821917808411</v>
      </c>
      <c r="T261" s="68">
        <f t="shared" si="34"/>
        <v>1.4737659965526513</v>
      </c>
      <c r="U261" s="75">
        <f t="shared" si="35"/>
        <v>257</v>
      </c>
    </row>
    <row r="262" spans="3:21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  <c r="M262" s="64">
        <f t="shared" ref="M262:M325" si="36">_xlfn.RANK.EQ(H262,$H$5:$H$504,0)</f>
        <v>258</v>
      </c>
      <c r="N262" s="65">
        <f t="shared" ref="N262:N325" si="37">H262/(1+I262)</f>
        <v>43840.098522167485</v>
      </c>
      <c r="O262" s="66">
        <f t="shared" ref="O262:O325" si="38">H262-J262</f>
        <v>43369.7</v>
      </c>
      <c r="P262" s="67">
        <f t="shared" ref="P262:P325" si="39">H262/(1+2.2%)</f>
        <v>43539.823874755377</v>
      </c>
      <c r="Q262" s="68">
        <f t="shared" ref="Q262:Q325" si="40">(P262-166000)/H262</f>
        <v>-2.7520563113429373</v>
      </c>
      <c r="R262" s="69">
        <f t="shared" ref="R262:R325" si="41">H262-4%</f>
        <v>44497.659999999996</v>
      </c>
      <c r="S262" s="74">
        <f t="shared" ref="S262:S325" si="42">R262-P262</f>
        <v>957.83612524461932</v>
      </c>
      <c r="T262" s="68">
        <f t="shared" ref="T262:T325" si="43">(1+J262)/S262</f>
        <v>1.1786984957491216</v>
      </c>
      <c r="U262" s="75">
        <f t="shared" ref="U262:U325" si="44">_xlfn.RANK.EQ(P262,$P$5:$P$504,0)</f>
        <v>258</v>
      </c>
    </row>
    <row r="263" spans="3:21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  <c r="M263" s="64">
        <f t="shared" si="36"/>
        <v>259</v>
      </c>
      <c r="N263" s="65">
        <f t="shared" si="37"/>
        <v>39235.039717563988</v>
      </c>
      <c r="O263" s="66">
        <f t="shared" si="38"/>
        <v>44084.600000000006</v>
      </c>
      <c r="P263" s="67">
        <f t="shared" si="39"/>
        <v>43496.379647749513</v>
      </c>
      <c r="Q263" s="68">
        <f t="shared" si="40"/>
        <v>-2.7557823682887546</v>
      </c>
      <c r="R263" s="69">
        <f t="shared" si="41"/>
        <v>44453.26</v>
      </c>
      <c r="S263" s="74">
        <f t="shared" si="42"/>
        <v>956.88035225048952</v>
      </c>
      <c r="T263" s="68">
        <f t="shared" si="43"/>
        <v>0.38635969390582797</v>
      </c>
      <c r="U263" s="75">
        <f t="shared" si="44"/>
        <v>259</v>
      </c>
    </row>
    <row r="264" spans="3:21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  <c r="M264" s="64">
        <f t="shared" si="36"/>
        <v>260</v>
      </c>
      <c r="N264" s="65">
        <f t="shared" si="37"/>
        <v>41260.909935004645</v>
      </c>
      <c r="O264" s="66">
        <f t="shared" si="38"/>
        <v>40503</v>
      </c>
      <c r="P264" s="67">
        <f t="shared" si="39"/>
        <v>43481.409001956948</v>
      </c>
      <c r="Q264" s="68">
        <f t="shared" si="40"/>
        <v>-2.7570680723264558</v>
      </c>
      <c r="R264" s="69">
        <f t="shared" si="41"/>
        <v>44437.96</v>
      </c>
      <c r="S264" s="74">
        <f t="shared" si="42"/>
        <v>956.55099804305064</v>
      </c>
      <c r="T264" s="68">
        <f t="shared" si="43"/>
        <v>4.1147832243679874</v>
      </c>
      <c r="U264" s="75">
        <f t="shared" si="44"/>
        <v>260</v>
      </c>
    </row>
    <row r="265" spans="3:21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  <c r="M265" s="64">
        <f t="shared" si="36"/>
        <v>261</v>
      </c>
      <c r="N265" s="65">
        <f t="shared" si="37"/>
        <v>44570.42253521127</v>
      </c>
      <c r="O265" s="66">
        <f t="shared" si="38"/>
        <v>43877.2</v>
      </c>
      <c r="P265" s="67">
        <f t="shared" si="39"/>
        <v>43349.315068493153</v>
      </c>
      <c r="Q265" s="68">
        <f t="shared" si="40"/>
        <v>-2.7684510062864103</v>
      </c>
      <c r="R265" s="69">
        <f t="shared" si="41"/>
        <v>44302.96</v>
      </c>
      <c r="S265" s="74">
        <f t="shared" si="42"/>
        <v>953.64493150684575</v>
      </c>
      <c r="T265" s="68">
        <f t="shared" si="43"/>
        <v>0.44754602672256349</v>
      </c>
      <c r="U265" s="75">
        <f t="shared" si="44"/>
        <v>261</v>
      </c>
    </row>
    <row r="266" spans="3:21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  <c r="M266" s="64">
        <f t="shared" si="36"/>
        <v>262</v>
      </c>
      <c r="N266" s="65">
        <f t="shared" si="37"/>
        <v>40679.370952821468</v>
      </c>
      <c r="O266" s="66">
        <f t="shared" si="38"/>
        <v>43357.5</v>
      </c>
      <c r="P266" s="67">
        <f t="shared" si="39"/>
        <v>43027.788649706461</v>
      </c>
      <c r="Q266" s="68">
        <f t="shared" si="40"/>
        <v>-2.7964500106947119</v>
      </c>
      <c r="R266" s="69">
        <f t="shared" si="41"/>
        <v>43974.36</v>
      </c>
      <c r="S266" s="74">
        <f t="shared" si="42"/>
        <v>946.57135029353958</v>
      </c>
      <c r="T266" s="68">
        <f t="shared" si="43"/>
        <v>0.65277699331210914</v>
      </c>
      <c r="U266" s="75">
        <f t="shared" si="44"/>
        <v>262</v>
      </c>
    </row>
    <row r="267" spans="3:21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  <c r="M267" s="64">
        <f t="shared" si="36"/>
        <v>263</v>
      </c>
      <c r="N267" s="65">
        <f t="shared" si="37"/>
        <v>38881.294326241128</v>
      </c>
      <c r="O267" s="66">
        <f t="shared" si="38"/>
        <v>43551.6</v>
      </c>
      <c r="P267" s="67">
        <f t="shared" si="39"/>
        <v>42913.99217221135</v>
      </c>
      <c r="Q267" s="68">
        <f t="shared" si="40"/>
        <v>-2.8064601026444067</v>
      </c>
      <c r="R267" s="69">
        <f t="shared" si="41"/>
        <v>43858.06</v>
      </c>
      <c r="S267" s="74">
        <f t="shared" si="42"/>
        <v>944.06782778864726</v>
      </c>
      <c r="T267" s="68">
        <f t="shared" si="43"/>
        <v>0.32571812209751672</v>
      </c>
      <c r="U267" s="75">
        <f t="shared" si="44"/>
        <v>263</v>
      </c>
    </row>
    <row r="268" spans="3:21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  <c r="M268" s="64">
        <f t="shared" si="36"/>
        <v>264</v>
      </c>
      <c r="N268" s="65">
        <f t="shared" si="37"/>
        <v>41595.805529075311</v>
      </c>
      <c r="O268" s="66">
        <f t="shared" si="38"/>
        <v>42404</v>
      </c>
      <c r="P268" s="67">
        <f t="shared" si="39"/>
        <v>42694.716242661445</v>
      </c>
      <c r="Q268" s="68">
        <f t="shared" si="40"/>
        <v>-2.8258991556432727</v>
      </c>
      <c r="R268" s="69">
        <f t="shared" si="41"/>
        <v>43633.96</v>
      </c>
      <c r="S268" s="74">
        <f t="shared" si="42"/>
        <v>939.24375733855413</v>
      </c>
      <c r="T268" s="68">
        <f t="shared" si="43"/>
        <v>1.3106288866781162</v>
      </c>
      <c r="U268" s="75">
        <f t="shared" si="44"/>
        <v>264</v>
      </c>
    </row>
    <row r="269" spans="3:21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  <c r="M269" s="64">
        <f t="shared" si="36"/>
        <v>265</v>
      </c>
      <c r="N269" s="65">
        <f t="shared" si="37"/>
        <v>45845.636172450053</v>
      </c>
      <c r="O269" s="66">
        <f t="shared" si="38"/>
        <v>47721.2</v>
      </c>
      <c r="P269" s="67">
        <f t="shared" si="39"/>
        <v>42660.665362035223</v>
      </c>
      <c r="Q269" s="68">
        <f t="shared" si="40"/>
        <v>-2.8289357290492667</v>
      </c>
      <c r="R269" s="69">
        <f t="shared" si="41"/>
        <v>43599.159999999996</v>
      </c>
      <c r="S269" s="74">
        <f t="shared" si="42"/>
        <v>938.49463796477357</v>
      </c>
      <c r="T269" s="68">
        <f t="shared" si="43"/>
        <v>-4.3910746351591641</v>
      </c>
      <c r="U269" s="75">
        <f t="shared" si="44"/>
        <v>265</v>
      </c>
    </row>
    <row r="270" spans="3:21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  <c r="M270" s="64">
        <f t="shared" si="36"/>
        <v>266</v>
      </c>
      <c r="N270" s="65">
        <f t="shared" si="37"/>
        <v>41076.720075400568</v>
      </c>
      <c r="O270" s="66">
        <f t="shared" si="38"/>
        <v>42517.9</v>
      </c>
      <c r="P270" s="67">
        <f t="shared" si="39"/>
        <v>42644.227005870845</v>
      </c>
      <c r="Q270" s="68">
        <f t="shared" si="40"/>
        <v>-2.8304033966493161</v>
      </c>
      <c r="R270" s="69">
        <f t="shared" si="41"/>
        <v>43582.36</v>
      </c>
      <c r="S270" s="74">
        <f t="shared" si="42"/>
        <v>938.13299412915512</v>
      </c>
      <c r="T270" s="68">
        <f t="shared" si="43"/>
        <v>1.1357664709246011</v>
      </c>
      <c r="U270" s="75">
        <f t="shared" si="44"/>
        <v>266</v>
      </c>
    </row>
    <row r="271" spans="3:21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  <c r="M271" s="64">
        <f t="shared" si="36"/>
        <v>267</v>
      </c>
      <c r="N271" s="65">
        <f t="shared" si="37"/>
        <v>40967.4835061263</v>
      </c>
      <c r="O271" s="66">
        <f t="shared" si="38"/>
        <v>43057.2</v>
      </c>
      <c r="P271" s="67">
        <f t="shared" si="39"/>
        <v>42530.821917808222</v>
      </c>
      <c r="Q271" s="68">
        <f t="shared" si="40"/>
        <v>-2.8405594672262957</v>
      </c>
      <c r="R271" s="69">
        <f t="shared" si="41"/>
        <v>43466.46</v>
      </c>
      <c r="S271" s="74">
        <f t="shared" si="42"/>
        <v>935.63808219177736</v>
      </c>
      <c r="T271" s="68">
        <f t="shared" si="43"/>
        <v>0.43852426254268367</v>
      </c>
      <c r="U271" s="75">
        <f t="shared" si="44"/>
        <v>267</v>
      </c>
    </row>
    <row r="272" spans="3:21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  <c r="M272" s="64">
        <f t="shared" si="36"/>
        <v>268</v>
      </c>
      <c r="N272" s="65">
        <f t="shared" si="37"/>
        <v>42283.64167478092</v>
      </c>
      <c r="O272" s="66">
        <f t="shared" si="38"/>
        <v>42545.3</v>
      </c>
      <c r="P272" s="67">
        <f t="shared" si="39"/>
        <v>42490.508806262231</v>
      </c>
      <c r="Q272" s="68">
        <f t="shared" si="40"/>
        <v>-2.8441827965204101</v>
      </c>
      <c r="R272" s="69">
        <f t="shared" si="41"/>
        <v>43425.26</v>
      </c>
      <c r="S272" s="74">
        <f t="shared" si="42"/>
        <v>934.75119373777125</v>
      </c>
      <c r="T272" s="68">
        <f t="shared" si="43"/>
        <v>0.94249679048513713</v>
      </c>
      <c r="U272" s="75">
        <f t="shared" si="44"/>
        <v>268</v>
      </c>
    </row>
    <row r="273" spans="3:21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  <c r="M273" s="64">
        <f t="shared" si="36"/>
        <v>269</v>
      </c>
      <c r="N273" s="65">
        <f t="shared" si="37"/>
        <v>55271.556122448979</v>
      </c>
      <c r="O273" s="66">
        <f t="shared" si="38"/>
        <v>39550</v>
      </c>
      <c r="P273" s="67">
        <f t="shared" si="39"/>
        <v>42400.09784735812</v>
      </c>
      <c r="Q273" s="68">
        <f t="shared" si="40"/>
        <v>-2.8523339576313118</v>
      </c>
      <c r="R273" s="69">
        <f t="shared" si="41"/>
        <v>43332.86</v>
      </c>
      <c r="S273" s="74">
        <f t="shared" si="42"/>
        <v>932.76215264188068</v>
      </c>
      <c r="T273" s="68">
        <f t="shared" si="43"/>
        <v>4.0566611641379158</v>
      </c>
      <c r="U273" s="75">
        <f t="shared" si="44"/>
        <v>269</v>
      </c>
    </row>
    <row r="274" spans="3:21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  <c r="M274" s="64">
        <f t="shared" si="36"/>
        <v>270</v>
      </c>
      <c r="N274" s="65">
        <f t="shared" si="37"/>
        <v>35592.927631578947</v>
      </c>
      <c r="O274" s="66">
        <f t="shared" si="38"/>
        <v>36360</v>
      </c>
      <c r="P274" s="67">
        <f t="shared" si="39"/>
        <v>42349.315068493153</v>
      </c>
      <c r="Q274" s="68">
        <f t="shared" si="40"/>
        <v>-2.8569276341005714</v>
      </c>
      <c r="R274" s="69">
        <f t="shared" si="41"/>
        <v>43280.959999999999</v>
      </c>
      <c r="S274" s="74">
        <f t="shared" si="42"/>
        <v>931.64493150684575</v>
      </c>
      <c r="T274" s="68">
        <f t="shared" si="43"/>
        <v>7.4298692193863314</v>
      </c>
      <c r="U274" s="75">
        <f t="shared" si="44"/>
        <v>270</v>
      </c>
    </row>
    <row r="275" spans="3:21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  <c r="M275" s="64">
        <f t="shared" si="36"/>
        <v>271</v>
      </c>
      <c r="N275" s="65">
        <f t="shared" si="37"/>
        <v>43928.934010152283</v>
      </c>
      <c r="O275" s="66">
        <f t="shared" si="38"/>
        <v>42757.4</v>
      </c>
      <c r="P275" s="67">
        <f t="shared" si="39"/>
        <v>42338.551859099804</v>
      </c>
      <c r="Q275" s="68">
        <f t="shared" si="40"/>
        <v>-2.8579026609868317</v>
      </c>
      <c r="R275" s="69">
        <f t="shared" si="41"/>
        <v>43269.96</v>
      </c>
      <c r="S275" s="74">
        <f t="shared" si="42"/>
        <v>931.40814090019558</v>
      </c>
      <c r="T275" s="68">
        <f t="shared" si="43"/>
        <v>0.55142313819977062</v>
      </c>
      <c r="U275" s="75">
        <f t="shared" si="44"/>
        <v>271</v>
      </c>
    </row>
    <row r="276" spans="3:21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  <c r="M276" s="64">
        <f t="shared" si="36"/>
        <v>272</v>
      </c>
      <c r="N276" s="65">
        <f t="shared" si="37"/>
        <v>39330.181818181809</v>
      </c>
      <c r="O276" s="66">
        <f t="shared" si="38"/>
        <v>42183.299999999996</v>
      </c>
      <c r="P276" s="67">
        <f t="shared" si="39"/>
        <v>42331.898238747548</v>
      </c>
      <c r="Q276" s="68">
        <f t="shared" si="40"/>
        <v>-2.8585056528701633</v>
      </c>
      <c r="R276" s="69">
        <f t="shared" si="41"/>
        <v>43263.159999999996</v>
      </c>
      <c r="S276" s="74">
        <f t="shared" si="42"/>
        <v>931.2617612524482</v>
      </c>
      <c r="T276" s="68">
        <f t="shared" si="43"/>
        <v>1.1606833276889887</v>
      </c>
      <c r="U276" s="75">
        <f t="shared" si="44"/>
        <v>272</v>
      </c>
    </row>
    <row r="277" spans="3:21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  <c r="M277" s="64">
        <f t="shared" si="36"/>
        <v>273</v>
      </c>
      <c r="N277" s="65">
        <f t="shared" si="37"/>
        <v>53228.217821782178</v>
      </c>
      <c r="O277" s="66">
        <f t="shared" si="38"/>
        <v>42155.8</v>
      </c>
      <c r="P277" s="67">
        <f t="shared" si="39"/>
        <v>42082.583170254402</v>
      </c>
      <c r="Q277" s="68">
        <f t="shared" si="40"/>
        <v>-2.8812375449852961</v>
      </c>
      <c r="R277" s="69">
        <f t="shared" si="41"/>
        <v>43008.36</v>
      </c>
      <c r="S277" s="74">
        <f t="shared" si="42"/>
        <v>925.77682974559866</v>
      </c>
      <c r="T277" s="68">
        <f t="shared" si="43"/>
        <v>0.92203646988504495</v>
      </c>
      <c r="U277" s="75">
        <f t="shared" si="44"/>
        <v>273</v>
      </c>
    </row>
    <row r="278" spans="3:21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  <c r="M278" s="64">
        <f t="shared" si="36"/>
        <v>274</v>
      </c>
      <c r="N278" s="65">
        <f t="shared" si="37"/>
        <v>39925.650557620815</v>
      </c>
      <c r="O278" s="66">
        <f t="shared" si="38"/>
        <v>38444</v>
      </c>
      <c r="P278" s="67">
        <f t="shared" si="39"/>
        <v>42035.225048923676</v>
      </c>
      <c r="Q278" s="68">
        <f t="shared" si="40"/>
        <v>-2.8855860091032666</v>
      </c>
      <c r="R278" s="69">
        <f t="shared" si="41"/>
        <v>42959.96</v>
      </c>
      <c r="S278" s="74">
        <f t="shared" si="42"/>
        <v>924.73495107632334</v>
      </c>
      <c r="T278" s="68">
        <f t="shared" si="43"/>
        <v>4.8846428857723447</v>
      </c>
      <c r="U278" s="75">
        <f t="shared" si="44"/>
        <v>274</v>
      </c>
    </row>
    <row r="279" spans="3:21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  <c r="M279" s="64">
        <f t="shared" si="36"/>
        <v>275</v>
      </c>
      <c r="N279" s="65">
        <f t="shared" si="37"/>
        <v>36854.592274678107</v>
      </c>
      <c r="O279" s="66">
        <f t="shared" si="38"/>
        <v>41819.9</v>
      </c>
      <c r="P279" s="67">
        <f t="shared" si="39"/>
        <v>42011.350293542069</v>
      </c>
      <c r="Q279" s="68">
        <f t="shared" si="40"/>
        <v>-2.8877819270362575</v>
      </c>
      <c r="R279" s="69">
        <f t="shared" si="41"/>
        <v>42935.56</v>
      </c>
      <c r="S279" s="74">
        <f t="shared" si="42"/>
        <v>924.20970645792841</v>
      </c>
      <c r="T279" s="68">
        <f t="shared" si="43"/>
        <v>1.2082755593206207</v>
      </c>
      <c r="U279" s="75">
        <f t="shared" si="44"/>
        <v>275</v>
      </c>
    </row>
    <row r="280" spans="3:21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  <c r="M280" s="64">
        <f t="shared" si="36"/>
        <v>276</v>
      </c>
      <c r="N280" s="65">
        <f t="shared" si="37"/>
        <v>42162.241887905606</v>
      </c>
      <c r="O280" s="66">
        <f t="shared" si="38"/>
        <v>41415</v>
      </c>
      <c r="P280" s="67">
        <f t="shared" si="39"/>
        <v>41955.968688845402</v>
      </c>
      <c r="Q280" s="68">
        <f t="shared" si="40"/>
        <v>-2.8928853590604864</v>
      </c>
      <c r="R280" s="69">
        <f t="shared" si="41"/>
        <v>42878.96</v>
      </c>
      <c r="S280" s="74">
        <f t="shared" si="42"/>
        <v>922.9913111545975</v>
      </c>
      <c r="T280" s="68">
        <f t="shared" si="43"/>
        <v>1.5872305430127913</v>
      </c>
      <c r="U280" s="75">
        <f t="shared" si="44"/>
        <v>276</v>
      </c>
    </row>
    <row r="281" spans="3:21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  <c r="M281" s="64">
        <f t="shared" si="36"/>
        <v>277</v>
      </c>
      <c r="N281" s="65">
        <f t="shared" si="37"/>
        <v>32590.617848970254</v>
      </c>
      <c r="O281" s="66">
        <f t="shared" si="38"/>
        <v>42095</v>
      </c>
      <c r="P281" s="67">
        <f t="shared" si="39"/>
        <v>41806.555772994128</v>
      </c>
      <c r="Q281" s="68">
        <f t="shared" si="40"/>
        <v>-2.9067212519456604</v>
      </c>
      <c r="R281" s="69">
        <f t="shared" si="41"/>
        <v>42726.26</v>
      </c>
      <c r="S281" s="74">
        <f t="shared" si="42"/>
        <v>919.70422700587369</v>
      </c>
      <c r="T281" s="68">
        <f t="shared" si="43"/>
        <v>0.68750363587919205</v>
      </c>
      <c r="U281" s="75">
        <f t="shared" si="44"/>
        <v>277</v>
      </c>
    </row>
    <row r="282" spans="3:21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  <c r="M282" s="64">
        <f t="shared" si="36"/>
        <v>278</v>
      </c>
      <c r="N282" s="65">
        <f t="shared" si="37"/>
        <v>42685</v>
      </c>
      <c r="O282" s="66">
        <f t="shared" si="38"/>
        <v>40525</v>
      </c>
      <c r="P282" s="67">
        <f t="shared" si="39"/>
        <v>41766.144814090017</v>
      </c>
      <c r="Q282" s="68">
        <f t="shared" si="40"/>
        <v>-2.910480383879817</v>
      </c>
      <c r="R282" s="69">
        <f t="shared" si="41"/>
        <v>42684.959999999999</v>
      </c>
      <c r="S282" s="74">
        <f t="shared" si="42"/>
        <v>918.81518590998166</v>
      </c>
      <c r="T282" s="68">
        <f t="shared" si="43"/>
        <v>2.3519419717250059</v>
      </c>
      <c r="U282" s="75">
        <f t="shared" si="44"/>
        <v>278</v>
      </c>
    </row>
    <row r="283" spans="3:21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  <c r="M283" s="64">
        <f t="shared" si="36"/>
        <v>279</v>
      </c>
      <c r="N283" s="65">
        <f t="shared" si="37"/>
        <v>34668.592351505285</v>
      </c>
      <c r="O283" s="66">
        <f t="shared" si="38"/>
        <v>41053.199999999997</v>
      </c>
      <c r="P283" s="67">
        <f t="shared" si="39"/>
        <v>41690.508806262231</v>
      </c>
      <c r="Q283" s="68">
        <f t="shared" si="40"/>
        <v>-2.917535825537116</v>
      </c>
      <c r="R283" s="69">
        <f t="shared" si="41"/>
        <v>42607.659999999996</v>
      </c>
      <c r="S283" s="74">
        <f t="shared" si="42"/>
        <v>917.15119373776542</v>
      </c>
      <c r="T283" s="68">
        <f t="shared" si="43"/>
        <v>1.6960126210605502</v>
      </c>
      <c r="U283" s="75">
        <f t="shared" si="44"/>
        <v>279</v>
      </c>
    </row>
    <row r="284" spans="3:21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  <c r="M284" s="64">
        <f t="shared" si="36"/>
        <v>280</v>
      </c>
      <c r="N284" s="65">
        <f t="shared" si="37"/>
        <v>39449.907235621518</v>
      </c>
      <c r="O284" s="66">
        <f t="shared" si="38"/>
        <v>40795</v>
      </c>
      <c r="P284" s="67">
        <f t="shared" si="39"/>
        <v>41611.545988258316</v>
      </c>
      <c r="Q284" s="68">
        <f t="shared" si="40"/>
        <v>-2.9249289630526882</v>
      </c>
      <c r="R284" s="69">
        <f t="shared" si="41"/>
        <v>42526.96</v>
      </c>
      <c r="S284" s="74">
        <f t="shared" si="42"/>
        <v>915.41401174168277</v>
      </c>
      <c r="T284" s="68">
        <f t="shared" si="43"/>
        <v>1.8931324818840862</v>
      </c>
      <c r="U284" s="75">
        <f t="shared" si="44"/>
        <v>280</v>
      </c>
    </row>
    <row r="285" spans="3:21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  <c r="M285" s="64">
        <f t="shared" si="36"/>
        <v>281</v>
      </c>
      <c r="N285" s="65">
        <f t="shared" si="37"/>
        <v>38492.558983666058</v>
      </c>
      <c r="O285" s="66">
        <f t="shared" si="38"/>
        <v>42328</v>
      </c>
      <c r="P285" s="67">
        <f t="shared" si="39"/>
        <v>41505.675146771042</v>
      </c>
      <c r="Q285" s="68">
        <f t="shared" si="40"/>
        <v>-2.9348855897203352</v>
      </c>
      <c r="R285" s="69">
        <f t="shared" si="41"/>
        <v>42418.76</v>
      </c>
      <c r="S285" s="74">
        <f t="shared" si="42"/>
        <v>913.08485322896013</v>
      </c>
      <c r="T285" s="68">
        <f t="shared" si="43"/>
        <v>0.1005383012053763</v>
      </c>
      <c r="U285" s="75">
        <f t="shared" si="44"/>
        <v>281</v>
      </c>
    </row>
    <row r="286" spans="3:21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  <c r="M286" s="64">
        <f t="shared" si="36"/>
        <v>282</v>
      </c>
      <c r="N286" s="65">
        <f t="shared" si="37"/>
        <v>38607.012750455367</v>
      </c>
      <c r="O286" s="66">
        <f t="shared" si="38"/>
        <v>41560.800000000003</v>
      </c>
      <c r="P286" s="67">
        <f t="shared" si="39"/>
        <v>41477.984344422701</v>
      </c>
      <c r="Q286" s="68">
        <f t="shared" si="40"/>
        <v>-2.9374981577376369</v>
      </c>
      <c r="R286" s="69">
        <f t="shared" si="41"/>
        <v>42390.46</v>
      </c>
      <c r="S286" s="74">
        <f t="shared" si="42"/>
        <v>912.47565557729831</v>
      </c>
      <c r="T286" s="68">
        <f t="shared" si="43"/>
        <v>0.91038045225923203</v>
      </c>
      <c r="U286" s="75">
        <f t="shared" si="44"/>
        <v>282</v>
      </c>
    </row>
    <row r="287" spans="3:21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  <c r="M287" s="64">
        <f t="shared" si="36"/>
        <v>283</v>
      </c>
      <c r="N287" s="65">
        <f t="shared" si="37"/>
        <v>31953.921568627451</v>
      </c>
      <c r="O287" s="66">
        <f t="shared" si="38"/>
        <v>41894.700000000004</v>
      </c>
      <c r="P287" s="67">
        <f t="shared" si="39"/>
        <v>41458.806262230923</v>
      </c>
      <c r="Q287" s="68">
        <f t="shared" si="40"/>
        <v>-2.9393096143289164</v>
      </c>
      <c r="R287" s="69">
        <f t="shared" si="41"/>
        <v>42370.86</v>
      </c>
      <c r="S287" s="74">
        <f t="shared" si="42"/>
        <v>912.053737769078</v>
      </c>
      <c r="T287" s="68">
        <f t="shared" si="43"/>
        <v>0.52321478465430271</v>
      </c>
      <c r="U287" s="75">
        <f t="shared" si="44"/>
        <v>283</v>
      </c>
    </row>
    <row r="288" spans="3:21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  <c r="M288" s="64">
        <f t="shared" si="36"/>
        <v>284</v>
      </c>
      <c r="N288" s="65">
        <f t="shared" si="37"/>
        <v>40096.682464454978</v>
      </c>
      <c r="O288" s="66">
        <f t="shared" si="38"/>
        <v>39749.300000000003</v>
      </c>
      <c r="P288" s="67">
        <f t="shared" si="39"/>
        <v>41391.389432485325</v>
      </c>
      <c r="Q288" s="68">
        <f t="shared" si="40"/>
        <v>-2.9456907608981768</v>
      </c>
      <c r="R288" s="69">
        <f t="shared" si="41"/>
        <v>42301.96</v>
      </c>
      <c r="S288" s="74">
        <f t="shared" si="42"/>
        <v>910.57056751467462</v>
      </c>
      <c r="T288" s="68">
        <f t="shared" si="43"/>
        <v>2.8045053190881273</v>
      </c>
      <c r="U288" s="75">
        <f t="shared" si="44"/>
        <v>284</v>
      </c>
    </row>
    <row r="289" spans="3:21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  <c r="M289" s="64">
        <f t="shared" si="36"/>
        <v>285</v>
      </c>
      <c r="N289" s="65">
        <f t="shared" si="37"/>
        <v>40127.134724857686</v>
      </c>
      <c r="O289" s="66">
        <f t="shared" si="38"/>
        <v>36074</v>
      </c>
      <c r="P289" s="67">
        <f t="shared" si="39"/>
        <v>41383.561643835616</v>
      </c>
      <c r="Q289" s="68">
        <f t="shared" si="40"/>
        <v>-2.9464330249246791</v>
      </c>
      <c r="R289" s="69">
        <f t="shared" si="41"/>
        <v>42293.96</v>
      </c>
      <c r="S289" s="74">
        <f t="shared" si="42"/>
        <v>910.39835616438359</v>
      </c>
      <c r="T289" s="68">
        <f t="shared" si="43"/>
        <v>6.8332724437353027</v>
      </c>
      <c r="U289" s="75">
        <f t="shared" si="44"/>
        <v>285</v>
      </c>
    </row>
    <row r="290" spans="3:21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  <c r="M290" s="64">
        <f t="shared" si="36"/>
        <v>286</v>
      </c>
      <c r="N290" s="65">
        <f t="shared" si="37"/>
        <v>38861.121323529413</v>
      </c>
      <c r="O290" s="66">
        <f t="shared" si="38"/>
        <v>42272</v>
      </c>
      <c r="P290" s="67">
        <f t="shared" si="39"/>
        <v>41370.743639921726</v>
      </c>
      <c r="Q290" s="68">
        <f t="shared" si="40"/>
        <v>-2.9476490888339244</v>
      </c>
      <c r="R290" s="69">
        <f t="shared" si="41"/>
        <v>42280.86</v>
      </c>
      <c r="S290" s="74">
        <f t="shared" si="42"/>
        <v>910.11636007827474</v>
      </c>
      <c r="T290" s="68">
        <f t="shared" si="43"/>
        <v>1.0877729963175861E-2</v>
      </c>
      <c r="U290" s="75">
        <f t="shared" si="44"/>
        <v>286</v>
      </c>
    </row>
    <row r="291" spans="3:21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  <c r="M291" s="64">
        <f t="shared" si="36"/>
        <v>287</v>
      </c>
      <c r="N291" s="65">
        <f t="shared" si="37"/>
        <v>37260.777385159003</v>
      </c>
      <c r="O291" s="66">
        <f t="shared" si="38"/>
        <v>40632</v>
      </c>
      <c r="P291" s="67">
        <f t="shared" si="39"/>
        <v>41271.232876712325</v>
      </c>
      <c r="Q291" s="68">
        <f t="shared" si="40"/>
        <v>-2.957115524317381</v>
      </c>
      <c r="R291" s="69">
        <f t="shared" si="41"/>
        <v>42179.159999999996</v>
      </c>
      <c r="S291" s="74">
        <f t="shared" si="42"/>
        <v>907.92712328767084</v>
      </c>
      <c r="T291" s="68">
        <f t="shared" si="43"/>
        <v>1.7052029400706239</v>
      </c>
      <c r="U291" s="75">
        <f t="shared" si="44"/>
        <v>287</v>
      </c>
    </row>
    <row r="292" spans="3:21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  <c r="M292" s="64">
        <f t="shared" si="36"/>
        <v>288</v>
      </c>
      <c r="N292" s="65">
        <f t="shared" si="37"/>
        <v>40799.321705426359</v>
      </c>
      <c r="O292" s="66">
        <f t="shared" si="38"/>
        <v>37023.1</v>
      </c>
      <c r="P292" s="67">
        <f t="shared" si="39"/>
        <v>41198.53228962818</v>
      </c>
      <c r="Q292" s="68">
        <f t="shared" si="40"/>
        <v>-2.9640604231424805</v>
      </c>
      <c r="R292" s="69">
        <f t="shared" si="41"/>
        <v>42104.86</v>
      </c>
      <c r="S292" s="74">
        <f t="shared" si="42"/>
        <v>906.32771037182101</v>
      </c>
      <c r="T292" s="68">
        <f t="shared" si="43"/>
        <v>5.6081260032475244</v>
      </c>
      <c r="U292" s="75">
        <f t="shared" si="44"/>
        <v>288</v>
      </c>
    </row>
    <row r="293" spans="3:21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  <c r="M293" s="64">
        <f t="shared" si="36"/>
        <v>289</v>
      </c>
      <c r="N293" s="65">
        <f t="shared" si="37"/>
        <v>35825.235243798117</v>
      </c>
      <c r="O293" s="66">
        <f t="shared" si="38"/>
        <v>39988.899999999994</v>
      </c>
      <c r="P293" s="67">
        <f t="shared" si="39"/>
        <v>40978.180039138941</v>
      </c>
      <c r="Q293" s="68">
        <f t="shared" si="40"/>
        <v>-2.9852606384683047</v>
      </c>
      <c r="R293" s="69">
        <f t="shared" si="41"/>
        <v>41879.659999999996</v>
      </c>
      <c r="S293" s="74">
        <f t="shared" si="42"/>
        <v>901.47996086105559</v>
      </c>
      <c r="T293" s="68">
        <f t="shared" si="43"/>
        <v>2.0985491437802262</v>
      </c>
      <c r="U293" s="75">
        <f t="shared" si="44"/>
        <v>289</v>
      </c>
    </row>
    <row r="294" spans="3:21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  <c r="M294" s="64">
        <f t="shared" si="36"/>
        <v>290</v>
      </c>
      <c r="N294" s="65">
        <f t="shared" si="37"/>
        <v>40545.101842871001</v>
      </c>
      <c r="O294" s="66">
        <f t="shared" si="38"/>
        <v>35037</v>
      </c>
      <c r="P294" s="67">
        <f t="shared" si="39"/>
        <v>40902.152641878667</v>
      </c>
      <c r="Q294" s="68">
        <f t="shared" si="40"/>
        <v>-2.9926282799416617</v>
      </c>
      <c r="R294" s="69">
        <f t="shared" si="41"/>
        <v>41801.96</v>
      </c>
      <c r="S294" s="74">
        <f t="shared" si="42"/>
        <v>899.80735812133207</v>
      </c>
      <c r="T294" s="68">
        <f t="shared" si="43"/>
        <v>7.5193872765459835</v>
      </c>
      <c r="U294" s="75">
        <f t="shared" si="44"/>
        <v>290</v>
      </c>
    </row>
    <row r="295" spans="3:21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  <c r="M295" s="64">
        <f t="shared" si="36"/>
        <v>291</v>
      </c>
      <c r="N295" s="65">
        <f t="shared" si="37"/>
        <v>32913.026211278797</v>
      </c>
      <c r="O295" s="66">
        <f t="shared" si="38"/>
        <v>41374.699999999997</v>
      </c>
      <c r="P295" s="67">
        <f t="shared" si="39"/>
        <v>40545.499021526419</v>
      </c>
      <c r="Q295" s="68">
        <f t="shared" si="40"/>
        <v>-3.0275596012904633</v>
      </c>
      <c r="R295" s="69">
        <f t="shared" si="41"/>
        <v>41437.46</v>
      </c>
      <c r="S295" s="74">
        <f t="shared" si="42"/>
        <v>891.96097847358033</v>
      </c>
      <c r="T295" s="68">
        <f t="shared" si="43"/>
        <v>7.1527792739522561E-2</v>
      </c>
      <c r="U295" s="75">
        <f t="shared" si="44"/>
        <v>291</v>
      </c>
    </row>
    <row r="296" spans="3:21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  <c r="M296" s="64">
        <f t="shared" si="36"/>
        <v>292</v>
      </c>
      <c r="N296" s="65">
        <f t="shared" si="37"/>
        <v>35230.127659574471</v>
      </c>
      <c r="O296" s="66">
        <f t="shared" si="38"/>
        <v>37838.300000000003</v>
      </c>
      <c r="P296" s="67">
        <f t="shared" si="39"/>
        <v>40504.305283757341</v>
      </c>
      <c r="Q296" s="68">
        <f t="shared" si="40"/>
        <v>-3.0316338220247339</v>
      </c>
      <c r="R296" s="69">
        <f t="shared" si="41"/>
        <v>41395.360000000001</v>
      </c>
      <c r="S296" s="74">
        <f t="shared" si="42"/>
        <v>891.0547162426592</v>
      </c>
      <c r="T296" s="68">
        <f t="shared" si="43"/>
        <v>3.9931330087152914</v>
      </c>
      <c r="U296" s="75">
        <f t="shared" si="44"/>
        <v>292</v>
      </c>
    </row>
    <row r="297" spans="3:21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  <c r="M297" s="64">
        <f t="shared" si="36"/>
        <v>293</v>
      </c>
      <c r="N297" s="65">
        <f t="shared" si="37"/>
        <v>37719.634703196345</v>
      </c>
      <c r="O297" s="66">
        <f t="shared" si="38"/>
        <v>39174</v>
      </c>
      <c r="P297" s="67">
        <f t="shared" si="39"/>
        <v>40413.894324853231</v>
      </c>
      <c r="Q297" s="68">
        <f t="shared" si="40"/>
        <v>-3.0406049360856784</v>
      </c>
      <c r="R297" s="69">
        <f t="shared" si="41"/>
        <v>41302.959999999999</v>
      </c>
      <c r="S297" s="74">
        <f t="shared" si="42"/>
        <v>889.06567514676863</v>
      </c>
      <c r="T297" s="68">
        <f t="shared" si="43"/>
        <v>2.3957735176857162</v>
      </c>
      <c r="U297" s="75">
        <f t="shared" si="44"/>
        <v>293</v>
      </c>
    </row>
    <row r="298" spans="3:21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  <c r="M298" s="64">
        <f t="shared" si="36"/>
        <v>294</v>
      </c>
      <c r="N298" s="65">
        <f t="shared" si="37"/>
        <v>37505.454545454544</v>
      </c>
      <c r="O298" s="66">
        <f t="shared" si="38"/>
        <v>38087</v>
      </c>
      <c r="P298" s="67">
        <f t="shared" si="39"/>
        <v>40367.906066536205</v>
      </c>
      <c r="Q298" s="68">
        <f t="shared" si="40"/>
        <v>-3.0451835838051142</v>
      </c>
      <c r="R298" s="69">
        <f t="shared" si="41"/>
        <v>41255.96</v>
      </c>
      <c r="S298" s="74">
        <f t="shared" si="42"/>
        <v>888.05393346379424</v>
      </c>
      <c r="T298" s="68">
        <f t="shared" si="43"/>
        <v>3.5696030168298782</v>
      </c>
      <c r="U298" s="75">
        <f t="shared" si="44"/>
        <v>294</v>
      </c>
    </row>
    <row r="299" spans="3:21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  <c r="M299" s="64">
        <f t="shared" si="36"/>
        <v>295</v>
      </c>
      <c r="N299" s="65">
        <f t="shared" si="37"/>
        <v>34504.773869346733</v>
      </c>
      <c r="O299" s="66">
        <f t="shared" si="38"/>
        <v>32447.199999999997</v>
      </c>
      <c r="P299" s="67">
        <f t="shared" si="39"/>
        <v>40311.839530332676</v>
      </c>
      <c r="Q299" s="68">
        <f t="shared" si="40"/>
        <v>-3.0507797690137632</v>
      </c>
      <c r="R299" s="69">
        <f t="shared" si="41"/>
        <v>41198.659999999996</v>
      </c>
      <c r="S299" s="74">
        <f t="shared" si="42"/>
        <v>886.82046966732014</v>
      </c>
      <c r="T299" s="68">
        <f t="shared" si="43"/>
        <v>9.8695286130273843</v>
      </c>
      <c r="U299" s="75">
        <f t="shared" si="44"/>
        <v>295</v>
      </c>
    </row>
    <row r="300" spans="3:21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  <c r="M300" s="64">
        <f t="shared" si="36"/>
        <v>296</v>
      </c>
      <c r="N300" s="65">
        <f t="shared" si="37"/>
        <v>38854.914933837426</v>
      </c>
      <c r="O300" s="66">
        <f t="shared" si="38"/>
        <v>36276.199999999997</v>
      </c>
      <c r="P300" s="67">
        <f t="shared" si="39"/>
        <v>40223.58121330724</v>
      </c>
      <c r="Q300" s="68">
        <f t="shared" si="40"/>
        <v>-3.0596207301821461</v>
      </c>
      <c r="R300" s="69">
        <f t="shared" si="41"/>
        <v>41108.46</v>
      </c>
      <c r="S300" s="74">
        <f t="shared" si="42"/>
        <v>884.8787866927596</v>
      </c>
      <c r="T300" s="68">
        <f t="shared" si="43"/>
        <v>5.4621040448539748</v>
      </c>
      <c r="U300" s="75">
        <f t="shared" si="44"/>
        <v>296</v>
      </c>
    </row>
    <row r="301" spans="3:21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  <c r="M301" s="64">
        <f t="shared" si="36"/>
        <v>297</v>
      </c>
      <c r="N301" s="65">
        <f t="shared" si="37"/>
        <v>36010.614035087718</v>
      </c>
      <c r="O301" s="66">
        <f t="shared" si="38"/>
        <v>39491.599999999999</v>
      </c>
      <c r="P301" s="67">
        <f t="shared" si="39"/>
        <v>40168.395303326804</v>
      </c>
      <c r="Q301" s="68">
        <f t="shared" si="40"/>
        <v>-3.0651685223575211</v>
      </c>
      <c r="R301" s="69">
        <f t="shared" si="41"/>
        <v>41052.06</v>
      </c>
      <c r="S301" s="74">
        <f t="shared" si="42"/>
        <v>883.66469667319325</v>
      </c>
      <c r="T301" s="68">
        <f t="shared" si="43"/>
        <v>1.7670729699610161</v>
      </c>
      <c r="U301" s="75">
        <f t="shared" si="44"/>
        <v>297</v>
      </c>
    </row>
    <row r="302" spans="3:21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  <c r="M302" s="64">
        <f t="shared" si="36"/>
        <v>298</v>
      </c>
      <c r="N302" s="65">
        <f t="shared" si="37"/>
        <v>36765.022421524664</v>
      </c>
      <c r="O302" s="66">
        <f t="shared" si="38"/>
        <v>36933.1</v>
      </c>
      <c r="P302" s="67">
        <f t="shared" si="39"/>
        <v>40110.567514677103</v>
      </c>
      <c r="Q302" s="68">
        <f t="shared" si="40"/>
        <v>-3.0709982798361404</v>
      </c>
      <c r="R302" s="69">
        <f t="shared" si="41"/>
        <v>40992.959999999999</v>
      </c>
      <c r="S302" s="74">
        <f t="shared" si="42"/>
        <v>882.39248532289639</v>
      </c>
      <c r="T302" s="68">
        <f t="shared" si="43"/>
        <v>4.6021470802915818</v>
      </c>
      <c r="U302" s="75">
        <f t="shared" si="44"/>
        <v>298</v>
      </c>
    </row>
    <row r="303" spans="3:21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  <c r="M303" s="64">
        <f t="shared" si="36"/>
        <v>299</v>
      </c>
      <c r="N303" s="65">
        <f t="shared" si="37"/>
        <v>38957.061068702285</v>
      </c>
      <c r="O303" s="66">
        <f t="shared" si="38"/>
        <v>38531</v>
      </c>
      <c r="P303" s="67">
        <f t="shared" si="39"/>
        <v>39948.140900195693</v>
      </c>
      <c r="Q303" s="68">
        <f t="shared" si="40"/>
        <v>-3.0874631763245968</v>
      </c>
      <c r="R303" s="69">
        <f t="shared" si="41"/>
        <v>40826.959999999999</v>
      </c>
      <c r="S303" s="74">
        <f t="shared" si="42"/>
        <v>878.81909980430646</v>
      </c>
      <c r="T303" s="68">
        <f t="shared" si="43"/>
        <v>2.6137347271030991</v>
      </c>
      <c r="U303" s="75">
        <f t="shared" si="44"/>
        <v>299</v>
      </c>
    </row>
    <row r="304" spans="3:21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  <c r="M304" s="64">
        <f t="shared" si="36"/>
        <v>300</v>
      </c>
      <c r="N304" s="65">
        <f t="shared" si="37"/>
        <v>40005.986261040234</v>
      </c>
      <c r="O304" s="66">
        <f t="shared" si="38"/>
        <v>38721.9</v>
      </c>
      <c r="P304" s="67">
        <f t="shared" si="39"/>
        <v>39888.551859099804</v>
      </c>
      <c r="Q304" s="68">
        <f t="shared" si="40"/>
        <v>-3.0935372316925145</v>
      </c>
      <c r="R304" s="69">
        <f t="shared" si="41"/>
        <v>40766.06</v>
      </c>
      <c r="S304" s="74">
        <f t="shared" si="42"/>
        <v>877.50814090019412</v>
      </c>
      <c r="T304" s="68">
        <f t="shared" si="43"/>
        <v>2.3306906280116397</v>
      </c>
      <c r="U304" s="75">
        <f t="shared" si="44"/>
        <v>300</v>
      </c>
    </row>
    <row r="305" spans="3:21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  <c r="M305" s="64">
        <f t="shared" si="36"/>
        <v>301</v>
      </c>
      <c r="N305" s="65">
        <f t="shared" si="37"/>
        <v>32722.061191626413</v>
      </c>
      <c r="O305" s="66">
        <f t="shared" si="38"/>
        <v>39796.100000000006</v>
      </c>
      <c r="P305" s="67">
        <f t="shared" si="39"/>
        <v>39765.949119373778</v>
      </c>
      <c r="Q305" s="68">
        <f t="shared" si="40"/>
        <v>-3.1060916832499905</v>
      </c>
      <c r="R305" s="69">
        <f t="shared" si="41"/>
        <v>40640.76</v>
      </c>
      <c r="S305" s="74">
        <f t="shared" si="42"/>
        <v>874.81088062622439</v>
      </c>
      <c r="T305" s="68">
        <f t="shared" si="43"/>
        <v>0.96672322981924319</v>
      </c>
      <c r="U305" s="75">
        <f t="shared" si="44"/>
        <v>301</v>
      </c>
    </row>
    <row r="306" spans="3:21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  <c r="M306" s="64">
        <f t="shared" si="36"/>
        <v>302</v>
      </c>
      <c r="N306" s="65">
        <f t="shared" si="37"/>
        <v>55424.863387978141</v>
      </c>
      <c r="O306" s="66">
        <f t="shared" si="38"/>
        <v>40216</v>
      </c>
      <c r="P306" s="67">
        <f t="shared" si="39"/>
        <v>39697.651663405086</v>
      </c>
      <c r="Q306" s="68">
        <f t="shared" si="40"/>
        <v>-3.1131189356090534</v>
      </c>
      <c r="R306" s="69">
        <f t="shared" si="41"/>
        <v>40570.959999999999</v>
      </c>
      <c r="S306" s="74">
        <f t="shared" si="42"/>
        <v>873.30833659491327</v>
      </c>
      <c r="T306" s="68">
        <f t="shared" si="43"/>
        <v>0.40764525549826702</v>
      </c>
      <c r="U306" s="75">
        <f t="shared" si="44"/>
        <v>302</v>
      </c>
    </row>
    <row r="307" spans="3:21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  <c r="M307" s="64">
        <f t="shared" si="36"/>
        <v>303</v>
      </c>
      <c r="N307" s="65">
        <f t="shared" si="37"/>
        <v>40041.501976284584</v>
      </c>
      <c r="O307" s="66">
        <f t="shared" si="38"/>
        <v>26884</v>
      </c>
      <c r="P307" s="67">
        <f t="shared" si="39"/>
        <v>39649.706457925633</v>
      </c>
      <c r="Q307" s="68">
        <f t="shared" si="40"/>
        <v>-3.1180665698157632</v>
      </c>
      <c r="R307" s="69">
        <f t="shared" si="41"/>
        <v>40521.96</v>
      </c>
      <c r="S307" s="74">
        <f t="shared" si="42"/>
        <v>872.25354207436612</v>
      </c>
      <c r="T307" s="68">
        <f t="shared" si="43"/>
        <v>15.636508586212395</v>
      </c>
      <c r="U307" s="75">
        <f t="shared" si="44"/>
        <v>303</v>
      </c>
    </row>
    <row r="308" spans="3:21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  <c r="M308" s="64">
        <f t="shared" si="36"/>
        <v>304</v>
      </c>
      <c r="N308" s="65">
        <f t="shared" si="37"/>
        <v>37113.944954128434</v>
      </c>
      <c r="O308" s="66">
        <f t="shared" si="38"/>
        <v>40074.199999999997</v>
      </c>
      <c r="P308" s="67">
        <f t="shared" si="39"/>
        <v>39583.365949119368</v>
      </c>
      <c r="Q308" s="68">
        <f t="shared" si="40"/>
        <v>-3.1249322456229671</v>
      </c>
      <c r="R308" s="69">
        <f t="shared" si="41"/>
        <v>40454.159999999996</v>
      </c>
      <c r="S308" s="74">
        <f t="shared" si="42"/>
        <v>870.79405088062776</v>
      </c>
      <c r="T308" s="68">
        <f t="shared" si="43"/>
        <v>0.43753169835588268</v>
      </c>
      <c r="U308" s="75">
        <f t="shared" si="44"/>
        <v>304</v>
      </c>
    </row>
    <row r="309" spans="3:21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  <c r="M309" s="64">
        <f t="shared" si="36"/>
        <v>305</v>
      </c>
      <c r="N309" s="65">
        <f t="shared" si="37"/>
        <v>54452.638700947224</v>
      </c>
      <c r="O309" s="66">
        <f t="shared" si="38"/>
        <v>37407.199999999997</v>
      </c>
      <c r="P309" s="67">
        <f t="shared" si="39"/>
        <v>39374.266144814086</v>
      </c>
      <c r="Q309" s="68">
        <f t="shared" si="40"/>
        <v>-3.1467236703118977</v>
      </c>
      <c r="R309" s="69">
        <f t="shared" si="41"/>
        <v>40240.46</v>
      </c>
      <c r="S309" s="74">
        <f t="shared" si="42"/>
        <v>866.19385518591298</v>
      </c>
      <c r="T309" s="68">
        <f t="shared" si="43"/>
        <v>3.2721312706514971</v>
      </c>
      <c r="U309" s="75">
        <f t="shared" si="44"/>
        <v>305</v>
      </c>
    </row>
    <row r="310" spans="3:21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  <c r="M310" s="64">
        <f t="shared" si="36"/>
        <v>306</v>
      </c>
      <c r="N310" s="65">
        <f t="shared" si="37"/>
        <v>38254.059216809939</v>
      </c>
      <c r="O310" s="66">
        <f t="shared" si="38"/>
        <v>37028</v>
      </c>
      <c r="P310" s="67">
        <f t="shared" si="39"/>
        <v>39189.823874755384</v>
      </c>
      <c r="Q310" s="68">
        <f t="shared" si="40"/>
        <v>-3.1661384231809802</v>
      </c>
      <c r="R310" s="69">
        <f t="shared" si="41"/>
        <v>40051.96</v>
      </c>
      <c r="S310" s="74">
        <f t="shared" si="42"/>
        <v>862.13612524461496</v>
      </c>
      <c r="T310" s="68">
        <f t="shared" si="43"/>
        <v>3.5087266516545901</v>
      </c>
      <c r="U310" s="75">
        <f t="shared" si="44"/>
        <v>306</v>
      </c>
    </row>
    <row r="311" spans="3:21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  <c r="M311" s="64">
        <f t="shared" si="36"/>
        <v>307</v>
      </c>
      <c r="N311" s="65">
        <f t="shared" si="37"/>
        <v>37718.75</v>
      </c>
      <c r="O311" s="66">
        <f t="shared" si="38"/>
        <v>36006</v>
      </c>
      <c r="P311" s="67">
        <f t="shared" si="39"/>
        <v>38973.58121330724</v>
      </c>
      <c r="Q311" s="68">
        <f t="shared" si="40"/>
        <v>-3.1891345631968253</v>
      </c>
      <c r="R311" s="69">
        <f t="shared" si="41"/>
        <v>39830.959999999999</v>
      </c>
      <c r="S311" s="74">
        <f t="shared" si="42"/>
        <v>857.3787866927596</v>
      </c>
      <c r="T311" s="68">
        <f t="shared" si="43"/>
        <v>4.4624383754097261</v>
      </c>
      <c r="U311" s="75">
        <f t="shared" si="44"/>
        <v>307</v>
      </c>
    </row>
    <row r="312" spans="3:21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  <c r="M312" s="64">
        <f t="shared" si="36"/>
        <v>308</v>
      </c>
      <c r="N312" s="65">
        <f t="shared" si="37"/>
        <v>38505.802707930365</v>
      </c>
      <c r="O312" s="66">
        <f t="shared" si="38"/>
        <v>37563</v>
      </c>
      <c r="P312" s="67">
        <f t="shared" si="39"/>
        <v>38957.925636007829</v>
      </c>
      <c r="Q312" s="68">
        <f t="shared" si="40"/>
        <v>-3.1908093523544436</v>
      </c>
      <c r="R312" s="69">
        <f t="shared" si="41"/>
        <v>39814.959999999999</v>
      </c>
      <c r="S312" s="74">
        <f t="shared" si="42"/>
        <v>857.03436399217026</v>
      </c>
      <c r="T312" s="68">
        <f t="shared" si="43"/>
        <v>2.6288327454050409</v>
      </c>
      <c r="U312" s="75">
        <f t="shared" si="44"/>
        <v>308</v>
      </c>
    </row>
    <row r="313" spans="3:21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  <c r="M313" s="64">
        <f t="shared" si="36"/>
        <v>309</v>
      </c>
      <c r="N313" s="65">
        <f t="shared" si="37"/>
        <v>33686.694915254244</v>
      </c>
      <c r="O313" s="66">
        <f t="shared" si="38"/>
        <v>39622.600000000006</v>
      </c>
      <c r="P313" s="67">
        <f t="shared" si="39"/>
        <v>38894.618395303332</v>
      </c>
      <c r="Q313" s="68">
        <f t="shared" si="40"/>
        <v>-3.197595530214782</v>
      </c>
      <c r="R313" s="69">
        <f t="shared" si="41"/>
        <v>39750.26</v>
      </c>
      <c r="S313" s="74">
        <f t="shared" si="42"/>
        <v>855.64160469666967</v>
      </c>
      <c r="T313" s="68">
        <f t="shared" si="43"/>
        <v>0.15041344330798986</v>
      </c>
      <c r="U313" s="75">
        <f t="shared" si="44"/>
        <v>309</v>
      </c>
    </row>
    <row r="314" spans="3:21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  <c r="M314" s="64">
        <f t="shared" si="36"/>
        <v>310</v>
      </c>
      <c r="N314" s="65">
        <f t="shared" si="37"/>
        <v>56327.453769559026</v>
      </c>
      <c r="O314" s="66">
        <f t="shared" si="38"/>
        <v>33979.399999999994</v>
      </c>
      <c r="P314" s="67">
        <f t="shared" si="39"/>
        <v>38745.792563600779</v>
      </c>
      <c r="Q314" s="68">
        <f t="shared" si="40"/>
        <v>-3.2136361611487194</v>
      </c>
      <c r="R314" s="69">
        <f t="shared" si="41"/>
        <v>39598.159999999996</v>
      </c>
      <c r="S314" s="74">
        <f t="shared" si="42"/>
        <v>852.36743639921769</v>
      </c>
      <c r="T314" s="68">
        <f t="shared" si="43"/>
        <v>6.5931659986220916</v>
      </c>
      <c r="U314" s="75">
        <f t="shared" si="44"/>
        <v>310</v>
      </c>
    </row>
    <row r="315" spans="3:21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  <c r="M315" s="64">
        <f t="shared" si="36"/>
        <v>311</v>
      </c>
      <c r="N315" s="65">
        <f t="shared" si="37"/>
        <v>36093.618960802189</v>
      </c>
      <c r="O315" s="66">
        <f t="shared" si="38"/>
        <v>39350.6</v>
      </c>
      <c r="P315" s="67">
        <f t="shared" si="39"/>
        <v>38742.367906066531</v>
      </c>
      <c r="Q315" s="68">
        <f t="shared" si="40"/>
        <v>-3.2140067254944089</v>
      </c>
      <c r="R315" s="69">
        <f t="shared" si="41"/>
        <v>39594.659999999996</v>
      </c>
      <c r="S315" s="74">
        <f t="shared" si="42"/>
        <v>852.29209393346537</v>
      </c>
      <c r="T315" s="68">
        <f t="shared" si="43"/>
        <v>0.28757746521949301</v>
      </c>
      <c r="U315" s="75">
        <f t="shared" si="44"/>
        <v>311</v>
      </c>
    </row>
    <row r="316" spans="3:21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  <c r="M316" s="64">
        <f t="shared" si="36"/>
        <v>312</v>
      </c>
      <c r="N316" s="65">
        <f t="shared" si="37"/>
        <v>35788.065099457497</v>
      </c>
      <c r="O316" s="66">
        <f t="shared" si="38"/>
        <v>36523.1</v>
      </c>
      <c r="P316" s="67">
        <f t="shared" si="39"/>
        <v>38729.549902152641</v>
      </c>
      <c r="Q316" s="68">
        <f t="shared" si="40"/>
        <v>-3.2153942765792025</v>
      </c>
      <c r="R316" s="69">
        <f t="shared" si="41"/>
        <v>39581.56</v>
      </c>
      <c r="S316" s="74">
        <f t="shared" si="42"/>
        <v>852.01009784735652</v>
      </c>
      <c r="T316" s="68">
        <f t="shared" si="43"/>
        <v>3.5909198819708479</v>
      </c>
      <c r="U316" s="75">
        <f t="shared" si="44"/>
        <v>312</v>
      </c>
    </row>
    <row r="317" spans="3:21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  <c r="M317" s="64">
        <f t="shared" si="36"/>
        <v>313</v>
      </c>
      <c r="N317" s="65">
        <f t="shared" si="37"/>
        <v>38195.945945945947</v>
      </c>
      <c r="O317" s="66">
        <f t="shared" si="38"/>
        <v>37178.800000000003</v>
      </c>
      <c r="P317" s="67">
        <f t="shared" si="39"/>
        <v>38719.178082191778</v>
      </c>
      <c r="Q317" s="68">
        <f t="shared" si="40"/>
        <v>-3.2165177002807162</v>
      </c>
      <c r="R317" s="69">
        <f t="shared" si="41"/>
        <v>39570.959999999999</v>
      </c>
      <c r="S317" s="74">
        <f t="shared" si="42"/>
        <v>851.7819178082209</v>
      </c>
      <c r="T317" s="68">
        <f t="shared" si="43"/>
        <v>2.8096393571703291</v>
      </c>
      <c r="U317" s="75">
        <f t="shared" si="44"/>
        <v>313</v>
      </c>
    </row>
    <row r="318" spans="3:21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  <c r="M318" s="64">
        <f t="shared" si="36"/>
        <v>314</v>
      </c>
      <c r="N318" s="65">
        <f t="shared" si="37"/>
        <v>33504.436860068257</v>
      </c>
      <c r="O318" s="66">
        <f t="shared" si="38"/>
        <v>38869.299999999996</v>
      </c>
      <c r="P318" s="67">
        <f t="shared" si="39"/>
        <v>38421.917808219172</v>
      </c>
      <c r="Q318" s="68">
        <f t="shared" si="40"/>
        <v>-3.2489732446362569</v>
      </c>
      <c r="R318" s="69">
        <f t="shared" si="41"/>
        <v>39267.159999999996</v>
      </c>
      <c r="S318" s="74">
        <f t="shared" si="42"/>
        <v>845.24219178082421</v>
      </c>
      <c r="T318" s="68">
        <f t="shared" si="43"/>
        <v>0.4719357408786769</v>
      </c>
      <c r="U318" s="75">
        <f t="shared" si="44"/>
        <v>314</v>
      </c>
    </row>
    <row r="319" spans="3:21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  <c r="M319" s="64">
        <f t="shared" si="36"/>
        <v>315</v>
      </c>
      <c r="N319" s="65">
        <f t="shared" si="37"/>
        <v>35760.622710622709</v>
      </c>
      <c r="O319" s="66">
        <f t="shared" si="38"/>
        <v>34270.9</v>
      </c>
      <c r="P319" s="67">
        <f t="shared" si="39"/>
        <v>38209.980430528376</v>
      </c>
      <c r="Q319" s="68">
        <f t="shared" si="40"/>
        <v>-3.2724214114372541</v>
      </c>
      <c r="R319" s="69">
        <f t="shared" si="41"/>
        <v>39050.559999999998</v>
      </c>
      <c r="S319" s="74">
        <f t="shared" si="42"/>
        <v>840.57956947162165</v>
      </c>
      <c r="T319" s="68">
        <f t="shared" si="43"/>
        <v>5.6873854345580765</v>
      </c>
      <c r="U319" s="75">
        <f t="shared" si="44"/>
        <v>315</v>
      </c>
    </row>
    <row r="320" spans="3:21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  <c r="M320" s="64">
        <f t="shared" si="36"/>
        <v>316</v>
      </c>
      <c r="N320" s="65">
        <f t="shared" si="37"/>
        <v>34486.295313881521</v>
      </c>
      <c r="O320" s="66">
        <f t="shared" si="38"/>
        <v>34316</v>
      </c>
      <c r="P320" s="67">
        <f t="shared" si="39"/>
        <v>38164.383561643837</v>
      </c>
      <c r="Q320" s="68">
        <f t="shared" si="40"/>
        <v>-3.2775001650691253</v>
      </c>
      <c r="R320" s="69">
        <f t="shared" si="41"/>
        <v>39003.96</v>
      </c>
      <c r="S320" s="74">
        <f t="shared" si="42"/>
        <v>839.57643835616182</v>
      </c>
      <c r="T320" s="68">
        <f t="shared" si="43"/>
        <v>5.5849590171691439</v>
      </c>
      <c r="U320" s="75">
        <f t="shared" si="44"/>
        <v>316</v>
      </c>
    </row>
    <row r="321" spans="3:21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  <c r="M321" s="64">
        <f t="shared" si="36"/>
        <v>317</v>
      </c>
      <c r="N321" s="65">
        <f t="shared" si="37"/>
        <v>35853.633854645814</v>
      </c>
      <c r="O321" s="66">
        <f t="shared" si="38"/>
        <v>35913.1</v>
      </c>
      <c r="P321" s="67">
        <f t="shared" si="39"/>
        <v>38133.953033268102</v>
      </c>
      <c r="Q321" s="68">
        <f t="shared" si="40"/>
        <v>-3.2808963912547409</v>
      </c>
      <c r="R321" s="69">
        <f t="shared" si="41"/>
        <v>38972.86</v>
      </c>
      <c r="S321" s="74">
        <f t="shared" si="42"/>
        <v>838.90696673189814</v>
      </c>
      <c r="T321" s="68">
        <f t="shared" si="43"/>
        <v>3.6485571361075433</v>
      </c>
      <c r="U321" s="75">
        <f t="shared" si="44"/>
        <v>317</v>
      </c>
    </row>
    <row r="322" spans="3:21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  <c r="M322" s="64">
        <f t="shared" si="36"/>
        <v>318</v>
      </c>
      <c r="N322" s="65">
        <f t="shared" si="37"/>
        <v>29482.410917361642</v>
      </c>
      <c r="O322" s="66">
        <f t="shared" si="38"/>
        <v>39145.300000000003</v>
      </c>
      <c r="P322" s="67">
        <f t="shared" si="39"/>
        <v>38050.195694716247</v>
      </c>
      <c r="Q322" s="68">
        <f t="shared" si="40"/>
        <v>-3.290272256116618</v>
      </c>
      <c r="R322" s="69">
        <f t="shared" si="41"/>
        <v>38887.26</v>
      </c>
      <c r="S322" s="74">
        <f t="shared" si="42"/>
        <v>837.06430528375495</v>
      </c>
      <c r="T322" s="68">
        <f t="shared" si="43"/>
        <v>-0.3070253962303171</v>
      </c>
      <c r="U322" s="75">
        <f t="shared" si="44"/>
        <v>318</v>
      </c>
    </row>
    <row r="323" spans="3:21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  <c r="M323" s="64">
        <f t="shared" si="36"/>
        <v>319</v>
      </c>
      <c r="N323" s="65">
        <f t="shared" si="37"/>
        <v>32571.068124474346</v>
      </c>
      <c r="O323" s="66">
        <f t="shared" si="38"/>
        <v>32470</v>
      </c>
      <c r="P323" s="67">
        <f t="shared" si="39"/>
        <v>37893.346379647752</v>
      </c>
      <c r="Q323" s="68">
        <f t="shared" si="40"/>
        <v>-3.3079415813347857</v>
      </c>
      <c r="R323" s="69">
        <f t="shared" si="41"/>
        <v>38726.959999999999</v>
      </c>
      <c r="S323" s="74">
        <f t="shared" si="42"/>
        <v>833.61362035224738</v>
      </c>
      <c r="T323" s="68">
        <f t="shared" si="43"/>
        <v>7.5070750371804778</v>
      </c>
      <c r="U323" s="75">
        <f t="shared" si="44"/>
        <v>319</v>
      </c>
    </row>
    <row r="324" spans="3:21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  <c r="M324" s="64">
        <f t="shared" si="36"/>
        <v>320</v>
      </c>
      <c r="N324" s="65">
        <f t="shared" si="37"/>
        <v>34516.050495942291</v>
      </c>
      <c r="O324" s="66">
        <f t="shared" si="38"/>
        <v>35416</v>
      </c>
      <c r="P324" s="67">
        <f t="shared" si="39"/>
        <v>37454.305283757341</v>
      </c>
      <c r="Q324" s="68">
        <f t="shared" si="40"/>
        <v>-3.3581871377841401</v>
      </c>
      <c r="R324" s="69">
        <f t="shared" si="41"/>
        <v>38278.26</v>
      </c>
      <c r="S324" s="74">
        <f t="shared" si="42"/>
        <v>823.95471624266065</v>
      </c>
      <c r="T324" s="68">
        <f t="shared" si="43"/>
        <v>3.4750696167588142</v>
      </c>
      <c r="U324" s="75">
        <f t="shared" si="44"/>
        <v>320</v>
      </c>
    </row>
    <row r="325" spans="3:21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  <c r="M325" s="64">
        <f t="shared" si="36"/>
        <v>321</v>
      </c>
      <c r="N325" s="65">
        <f t="shared" si="37"/>
        <v>37724.479682854319</v>
      </c>
      <c r="O325" s="66">
        <f t="shared" si="38"/>
        <v>37776.6</v>
      </c>
      <c r="P325" s="67">
        <f t="shared" si="39"/>
        <v>37244.618395303325</v>
      </c>
      <c r="Q325" s="68">
        <f t="shared" si="40"/>
        <v>-3.3826025011742509</v>
      </c>
      <c r="R325" s="69">
        <f t="shared" si="41"/>
        <v>38063.96</v>
      </c>
      <c r="S325" s="74">
        <f t="shared" si="42"/>
        <v>819.34160469667404</v>
      </c>
      <c r="T325" s="68">
        <f t="shared" si="43"/>
        <v>0.35198993722132255</v>
      </c>
      <c r="U325" s="75">
        <f t="shared" si="44"/>
        <v>321</v>
      </c>
    </row>
    <row r="326" spans="3:21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  <c r="M326" s="64">
        <f t="shared" ref="M326:M389" si="45">_xlfn.RANK.EQ(H326,$H$5:$H$504,0)</f>
        <v>322</v>
      </c>
      <c r="N326" s="65">
        <f t="shared" ref="N326:N389" si="46">H326/(1+I326)</f>
        <v>34086.228622862291</v>
      </c>
      <c r="O326" s="66">
        <f t="shared" ref="O326:O389" si="47">H326-J326</f>
        <v>36023.4</v>
      </c>
      <c r="P326" s="67">
        <f t="shared" ref="P326:P389" si="48">H326/(1+2.2%)</f>
        <v>37054.598825831701</v>
      </c>
      <c r="Q326" s="68">
        <f t="shared" ref="Q326:Q389" si="49">(P326-166000)/H326</f>
        <v>-3.4049665214542535</v>
      </c>
      <c r="R326" s="69">
        <f t="shared" ref="R326:R389" si="50">H326-4%</f>
        <v>37869.760000000002</v>
      </c>
      <c r="S326" s="74">
        <f t="shared" ref="S326:S389" si="51">R326-P326</f>
        <v>815.16117416830093</v>
      </c>
      <c r="T326" s="68">
        <f t="shared" ref="T326:T389" si="52">(1+J326)/S326</f>
        <v>2.2663002833579262</v>
      </c>
      <c r="U326" s="75">
        <f t="shared" ref="U326:U389" si="53">_xlfn.RANK.EQ(P326,$P$5:$P$504,0)</f>
        <v>322</v>
      </c>
    </row>
    <row r="327" spans="3:21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  <c r="M327" s="64">
        <f t="shared" si="45"/>
        <v>323</v>
      </c>
      <c r="N327" s="65">
        <f t="shared" si="46"/>
        <v>34266.666666666664</v>
      </c>
      <c r="O327" s="66">
        <f t="shared" si="47"/>
        <v>35263.9</v>
      </c>
      <c r="P327" s="67">
        <f t="shared" si="48"/>
        <v>36915.459882583171</v>
      </c>
      <c r="Q327" s="68">
        <f t="shared" si="49"/>
        <v>-3.4214882504430926</v>
      </c>
      <c r="R327" s="69">
        <f t="shared" si="50"/>
        <v>37727.56</v>
      </c>
      <c r="S327" s="74">
        <f t="shared" si="51"/>
        <v>812.10011741682683</v>
      </c>
      <c r="T327" s="68">
        <f t="shared" si="52"/>
        <v>3.0349706238682179</v>
      </c>
      <c r="U327" s="75">
        <f t="shared" si="53"/>
        <v>323</v>
      </c>
    </row>
    <row r="328" spans="3:21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  <c r="M328" s="64">
        <f t="shared" si="45"/>
        <v>324</v>
      </c>
      <c r="N328" s="65">
        <f t="shared" si="46"/>
        <v>37165.418719211826</v>
      </c>
      <c r="O328" s="66">
        <f t="shared" si="47"/>
        <v>35652.300000000003</v>
      </c>
      <c r="P328" s="67">
        <f t="shared" si="48"/>
        <v>36910.86105675147</v>
      </c>
      <c r="Q328" s="68">
        <f t="shared" si="49"/>
        <v>-3.4220364538052093</v>
      </c>
      <c r="R328" s="69">
        <f t="shared" si="50"/>
        <v>37722.86</v>
      </c>
      <c r="S328" s="74">
        <f t="shared" si="51"/>
        <v>811.99894324853085</v>
      </c>
      <c r="T328" s="68">
        <f t="shared" si="52"/>
        <v>2.5512348473167155</v>
      </c>
      <c r="U328" s="75">
        <f t="shared" si="53"/>
        <v>324</v>
      </c>
    </row>
    <row r="329" spans="3:21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  <c r="M329" s="64">
        <f t="shared" si="45"/>
        <v>325</v>
      </c>
      <c r="N329" s="65">
        <f t="shared" si="46"/>
        <v>37214.299900695143</v>
      </c>
      <c r="O329" s="66">
        <f t="shared" si="47"/>
        <v>37031.9</v>
      </c>
      <c r="P329" s="67">
        <f t="shared" si="48"/>
        <v>36668.101761252445</v>
      </c>
      <c r="Q329" s="68">
        <f t="shared" si="49"/>
        <v>-3.4511698058094384</v>
      </c>
      <c r="R329" s="69">
        <f t="shared" si="50"/>
        <v>37474.76</v>
      </c>
      <c r="S329" s="74">
        <f t="shared" si="51"/>
        <v>806.65823874755733</v>
      </c>
      <c r="T329" s="68">
        <f t="shared" si="52"/>
        <v>0.55029500558900002</v>
      </c>
      <c r="U329" s="75">
        <f t="shared" si="53"/>
        <v>325</v>
      </c>
    </row>
    <row r="330" spans="3:21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  <c r="M330" s="64">
        <f t="shared" si="45"/>
        <v>326</v>
      </c>
      <c r="N330" s="65">
        <f t="shared" si="46"/>
        <v>35881.861804222652</v>
      </c>
      <c r="O330" s="66">
        <f t="shared" si="47"/>
        <v>32075.800000000003</v>
      </c>
      <c r="P330" s="67">
        <f t="shared" si="48"/>
        <v>36584.050880626222</v>
      </c>
      <c r="Q330" s="68">
        <f t="shared" si="49"/>
        <v>-3.4613467932828668</v>
      </c>
      <c r="R330" s="69">
        <f t="shared" si="50"/>
        <v>37388.86</v>
      </c>
      <c r="S330" s="74">
        <f t="shared" si="51"/>
        <v>804.80911937377823</v>
      </c>
      <c r="T330" s="68">
        <f t="shared" si="52"/>
        <v>6.6029321389087894</v>
      </c>
      <c r="U330" s="75">
        <f t="shared" si="53"/>
        <v>326</v>
      </c>
    </row>
    <row r="331" spans="3:21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  <c r="M331" s="64">
        <f t="shared" si="45"/>
        <v>327</v>
      </c>
      <c r="N331" s="65">
        <f t="shared" si="46"/>
        <v>34254.078826764431</v>
      </c>
      <c r="O331" s="66">
        <f t="shared" si="47"/>
        <v>35229.699999999997</v>
      </c>
      <c r="P331" s="67">
        <f t="shared" si="48"/>
        <v>36566.731898238744</v>
      </c>
      <c r="Q331" s="68">
        <f t="shared" si="49"/>
        <v>-3.4634496109774711</v>
      </c>
      <c r="R331" s="69">
        <f t="shared" si="50"/>
        <v>37371.159999999996</v>
      </c>
      <c r="S331" s="74">
        <f t="shared" si="51"/>
        <v>804.42810176125204</v>
      </c>
      <c r="T331" s="68">
        <f t="shared" si="52"/>
        <v>2.6633828372095798</v>
      </c>
      <c r="U331" s="75">
        <f t="shared" si="53"/>
        <v>327</v>
      </c>
    </row>
    <row r="332" spans="3:21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  <c r="M332" s="64">
        <f t="shared" si="45"/>
        <v>328</v>
      </c>
      <c r="N332" s="65">
        <f t="shared" si="46"/>
        <v>34306.703397612488</v>
      </c>
      <c r="O332" s="66">
        <f t="shared" si="47"/>
        <v>35187</v>
      </c>
      <c r="P332" s="67">
        <f t="shared" si="48"/>
        <v>36555.772994129155</v>
      </c>
      <c r="Q332" s="68">
        <f t="shared" si="49"/>
        <v>-3.4647812367738449</v>
      </c>
      <c r="R332" s="69">
        <f t="shared" si="50"/>
        <v>37359.96</v>
      </c>
      <c r="S332" s="74">
        <f t="shared" si="51"/>
        <v>804.18700587084459</v>
      </c>
      <c r="T332" s="68">
        <f t="shared" si="52"/>
        <v>2.7033513152152975</v>
      </c>
      <c r="U332" s="75">
        <f t="shared" si="53"/>
        <v>328</v>
      </c>
    </row>
    <row r="333" spans="3:21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  <c r="M333" s="64">
        <f t="shared" si="45"/>
        <v>329</v>
      </c>
      <c r="N333" s="65">
        <f t="shared" si="46"/>
        <v>29743.391719745221</v>
      </c>
      <c r="O333" s="66">
        <f t="shared" si="47"/>
        <v>34989.299999999996</v>
      </c>
      <c r="P333" s="67">
        <f t="shared" si="48"/>
        <v>36553.522504892368</v>
      </c>
      <c r="Q333" s="68">
        <f t="shared" si="49"/>
        <v>-3.4650547944629255</v>
      </c>
      <c r="R333" s="69">
        <f t="shared" si="50"/>
        <v>37357.659999999996</v>
      </c>
      <c r="S333" s="74">
        <f t="shared" si="51"/>
        <v>804.13749510762864</v>
      </c>
      <c r="T333" s="68">
        <f t="shared" si="52"/>
        <v>2.946511031279385</v>
      </c>
      <c r="U333" s="75">
        <f t="shared" si="53"/>
        <v>329</v>
      </c>
    </row>
    <row r="334" spans="3:21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  <c r="M334" s="64">
        <f t="shared" si="45"/>
        <v>330</v>
      </c>
      <c r="N334" s="65">
        <f t="shared" si="46"/>
        <v>36761.105626850942</v>
      </c>
      <c r="O334" s="66">
        <f t="shared" si="47"/>
        <v>36898.400000000001</v>
      </c>
      <c r="P334" s="67">
        <f t="shared" si="48"/>
        <v>36437.37769080235</v>
      </c>
      <c r="Q334" s="68">
        <f t="shared" si="49"/>
        <v>-3.4792186231960485</v>
      </c>
      <c r="R334" s="69">
        <f t="shared" si="50"/>
        <v>37238.959999999999</v>
      </c>
      <c r="S334" s="74">
        <f t="shared" si="51"/>
        <v>801.58230919764901</v>
      </c>
      <c r="T334" s="68">
        <f t="shared" si="52"/>
        <v>0.42615710960728115</v>
      </c>
      <c r="U334" s="75">
        <f t="shared" si="53"/>
        <v>330</v>
      </c>
    </row>
    <row r="335" spans="3:21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  <c r="M335" s="64">
        <f t="shared" si="45"/>
        <v>331</v>
      </c>
      <c r="N335" s="65">
        <f t="shared" si="46"/>
        <v>39481.063829787236</v>
      </c>
      <c r="O335" s="66">
        <f t="shared" si="47"/>
        <v>36079</v>
      </c>
      <c r="P335" s="67">
        <f t="shared" si="48"/>
        <v>36313.307240704497</v>
      </c>
      <c r="Q335" s="68">
        <f t="shared" si="49"/>
        <v>-3.4944490695592152</v>
      </c>
      <c r="R335" s="69">
        <f t="shared" si="50"/>
        <v>37112.159999999996</v>
      </c>
      <c r="S335" s="74">
        <f t="shared" si="51"/>
        <v>798.85275929549971</v>
      </c>
      <c r="T335" s="68">
        <f t="shared" si="52"/>
        <v>1.294606531636757</v>
      </c>
      <c r="U335" s="75">
        <f t="shared" si="53"/>
        <v>331</v>
      </c>
    </row>
    <row r="336" spans="3:21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  <c r="M336" s="64">
        <f t="shared" si="45"/>
        <v>332</v>
      </c>
      <c r="N336" s="65">
        <f t="shared" si="46"/>
        <v>42485.091743119265</v>
      </c>
      <c r="O336" s="66">
        <f t="shared" si="47"/>
        <v>36585</v>
      </c>
      <c r="P336" s="67">
        <f t="shared" si="48"/>
        <v>36249.510763209393</v>
      </c>
      <c r="Q336" s="68">
        <f t="shared" si="49"/>
        <v>-3.5023210850214754</v>
      </c>
      <c r="R336" s="69">
        <f t="shared" si="50"/>
        <v>37046.959999999999</v>
      </c>
      <c r="S336" s="74">
        <f t="shared" si="51"/>
        <v>797.44923679060594</v>
      </c>
      <c r="T336" s="68">
        <f t="shared" si="52"/>
        <v>0.58060122029005645</v>
      </c>
      <c r="U336" s="75">
        <f t="shared" si="53"/>
        <v>332</v>
      </c>
    </row>
    <row r="337" spans="3:21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  <c r="M337" s="64">
        <f t="shared" si="45"/>
        <v>333</v>
      </c>
      <c r="N337" s="65">
        <f t="shared" si="46"/>
        <v>27801.951951951949</v>
      </c>
      <c r="O337" s="66">
        <f t="shared" si="47"/>
        <v>35017.399999999994</v>
      </c>
      <c r="P337" s="67">
        <f t="shared" si="48"/>
        <v>36235.029354207436</v>
      </c>
      <c r="Q337" s="68">
        <f t="shared" si="49"/>
        <v>-3.5041118444432837</v>
      </c>
      <c r="R337" s="69">
        <f t="shared" si="50"/>
        <v>37032.159999999996</v>
      </c>
      <c r="S337" s="74">
        <f t="shared" si="51"/>
        <v>797.13064579256024</v>
      </c>
      <c r="T337" s="68">
        <f t="shared" si="52"/>
        <v>2.5288201007449134</v>
      </c>
      <c r="U337" s="75">
        <f t="shared" si="53"/>
        <v>333</v>
      </c>
    </row>
    <row r="338" spans="3:21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  <c r="M338" s="64">
        <f t="shared" si="45"/>
        <v>334</v>
      </c>
      <c r="N338" s="65">
        <f t="shared" si="46"/>
        <v>36894.182547642929</v>
      </c>
      <c r="O338" s="66">
        <f t="shared" si="47"/>
        <v>35869.4</v>
      </c>
      <c r="P338" s="67">
        <f t="shared" si="48"/>
        <v>35991.682974559684</v>
      </c>
      <c r="Q338" s="68">
        <f t="shared" si="49"/>
        <v>-3.5344194278804437</v>
      </c>
      <c r="R338" s="69">
        <f t="shared" si="50"/>
        <v>36783.46</v>
      </c>
      <c r="S338" s="74">
        <f t="shared" si="51"/>
        <v>791.7770254403149</v>
      </c>
      <c r="T338" s="68">
        <f t="shared" si="52"/>
        <v>1.1557546766289462</v>
      </c>
      <c r="U338" s="75">
        <f t="shared" si="53"/>
        <v>334</v>
      </c>
    </row>
    <row r="339" spans="3:21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  <c r="M339" s="64">
        <f t="shared" si="45"/>
        <v>335</v>
      </c>
      <c r="N339" s="65">
        <f t="shared" si="46"/>
        <v>26639.927536231884</v>
      </c>
      <c r="O339" s="66">
        <f t="shared" si="47"/>
        <v>22637.699999999997</v>
      </c>
      <c r="P339" s="67">
        <f t="shared" si="48"/>
        <v>35971.722113502932</v>
      </c>
      <c r="Q339" s="68">
        <f t="shared" si="49"/>
        <v>-3.5369236513378106</v>
      </c>
      <c r="R339" s="69">
        <f t="shared" si="50"/>
        <v>36763.06</v>
      </c>
      <c r="S339" s="74">
        <f t="shared" si="51"/>
        <v>791.33788649706548</v>
      </c>
      <c r="T339" s="68">
        <f t="shared" si="52"/>
        <v>17.851287346460676</v>
      </c>
      <c r="U339" s="75">
        <f t="shared" si="53"/>
        <v>335</v>
      </c>
    </row>
    <row r="340" spans="3:21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  <c r="M340" s="64">
        <f t="shared" si="45"/>
        <v>336</v>
      </c>
      <c r="N340" s="65">
        <f t="shared" si="46"/>
        <v>35696.498054474709</v>
      </c>
      <c r="O340" s="66">
        <f t="shared" si="47"/>
        <v>29836</v>
      </c>
      <c r="P340" s="67">
        <f t="shared" si="48"/>
        <v>35906.066536203522</v>
      </c>
      <c r="Q340" s="68">
        <f t="shared" si="49"/>
        <v>-3.5451802230160365</v>
      </c>
      <c r="R340" s="69">
        <f t="shared" si="50"/>
        <v>36695.96</v>
      </c>
      <c r="S340" s="74">
        <f t="shared" si="51"/>
        <v>789.89346379647759</v>
      </c>
      <c r="T340" s="68">
        <f t="shared" si="52"/>
        <v>8.6859814829000683</v>
      </c>
      <c r="U340" s="75">
        <f t="shared" si="53"/>
        <v>336</v>
      </c>
    </row>
    <row r="341" spans="3:21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  <c r="M341" s="64">
        <f t="shared" si="45"/>
        <v>337</v>
      </c>
      <c r="N341" s="65">
        <f t="shared" si="46"/>
        <v>29250.760608486784</v>
      </c>
      <c r="O341" s="66">
        <f t="shared" si="47"/>
        <v>32361.799999999996</v>
      </c>
      <c r="P341" s="67">
        <f t="shared" si="48"/>
        <v>35747.749510763206</v>
      </c>
      <c r="Q341" s="68">
        <f t="shared" si="49"/>
        <v>-3.5652142510096509</v>
      </c>
      <c r="R341" s="69">
        <f t="shared" si="50"/>
        <v>36534.159999999996</v>
      </c>
      <c r="S341" s="74">
        <f t="shared" si="51"/>
        <v>786.41048923679045</v>
      </c>
      <c r="T341" s="68">
        <f t="shared" si="52"/>
        <v>5.3068976789084727</v>
      </c>
      <c r="U341" s="75">
        <f t="shared" si="53"/>
        <v>337</v>
      </c>
    </row>
    <row r="342" spans="3:21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  <c r="M342" s="64">
        <f t="shared" si="45"/>
        <v>338</v>
      </c>
      <c r="N342" s="65">
        <f t="shared" si="46"/>
        <v>31687.239583333332</v>
      </c>
      <c r="O342" s="66">
        <f t="shared" si="47"/>
        <v>36304.399999999994</v>
      </c>
      <c r="P342" s="67">
        <f t="shared" si="48"/>
        <v>35717.906066536198</v>
      </c>
      <c r="Q342" s="68">
        <f t="shared" si="49"/>
        <v>-3.5690106464129334</v>
      </c>
      <c r="R342" s="69">
        <f t="shared" si="50"/>
        <v>36503.659999999996</v>
      </c>
      <c r="S342" s="74">
        <f t="shared" si="51"/>
        <v>785.7539334637986</v>
      </c>
      <c r="T342" s="68">
        <f t="shared" si="52"/>
        <v>0.25491440954934558</v>
      </c>
      <c r="U342" s="75">
        <f t="shared" si="53"/>
        <v>338</v>
      </c>
    </row>
    <row r="343" spans="3:21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  <c r="M343" s="64">
        <f t="shared" si="45"/>
        <v>339</v>
      </c>
      <c r="N343" s="65">
        <f t="shared" si="46"/>
        <v>35266.634429400387</v>
      </c>
      <c r="O343" s="66">
        <f t="shared" si="47"/>
        <v>35472.5</v>
      </c>
      <c r="P343" s="67">
        <f t="shared" si="48"/>
        <v>35680.724070450095</v>
      </c>
      <c r="Q343" s="68">
        <f t="shared" si="49"/>
        <v>-3.5737494667468312</v>
      </c>
      <c r="R343" s="69">
        <f t="shared" si="50"/>
        <v>36465.659999999996</v>
      </c>
      <c r="S343" s="74">
        <f t="shared" si="51"/>
        <v>784.93592954990163</v>
      </c>
      <c r="T343" s="68">
        <f t="shared" si="52"/>
        <v>1.2666001931776709</v>
      </c>
      <c r="U343" s="75">
        <f t="shared" si="53"/>
        <v>339</v>
      </c>
    </row>
    <row r="344" spans="3:21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  <c r="M344" s="64">
        <f t="shared" si="45"/>
        <v>340</v>
      </c>
      <c r="N344" s="65">
        <f t="shared" si="46"/>
        <v>32565.594280607686</v>
      </c>
      <c r="O344" s="66">
        <f t="shared" si="47"/>
        <v>34571.700000000004</v>
      </c>
      <c r="P344" s="67">
        <f t="shared" si="48"/>
        <v>35656.457925636008</v>
      </c>
      <c r="Q344" s="68">
        <f t="shared" si="49"/>
        <v>-3.5768475003187077</v>
      </c>
      <c r="R344" s="69">
        <f t="shared" si="50"/>
        <v>36440.86</v>
      </c>
      <c r="S344" s="74">
        <f t="shared" si="51"/>
        <v>784.40207436399214</v>
      </c>
      <c r="T344" s="68">
        <f t="shared" si="52"/>
        <v>2.3842364281308068</v>
      </c>
      <c r="U344" s="75">
        <f t="shared" si="53"/>
        <v>340</v>
      </c>
    </row>
    <row r="345" spans="3:21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  <c r="M345" s="64">
        <f t="shared" si="45"/>
        <v>341</v>
      </c>
      <c r="N345" s="65">
        <f t="shared" si="46"/>
        <v>34336.792452830188</v>
      </c>
      <c r="O345" s="66">
        <f t="shared" si="47"/>
        <v>34464</v>
      </c>
      <c r="P345" s="67">
        <f t="shared" si="48"/>
        <v>35613.502935420744</v>
      </c>
      <c r="Q345" s="68">
        <f t="shared" si="49"/>
        <v>-3.5823418706096448</v>
      </c>
      <c r="R345" s="69">
        <f t="shared" si="50"/>
        <v>36396.959999999999</v>
      </c>
      <c r="S345" s="74">
        <f t="shared" si="51"/>
        <v>783.45706457925553</v>
      </c>
      <c r="T345" s="68">
        <f t="shared" si="52"/>
        <v>2.468546251527679</v>
      </c>
      <c r="U345" s="75">
        <f t="shared" si="53"/>
        <v>341</v>
      </c>
    </row>
    <row r="346" spans="3:21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  <c r="M346" s="64">
        <f t="shared" si="45"/>
        <v>342</v>
      </c>
      <c r="N346" s="65">
        <f t="shared" si="46"/>
        <v>34828.42105263158</v>
      </c>
      <c r="O346" s="66">
        <f t="shared" si="47"/>
        <v>34014.5</v>
      </c>
      <c r="P346" s="67">
        <f t="shared" si="48"/>
        <v>35612.230919765163</v>
      </c>
      <c r="Q346" s="68">
        <f t="shared" si="49"/>
        <v>-3.5825047761201145</v>
      </c>
      <c r="R346" s="69">
        <f t="shared" si="50"/>
        <v>36395.659999999996</v>
      </c>
      <c r="S346" s="74">
        <f t="shared" si="51"/>
        <v>783.42908023483324</v>
      </c>
      <c r="T346" s="68">
        <f t="shared" si="52"/>
        <v>3.0407347137100582</v>
      </c>
      <c r="U346" s="75">
        <f t="shared" si="53"/>
        <v>342</v>
      </c>
    </row>
    <row r="347" spans="3:21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  <c r="M347" s="64">
        <f t="shared" si="45"/>
        <v>343</v>
      </c>
      <c r="N347" s="65">
        <f t="shared" si="46"/>
        <v>30960.650128314799</v>
      </c>
      <c r="O347" s="66">
        <f t="shared" si="47"/>
        <v>32848</v>
      </c>
      <c r="P347" s="67">
        <f t="shared" si="48"/>
        <v>35413.894324853231</v>
      </c>
      <c r="Q347" s="68">
        <f t="shared" si="49"/>
        <v>-3.6080486744714935</v>
      </c>
      <c r="R347" s="69">
        <f t="shared" si="50"/>
        <v>36192.959999999999</v>
      </c>
      <c r="S347" s="74">
        <f t="shared" si="51"/>
        <v>779.06567514676863</v>
      </c>
      <c r="T347" s="68">
        <f t="shared" si="52"/>
        <v>4.2948882318164578</v>
      </c>
      <c r="U347" s="75">
        <f t="shared" si="53"/>
        <v>343</v>
      </c>
    </row>
    <row r="348" spans="3:21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  <c r="M348" s="64">
        <f t="shared" si="45"/>
        <v>344</v>
      </c>
      <c r="N348" s="65">
        <f t="shared" si="46"/>
        <v>33536.812674743713</v>
      </c>
      <c r="O348" s="66">
        <f t="shared" si="47"/>
        <v>33975</v>
      </c>
      <c r="P348" s="67">
        <f t="shared" si="48"/>
        <v>35210.371819960863</v>
      </c>
      <c r="Q348" s="68">
        <f t="shared" si="49"/>
        <v>-3.634559627067921</v>
      </c>
      <c r="R348" s="69">
        <f t="shared" si="50"/>
        <v>35984.959999999999</v>
      </c>
      <c r="S348" s="74">
        <f t="shared" si="51"/>
        <v>774.5881800391362</v>
      </c>
      <c r="T348" s="68">
        <f t="shared" si="52"/>
        <v>2.5962182896960728</v>
      </c>
      <c r="U348" s="75">
        <f t="shared" si="53"/>
        <v>344</v>
      </c>
    </row>
    <row r="349" spans="3:21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  <c r="M349" s="64">
        <f t="shared" si="45"/>
        <v>345</v>
      </c>
      <c r="N349" s="65">
        <f t="shared" si="46"/>
        <v>36378.963414634149</v>
      </c>
      <c r="O349" s="66">
        <f t="shared" si="47"/>
        <v>33507.4</v>
      </c>
      <c r="P349" s="67">
        <f t="shared" si="48"/>
        <v>35026.320939334641</v>
      </c>
      <c r="Q349" s="68">
        <f t="shared" si="49"/>
        <v>-3.6587994787443985</v>
      </c>
      <c r="R349" s="69">
        <f t="shared" si="50"/>
        <v>35796.86</v>
      </c>
      <c r="S349" s="74">
        <f t="shared" si="51"/>
        <v>770.53906066536001</v>
      </c>
      <c r="T349" s="68">
        <f t="shared" si="52"/>
        <v>2.972594274483833</v>
      </c>
      <c r="U349" s="75">
        <f t="shared" si="53"/>
        <v>345</v>
      </c>
    </row>
    <row r="350" spans="3:21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  <c r="M350" s="64">
        <f t="shared" si="45"/>
        <v>346</v>
      </c>
      <c r="N350" s="65">
        <f t="shared" si="46"/>
        <v>34211.281070745696</v>
      </c>
      <c r="O350" s="66">
        <f t="shared" si="47"/>
        <v>33561.300000000003</v>
      </c>
      <c r="P350" s="67">
        <f t="shared" si="48"/>
        <v>35014.677103718197</v>
      </c>
      <c r="Q350" s="68">
        <f t="shared" si="49"/>
        <v>-3.6603415647975917</v>
      </c>
      <c r="R350" s="69">
        <f t="shared" si="50"/>
        <v>35784.959999999999</v>
      </c>
      <c r="S350" s="74">
        <f t="shared" si="51"/>
        <v>770.2828962818021</v>
      </c>
      <c r="T350" s="68">
        <f t="shared" si="52"/>
        <v>2.8881596758006038</v>
      </c>
      <c r="U350" s="75">
        <f t="shared" si="53"/>
        <v>346</v>
      </c>
    </row>
    <row r="351" spans="3:21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  <c r="M351" s="64">
        <f t="shared" si="45"/>
        <v>347</v>
      </c>
      <c r="N351" s="65">
        <f t="shared" si="46"/>
        <v>33198.234200743493</v>
      </c>
      <c r="O351" s="66">
        <f t="shared" si="47"/>
        <v>35874.100000000006</v>
      </c>
      <c r="P351" s="67">
        <f t="shared" si="48"/>
        <v>34952.348336594914</v>
      </c>
      <c r="Q351" s="68">
        <f t="shared" si="49"/>
        <v>-3.6686137308386058</v>
      </c>
      <c r="R351" s="69">
        <f t="shared" si="50"/>
        <v>35721.26</v>
      </c>
      <c r="S351" s="74">
        <f t="shared" si="51"/>
        <v>768.91166340508789</v>
      </c>
      <c r="T351" s="68">
        <f t="shared" si="52"/>
        <v>-0.19742189802110829</v>
      </c>
      <c r="U351" s="75">
        <f t="shared" si="53"/>
        <v>347</v>
      </c>
    </row>
    <row r="352" spans="3:21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  <c r="M352" s="64">
        <f t="shared" si="45"/>
        <v>348</v>
      </c>
      <c r="N352" s="65">
        <f t="shared" si="46"/>
        <v>42810.07194244604</v>
      </c>
      <c r="O352" s="66">
        <f t="shared" si="47"/>
        <v>31899.899999999998</v>
      </c>
      <c r="P352" s="67">
        <f t="shared" si="48"/>
        <v>34935.029354207436</v>
      </c>
      <c r="Q352" s="68">
        <f t="shared" si="49"/>
        <v>-3.6709175166031596</v>
      </c>
      <c r="R352" s="69">
        <f t="shared" si="50"/>
        <v>35703.56</v>
      </c>
      <c r="S352" s="74">
        <f t="shared" si="51"/>
        <v>768.5306457925617</v>
      </c>
      <c r="T352" s="68">
        <f t="shared" si="52"/>
        <v>4.9506158548516064</v>
      </c>
      <c r="U352" s="75">
        <f t="shared" si="53"/>
        <v>348</v>
      </c>
    </row>
    <row r="353" spans="3:21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  <c r="M353" s="64">
        <f t="shared" si="45"/>
        <v>349</v>
      </c>
      <c r="N353" s="65">
        <f t="shared" si="46"/>
        <v>36979.149377593363</v>
      </c>
      <c r="O353" s="66">
        <f t="shared" si="47"/>
        <v>34704.800000000003</v>
      </c>
      <c r="P353" s="67">
        <f t="shared" si="48"/>
        <v>34880.528375733855</v>
      </c>
      <c r="Q353" s="68">
        <f t="shared" si="49"/>
        <v>-3.6781822105724644</v>
      </c>
      <c r="R353" s="69">
        <f t="shared" si="50"/>
        <v>35647.86</v>
      </c>
      <c r="S353" s="74">
        <f t="shared" si="51"/>
        <v>767.33162426614581</v>
      </c>
      <c r="T353" s="68">
        <f t="shared" si="52"/>
        <v>1.2303676404617241</v>
      </c>
      <c r="U353" s="75">
        <f t="shared" si="53"/>
        <v>349</v>
      </c>
    </row>
    <row r="354" spans="3:21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  <c r="M354" s="64">
        <f t="shared" si="45"/>
        <v>350</v>
      </c>
      <c r="N354" s="65">
        <f t="shared" si="46"/>
        <v>32129.12885662432</v>
      </c>
      <c r="O354" s="66">
        <f t="shared" si="47"/>
        <v>34535.4</v>
      </c>
      <c r="P354" s="67">
        <f t="shared" si="48"/>
        <v>34644.129158512726</v>
      </c>
      <c r="Q354" s="68">
        <f t="shared" si="49"/>
        <v>-3.7099575736941524</v>
      </c>
      <c r="R354" s="69">
        <f t="shared" si="50"/>
        <v>35406.26</v>
      </c>
      <c r="S354" s="74">
        <f t="shared" si="51"/>
        <v>762.13084148727648</v>
      </c>
      <c r="T354" s="68">
        <f t="shared" si="52"/>
        <v>1.1440292828177798</v>
      </c>
      <c r="U354" s="75">
        <f t="shared" si="53"/>
        <v>350</v>
      </c>
    </row>
    <row r="355" spans="3:21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  <c r="M355" s="64">
        <f t="shared" si="45"/>
        <v>351</v>
      </c>
      <c r="N355" s="65">
        <f t="shared" si="46"/>
        <v>33605.318138651477</v>
      </c>
      <c r="O355" s="66">
        <f t="shared" si="47"/>
        <v>33857.4</v>
      </c>
      <c r="P355" s="67">
        <f t="shared" si="48"/>
        <v>34624.657534246573</v>
      </c>
      <c r="Q355" s="68">
        <f t="shared" si="49"/>
        <v>-3.7125941736303618</v>
      </c>
      <c r="R355" s="69">
        <f t="shared" si="50"/>
        <v>35386.36</v>
      </c>
      <c r="S355" s="74">
        <f t="shared" si="51"/>
        <v>761.70246575342753</v>
      </c>
      <c r="T355" s="68">
        <f t="shared" si="52"/>
        <v>2.008658326301493</v>
      </c>
      <c r="U355" s="75">
        <f t="shared" si="53"/>
        <v>351</v>
      </c>
    </row>
    <row r="356" spans="3:21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  <c r="M356" s="64">
        <f t="shared" si="45"/>
        <v>352</v>
      </c>
      <c r="N356" s="65">
        <f t="shared" si="46"/>
        <v>31885.662759242558</v>
      </c>
      <c r="O356" s="66">
        <f t="shared" si="47"/>
        <v>30384.899999999998</v>
      </c>
      <c r="P356" s="67">
        <f t="shared" si="48"/>
        <v>34600</v>
      </c>
      <c r="Q356" s="68">
        <f t="shared" si="49"/>
        <v>-3.715937241948803</v>
      </c>
      <c r="R356" s="69">
        <f t="shared" si="50"/>
        <v>35361.159999999996</v>
      </c>
      <c r="S356" s="74">
        <f t="shared" si="51"/>
        <v>761.15999999999622</v>
      </c>
      <c r="T356" s="68">
        <f t="shared" si="52"/>
        <v>6.5390982185086246</v>
      </c>
      <c r="U356" s="75">
        <f t="shared" si="53"/>
        <v>352</v>
      </c>
    </row>
    <row r="357" spans="3:21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  <c r="M357" s="64">
        <f t="shared" si="45"/>
        <v>353</v>
      </c>
      <c r="N357" s="65">
        <f t="shared" si="46"/>
        <v>52458.184523809534</v>
      </c>
      <c r="O357" s="66">
        <f t="shared" si="47"/>
        <v>29514</v>
      </c>
      <c r="P357" s="67">
        <f t="shared" si="48"/>
        <v>34493.052837573385</v>
      </c>
      <c r="Q357" s="68">
        <f t="shared" si="49"/>
        <v>-3.7304924603333891</v>
      </c>
      <c r="R357" s="69">
        <f t="shared" si="50"/>
        <v>35251.86</v>
      </c>
      <c r="S357" s="74">
        <f t="shared" si="51"/>
        <v>758.80716242661583</v>
      </c>
      <c r="T357" s="68">
        <f t="shared" si="52"/>
        <v>7.563054599599945</v>
      </c>
      <c r="U357" s="75">
        <f t="shared" si="53"/>
        <v>353</v>
      </c>
    </row>
    <row r="358" spans="3:21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  <c r="M358" s="64">
        <f t="shared" si="45"/>
        <v>354</v>
      </c>
      <c r="N358" s="65">
        <f t="shared" si="46"/>
        <v>29612.6582278481</v>
      </c>
      <c r="O358" s="66">
        <f t="shared" si="47"/>
        <v>34356.400000000001</v>
      </c>
      <c r="P358" s="67">
        <f t="shared" si="48"/>
        <v>34335.616438356163</v>
      </c>
      <c r="Q358" s="68">
        <f t="shared" si="49"/>
        <v>-3.7520841116424104</v>
      </c>
      <c r="R358" s="69">
        <f t="shared" si="50"/>
        <v>35090.959999999999</v>
      </c>
      <c r="S358" s="74">
        <f t="shared" si="51"/>
        <v>755.34356164383644</v>
      </c>
      <c r="T358" s="68">
        <f t="shared" si="52"/>
        <v>0.97386148152124452</v>
      </c>
      <c r="U358" s="75">
        <f t="shared" si="53"/>
        <v>354</v>
      </c>
    </row>
    <row r="359" spans="3:21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  <c r="M359" s="64">
        <f t="shared" si="45"/>
        <v>355</v>
      </c>
      <c r="N359" s="65">
        <f t="shared" si="46"/>
        <v>37710.860215053763</v>
      </c>
      <c r="O359" s="66">
        <f t="shared" si="47"/>
        <v>33420</v>
      </c>
      <c r="P359" s="67">
        <f t="shared" si="48"/>
        <v>34316.144814090017</v>
      </c>
      <c r="Q359" s="68">
        <f t="shared" si="49"/>
        <v>-3.7547683188126402</v>
      </c>
      <c r="R359" s="69">
        <f t="shared" si="50"/>
        <v>35071.06</v>
      </c>
      <c r="S359" s="74">
        <f t="shared" si="51"/>
        <v>754.91518590998021</v>
      </c>
      <c r="T359" s="68">
        <f t="shared" si="52"/>
        <v>2.1884577643097041</v>
      </c>
      <c r="U359" s="75">
        <f t="shared" si="53"/>
        <v>355</v>
      </c>
    </row>
    <row r="360" spans="3:21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  <c r="M360" s="64">
        <f t="shared" si="45"/>
        <v>356</v>
      </c>
      <c r="N360" s="65">
        <f t="shared" si="46"/>
        <v>32743.580131209001</v>
      </c>
      <c r="O360" s="66">
        <f t="shared" si="47"/>
        <v>33462.700000000004</v>
      </c>
      <c r="P360" s="67">
        <f t="shared" si="48"/>
        <v>34185.322896281803</v>
      </c>
      <c r="Q360" s="68">
        <f t="shared" si="49"/>
        <v>-3.7728816999467099</v>
      </c>
      <c r="R360" s="69">
        <f t="shared" si="50"/>
        <v>34937.360000000001</v>
      </c>
      <c r="S360" s="74">
        <f t="shared" si="51"/>
        <v>752.03710371819761</v>
      </c>
      <c r="T360" s="68">
        <f t="shared" si="52"/>
        <v>1.9622702027651184</v>
      </c>
      <c r="U360" s="75">
        <f t="shared" si="53"/>
        <v>356</v>
      </c>
    </row>
    <row r="361" spans="3:21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  <c r="M361" s="64">
        <f t="shared" si="45"/>
        <v>357</v>
      </c>
      <c r="N361" s="65">
        <f t="shared" si="46"/>
        <v>33900.87378640777</v>
      </c>
      <c r="O361" s="66">
        <f t="shared" si="47"/>
        <v>33305.599999999999</v>
      </c>
      <c r="P361" s="67">
        <f t="shared" si="48"/>
        <v>34166.242661448145</v>
      </c>
      <c r="Q361" s="68">
        <f t="shared" si="49"/>
        <v>-3.7755351077399228</v>
      </c>
      <c r="R361" s="69">
        <f t="shared" si="50"/>
        <v>34917.86</v>
      </c>
      <c r="S361" s="74">
        <f t="shared" si="51"/>
        <v>751.61733855185594</v>
      </c>
      <c r="T361" s="68">
        <f t="shared" si="52"/>
        <v>2.1464379774798057</v>
      </c>
      <c r="U361" s="75">
        <f t="shared" si="53"/>
        <v>357</v>
      </c>
    </row>
    <row r="362" spans="3:21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  <c r="M362" s="64">
        <f t="shared" si="45"/>
        <v>358</v>
      </c>
      <c r="N362" s="65">
        <f t="shared" si="46"/>
        <v>31961.503208065995</v>
      </c>
      <c r="O362" s="66">
        <f t="shared" si="47"/>
        <v>34738.6</v>
      </c>
      <c r="P362" s="67">
        <f t="shared" si="48"/>
        <v>34119.373776908025</v>
      </c>
      <c r="Q362" s="68">
        <f t="shared" si="49"/>
        <v>-3.7820655641838821</v>
      </c>
      <c r="R362" s="69">
        <f t="shared" si="50"/>
        <v>34869.96</v>
      </c>
      <c r="S362" s="74">
        <f t="shared" si="51"/>
        <v>750.58622309197381</v>
      </c>
      <c r="T362" s="68">
        <f t="shared" si="52"/>
        <v>0.17639545721288338</v>
      </c>
      <c r="U362" s="75">
        <f t="shared" si="53"/>
        <v>358</v>
      </c>
    </row>
    <row r="363" spans="3:21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  <c r="M363" s="64">
        <f t="shared" si="45"/>
        <v>359</v>
      </c>
      <c r="N363" s="65">
        <f t="shared" si="46"/>
        <v>32104.629629629628</v>
      </c>
      <c r="O363" s="66">
        <f t="shared" si="47"/>
        <v>34186.400000000001</v>
      </c>
      <c r="P363" s="67">
        <f t="shared" si="48"/>
        <v>33926.614481409</v>
      </c>
      <c r="Q363" s="68">
        <f t="shared" si="49"/>
        <v>-3.8091133019522685</v>
      </c>
      <c r="R363" s="69">
        <f t="shared" si="50"/>
        <v>34672.959999999999</v>
      </c>
      <c r="S363" s="74">
        <f t="shared" si="51"/>
        <v>746.34551859099884</v>
      </c>
      <c r="T363" s="68">
        <f t="shared" si="52"/>
        <v>0.65331671170281025</v>
      </c>
      <c r="U363" s="75">
        <f t="shared" si="53"/>
        <v>359</v>
      </c>
    </row>
    <row r="364" spans="3:21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  <c r="M364" s="64">
        <f t="shared" si="45"/>
        <v>360</v>
      </c>
      <c r="N364" s="65">
        <f t="shared" si="46"/>
        <v>31892.279069767439</v>
      </c>
      <c r="O364" s="66">
        <f t="shared" si="47"/>
        <v>32214.299999999996</v>
      </c>
      <c r="P364" s="67">
        <f t="shared" si="48"/>
        <v>33546.183953033265</v>
      </c>
      <c r="Q364" s="68">
        <f t="shared" si="49"/>
        <v>-3.8634069351761671</v>
      </c>
      <c r="R364" s="69">
        <f t="shared" si="50"/>
        <v>34284.159999999996</v>
      </c>
      <c r="S364" s="74">
        <f t="shared" si="51"/>
        <v>737.97604696673079</v>
      </c>
      <c r="T364" s="68">
        <f t="shared" si="52"/>
        <v>2.8061886405553755</v>
      </c>
      <c r="U364" s="75">
        <f t="shared" si="53"/>
        <v>360</v>
      </c>
    </row>
    <row r="365" spans="3:21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  <c r="M365" s="64">
        <f t="shared" si="45"/>
        <v>361</v>
      </c>
      <c r="N365" s="65">
        <f t="shared" si="46"/>
        <v>23912.150837988826</v>
      </c>
      <c r="O365" s="66">
        <f t="shared" si="47"/>
        <v>33663.599999999999</v>
      </c>
      <c r="P365" s="67">
        <f t="shared" si="48"/>
        <v>33505.088062622308</v>
      </c>
      <c r="Q365" s="68">
        <f t="shared" si="49"/>
        <v>-3.869345776187795</v>
      </c>
      <c r="R365" s="69">
        <f t="shared" si="50"/>
        <v>34242.159999999996</v>
      </c>
      <c r="S365" s="74">
        <f t="shared" si="51"/>
        <v>737.0719373776883</v>
      </c>
      <c r="T365" s="68">
        <f t="shared" si="52"/>
        <v>0.78635472415632479</v>
      </c>
      <c r="U365" s="75">
        <f t="shared" si="53"/>
        <v>361</v>
      </c>
    </row>
    <row r="366" spans="3:21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  <c r="M366" s="64">
        <f t="shared" si="45"/>
        <v>362</v>
      </c>
      <c r="N366" s="65">
        <f t="shared" si="46"/>
        <v>29738.662033014767</v>
      </c>
      <c r="O366" s="66">
        <f t="shared" si="47"/>
        <v>34058.5</v>
      </c>
      <c r="P366" s="67">
        <f t="shared" si="48"/>
        <v>33492.367906066531</v>
      </c>
      <c r="Q366" s="68">
        <f t="shared" si="49"/>
        <v>-3.8711869425500298</v>
      </c>
      <c r="R366" s="69">
        <f t="shared" si="50"/>
        <v>34229.159999999996</v>
      </c>
      <c r="S366" s="74">
        <f t="shared" si="51"/>
        <v>736.79209393346537</v>
      </c>
      <c r="T366" s="68">
        <f t="shared" si="52"/>
        <v>0.23303724539626375</v>
      </c>
      <c r="U366" s="75">
        <f t="shared" si="53"/>
        <v>362</v>
      </c>
    </row>
    <row r="367" spans="3:21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  <c r="M367" s="64">
        <f t="shared" si="45"/>
        <v>363</v>
      </c>
      <c r="N367" s="65">
        <f t="shared" si="46"/>
        <v>32129.765258215961</v>
      </c>
      <c r="O367" s="66">
        <f t="shared" si="47"/>
        <v>22174.299999999996</v>
      </c>
      <c r="P367" s="67">
        <f t="shared" si="48"/>
        <v>33481.604696673188</v>
      </c>
      <c r="Q367" s="68">
        <f t="shared" si="49"/>
        <v>-3.8727459452375292</v>
      </c>
      <c r="R367" s="69">
        <f t="shared" si="50"/>
        <v>34218.159999999996</v>
      </c>
      <c r="S367" s="74">
        <f t="shared" si="51"/>
        <v>736.55530332680792</v>
      </c>
      <c r="T367" s="68">
        <f t="shared" si="52"/>
        <v>16.3530151036815</v>
      </c>
      <c r="U367" s="75">
        <f t="shared" si="53"/>
        <v>363</v>
      </c>
    </row>
    <row r="368" spans="3:21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  <c r="M368" s="64">
        <f t="shared" si="45"/>
        <v>364</v>
      </c>
      <c r="N368" s="65">
        <f t="shared" si="46"/>
        <v>35052.820512820515</v>
      </c>
      <c r="O368" s="66">
        <f t="shared" si="47"/>
        <v>33743.9</v>
      </c>
      <c r="P368" s="67">
        <f t="shared" si="48"/>
        <v>33440.802348336598</v>
      </c>
      <c r="Q368" s="68">
        <f t="shared" si="49"/>
        <v>-3.8786650959478997</v>
      </c>
      <c r="R368" s="69">
        <f t="shared" si="50"/>
        <v>34176.46</v>
      </c>
      <c r="S368" s="74">
        <f t="shared" si="51"/>
        <v>735.65765166340134</v>
      </c>
      <c r="T368" s="68">
        <f t="shared" si="52"/>
        <v>0.5894045946774068</v>
      </c>
      <c r="U368" s="75">
        <f t="shared" si="53"/>
        <v>364</v>
      </c>
    </row>
    <row r="369" spans="3:21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  <c r="M369" s="64">
        <f t="shared" si="45"/>
        <v>365</v>
      </c>
      <c r="N369" s="65">
        <f t="shared" si="46"/>
        <v>33565.551181102361</v>
      </c>
      <c r="O369" s="66">
        <f t="shared" si="47"/>
        <v>33601.1</v>
      </c>
      <c r="P369" s="67">
        <f t="shared" si="48"/>
        <v>33368.493150684932</v>
      </c>
      <c r="Q369" s="68">
        <f t="shared" si="49"/>
        <v>-3.8891904678621301</v>
      </c>
      <c r="R369" s="69">
        <f t="shared" si="50"/>
        <v>34102.559999999998</v>
      </c>
      <c r="S369" s="74">
        <f t="shared" si="51"/>
        <v>734.06684931506607</v>
      </c>
      <c r="T369" s="68">
        <f t="shared" si="52"/>
        <v>0.68454255967132482</v>
      </c>
      <c r="U369" s="75">
        <f t="shared" si="53"/>
        <v>365</v>
      </c>
    </row>
    <row r="370" spans="3:21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  <c r="M370" s="64">
        <f t="shared" si="45"/>
        <v>366</v>
      </c>
      <c r="N370" s="65">
        <f t="shared" si="46"/>
        <v>26216.320246343341</v>
      </c>
      <c r="O370" s="66">
        <f t="shared" si="47"/>
        <v>33721</v>
      </c>
      <c r="P370" s="67">
        <f t="shared" si="48"/>
        <v>33321.917808219179</v>
      </c>
      <c r="Q370" s="68">
        <f t="shared" si="49"/>
        <v>-3.8959941915072918</v>
      </c>
      <c r="R370" s="69">
        <f t="shared" si="50"/>
        <v>34054.959999999999</v>
      </c>
      <c r="S370" s="74">
        <f t="shared" si="51"/>
        <v>733.04219178081985</v>
      </c>
      <c r="T370" s="68">
        <f t="shared" si="52"/>
        <v>0.45699961578768883</v>
      </c>
      <c r="U370" s="75">
        <f t="shared" si="53"/>
        <v>366</v>
      </c>
    </row>
    <row r="371" spans="3:21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  <c r="M371" s="64">
        <f t="shared" si="45"/>
        <v>367</v>
      </c>
      <c r="N371" s="65">
        <f t="shared" si="46"/>
        <v>44776.48612945839</v>
      </c>
      <c r="O371" s="66">
        <f t="shared" si="47"/>
        <v>33627.700000000004</v>
      </c>
      <c r="P371" s="67">
        <f t="shared" si="48"/>
        <v>33166.144814090025</v>
      </c>
      <c r="Q371" s="68">
        <f t="shared" si="49"/>
        <v>-3.9188883338322142</v>
      </c>
      <c r="R371" s="69">
        <f t="shared" si="50"/>
        <v>33895.760000000002</v>
      </c>
      <c r="S371" s="74">
        <f t="shared" si="51"/>
        <v>729.6151859099773</v>
      </c>
      <c r="T371" s="68">
        <f t="shared" si="52"/>
        <v>0.36882456011983639</v>
      </c>
      <c r="U371" s="75">
        <f t="shared" si="53"/>
        <v>367</v>
      </c>
    </row>
    <row r="372" spans="3:21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  <c r="M372" s="64">
        <f t="shared" si="45"/>
        <v>368</v>
      </c>
      <c r="N372" s="65">
        <f t="shared" si="46"/>
        <v>25609.509202453988</v>
      </c>
      <c r="O372" s="66">
        <f t="shared" si="47"/>
        <v>32781.200000000004</v>
      </c>
      <c r="P372" s="67">
        <f t="shared" si="48"/>
        <v>32675.929549902154</v>
      </c>
      <c r="Q372" s="68">
        <f t="shared" si="49"/>
        <v>-3.9923602012917532</v>
      </c>
      <c r="R372" s="69">
        <f t="shared" si="50"/>
        <v>33394.76</v>
      </c>
      <c r="S372" s="74">
        <f t="shared" si="51"/>
        <v>718.83045009784837</v>
      </c>
      <c r="T372" s="68">
        <f t="shared" si="52"/>
        <v>0.8549999515412009</v>
      </c>
      <c r="U372" s="75">
        <f t="shared" si="53"/>
        <v>368</v>
      </c>
    </row>
    <row r="373" spans="3:21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  <c r="M373" s="64">
        <f t="shared" si="45"/>
        <v>369</v>
      </c>
      <c r="N373" s="65">
        <f t="shared" si="46"/>
        <v>32107.307692307691</v>
      </c>
      <c r="O373" s="66">
        <f t="shared" si="47"/>
        <v>33157.599999999999</v>
      </c>
      <c r="P373" s="67">
        <f t="shared" si="48"/>
        <v>32672.798434442269</v>
      </c>
      <c r="Q373" s="68">
        <f t="shared" si="49"/>
        <v>-3.9928365686447416</v>
      </c>
      <c r="R373" s="69">
        <f t="shared" si="50"/>
        <v>33391.56</v>
      </c>
      <c r="S373" s="74">
        <f t="shared" si="51"/>
        <v>718.76156555772832</v>
      </c>
      <c r="T373" s="68">
        <f t="shared" si="52"/>
        <v>0.32695126069748875</v>
      </c>
      <c r="U373" s="75">
        <f t="shared" si="53"/>
        <v>369</v>
      </c>
    </row>
    <row r="374" spans="3:21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  <c r="M374" s="64">
        <f t="shared" si="45"/>
        <v>370</v>
      </c>
      <c r="N374" s="65">
        <f t="shared" si="46"/>
        <v>30184.601449275364</v>
      </c>
      <c r="O374" s="66">
        <f t="shared" si="47"/>
        <v>31568.600000000002</v>
      </c>
      <c r="P374" s="67">
        <f t="shared" si="48"/>
        <v>32606.457925636008</v>
      </c>
      <c r="Q374" s="68">
        <f t="shared" si="49"/>
        <v>-4.0029511062473064</v>
      </c>
      <c r="R374" s="69">
        <f t="shared" si="50"/>
        <v>33323.760000000002</v>
      </c>
      <c r="S374" s="74">
        <f t="shared" si="51"/>
        <v>717.3020743639936</v>
      </c>
      <c r="T374" s="68">
        <f t="shared" si="52"/>
        <v>2.4483408911889186</v>
      </c>
      <c r="U374" s="75">
        <f t="shared" si="53"/>
        <v>370</v>
      </c>
    </row>
    <row r="375" spans="3:21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  <c r="M375" s="64">
        <f t="shared" si="45"/>
        <v>371</v>
      </c>
      <c r="N375" s="65">
        <f t="shared" si="46"/>
        <v>35628.663101604281</v>
      </c>
      <c r="O375" s="66">
        <f t="shared" si="47"/>
        <v>24174.000000000004</v>
      </c>
      <c r="P375" s="67">
        <f t="shared" si="48"/>
        <v>32595.694716242662</v>
      </c>
      <c r="Q375" s="68">
        <f t="shared" si="49"/>
        <v>-4.0045959896423398</v>
      </c>
      <c r="R375" s="69">
        <f t="shared" si="50"/>
        <v>33312.76</v>
      </c>
      <c r="S375" s="74">
        <f t="shared" si="51"/>
        <v>717.06528375733978</v>
      </c>
      <c r="T375" s="68">
        <f t="shared" si="52"/>
        <v>12.746119784391871</v>
      </c>
      <c r="U375" s="75">
        <f t="shared" si="53"/>
        <v>371</v>
      </c>
    </row>
    <row r="376" spans="3:21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  <c r="M376" s="64">
        <f t="shared" si="45"/>
        <v>372</v>
      </c>
      <c r="N376" s="65">
        <f t="shared" si="46"/>
        <v>111585.90604026844</v>
      </c>
      <c r="O376" s="66">
        <f t="shared" si="47"/>
        <v>29237.899999999998</v>
      </c>
      <c r="P376" s="67">
        <f t="shared" si="48"/>
        <v>32536.79060665362</v>
      </c>
      <c r="Q376" s="68">
        <f t="shared" si="49"/>
        <v>-4.0136172628109197</v>
      </c>
      <c r="R376" s="69">
        <f t="shared" si="50"/>
        <v>33252.559999999998</v>
      </c>
      <c r="S376" s="74">
        <f t="shared" si="51"/>
        <v>715.76939334637791</v>
      </c>
      <c r="T376" s="68">
        <f t="shared" si="52"/>
        <v>5.6103265064544425</v>
      </c>
      <c r="U376" s="75">
        <f t="shared" si="53"/>
        <v>372</v>
      </c>
    </row>
    <row r="377" spans="3:21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  <c r="M377" s="64">
        <f t="shared" si="45"/>
        <v>373</v>
      </c>
      <c r="N377" s="65">
        <f t="shared" si="46"/>
        <v>33898.16138917263</v>
      </c>
      <c r="O377" s="66">
        <f t="shared" si="47"/>
        <v>25958.300000000003</v>
      </c>
      <c r="P377" s="67">
        <f t="shared" si="48"/>
        <v>32471.917808219179</v>
      </c>
      <c r="Q377" s="68">
        <f t="shared" si="49"/>
        <v>-4.0235905235528158</v>
      </c>
      <c r="R377" s="69">
        <f t="shared" si="50"/>
        <v>33186.26</v>
      </c>
      <c r="S377" s="74">
        <f t="shared" si="51"/>
        <v>714.34219178082276</v>
      </c>
      <c r="T377" s="68">
        <f t="shared" si="52"/>
        <v>10.119799842675441</v>
      </c>
      <c r="U377" s="75">
        <f t="shared" si="53"/>
        <v>373</v>
      </c>
    </row>
    <row r="378" spans="3:21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  <c r="M378" s="64">
        <f t="shared" si="45"/>
        <v>374</v>
      </c>
      <c r="N378" s="65">
        <f t="shared" si="46"/>
        <v>32510.226155358901</v>
      </c>
      <c r="O378" s="66">
        <f t="shared" si="47"/>
        <v>30421.200000000001</v>
      </c>
      <c r="P378" s="67">
        <f t="shared" si="48"/>
        <v>32351.174168297457</v>
      </c>
      <c r="Q378" s="68">
        <f t="shared" si="49"/>
        <v>-4.0422596273074207</v>
      </c>
      <c r="R378" s="69">
        <f t="shared" si="50"/>
        <v>33062.86</v>
      </c>
      <c r="S378" s="74">
        <f t="shared" si="51"/>
        <v>711.68583170254351</v>
      </c>
      <c r="T378" s="68">
        <f t="shared" si="52"/>
        <v>3.7132957862571918</v>
      </c>
      <c r="U378" s="75">
        <f t="shared" si="53"/>
        <v>374</v>
      </c>
    </row>
    <row r="379" spans="3:21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  <c r="M379" s="64">
        <f t="shared" si="45"/>
        <v>375</v>
      </c>
      <c r="N379" s="65">
        <f t="shared" si="46"/>
        <v>31999.709583736691</v>
      </c>
      <c r="O379" s="66">
        <f t="shared" si="47"/>
        <v>32705.399999999998</v>
      </c>
      <c r="P379" s="67">
        <f t="shared" si="48"/>
        <v>32344.129158512718</v>
      </c>
      <c r="Q379" s="68">
        <f t="shared" si="49"/>
        <v>-4.0433532141654025</v>
      </c>
      <c r="R379" s="69">
        <f t="shared" si="50"/>
        <v>33055.659999999996</v>
      </c>
      <c r="S379" s="74">
        <f t="shared" si="51"/>
        <v>711.53084148727794</v>
      </c>
      <c r="T379" s="68">
        <f t="shared" si="52"/>
        <v>0.49372420634036734</v>
      </c>
      <c r="U379" s="75">
        <f t="shared" si="53"/>
        <v>375</v>
      </c>
    </row>
    <row r="380" spans="3:21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  <c r="M380" s="64">
        <f t="shared" si="45"/>
        <v>376</v>
      </c>
      <c r="N380" s="65">
        <f t="shared" si="46"/>
        <v>26828.490259740258</v>
      </c>
      <c r="O380" s="66">
        <f t="shared" si="47"/>
        <v>32413.199999999997</v>
      </c>
      <c r="P380" s="67">
        <f t="shared" si="48"/>
        <v>32341.193737769077</v>
      </c>
      <c r="Q380" s="68">
        <f t="shared" si="49"/>
        <v>-4.0438090159723989</v>
      </c>
      <c r="R380" s="69">
        <f t="shared" si="50"/>
        <v>33052.659999999996</v>
      </c>
      <c r="S380" s="74">
        <f t="shared" si="51"/>
        <v>711.4662622309188</v>
      </c>
      <c r="T380" s="68">
        <f t="shared" si="52"/>
        <v>0.90025351025304767</v>
      </c>
      <c r="U380" s="75">
        <f t="shared" si="53"/>
        <v>376</v>
      </c>
    </row>
    <row r="381" spans="3:21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  <c r="M381" s="64">
        <f t="shared" si="45"/>
        <v>377</v>
      </c>
      <c r="N381" s="65">
        <f t="shared" si="46"/>
        <v>34013.871635610769</v>
      </c>
      <c r="O381" s="66">
        <f t="shared" si="47"/>
        <v>31534.9</v>
      </c>
      <c r="P381" s="67">
        <f t="shared" si="48"/>
        <v>32150.097847358124</v>
      </c>
      <c r="Q381" s="68">
        <f t="shared" si="49"/>
        <v>-4.0736607933872389</v>
      </c>
      <c r="R381" s="69">
        <f t="shared" si="50"/>
        <v>32857.360000000001</v>
      </c>
      <c r="S381" s="74">
        <f t="shared" si="51"/>
        <v>707.26215264187704</v>
      </c>
      <c r="T381" s="68">
        <f t="shared" si="52"/>
        <v>1.8713004719060029</v>
      </c>
      <c r="U381" s="75">
        <f t="shared" si="53"/>
        <v>377</v>
      </c>
    </row>
    <row r="382" spans="3:21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  <c r="M382" s="64">
        <f t="shared" si="45"/>
        <v>378</v>
      </c>
      <c r="N382" s="65">
        <f t="shared" si="46"/>
        <v>33805.355303810502</v>
      </c>
      <c r="O382" s="66">
        <f t="shared" si="47"/>
        <v>32389.7</v>
      </c>
      <c r="P382" s="67">
        <f t="shared" si="48"/>
        <v>32118.395303326808</v>
      </c>
      <c r="Q382" s="68">
        <f t="shared" si="49"/>
        <v>-4.0786475155117499</v>
      </c>
      <c r="R382" s="69">
        <f t="shared" si="50"/>
        <v>32824.959999999999</v>
      </c>
      <c r="S382" s="74">
        <f t="shared" si="51"/>
        <v>706.56469667319107</v>
      </c>
      <c r="T382" s="68">
        <f t="shared" si="52"/>
        <v>0.61749476311834872</v>
      </c>
      <c r="U382" s="75">
        <f t="shared" si="53"/>
        <v>378</v>
      </c>
    </row>
    <row r="383" spans="3:21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  <c r="M383" s="64">
        <f t="shared" si="45"/>
        <v>379</v>
      </c>
      <c r="N383" s="65">
        <f t="shared" si="46"/>
        <v>30440.630797773654</v>
      </c>
      <c r="O383" s="66">
        <f t="shared" si="47"/>
        <v>30677</v>
      </c>
      <c r="P383" s="67">
        <f t="shared" si="48"/>
        <v>32108.610567514675</v>
      </c>
      <c r="Q383" s="68">
        <f t="shared" si="49"/>
        <v>-4.0801886159526228</v>
      </c>
      <c r="R383" s="69">
        <f t="shared" si="50"/>
        <v>32814.959999999999</v>
      </c>
      <c r="S383" s="74">
        <f t="shared" si="51"/>
        <v>706.34943248532363</v>
      </c>
      <c r="T383" s="68">
        <f t="shared" si="52"/>
        <v>3.0282462215249866</v>
      </c>
      <c r="U383" s="75">
        <f t="shared" si="53"/>
        <v>379</v>
      </c>
    </row>
    <row r="384" spans="3:21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  <c r="M384" s="64">
        <f t="shared" si="45"/>
        <v>380</v>
      </c>
      <c r="N384" s="65">
        <f t="shared" si="46"/>
        <v>31657.004830917878</v>
      </c>
      <c r="O384" s="66">
        <f t="shared" si="47"/>
        <v>27416</v>
      </c>
      <c r="P384" s="67">
        <f t="shared" si="48"/>
        <v>32059.686888454013</v>
      </c>
      <c r="Q384" s="68">
        <f t="shared" si="49"/>
        <v>-4.087908228644773</v>
      </c>
      <c r="R384" s="69">
        <f t="shared" si="50"/>
        <v>32764.959999999999</v>
      </c>
      <c r="S384" s="74">
        <f t="shared" si="51"/>
        <v>705.27311154598647</v>
      </c>
      <c r="T384" s="68">
        <f t="shared" si="52"/>
        <v>7.5857138354141833</v>
      </c>
      <c r="U384" s="75">
        <f t="shared" si="53"/>
        <v>380</v>
      </c>
    </row>
    <row r="385" spans="3:21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  <c r="M385" s="64">
        <f t="shared" si="45"/>
        <v>381</v>
      </c>
      <c r="N385" s="65">
        <f t="shared" si="46"/>
        <v>28211.024978466838</v>
      </c>
      <c r="O385" s="66">
        <f t="shared" si="47"/>
        <v>27066</v>
      </c>
      <c r="P385" s="67">
        <f t="shared" si="48"/>
        <v>32047.945205479453</v>
      </c>
      <c r="Q385" s="68">
        <f t="shared" si="49"/>
        <v>-4.0897644427844941</v>
      </c>
      <c r="R385" s="69">
        <f t="shared" si="50"/>
        <v>32752.959999999999</v>
      </c>
      <c r="S385" s="74">
        <f t="shared" si="51"/>
        <v>705.01479452054627</v>
      </c>
      <c r="T385" s="68">
        <f t="shared" si="52"/>
        <v>8.0679158000764968</v>
      </c>
      <c r="U385" s="75">
        <f t="shared" si="53"/>
        <v>381</v>
      </c>
    </row>
    <row r="386" spans="3:21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  <c r="M386" s="64">
        <f t="shared" si="45"/>
        <v>382</v>
      </c>
      <c r="N386" s="65">
        <f t="shared" si="46"/>
        <v>32233.497536945815</v>
      </c>
      <c r="O386" s="66">
        <f t="shared" si="47"/>
        <v>28755</v>
      </c>
      <c r="P386" s="67">
        <f t="shared" si="48"/>
        <v>32012.720156555773</v>
      </c>
      <c r="Q386" s="68">
        <f t="shared" si="49"/>
        <v>-4.0953412551103172</v>
      </c>
      <c r="R386" s="69">
        <f t="shared" si="50"/>
        <v>32716.959999999999</v>
      </c>
      <c r="S386" s="74">
        <f t="shared" si="51"/>
        <v>704.2398434442257</v>
      </c>
      <c r="T386" s="68">
        <f t="shared" si="52"/>
        <v>5.6273442022509785</v>
      </c>
      <c r="U386" s="75">
        <f t="shared" si="53"/>
        <v>382</v>
      </c>
    </row>
    <row r="387" spans="3:21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  <c r="M387" s="64">
        <f t="shared" si="45"/>
        <v>383</v>
      </c>
      <c r="N387" s="65">
        <f t="shared" si="46"/>
        <v>32042.450980392157</v>
      </c>
      <c r="O387" s="66">
        <f t="shared" si="47"/>
        <v>31907.399999999998</v>
      </c>
      <c r="P387" s="67">
        <f t="shared" si="48"/>
        <v>31979.745596868885</v>
      </c>
      <c r="Q387" s="68">
        <f t="shared" si="49"/>
        <v>-4.1005729043007015</v>
      </c>
      <c r="R387" s="69">
        <f t="shared" si="50"/>
        <v>32683.26</v>
      </c>
      <c r="S387" s="74">
        <f t="shared" si="51"/>
        <v>703.5144031311138</v>
      </c>
      <c r="T387" s="68">
        <f t="shared" si="52"/>
        <v>1.1043128563427711</v>
      </c>
      <c r="U387" s="75">
        <f t="shared" si="53"/>
        <v>383</v>
      </c>
    </row>
    <row r="388" spans="3:21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  <c r="M388" s="64">
        <f t="shared" si="45"/>
        <v>384</v>
      </c>
      <c r="N388" s="65">
        <f t="shared" si="46"/>
        <v>26133.599999999999</v>
      </c>
      <c r="O388" s="66">
        <f t="shared" si="47"/>
        <v>24621.599999999999</v>
      </c>
      <c r="P388" s="67">
        <f t="shared" si="48"/>
        <v>31963.796477495107</v>
      </c>
      <c r="Q388" s="68">
        <f t="shared" si="49"/>
        <v>-4.1031072189826094</v>
      </c>
      <c r="R388" s="69">
        <f t="shared" si="50"/>
        <v>32666.959999999999</v>
      </c>
      <c r="S388" s="74">
        <f t="shared" si="51"/>
        <v>703.16352250489217</v>
      </c>
      <c r="T388" s="68">
        <f t="shared" si="52"/>
        <v>11.443141947034116</v>
      </c>
      <c r="U388" s="75">
        <f t="shared" si="53"/>
        <v>384</v>
      </c>
    </row>
    <row r="389" spans="3:21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  <c r="M389" s="64">
        <f t="shared" si="45"/>
        <v>385</v>
      </c>
      <c r="N389" s="65">
        <f t="shared" si="46"/>
        <v>27784.838160136289</v>
      </c>
      <c r="O389" s="66">
        <f t="shared" si="47"/>
        <v>32873.9</v>
      </c>
      <c r="P389" s="67">
        <f t="shared" si="48"/>
        <v>31917.221135029355</v>
      </c>
      <c r="Q389" s="68">
        <f t="shared" si="49"/>
        <v>-4.1105225376607368</v>
      </c>
      <c r="R389" s="69">
        <f t="shared" si="50"/>
        <v>32619.360000000001</v>
      </c>
      <c r="S389" s="74">
        <f t="shared" si="51"/>
        <v>702.13886497064595</v>
      </c>
      <c r="T389" s="68">
        <f t="shared" si="52"/>
        <v>-0.36103969264056901</v>
      </c>
      <c r="U389" s="75">
        <f t="shared" si="53"/>
        <v>385</v>
      </c>
    </row>
    <row r="390" spans="3:21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  <c r="M390" s="64">
        <f t="shared" ref="M390:M453" si="54">_xlfn.RANK.EQ(H390,$H$5:$H$504,0)</f>
        <v>386</v>
      </c>
      <c r="N390" s="65">
        <f t="shared" ref="N390:N453" si="55">H390/(1+I390)</f>
        <v>29608.584474885847</v>
      </c>
      <c r="O390" s="66">
        <f t="shared" ref="O390:O453" si="56">H390-J390</f>
        <v>31957</v>
      </c>
      <c r="P390" s="67">
        <f t="shared" ref="P390:P453" si="57">H390/(1+2.2%)</f>
        <v>31723.48336594912</v>
      </c>
      <c r="Q390" s="68">
        <f t="shared" ref="Q390:Q453" si="58">(P390-166000)/H390</f>
        <v>-4.1416014309700033</v>
      </c>
      <c r="R390" s="69">
        <f t="shared" ref="R390:R453" si="59">H390-4%</f>
        <v>32421.360000000001</v>
      </c>
      <c r="S390" s="74">
        <f t="shared" ref="S390:S453" si="60">R390-P390</f>
        <v>697.87663405088097</v>
      </c>
      <c r="T390" s="68">
        <f t="shared" ref="T390:T453" si="61">(1+J390)/S390</f>
        <v>0.66688004339470186</v>
      </c>
      <c r="U390" s="75">
        <f t="shared" ref="U390:U453" si="62">_xlfn.RANK.EQ(P390,$P$5:$P$504,0)</f>
        <v>386</v>
      </c>
    </row>
    <row r="391" spans="3:21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  <c r="M391" s="64">
        <f t="shared" si="54"/>
        <v>387</v>
      </c>
      <c r="N391" s="65">
        <f t="shared" si="55"/>
        <v>30006.487488415201</v>
      </c>
      <c r="O391" s="66">
        <f t="shared" si="56"/>
        <v>26362</v>
      </c>
      <c r="P391" s="67">
        <f t="shared" si="57"/>
        <v>31680.039138943248</v>
      </c>
      <c r="Q391" s="68">
        <f t="shared" si="58"/>
        <v>-4.1486228143761545</v>
      </c>
      <c r="R391" s="69">
        <f t="shared" si="59"/>
        <v>32376.959999999999</v>
      </c>
      <c r="S391" s="74">
        <f t="shared" si="60"/>
        <v>696.92086105675116</v>
      </c>
      <c r="T391" s="68">
        <f t="shared" si="61"/>
        <v>8.6322570268277694</v>
      </c>
      <c r="U391" s="75">
        <f t="shared" si="62"/>
        <v>387</v>
      </c>
    </row>
    <row r="392" spans="3:21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  <c r="M392" s="64">
        <f t="shared" si="54"/>
        <v>388</v>
      </c>
      <c r="N392" s="65">
        <f t="shared" si="55"/>
        <v>39863.300492610833</v>
      </c>
      <c r="O392" s="66">
        <f t="shared" si="56"/>
        <v>29772</v>
      </c>
      <c r="P392" s="67">
        <f t="shared" si="57"/>
        <v>31672.211350293543</v>
      </c>
      <c r="Q392" s="68">
        <f t="shared" si="58"/>
        <v>-4.1498899765116768</v>
      </c>
      <c r="R392" s="69">
        <f t="shared" si="59"/>
        <v>32368.959999999999</v>
      </c>
      <c r="S392" s="74">
        <f t="shared" si="60"/>
        <v>696.74864970645649</v>
      </c>
      <c r="T392" s="68">
        <f t="shared" si="61"/>
        <v>3.728747807540854</v>
      </c>
      <c r="U392" s="75">
        <f t="shared" si="62"/>
        <v>388</v>
      </c>
    </row>
    <row r="393" spans="3:21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  <c r="M393" s="64">
        <f t="shared" si="54"/>
        <v>389</v>
      </c>
      <c r="N393" s="65">
        <f t="shared" si="55"/>
        <v>31366.634146341465</v>
      </c>
      <c r="O393" s="66">
        <f t="shared" si="56"/>
        <v>31578.3</v>
      </c>
      <c r="P393" s="67">
        <f t="shared" si="57"/>
        <v>31458.708414872795</v>
      </c>
      <c r="Q393" s="68">
        <f t="shared" si="58"/>
        <v>-4.184694986909415</v>
      </c>
      <c r="R393" s="69">
        <f t="shared" si="59"/>
        <v>32150.76</v>
      </c>
      <c r="S393" s="74">
        <f t="shared" si="60"/>
        <v>692.051585127203</v>
      </c>
      <c r="T393" s="68">
        <f t="shared" si="61"/>
        <v>0.82869545034650482</v>
      </c>
      <c r="U393" s="75">
        <f t="shared" si="62"/>
        <v>389</v>
      </c>
    </row>
    <row r="394" spans="3:21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  <c r="M394" s="64">
        <f t="shared" si="54"/>
        <v>390</v>
      </c>
      <c r="N394" s="65">
        <f t="shared" si="55"/>
        <v>29184.363636363632</v>
      </c>
      <c r="O394" s="66">
        <f t="shared" si="56"/>
        <v>31807.1</v>
      </c>
      <c r="P394" s="67">
        <f t="shared" si="57"/>
        <v>31411.74168297456</v>
      </c>
      <c r="Q394" s="68">
        <f t="shared" si="58"/>
        <v>-4.192414939414177</v>
      </c>
      <c r="R394" s="69">
        <f t="shared" si="59"/>
        <v>32102.76</v>
      </c>
      <c r="S394" s="74">
        <f t="shared" si="60"/>
        <v>691.01831702543859</v>
      </c>
      <c r="T394" s="68">
        <f t="shared" si="61"/>
        <v>0.42936633181762318</v>
      </c>
      <c r="U394" s="75">
        <f t="shared" si="62"/>
        <v>390</v>
      </c>
    </row>
    <row r="395" spans="3:21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  <c r="M395" s="64">
        <f t="shared" si="54"/>
        <v>391</v>
      </c>
      <c r="N395" s="65">
        <f t="shared" si="55"/>
        <v>26828.020134228191</v>
      </c>
      <c r="O395" s="66">
        <f t="shared" si="56"/>
        <v>29363.7</v>
      </c>
      <c r="P395" s="67">
        <f t="shared" si="57"/>
        <v>31290.606653620351</v>
      </c>
      <c r="Q395" s="68">
        <f t="shared" si="58"/>
        <v>-4.2124329511985881</v>
      </c>
      <c r="R395" s="69">
        <f t="shared" si="59"/>
        <v>31978.959999999999</v>
      </c>
      <c r="S395" s="74">
        <f t="shared" si="60"/>
        <v>688.35334637964843</v>
      </c>
      <c r="T395" s="68">
        <f t="shared" si="61"/>
        <v>3.8008095896682526</v>
      </c>
      <c r="U395" s="75">
        <f t="shared" si="62"/>
        <v>391</v>
      </c>
    </row>
    <row r="396" spans="3:21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  <c r="M396" s="64">
        <f t="shared" si="54"/>
        <v>392</v>
      </c>
      <c r="N396" s="65">
        <f t="shared" si="55"/>
        <v>33552.46589716684</v>
      </c>
      <c r="O396" s="66">
        <f t="shared" si="56"/>
        <v>31003</v>
      </c>
      <c r="P396" s="67">
        <f t="shared" si="57"/>
        <v>31287.181996086107</v>
      </c>
      <c r="Q396" s="68">
        <f t="shared" si="58"/>
        <v>-4.2130011416213629</v>
      </c>
      <c r="R396" s="69">
        <f t="shared" si="59"/>
        <v>31975.46</v>
      </c>
      <c r="S396" s="74">
        <f t="shared" si="60"/>
        <v>688.27800391389246</v>
      </c>
      <c r="T396" s="68">
        <f t="shared" si="61"/>
        <v>1.4143994061472149</v>
      </c>
      <c r="U396" s="75">
        <f t="shared" si="62"/>
        <v>392</v>
      </c>
    </row>
    <row r="397" spans="3:21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  <c r="M397" s="64">
        <f t="shared" si="54"/>
        <v>393</v>
      </c>
      <c r="N397" s="65">
        <f t="shared" si="55"/>
        <v>31079.182879377433</v>
      </c>
      <c r="O397" s="66">
        <f t="shared" si="56"/>
        <v>30232.5</v>
      </c>
      <c r="P397" s="67">
        <f t="shared" si="57"/>
        <v>31261.64383561644</v>
      </c>
      <c r="Q397" s="68">
        <f t="shared" si="58"/>
        <v>-4.2172421442776251</v>
      </c>
      <c r="R397" s="69">
        <f t="shared" si="59"/>
        <v>31949.360000000001</v>
      </c>
      <c r="S397" s="74">
        <f t="shared" si="60"/>
        <v>687.71616438356068</v>
      </c>
      <c r="T397" s="68">
        <f t="shared" si="61"/>
        <v>2.4979782197497888</v>
      </c>
      <c r="U397" s="75">
        <f t="shared" si="62"/>
        <v>393</v>
      </c>
    </row>
    <row r="398" spans="3:21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  <c r="M398" s="64">
        <f t="shared" si="54"/>
        <v>394</v>
      </c>
      <c r="N398" s="65">
        <f t="shared" si="55"/>
        <v>27104.329371816642</v>
      </c>
      <c r="O398" s="66">
        <f t="shared" si="56"/>
        <v>30791.300000000003</v>
      </c>
      <c r="P398" s="67">
        <f t="shared" si="57"/>
        <v>31241.585127201568</v>
      </c>
      <c r="Q398" s="68">
        <f t="shared" si="58"/>
        <v>-4.2205780616556918</v>
      </c>
      <c r="R398" s="69">
        <f t="shared" si="59"/>
        <v>31928.86</v>
      </c>
      <c r="S398" s="74">
        <f t="shared" si="60"/>
        <v>687.27487279843263</v>
      </c>
      <c r="T398" s="68">
        <f t="shared" si="61"/>
        <v>1.656687949850211</v>
      </c>
      <c r="U398" s="75">
        <f t="shared" si="62"/>
        <v>394</v>
      </c>
    </row>
    <row r="399" spans="3:21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  <c r="M399" s="64">
        <f t="shared" si="54"/>
        <v>395</v>
      </c>
      <c r="N399" s="65">
        <f t="shared" si="55"/>
        <v>35395.555555555555</v>
      </c>
      <c r="O399" s="66">
        <f t="shared" si="56"/>
        <v>25422</v>
      </c>
      <c r="P399" s="67">
        <f t="shared" si="57"/>
        <v>31170.254403131115</v>
      </c>
      <c r="Q399" s="68">
        <f t="shared" si="58"/>
        <v>-4.2324756905094452</v>
      </c>
      <c r="R399" s="69">
        <f t="shared" si="59"/>
        <v>31855.96</v>
      </c>
      <c r="S399" s="74">
        <f t="shared" si="60"/>
        <v>685.70559686888373</v>
      </c>
      <c r="T399" s="68">
        <f t="shared" si="61"/>
        <v>9.3844939131078142</v>
      </c>
      <c r="U399" s="75">
        <f t="shared" si="62"/>
        <v>395</v>
      </c>
    </row>
    <row r="400" spans="3:21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  <c r="M400" s="64">
        <f t="shared" si="54"/>
        <v>396</v>
      </c>
      <c r="N400" s="65">
        <f t="shared" si="55"/>
        <v>29934.745762711864</v>
      </c>
      <c r="O400" s="66">
        <f t="shared" si="56"/>
        <v>27193.5</v>
      </c>
      <c r="P400" s="67">
        <f t="shared" si="57"/>
        <v>31106.360078277885</v>
      </c>
      <c r="Q400" s="68">
        <f t="shared" si="58"/>
        <v>-4.2431792921112814</v>
      </c>
      <c r="R400" s="69">
        <f t="shared" si="59"/>
        <v>31790.66</v>
      </c>
      <c r="S400" s="74">
        <f t="shared" si="60"/>
        <v>684.29992172211496</v>
      </c>
      <c r="T400" s="68">
        <f t="shared" si="61"/>
        <v>6.7195682098401104</v>
      </c>
      <c r="U400" s="75">
        <f t="shared" si="62"/>
        <v>396</v>
      </c>
    </row>
    <row r="401" spans="3:21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  <c r="M401" s="64">
        <f t="shared" si="54"/>
        <v>397</v>
      </c>
      <c r="N401" s="65">
        <f t="shared" si="55"/>
        <v>31065.815324165029</v>
      </c>
      <c r="O401" s="66">
        <f t="shared" si="56"/>
        <v>28654.5</v>
      </c>
      <c r="P401" s="67">
        <f t="shared" si="57"/>
        <v>30944.227005870842</v>
      </c>
      <c r="Q401" s="68">
        <f t="shared" si="58"/>
        <v>-4.2705382764942028</v>
      </c>
      <c r="R401" s="69">
        <f t="shared" si="59"/>
        <v>31624.959999999999</v>
      </c>
      <c r="S401" s="74">
        <f t="shared" si="60"/>
        <v>680.7329941291573</v>
      </c>
      <c r="T401" s="68">
        <f t="shared" si="61"/>
        <v>4.3651476065169383</v>
      </c>
      <c r="U401" s="75">
        <f t="shared" si="62"/>
        <v>397</v>
      </c>
    </row>
    <row r="402" spans="3:21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  <c r="M402" s="64">
        <f t="shared" si="54"/>
        <v>398</v>
      </c>
      <c r="N402" s="65">
        <f t="shared" si="55"/>
        <v>27564.834205933683</v>
      </c>
      <c r="O402" s="66">
        <f t="shared" si="56"/>
        <v>24946.799999999999</v>
      </c>
      <c r="P402" s="67">
        <f t="shared" si="57"/>
        <v>30909.295499021526</v>
      </c>
      <c r="Q402" s="68">
        <f t="shared" si="58"/>
        <v>-4.2764703396712962</v>
      </c>
      <c r="R402" s="69">
        <f t="shared" si="59"/>
        <v>31589.26</v>
      </c>
      <c r="S402" s="74">
        <f t="shared" si="60"/>
        <v>679.96450097847264</v>
      </c>
      <c r="T402" s="68">
        <f t="shared" si="61"/>
        <v>9.7703629975387933</v>
      </c>
      <c r="U402" s="75">
        <f t="shared" si="62"/>
        <v>398</v>
      </c>
    </row>
    <row r="403" spans="3:21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  <c r="M403" s="64">
        <f t="shared" si="54"/>
        <v>399</v>
      </c>
      <c r="N403" s="65">
        <f t="shared" si="55"/>
        <v>30163.304514889533</v>
      </c>
      <c r="O403" s="66">
        <f t="shared" si="56"/>
        <v>29238</v>
      </c>
      <c r="P403" s="67">
        <f t="shared" si="57"/>
        <v>30724.070450097846</v>
      </c>
      <c r="Q403" s="68">
        <f t="shared" si="58"/>
        <v>-4.3081506226083492</v>
      </c>
      <c r="R403" s="69">
        <f t="shared" si="59"/>
        <v>31399.96</v>
      </c>
      <c r="S403" s="74">
        <f t="shared" si="60"/>
        <v>675.88954990215279</v>
      </c>
      <c r="T403" s="68">
        <f t="shared" si="61"/>
        <v>3.2002270198039504</v>
      </c>
      <c r="U403" s="75">
        <f t="shared" si="62"/>
        <v>399</v>
      </c>
    </row>
    <row r="404" spans="3:21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  <c r="M404" s="64">
        <f t="shared" si="54"/>
        <v>400</v>
      </c>
      <c r="N404" s="65">
        <f t="shared" si="55"/>
        <v>30017.033492822968</v>
      </c>
      <c r="O404" s="66">
        <f t="shared" si="56"/>
        <v>29075.899999999998</v>
      </c>
      <c r="P404" s="67">
        <f t="shared" si="57"/>
        <v>30692.563600782778</v>
      </c>
      <c r="Q404" s="68">
        <f t="shared" si="58"/>
        <v>-4.3135775030195687</v>
      </c>
      <c r="R404" s="69">
        <f t="shared" si="59"/>
        <v>31367.759999999998</v>
      </c>
      <c r="S404" s="74">
        <f t="shared" si="60"/>
        <v>675.19639921722046</v>
      </c>
      <c r="T404" s="68">
        <f t="shared" si="61"/>
        <v>3.3959008114649927</v>
      </c>
      <c r="U404" s="75">
        <f t="shared" si="62"/>
        <v>400</v>
      </c>
    </row>
    <row r="405" spans="3:21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  <c r="M405" s="64">
        <f t="shared" si="54"/>
        <v>401</v>
      </c>
      <c r="N405" s="65">
        <f t="shared" si="55"/>
        <v>29054.967502321266</v>
      </c>
      <c r="O405" s="66">
        <f t="shared" si="56"/>
        <v>30809.5</v>
      </c>
      <c r="P405" s="67">
        <f t="shared" si="57"/>
        <v>30618.590998043052</v>
      </c>
      <c r="Q405" s="68">
        <f t="shared" si="58"/>
        <v>-4.3263627677810108</v>
      </c>
      <c r="R405" s="69">
        <f t="shared" si="59"/>
        <v>31292.16</v>
      </c>
      <c r="S405" s="74">
        <f t="shared" si="60"/>
        <v>673.56900195694834</v>
      </c>
      <c r="T405" s="68">
        <f t="shared" si="61"/>
        <v>0.71811499429855896</v>
      </c>
      <c r="U405" s="75">
        <f t="shared" si="62"/>
        <v>401</v>
      </c>
    </row>
    <row r="406" spans="3:21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  <c r="M406" s="64">
        <f t="shared" si="54"/>
        <v>402</v>
      </c>
      <c r="N406" s="65">
        <f t="shared" si="55"/>
        <v>27476.855123674908</v>
      </c>
      <c r="O406" s="66">
        <f t="shared" si="56"/>
        <v>31019.599999999999</v>
      </c>
      <c r="P406" s="67">
        <f t="shared" si="57"/>
        <v>30434.246575342466</v>
      </c>
      <c r="Q406" s="68">
        <f t="shared" si="58"/>
        <v>-4.3584948920922058</v>
      </c>
      <c r="R406" s="69">
        <f t="shared" si="59"/>
        <v>31103.759999999998</v>
      </c>
      <c r="S406" s="74">
        <f t="shared" si="60"/>
        <v>669.5134246575326</v>
      </c>
      <c r="T406" s="68">
        <f t="shared" si="61"/>
        <v>0.12725659689883179</v>
      </c>
      <c r="U406" s="75">
        <f t="shared" si="62"/>
        <v>402</v>
      </c>
    </row>
    <row r="407" spans="3:21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  <c r="M407" s="64">
        <f t="shared" si="54"/>
        <v>403</v>
      </c>
      <c r="N407" s="65">
        <f t="shared" si="55"/>
        <v>28565.032377428306</v>
      </c>
      <c r="O407" s="66">
        <f t="shared" si="56"/>
        <v>29366.1</v>
      </c>
      <c r="P407" s="67">
        <f t="shared" si="57"/>
        <v>30214.09001956947</v>
      </c>
      <c r="Q407" s="68">
        <f t="shared" si="58"/>
        <v>-4.3973829935240536</v>
      </c>
      <c r="R407" s="69">
        <f t="shared" si="59"/>
        <v>30878.76</v>
      </c>
      <c r="S407" s="74">
        <f t="shared" si="60"/>
        <v>664.66998043052808</v>
      </c>
      <c r="T407" s="68">
        <f t="shared" si="61"/>
        <v>2.2773707923735746</v>
      </c>
      <c r="U407" s="75">
        <f t="shared" si="62"/>
        <v>403</v>
      </c>
    </row>
    <row r="408" spans="3:21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  <c r="M408" s="64">
        <f t="shared" si="54"/>
        <v>404</v>
      </c>
      <c r="N408" s="65">
        <f t="shared" si="55"/>
        <v>28860.617399438728</v>
      </c>
      <c r="O408" s="66">
        <f t="shared" si="56"/>
        <v>28944</v>
      </c>
      <c r="P408" s="67">
        <f t="shared" si="57"/>
        <v>30187.866927592953</v>
      </c>
      <c r="Q408" s="68">
        <f t="shared" si="58"/>
        <v>-4.4020528028136603</v>
      </c>
      <c r="R408" s="69">
        <f t="shared" si="59"/>
        <v>30851.96</v>
      </c>
      <c r="S408" s="74">
        <f t="shared" si="60"/>
        <v>664.09307240704584</v>
      </c>
      <c r="T408" s="68">
        <f t="shared" si="61"/>
        <v>2.8745970697762484</v>
      </c>
      <c r="U408" s="75">
        <f t="shared" si="62"/>
        <v>404</v>
      </c>
    </row>
    <row r="409" spans="3:21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  <c r="M409" s="64">
        <f t="shared" si="54"/>
        <v>405</v>
      </c>
      <c r="N409" s="65">
        <f t="shared" si="55"/>
        <v>31434.560327198364</v>
      </c>
      <c r="O409" s="66">
        <f t="shared" si="56"/>
        <v>27909.9</v>
      </c>
      <c r="P409" s="67">
        <f t="shared" si="57"/>
        <v>30081.213307240705</v>
      </c>
      <c r="Q409" s="68">
        <f t="shared" si="58"/>
        <v>-4.4211295804820381</v>
      </c>
      <c r="R409" s="69">
        <f t="shared" si="59"/>
        <v>30742.959999999999</v>
      </c>
      <c r="S409" s="74">
        <f t="shared" si="60"/>
        <v>661.74669275929409</v>
      </c>
      <c r="T409" s="68">
        <f t="shared" si="61"/>
        <v>4.2827565759076407</v>
      </c>
      <c r="U409" s="75">
        <f t="shared" si="62"/>
        <v>405</v>
      </c>
    </row>
    <row r="410" spans="3:21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  <c r="M410" s="64">
        <f t="shared" si="54"/>
        <v>406</v>
      </c>
      <c r="N410" s="65">
        <f t="shared" si="55"/>
        <v>28895.197740112995</v>
      </c>
      <c r="O410" s="66">
        <f t="shared" si="56"/>
        <v>26644.400000000001</v>
      </c>
      <c r="P410" s="67">
        <f t="shared" si="57"/>
        <v>30026.125244618397</v>
      </c>
      <c r="Q410" s="68">
        <f t="shared" si="58"/>
        <v>-4.4310360760649274</v>
      </c>
      <c r="R410" s="69">
        <f t="shared" si="59"/>
        <v>30686.66</v>
      </c>
      <c r="S410" s="74">
        <f t="shared" si="60"/>
        <v>660.53475538160274</v>
      </c>
      <c r="T410" s="68">
        <f t="shared" si="61"/>
        <v>6.1212524656088894</v>
      </c>
      <c r="U410" s="75">
        <f t="shared" si="62"/>
        <v>406</v>
      </c>
    </row>
    <row r="411" spans="3:21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  <c r="M411" s="64">
        <f t="shared" si="54"/>
        <v>407</v>
      </c>
      <c r="N411" s="65">
        <f t="shared" si="55"/>
        <v>28314.35185185185</v>
      </c>
      <c r="O411" s="66">
        <f t="shared" si="56"/>
        <v>30061.1</v>
      </c>
      <c r="P411" s="67">
        <f t="shared" si="57"/>
        <v>29921.232876712329</v>
      </c>
      <c r="Q411" s="68">
        <f t="shared" si="58"/>
        <v>-4.4499997424185374</v>
      </c>
      <c r="R411" s="69">
        <f t="shared" si="59"/>
        <v>30579.46</v>
      </c>
      <c r="S411" s="74">
        <f t="shared" si="60"/>
        <v>658.22712328767011</v>
      </c>
      <c r="T411" s="68">
        <f t="shared" si="61"/>
        <v>0.78908933045137153</v>
      </c>
      <c r="U411" s="75">
        <f t="shared" si="62"/>
        <v>407</v>
      </c>
    </row>
    <row r="412" spans="3:21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  <c r="M412" s="64">
        <f t="shared" si="54"/>
        <v>408</v>
      </c>
      <c r="N412" s="65">
        <f t="shared" si="55"/>
        <v>27399.641577060931</v>
      </c>
      <c r="O412" s="66">
        <f t="shared" si="56"/>
        <v>28210</v>
      </c>
      <c r="P412" s="67">
        <f t="shared" si="57"/>
        <v>29919.765166340509</v>
      </c>
      <c r="Q412" s="68">
        <f t="shared" si="58"/>
        <v>-4.450266035504594</v>
      </c>
      <c r="R412" s="69">
        <f t="shared" si="59"/>
        <v>30577.96</v>
      </c>
      <c r="S412" s="74">
        <f t="shared" si="60"/>
        <v>658.19483365949054</v>
      </c>
      <c r="T412" s="68">
        <f t="shared" si="61"/>
        <v>3.5992382177001021</v>
      </c>
      <c r="U412" s="75">
        <f t="shared" si="62"/>
        <v>408</v>
      </c>
    </row>
    <row r="413" spans="3:21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  <c r="M413" s="64">
        <f t="shared" si="54"/>
        <v>409</v>
      </c>
      <c r="N413" s="65">
        <f t="shared" si="55"/>
        <v>20328.428093645485</v>
      </c>
      <c r="O413" s="66">
        <f t="shared" si="56"/>
        <v>16256</v>
      </c>
      <c r="P413" s="67">
        <f t="shared" si="57"/>
        <v>29736.79060665362</v>
      </c>
      <c r="Q413" s="68">
        <f t="shared" si="58"/>
        <v>-4.4836698165031219</v>
      </c>
      <c r="R413" s="69">
        <f t="shared" si="59"/>
        <v>30390.959999999999</v>
      </c>
      <c r="S413" s="74">
        <f t="shared" si="60"/>
        <v>654.16939334637937</v>
      </c>
      <c r="T413" s="68">
        <f t="shared" si="61"/>
        <v>21.609081904134669</v>
      </c>
      <c r="U413" s="75">
        <f t="shared" si="62"/>
        <v>409</v>
      </c>
    </row>
    <row r="414" spans="3:21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  <c r="M414" s="64">
        <f t="shared" si="54"/>
        <v>410</v>
      </c>
      <c r="N414" s="65">
        <f t="shared" si="55"/>
        <v>25261.76226101413</v>
      </c>
      <c r="O414" s="66">
        <f t="shared" si="56"/>
        <v>28850.800000000003</v>
      </c>
      <c r="P414" s="67">
        <f t="shared" si="57"/>
        <v>29735.714285714286</v>
      </c>
      <c r="Q414" s="68">
        <f t="shared" si="58"/>
        <v>-4.4838675255359739</v>
      </c>
      <c r="R414" s="69">
        <f t="shared" si="59"/>
        <v>30389.86</v>
      </c>
      <c r="S414" s="74">
        <f t="shared" si="60"/>
        <v>654.14571428571435</v>
      </c>
      <c r="T414" s="68">
        <f t="shared" si="61"/>
        <v>2.354368401972474</v>
      </c>
      <c r="U414" s="75">
        <f t="shared" si="62"/>
        <v>410</v>
      </c>
    </row>
    <row r="415" spans="3:21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  <c r="M415" s="64">
        <f t="shared" si="54"/>
        <v>411</v>
      </c>
      <c r="N415" s="65">
        <f t="shared" si="55"/>
        <v>27898.805147058822</v>
      </c>
      <c r="O415" s="66">
        <f t="shared" si="56"/>
        <v>27599.4</v>
      </c>
      <c r="P415" s="67">
        <f t="shared" si="57"/>
        <v>29700.489236790607</v>
      </c>
      <c r="Q415" s="68">
        <f t="shared" si="58"/>
        <v>-4.4903459115042681</v>
      </c>
      <c r="R415" s="69">
        <f t="shared" si="59"/>
        <v>30353.86</v>
      </c>
      <c r="S415" s="74">
        <f t="shared" si="60"/>
        <v>653.37076320939377</v>
      </c>
      <c r="T415" s="68">
        <f t="shared" si="61"/>
        <v>4.2173604255948485</v>
      </c>
      <c r="U415" s="75">
        <f t="shared" si="62"/>
        <v>411</v>
      </c>
    </row>
    <row r="416" spans="3:21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  <c r="M416" s="64">
        <f t="shared" si="54"/>
        <v>412</v>
      </c>
      <c r="N416" s="65">
        <f t="shared" si="55"/>
        <v>28393.626991565136</v>
      </c>
      <c r="O416" s="66">
        <f t="shared" si="56"/>
        <v>30470.5</v>
      </c>
      <c r="P416" s="67">
        <f t="shared" si="57"/>
        <v>29643.835616438355</v>
      </c>
      <c r="Q416" s="68">
        <f t="shared" si="58"/>
        <v>-4.5007976097029854</v>
      </c>
      <c r="R416" s="69">
        <f t="shared" si="59"/>
        <v>30295.96</v>
      </c>
      <c r="S416" s="74">
        <f t="shared" si="60"/>
        <v>652.12438356164421</v>
      </c>
      <c r="T416" s="68">
        <f t="shared" si="61"/>
        <v>-0.26605353882400773</v>
      </c>
      <c r="U416" s="75">
        <f t="shared" si="62"/>
        <v>412</v>
      </c>
    </row>
    <row r="417" spans="3:21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  <c r="M417" s="64">
        <f t="shared" si="54"/>
        <v>413</v>
      </c>
      <c r="N417" s="65">
        <f t="shared" si="55"/>
        <v>28895.038167938928</v>
      </c>
      <c r="O417" s="66">
        <f t="shared" si="56"/>
        <v>27759</v>
      </c>
      <c r="P417" s="67">
        <f t="shared" si="57"/>
        <v>29630.136986301368</v>
      </c>
      <c r="Q417" s="68">
        <f t="shared" si="58"/>
        <v>-4.5033307910210238</v>
      </c>
      <c r="R417" s="69">
        <f t="shared" si="59"/>
        <v>30281.96</v>
      </c>
      <c r="S417" s="74">
        <f t="shared" si="60"/>
        <v>651.82301369863126</v>
      </c>
      <c r="T417" s="68">
        <f t="shared" si="61"/>
        <v>3.8722167627652451</v>
      </c>
      <c r="U417" s="75">
        <f t="shared" si="62"/>
        <v>413</v>
      </c>
    </row>
    <row r="418" spans="3:21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  <c r="M418" s="64">
        <f t="shared" si="54"/>
        <v>414</v>
      </c>
      <c r="N418" s="65">
        <f t="shared" si="55"/>
        <v>22202.202643171804</v>
      </c>
      <c r="O418" s="66">
        <f t="shared" si="56"/>
        <v>26278.100000000002</v>
      </c>
      <c r="P418" s="67">
        <f t="shared" si="57"/>
        <v>29588.454011741684</v>
      </c>
      <c r="Q418" s="68">
        <f t="shared" si="58"/>
        <v>-4.5110533273893765</v>
      </c>
      <c r="R418" s="69">
        <f t="shared" si="59"/>
        <v>30239.360000000001</v>
      </c>
      <c r="S418" s="74">
        <f t="shared" si="60"/>
        <v>650.90598825831694</v>
      </c>
      <c r="T418" s="68">
        <f t="shared" si="61"/>
        <v>6.0873614185087686</v>
      </c>
      <c r="U418" s="75">
        <f t="shared" si="62"/>
        <v>414</v>
      </c>
    </row>
    <row r="419" spans="3:21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  <c r="M419" s="64">
        <f t="shared" si="54"/>
        <v>415</v>
      </c>
      <c r="N419" s="65">
        <f t="shared" si="55"/>
        <v>28604.919583727533</v>
      </c>
      <c r="O419" s="66">
        <f t="shared" si="56"/>
        <v>29751.7</v>
      </c>
      <c r="P419" s="67">
        <f t="shared" si="57"/>
        <v>29584.540117416829</v>
      </c>
      <c r="Q419" s="68">
        <f t="shared" si="58"/>
        <v>-4.5117795657601079</v>
      </c>
      <c r="R419" s="69">
        <f t="shared" si="59"/>
        <v>30235.360000000001</v>
      </c>
      <c r="S419" s="74">
        <f t="shared" si="60"/>
        <v>650.81988258317142</v>
      </c>
      <c r="T419" s="68">
        <f t="shared" si="61"/>
        <v>0.74475290778790526</v>
      </c>
      <c r="U419" s="75">
        <f t="shared" si="62"/>
        <v>415</v>
      </c>
    </row>
    <row r="420" spans="3:21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  <c r="M420" s="64">
        <f t="shared" si="54"/>
        <v>416</v>
      </c>
      <c r="N420" s="65">
        <f t="shared" si="55"/>
        <v>25810.46312178388</v>
      </c>
      <c r="O420" s="66">
        <f t="shared" si="56"/>
        <v>26866</v>
      </c>
      <c r="P420" s="67">
        <f t="shared" si="57"/>
        <v>29447.162426614479</v>
      </c>
      <c r="Q420" s="68">
        <f t="shared" si="58"/>
        <v>-4.5373928417805454</v>
      </c>
      <c r="R420" s="69">
        <f t="shared" si="59"/>
        <v>30094.959999999999</v>
      </c>
      <c r="S420" s="74">
        <f t="shared" si="60"/>
        <v>647.79757338552008</v>
      </c>
      <c r="T420" s="68">
        <f t="shared" si="61"/>
        <v>4.9861255007785408</v>
      </c>
      <c r="U420" s="75">
        <f t="shared" si="62"/>
        <v>416</v>
      </c>
    </row>
    <row r="421" spans="3:21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  <c r="M421" s="64">
        <f t="shared" si="54"/>
        <v>417</v>
      </c>
      <c r="N421" s="65">
        <f t="shared" si="55"/>
        <v>24799.175597691672</v>
      </c>
      <c r="O421" s="66">
        <f t="shared" si="56"/>
        <v>27540.5</v>
      </c>
      <c r="P421" s="67">
        <f t="shared" si="57"/>
        <v>29433.855185909983</v>
      </c>
      <c r="Q421" s="68">
        <f t="shared" si="58"/>
        <v>-4.5398866014909549</v>
      </c>
      <c r="R421" s="69">
        <f t="shared" si="59"/>
        <v>30081.360000000001</v>
      </c>
      <c r="S421" s="74">
        <f t="shared" si="60"/>
        <v>647.50481409001804</v>
      </c>
      <c r="T421" s="68">
        <f t="shared" si="61"/>
        <v>3.9256850986850234</v>
      </c>
      <c r="U421" s="75">
        <f t="shared" si="62"/>
        <v>417</v>
      </c>
    </row>
    <row r="422" spans="3:21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  <c r="M422" s="64">
        <f t="shared" si="54"/>
        <v>418</v>
      </c>
      <c r="N422" s="65">
        <f t="shared" si="55"/>
        <v>44948.579970104627</v>
      </c>
      <c r="O422" s="66">
        <f t="shared" si="56"/>
        <v>26366.899999999998</v>
      </c>
      <c r="P422" s="67">
        <f t="shared" si="57"/>
        <v>29423.287671232876</v>
      </c>
      <c r="Q422" s="68">
        <f t="shared" si="58"/>
        <v>-4.541868546978348</v>
      </c>
      <c r="R422" s="69">
        <f t="shared" si="59"/>
        <v>30070.559999999998</v>
      </c>
      <c r="S422" s="74">
        <f t="shared" si="60"/>
        <v>647.27232876712151</v>
      </c>
      <c r="T422" s="68">
        <f t="shared" si="61"/>
        <v>5.7235568946017672</v>
      </c>
      <c r="U422" s="75">
        <f t="shared" si="62"/>
        <v>418</v>
      </c>
    </row>
    <row r="423" spans="3:21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  <c r="M423" s="64">
        <f t="shared" si="54"/>
        <v>419</v>
      </c>
      <c r="N423" s="65">
        <f t="shared" si="55"/>
        <v>29715.277777777777</v>
      </c>
      <c r="O423" s="66">
        <f t="shared" si="56"/>
        <v>26849</v>
      </c>
      <c r="P423" s="67">
        <f t="shared" si="57"/>
        <v>29308.219178082192</v>
      </c>
      <c r="Q423" s="68">
        <f t="shared" si="58"/>
        <v>-4.5635422435788673</v>
      </c>
      <c r="R423" s="69">
        <f t="shared" si="59"/>
        <v>29952.959999999999</v>
      </c>
      <c r="S423" s="74">
        <f t="shared" si="60"/>
        <v>644.7408219178069</v>
      </c>
      <c r="T423" s="68">
        <f t="shared" si="61"/>
        <v>4.8158886399717264</v>
      </c>
      <c r="U423" s="75">
        <f t="shared" si="62"/>
        <v>419</v>
      </c>
    </row>
    <row r="424" spans="3:21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  <c r="M424" s="64">
        <f t="shared" si="54"/>
        <v>420</v>
      </c>
      <c r="N424" s="65">
        <f t="shared" si="55"/>
        <v>28277.251184834124</v>
      </c>
      <c r="O424" s="66">
        <f t="shared" si="56"/>
        <v>28794.6</v>
      </c>
      <c r="P424" s="67">
        <f t="shared" si="57"/>
        <v>29190.313111545987</v>
      </c>
      <c r="Q424" s="68">
        <f t="shared" si="58"/>
        <v>-4.5859276590448008</v>
      </c>
      <c r="R424" s="69">
        <f t="shared" si="59"/>
        <v>29832.46</v>
      </c>
      <c r="S424" s="74">
        <f t="shared" si="60"/>
        <v>642.14688845401179</v>
      </c>
      <c r="T424" s="68">
        <f t="shared" si="61"/>
        <v>1.6178541369268074</v>
      </c>
      <c r="U424" s="75">
        <f t="shared" si="62"/>
        <v>420</v>
      </c>
    </row>
    <row r="425" spans="3:21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  <c r="M425" s="64">
        <f t="shared" si="54"/>
        <v>421</v>
      </c>
      <c r="N425" s="65">
        <f t="shared" si="55"/>
        <v>26808.310749774166</v>
      </c>
      <c r="O425" s="66">
        <f t="shared" si="56"/>
        <v>28960.6</v>
      </c>
      <c r="P425" s="67">
        <f t="shared" si="57"/>
        <v>29037.964774951077</v>
      </c>
      <c r="Q425" s="68">
        <f t="shared" si="58"/>
        <v>-4.615121415551843</v>
      </c>
      <c r="R425" s="69">
        <f t="shared" si="59"/>
        <v>29676.76</v>
      </c>
      <c r="S425" s="74">
        <f t="shared" si="60"/>
        <v>638.79522504892157</v>
      </c>
      <c r="T425" s="68">
        <f t="shared" si="61"/>
        <v>1.1227385113047361</v>
      </c>
      <c r="U425" s="75">
        <f t="shared" si="62"/>
        <v>421</v>
      </c>
    </row>
    <row r="426" spans="3:21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  <c r="M426" s="64">
        <f t="shared" si="54"/>
        <v>422</v>
      </c>
      <c r="N426" s="65">
        <f t="shared" si="55"/>
        <v>28734.23860329777</v>
      </c>
      <c r="O426" s="66">
        <f t="shared" si="56"/>
        <v>21714</v>
      </c>
      <c r="P426" s="67">
        <f t="shared" si="57"/>
        <v>28987.279843444227</v>
      </c>
      <c r="Q426" s="68">
        <f t="shared" si="58"/>
        <v>-4.6249019462128524</v>
      </c>
      <c r="R426" s="69">
        <f t="shared" si="59"/>
        <v>29624.959999999999</v>
      </c>
      <c r="S426" s="74">
        <f t="shared" si="60"/>
        <v>637.68015655577256</v>
      </c>
      <c r="T426" s="68">
        <f t="shared" si="61"/>
        <v>12.407474058365189</v>
      </c>
      <c r="U426" s="75">
        <f t="shared" si="62"/>
        <v>422</v>
      </c>
    </row>
    <row r="427" spans="3:21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  <c r="M427" s="64">
        <f t="shared" si="54"/>
        <v>423</v>
      </c>
      <c r="N427" s="65">
        <f t="shared" si="55"/>
        <v>27099.175824175822</v>
      </c>
      <c r="O427" s="66">
        <f t="shared" si="56"/>
        <v>28448.5</v>
      </c>
      <c r="P427" s="67">
        <f t="shared" si="57"/>
        <v>28955.283757338551</v>
      </c>
      <c r="Q427" s="68">
        <f t="shared" si="58"/>
        <v>-4.6310937724563974</v>
      </c>
      <c r="R427" s="69">
        <f t="shared" si="59"/>
        <v>29592.26</v>
      </c>
      <c r="S427" s="74">
        <f t="shared" si="60"/>
        <v>636.97624266144703</v>
      </c>
      <c r="T427" s="68">
        <f t="shared" si="61"/>
        <v>1.7972412836258029</v>
      </c>
      <c r="U427" s="75">
        <f t="shared" si="62"/>
        <v>423</v>
      </c>
    </row>
    <row r="428" spans="3:21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  <c r="M428" s="64">
        <f t="shared" si="54"/>
        <v>424</v>
      </c>
      <c r="N428" s="65">
        <f t="shared" si="55"/>
        <v>27476.256983240222</v>
      </c>
      <c r="O428" s="66">
        <f t="shared" si="56"/>
        <v>29346.7</v>
      </c>
      <c r="P428" s="67">
        <f t="shared" si="57"/>
        <v>28874.26614481409</v>
      </c>
      <c r="Q428" s="68">
        <f t="shared" si="58"/>
        <v>-4.6468335232784668</v>
      </c>
      <c r="R428" s="69">
        <f t="shared" si="59"/>
        <v>29509.46</v>
      </c>
      <c r="S428" s="74">
        <f t="shared" si="60"/>
        <v>635.19385518590934</v>
      </c>
      <c r="T428" s="68">
        <f t="shared" si="61"/>
        <v>0.25787403115236185</v>
      </c>
      <c r="U428" s="75">
        <f t="shared" si="62"/>
        <v>424</v>
      </c>
    </row>
    <row r="429" spans="3:21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  <c r="M429" s="64">
        <f t="shared" si="54"/>
        <v>425</v>
      </c>
      <c r="N429" s="65">
        <f t="shared" si="55"/>
        <v>29244.566301096711</v>
      </c>
      <c r="O429" s="66">
        <f t="shared" si="56"/>
        <v>24738.6</v>
      </c>
      <c r="P429" s="67">
        <f t="shared" si="57"/>
        <v>28700.88062622309</v>
      </c>
      <c r="Q429" s="68">
        <f t="shared" si="58"/>
        <v>-4.6808166892394025</v>
      </c>
      <c r="R429" s="69">
        <f t="shared" si="59"/>
        <v>29332.26</v>
      </c>
      <c r="S429" s="74">
        <f t="shared" si="60"/>
        <v>631.37937377690832</v>
      </c>
      <c r="T429" s="68">
        <f t="shared" si="61"/>
        <v>7.2772412131782627</v>
      </c>
      <c r="U429" s="75">
        <f t="shared" si="62"/>
        <v>425</v>
      </c>
    </row>
    <row r="430" spans="3:21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  <c r="M430" s="64">
        <f t="shared" si="54"/>
        <v>426</v>
      </c>
      <c r="N430" s="65">
        <f t="shared" si="55"/>
        <v>28260.173577627775</v>
      </c>
      <c r="O430" s="66">
        <f t="shared" si="56"/>
        <v>27792.899999999998</v>
      </c>
      <c r="P430" s="67">
        <f t="shared" si="57"/>
        <v>28674.951076320936</v>
      </c>
      <c r="Q430" s="68">
        <f t="shared" si="58"/>
        <v>-4.6859341469497187</v>
      </c>
      <c r="R430" s="69">
        <f t="shared" si="59"/>
        <v>29305.759999999998</v>
      </c>
      <c r="S430" s="74">
        <f t="shared" si="60"/>
        <v>630.80892367906199</v>
      </c>
      <c r="T430" s="68">
        <f t="shared" si="61"/>
        <v>2.3999343433039799</v>
      </c>
      <c r="U430" s="75">
        <f t="shared" si="62"/>
        <v>426</v>
      </c>
    </row>
    <row r="431" spans="3:21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  <c r="M431" s="64">
        <f t="shared" si="54"/>
        <v>427</v>
      </c>
      <c r="N431" s="65">
        <f t="shared" si="55"/>
        <v>26436.627379873073</v>
      </c>
      <c r="O431" s="66">
        <f t="shared" si="56"/>
        <v>24341</v>
      </c>
      <c r="P431" s="67">
        <f t="shared" si="57"/>
        <v>28531.898238747552</v>
      </c>
      <c r="Q431" s="68">
        <f t="shared" si="58"/>
        <v>-4.7143342762332967</v>
      </c>
      <c r="R431" s="69">
        <f t="shared" si="59"/>
        <v>29159.559999999998</v>
      </c>
      <c r="S431" s="74">
        <f t="shared" si="60"/>
        <v>627.66176125244601</v>
      </c>
      <c r="T431" s="68">
        <f t="shared" si="61"/>
        <v>7.67865799309312</v>
      </c>
      <c r="U431" s="75">
        <f t="shared" si="62"/>
        <v>427</v>
      </c>
    </row>
    <row r="432" spans="3:21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  <c r="M432" s="64">
        <f t="shared" si="54"/>
        <v>428</v>
      </c>
      <c r="N432" s="65">
        <f t="shared" si="55"/>
        <v>27165.890027958994</v>
      </c>
      <c r="O432" s="66">
        <f t="shared" si="56"/>
        <v>28207.200000000001</v>
      </c>
      <c r="P432" s="67">
        <f t="shared" si="57"/>
        <v>28521.526418786692</v>
      </c>
      <c r="Q432" s="68">
        <f t="shared" si="58"/>
        <v>-4.7164044591997429</v>
      </c>
      <c r="R432" s="69">
        <f t="shared" si="59"/>
        <v>29148.959999999999</v>
      </c>
      <c r="S432" s="74">
        <f t="shared" si="60"/>
        <v>627.43358121330675</v>
      </c>
      <c r="T432" s="68">
        <f t="shared" si="61"/>
        <v>1.5026291678186077</v>
      </c>
      <c r="U432" s="75">
        <f t="shared" si="62"/>
        <v>428</v>
      </c>
    </row>
    <row r="433" spans="3:21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  <c r="M433" s="64">
        <f t="shared" si="54"/>
        <v>429</v>
      </c>
      <c r="N433" s="65">
        <f t="shared" si="55"/>
        <v>29329.305135951661</v>
      </c>
      <c r="O433" s="66">
        <f t="shared" si="56"/>
        <v>28341</v>
      </c>
      <c r="P433" s="67">
        <f t="shared" si="57"/>
        <v>28497.064579256359</v>
      </c>
      <c r="Q433" s="68">
        <f t="shared" si="58"/>
        <v>-4.721292934375211</v>
      </c>
      <c r="R433" s="69">
        <f t="shared" si="59"/>
        <v>29123.96</v>
      </c>
      <c r="S433" s="74">
        <f t="shared" si="60"/>
        <v>626.89542074363999</v>
      </c>
      <c r="T433" s="68">
        <f t="shared" si="61"/>
        <v>1.2506073167195868</v>
      </c>
      <c r="U433" s="75">
        <f t="shared" si="62"/>
        <v>429</v>
      </c>
    </row>
    <row r="434" spans="3:21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  <c r="M434" s="64">
        <f t="shared" si="54"/>
        <v>430</v>
      </c>
      <c r="N434" s="65">
        <f t="shared" si="55"/>
        <v>27657.169990503324</v>
      </c>
      <c r="O434" s="66">
        <f t="shared" si="56"/>
        <v>32453.4</v>
      </c>
      <c r="P434" s="67">
        <f t="shared" si="57"/>
        <v>28496.086105675146</v>
      </c>
      <c r="Q434" s="68">
        <f t="shared" si="58"/>
        <v>-4.7214886479526443</v>
      </c>
      <c r="R434" s="69">
        <f t="shared" si="59"/>
        <v>29122.959999999999</v>
      </c>
      <c r="S434" s="74">
        <f t="shared" si="60"/>
        <v>626.87389432485361</v>
      </c>
      <c r="T434" s="68">
        <f t="shared" si="61"/>
        <v>-5.311116047647479</v>
      </c>
      <c r="U434" s="75">
        <f t="shared" si="62"/>
        <v>430</v>
      </c>
    </row>
    <row r="435" spans="3:21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  <c r="M435" s="64">
        <f t="shared" si="54"/>
        <v>431</v>
      </c>
      <c r="N435" s="65">
        <f t="shared" si="55"/>
        <v>28527.647058823528</v>
      </c>
      <c r="O435" s="66">
        <f t="shared" si="56"/>
        <v>28586.9</v>
      </c>
      <c r="P435" s="67">
        <f t="shared" si="57"/>
        <v>28471.819960861056</v>
      </c>
      <c r="Q435" s="68">
        <f t="shared" si="58"/>
        <v>-4.7263466482166914</v>
      </c>
      <c r="R435" s="69">
        <f t="shared" si="59"/>
        <v>29098.16</v>
      </c>
      <c r="S435" s="74">
        <f t="shared" si="60"/>
        <v>626.34003913894412</v>
      </c>
      <c r="T435" s="68">
        <f t="shared" si="61"/>
        <v>0.8179263147607172</v>
      </c>
      <c r="U435" s="75">
        <f t="shared" si="62"/>
        <v>431</v>
      </c>
    </row>
    <row r="436" spans="3:21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  <c r="M436" s="64">
        <f t="shared" si="54"/>
        <v>432</v>
      </c>
      <c r="N436" s="65">
        <f t="shared" si="55"/>
        <v>27812.906309751434</v>
      </c>
      <c r="O436" s="66">
        <f t="shared" si="56"/>
        <v>26320.1</v>
      </c>
      <c r="P436" s="67">
        <f t="shared" si="57"/>
        <v>28466.046966731898</v>
      </c>
      <c r="Q436" s="68">
        <f t="shared" si="58"/>
        <v>-4.7275036017526322</v>
      </c>
      <c r="R436" s="69">
        <f t="shared" si="59"/>
        <v>29092.26</v>
      </c>
      <c r="S436" s="74">
        <f t="shared" si="60"/>
        <v>626.21303326810084</v>
      </c>
      <c r="T436" s="68">
        <f t="shared" si="61"/>
        <v>4.4285248831809421</v>
      </c>
      <c r="U436" s="75">
        <f t="shared" si="62"/>
        <v>432</v>
      </c>
    </row>
    <row r="437" spans="3:21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  <c r="M437" s="64">
        <f t="shared" si="54"/>
        <v>433</v>
      </c>
      <c r="N437" s="65">
        <f t="shared" si="55"/>
        <v>28570.767716535433</v>
      </c>
      <c r="O437" s="66">
        <f t="shared" si="56"/>
        <v>22876.400000000001</v>
      </c>
      <c r="P437" s="67">
        <f t="shared" si="57"/>
        <v>28403.033268101761</v>
      </c>
      <c r="Q437" s="68">
        <f t="shared" si="58"/>
        <v>-4.7401626273997861</v>
      </c>
      <c r="R437" s="69">
        <f t="shared" si="59"/>
        <v>29027.86</v>
      </c>
      <c r="S437" s="74">
        <f t="shared" si="60"/>
        <v>624.82673189823981</v>
      </c>
      <c r="T437" s="68">
        <f t="shared" si="61"/>
        <v>9.846729798689223</v>
      </c>
      <c r="U437" s="75">
        <f t="shared" si="62"/>
        <v>433</v>
      </c>
    </row>
    <row r="438" spans="3:21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  <c r="M438" s="64">
        <f t="shared" si="54"/>
        <v>434</v>
      </c>
      <c r="N438" s="65">
        <f t="shared" si="55"/>
        <v>25043.955094991368</v>
      </c>
      <c r="O438" s="66">
        <f t="shared" si="56"/>
        <v>26218.400000000001</v>
      </c>
      <c r="P438" s="67">
        <f t="shared" si="57"/>
        <v>28376.614481409004</v>
      </c>
      <c r="Q438" s="68">
        <f t="shared" si="58"/>
        <v>-4.7454867096742168</v>
      </c>
      <c r="R438" s="69">
        <f t="shared" si="59"/>
        <v>29000.86</v>
      </c>
      <c r="S438" s="74">
        <f t="shared" si="60"/>
        <v>624.24551859099665</v>
      </c>
      <c r="T438" s="68">
        <f t="shared" si="61"/>
        <v>4.4589827513423268</v>
      </c>
      <c r="U438" s="75">
        <f t="shared" si="62"/>
        <v>434</v>
      </c>
    </row>
    <row r="439" spans="3:21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  <c r="M439" s="64">
        <f t="shared" si="54"/>
        <v>435</v>
      </c>
      <c r="N439" s="65">
        <f t="shared" si="55"/>
        <v>25902.158273381294</v>
      </c>
      <c r="O439" s="66">
        <f t="shared" si="56"/>
        <v>25398.400000000001</v>
      </c>
      <c r="P439" s="67">
        <f t="shared" si="57"/>
        <v>28183.170254403132</v>
      </c>
      <c r="Q439" s="68">
        <f t="shared" si="58"/>
        <v>-4.7847749467280325</v>
      </c>
      <c r="R439" s="69">
        <f t="shared" si="59"/>
        <v>28803.16</v>
      </c>
      <c r="S439" s="74">
        <f t="shared" si="60"/>
        <v>619.98974559686758</v>
      </c>
      <c r="T439" s="68">
        <f t="shared" si="61"/>
        <v>5.4933166623928882</v>
      </c>
      <c r="U439" s="75">
        <f t="shared" si="62"/>
        <v>435</v>
      </c>
    </row>
    <row r="440" spans="3:21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  <c r="M440" s="64">
        <f t="shared" si="54"/>
        <v>436</v>
      </c>
      <c r="N440" s="65">
        <f t="shared" si="55"/>
        <v>28386.251236399607</v>
      </c>
      <c r="O440" s="66">
        <f t="shared" si="56"/>
        <v>28388.6</v>
      </c>
      <c r="P440" s="67">
        <f t="shared" si="57"/>
        <v>28080.724070450098</v>
      </c>
      <c r="Q440" s="68">
        <f t="shared" si="58"/>
        <v>-4.8058008582173253</v>
      </c>
      <c r="R440" s="69">
        <f t="shared" si="59"/>
        <v>28698.46</v>
      </c>
      <c r="S440" s="74">
        <f t="shared" si="60"/>
        <v>617.7359295499009</v>
      </c>
      <c r="T440" s="68">
        <f t="shared" si="61"/>
        <v>0.50328948848180177</v>
      </c>
      <c r="U440" s="75">
        <f t="shared" si="62"/>
        <v>436</v>
      </c>
    </row>
    <row r="441" spans="3:21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  <c r="M441" s="64">
        <f t="shared" si="54"/>
        <v>437</v>
      </c>
      <c r="N441" s="65">
        <f t="shared" si="55"/>
        <v>27828.058252427185</v>
      </c>
      <c r="O441" s="66">
        <f t="shared" si="56"/>
        <v>27598.100000000002</v>
      </c>
      <c r="P441" s="67">
        <f t="shared" si="57"/>
        <v>28045.890410958906</v>
      </c>
      <c r="Q441" s="68">
        <f t="shared" si="58"/>
        <v>-4.8129850639342528</v>
      </c>
      <c r="R441" s="69">
        <f t="shared" si="59"/>
        <v>28662.86</v>
      </c>
      <c r="S441" s="74">
        <f t="shared" si="60"/>
        <v>616.96958904109488</v>
      </c>
      <c r="T441" s="68">
        <f t="shared" si="61"/>
        <v>1.7274757442364141</v>
      </c>
      <c r="U441" s="75">
        <f t="shared" si="62"/>
        <v>437</v>
      </c>
    </row>
    <row r="442" spans="3:21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  <c r="M442" s="64">
        <f t="shared" si="54"/>
        <v>438</v>
      </c>
      <c r="N442" s="65">
        <f t="shared" si="55"/>
        <v>25291.173874669021</v>
      </c>
      <c r="O442" s="66">
        <f t="shared" si="56"/>
        <v>28331.5</v>
      </c>
      <c r="P442" s="67">
        <f t="shared" si="57"/>
        <v>28038.062622309197</v>
      </c>
      <c r="Q442" s="68">
        <f t="shared" si="58"/>
        <v>-4.8146019486262661</v>
      </c>
      <c r="R442" s="69">
        <f t="shared" si="59"/>
        <v>28654.86</v>
      </c>
      <c r="S442" s="74">
        <f t="shared" si="60"/>
        <v>616.79737769080384</v>
      </c>
      <c r="T442" s="68">
        <f t="shared" si="61"/>
        <v>0.52594257325558769</v>
      </c>
      <c r="U442" s="75">
        <f t="shared" si="62"/>
        <v>438</v>
      </c>
    </row>
    <row r="443" spans="3:21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  <c r="M443" s="64">
        <f t="shared" si="54"/>
        <v>439</v>
      </c>
      <c r="N443" s="65">
        <f t="shared" si="55"/>
        <v>26109.689213893966</v>
      </c>
      <c r="O443" s="66">
        <f t="shared" si="56"/>
        <v>28427</v>
      </c>
      <c r="P443" s="67">
        <f t="shared" si="57"/>
        <v>27949.119373776906</v>
      </c>
      <c r="Q443" s="68">
        <f t="shared" si="58"/>
        <v>-4.8330374116448365</v>
      </c>
      <c r="R443" s="69">
        <f t="shared" si="59"/>
        <v>28563.96</v>
      </c>
      <c r="S443" s="74">
        <f t="shared" si="60"/>
        <v>614.84062622309284</v>
      </c>
      <c r="T443" s="68">
        <f t="shared" si="61"/>
        <v>0.22444840843995753</v>
      </c>
      <c r="U443" s="75">
        <f t="shared" si="62"/>
        <v>439</v>
      </c>
    </row>
    <row r="444" spans="3:21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  <c r="M444" s="64">
        <f t="shared" si="54"/>
        <v>440</v>
      </c>
      <c r="N444" s="65">
        <f t="shared" si="55"/>
        <v>30750.161812297734</v>
      </c>
      <c r="O444" s="66">
        <f t="shared" si="56"/>
        <v>27172.300000000003</v>
      </c>
      <c r="P444" s="67">
        <f t="shared" si="57"/>
        <v>27891.780821917808</v>
      </c>
      <c r="Q444" s="68">
        <f t="shared" si="58"/>
        <v>-4.8449844302511869</v>
      </c>
      <c r="R444" s="69">
        <f t="shared" si="59"/>
        <v>28505.360000000001</v>
      </c>
      <c r="S444" s="74">
        <f t="shared" si="60"/>
        <v>613.57917808219281</v>
      </c>
      <c r="T444" s="68">
        <f t="shared" si="61"/>
        <v>2.1742915138839485</v>
      </c>
      <c r="U444" s="75">
        <f t="shared" si="62"/>
        <v>440</v>
      </c>
    </row>
    <row r="445" spans="3:21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  <c r="M445" s="64">
        <f t="shared" si="54"/>
        <v>441</v>
      </c>
      <c r="N445" s="65">
        <f t="shared" si="55"/>
        <v>11675.133142154855</v>
      </c>
      <c r="O445" s="66">
        <f t="shared" si="56"/>
        <v>26870.1</v>
      </c>
      <c r="P445" s="67">
        <f t="shared" si="57"/>
        <v>27885.518590998043</v>
      </c>
      <c r="Q445" s="68">
        <f t="shared" si="58"/>
        <v>-4.8462922000421749</v>
      </c>
      <c r="R445" s="69">
        <f t="shared" si="59"/>
        <v>28498.959999999999</v>
      </c>
      <c r="S445" s="74">
        <f t="shared" si="60"/>
        <v>613.44140900195634</v>
      </c>
      <c r="T445" s="68">
        <f t="shared" si="61"/>
        <v>2.6569774652998719</v>
      </c>
      <c r="U445" s="75">
        <f t="shared" si="62"/>
        <v>441</v>
      </c>
    </row>
    <row r="446" spans="3:21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  <c r="M446" s="64">
        <f t="shared" si="54"/>
        <v>442</v>
      </c>
      <c r="N446" s="65">
        <f t="shared" si="55"/>
        <v>15204.268943436498</v>
      </c>
      <c r="O446" s="66">
        <f t="shared" si="56"/>
        <v>28094</v>
      </c>
      <c r="P446" s="67">
        <f t="shared" si="57"/>
        <v>27879.452054794518</v>
      </c>
      <c r="Q446" s="68">
        <f t="shared" si="58"/>
        <v>-4.8475596622727659</v>
      </c>
      <c r="R446" s="69">
        <f t="shared" si="59"/>
        <v>28492.76</v>
      </c>
      <c r="S446" s="74">
        <f t="shared" si="60"/>
        <v>613.30794520548079</v>
      </c>
      <c r="T446" s="68">
        <f t="shared" si="61"/>
        <v>0.65187480958860278</v>
      </c>
      <c r="U446" s="75">
        <f t="shared" si="62"/>
        <v>442</v>
      </c>
    </row>
    <row r="447" spans="3:21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  <c r="M447" s="64">
        <f t="shared" si="54"/>
        <v>443</v>
      </c>
      <c r="N447" s="65">
        <f t="shared" si="55"/>
        <v>26107.431192660548</v>
      </c>
      <c r="O447" s="66">
        <f t="shared" si="56"/>
        <v>26134.799999999999</v>
      </c>
      <c r="P447" s="67">
        <f t="shared" si="57"/>
        <v>27844.520547945205</v>
      </c>
      <c r="Q447" s="68">
        <f t="shared" si="58"/>
        <v>-4.8548685372738198</v>
      </c>
      <c r="R447" s="69">
        <f t="shared" si="59"/>
        <v>28457.059999999998</v>
      </c>
      <c r="S447" s="74">
        <f t="shared" si="60"/>
        <v>612.53945205479249</v>
      </c>
      <c r="T447" s="68">
        <f t="shared" si="61"/>
        <v>3.7928985507894728</v>
      </c>
      <c r="U447" s="75">
        <f t="shared" si="62"/>
        <v>443</v>
      </c>
    </row>
    <row r="448" spans="3:21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  <c r="M448" s="64">
        <f t="shared" si="54"/>
        <v>444</v>
      </c>
      <c r="N448" s="65">
        <f t="shared" si="55"/>
        <v>25909.789569990851</v>
      </c>
      <c r="O448" s="66">
        <f t="shared" si="56"/>
        <v>26762.5</v>
      </c>
      <c r="P448" s="67">
        <f t="shared" si="57"/>
        <v>27709.784735812133</v>
      </c>
      <c r="Q448" s="68">
        <f t="shared" si="58"/>
        <v>-4.88323252837941</v>
      </c>
      <c r="R448" s="69">
        <f t="shared" si="59"/>
        <v>28319.360000000001</v>
      </c>
      <c r="S448" s="74">
        <f t="shared" si="60"/>
        <v>609.57526418786802</v>
      </c>
      <c r="T448" s="68">
        <f t="shared" si="61"/>
        <v>2.5557139397307682</v>
      </c>
      <c r="U448" s="75">
        <f t="shared" si="62"/>
        <v>444</v>
      </c>
    </row>
    <row r="449" spans="3:21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  <c r="M449" s="64">
        <f t="shared" si="54"/>
        <v>445</v>
      </c>
      <c r="N449" s="65">
        <f t="shared" si="55"/>
        <v>26673.390151515148</v>
      </c>
      <c r="O449" s="66">
        <f t="shared" si="56"/>
        <v>27626.6</v>
      </c>
      <c r="P449" s="67">
        <f t="shared" si="57"/>
        <v>27560.763209393346</v>
      </c>
      <c r="Q449" s="68">
        <f t="shared" si="58"/>
        <v>-4.9149268753477164</v>
      </c>
      <c r="R449" s="69">
        <f t="shared" si="59"/>
        <v>28167.059999999998</v>
      </c>
      <c r="S449" s="74">
        <f t="shared" si="60"/>
        <v>606.29679060665148</v>
      </c>
      <c r="T449" s="68">
        <f t="shared" si="61"/>
        <v>0.89312694440982154</v>
      </c>
      <c r="U449" s="75">
        <f t="shared" si="62"/>
        <v>445</v>
      </c>
    </row>
    <row r="450" spans="3:21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  <c r="M450" s="64">
        <f t="shared" si="54"/>
        <v>446</v>
      </c>
      <c r="N450" s="65">
        <f t="shared" si="55"/>
        <v>26239.215686274511</v>
      </c>
      <c r="O450" s="66">
        <f t="shared" si="56"/>
        <v>27271.4</v>
      </c>
      <c r="P450" s="67">
        <f t="shared" si="57"/>
        <v>27497.260273972603</v>
      </c>
      <c r="Q450" s="68">
        <f t="shared" si="58"/>
        <v>-4.928537257795738</v>
      </c>
      <c r="R450" s="69">
        <f t="shared" si="59"/>
        <v>28102.16</v>
      </c>
      <c r="S450" s="74">
        <f t="shared" si="60"/>
        <v>604.89972602739726</v>
      </c>
      <c r="T450" s="68">
        <f t="shared" si="61"/>
        <v>1.3751039456783054</v>
      </c>
      <c r="U450" s="75">
        <f t="shared" si="62"/>
        <v>446</v>
      </c>
    </row>
    <row r="451" spans="3:21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  <c r="M451" s="64">
        <f t="shared" si="54"/>
        <v>447</v>
      </c>
      <c r="N451" s="65">
        <f t="shared" si="55"/>
        <v>26548.960302457464</v>
      </c>
      <c r="O451" s="66">
        <f t="shared" si="56"/>
        <v>26552.7</v>
      </c>
      <c r="P451" s="67">
        <f t="shared" si="57"/>
        <v>27484.148727984342</v>
      </c>
      <c r="Q451" s="68">
        <f t="shared" si="58"/>
        <v>-4.931355247358935</v>
      </c>
      <c r="R451" s="69">
        <f t="shared" si="59"/>
        <v>28088.76</v>
      </c>
      <c r="S451" s="74">
        <f t="shared" si="60"/>
        <v>604.61127201565614</v>
      </c>
      <c r="T451" s="68">
        <f t="shared" si="61"/>
        <v>2.5422946464024863</v>
      </c>
      <c r="U451" s="75">
        <f t="shared" si="62"/>
        <v>447</v>
      </c>
    </row>
    <row r="452" spans="3:21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  <c r="M452" s="64">
        <f t="shared" si="54"/>
        <v>448</v>
      </c>
      <c r="N452" s="65">
        <f t="shared" si="55"/>
        <v>23565.986394557822</v>
      </c>
      <c r="O452" s="66">
        <f t="shared" si="56"/>
        <v>26588.799999999999</v>
      </c>
      <c r="P452" s="67">
        <f t="shared" si="57"/>
        <v>27117.025440313111</v>
      </c>
      <c r="Q452" s="68">
        <f t="shared" si="58"/>
        <v>-5.0113653426363562</v>
      </c>
      <c r="R452" s="69">
        <f t="shared" si="59"/>
        <v>27713.559999999998</v>
      </c>
      <c r="S452" s="74">
        <f t="shared" si="60"/>
        <v>596.5345596868865</v>
      </c>
      <c r="T452" s="68">
        <f t="shared" si="61"/>
        <v>1.887233491704015</v>
      </c>
      <c r="U452" s="75">
        <f t="shared" si="62"/>
        <v>448</v>
      </c>
    </row>
    <row r="453" spans="3:21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  <c r="M453" s="64">
        <f t="shared" si="54"/>
        <v>449</v>
      </c>
      <c r="N453" s="65">
        <f t="shared" si="55"/>
        <v>29417.145899893501</v>
      </c>
      <c r="O453" s="66">
        <f t="shared" si="56"/>
        <v>27567.200000000001</v>
      </c>
      <c r="P453" s="67">
        <f t="shared" si="57"/>
        <v>27028.082191780821</v>
      </c>
      <c r="Q453" s="68">
        <f t="shared" si="58"/>
        <v>-5.0310765351764735</v>
      </c>
      <c r="R453" s="69">
        <f t="shared" si="59"/>
        <v>27622.66</v>
      </c>
      <c r="S453" s="74">
        <f t="shared" si="60"/>
        <v>594.57780821917913</v>
      </c>
      <c r="T453" s="68">
        <f t="shared" si="61"/>
        <v>9.5025409995074042E-2</v>
      </c>
      <c r="U453" s="75">
        <f t="shared" si="62"/>
        <v>449</v>
      </c>
    </row>
    <row r="454" spans="3:21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  <c r="M454" s="64">
        <f t="shared" ref="M454:M504" si="63">_xlfn.RANK.EQ(H454,$H$5:$H$504,0)</f>
        <v>450</v>
      </c>
      <c r="N454" s="65">
        <f t="shared" ref="N454:N504" si="64">H454/(1+I454)</f>
        <v>26245.24714828897</v>
      </c>
      <c r="O454" s="66">
        <f t="shared" ref="O454:O504" si="65">H454-J454</f>
        <v>24061</v>
      </c>
      <c r="P454" s="67">
        <f t="shared" ref="P454:P504" si="66">H454/(1+2.2%)</f>
        <v>27015.655577299411</v>
      </c>
      <c r="Q454" s="68">
        <f t="shared" ref="Q454:Q504" si="67">(P454-166000)/H454</f>
        <v>-5.0338407976349355</v>
      </c>
      <c r="R454" s="69">
        <f t="shared" ref="R454:R504" si="68">H454-4%</f>
        <v>27609.96</v>
      </c>
      <c r="S454" s="74">
        <f t="shared" ref="S454:S504" si="69">R454-P454</f>
        <v>594.30442270058847</v>
      </c>
      <c r="T454" s="68">
        <f t="shared" ref="T454:T504" si="70">(1+J454)/S454</f>
        <v>5.9733696476098679</v>
      </c>
      <c r="U454" s="75">
        <f t="shared" ref="U454:U504" si="71">_xlfn.RANK.EQ(P454,$P$5:$P$504,0)</f>
        <v>450</v>
      </c>
    </row>
    <row r="455" spans="3:21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  <c r="M455" s="64">
        <f t="shared" si="63"/>
        <v>451</v>
      </c>
      <c r="N455" s="65">
        <f t="shared" si="64"/>
        <v>25591.992551210427</v>
      </c>
      <c r="O455" s="66">
        <f t="shared" si="65"/>
        <v>27051.8</v>
      </c>
      <c r="P455" s="67">
        <f t="shared" si="66"/>
        <v>26894.129158512718</v>
      </c>
      <c r="Q455" s="68">
        <f t="shared" si="67"/>
        <v>-5.0610086241436409</v>
      </c>
      <c r="R455" s="69">
        <f t="shared" si="68"/>
        <v>27485.759999999998</v>
      </c>
      <c r="S455" s="74">
        <f t="shared" si="69"/>
        <v>591.63084148728012</v>
      </c>
      <c r="T455" s="68">
        <f t="shared" si="70"/>
        <v>0.735255787048675</v>
      </c>
      <c r="U455" s="75">
        <f t="shared" si="71"/>
        <v>451</v>
      </c>
    </row>
    <row r="456" spans="3:21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  <c r="M456" s="64">
        <f t="shared" si="63"/>
        <v>452</v>
      </c>
      <c r="N456" s="65">
        <f t="shared" si="64"/>
        <v>26806.940371456501</v>
      </c>
      <c r="O456" s="66">
        <f t="shared" si="65"/>
        <v>26799.4</v>
      </c>
      <c r="P456" s="67">
        <f t="shared" si="66"/>
        <v>26833.170254403132</v>
      </c>
      <c r="Q456" s="68">
        <f t="shared" si="67"/>
        <v>-5.0747289640489672</v>
      </c>
      <c r="R456" s="69">
        <f t="shared" si="68"/>
        <v>27423.46</v>
      </c>
      <c r="S456" s="74">
        <f t="shared" si="69"/>
        <v>590.28974559686685</v>
      </c>
      <c r="T456" s="68">
        <f t="shared" si="70"/>
        <v>1.0589714706426674</v>
      </c>
      <c r="U456" s="75">
        <f t="shared" si="71"/>
        <v>452</v>
      </c>
    </row>
    <row r="457" spans="3:21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  <c r="M457" s="64">
        <f t="shared" si="63"/>
        <v>453</v>
      </c>
      <c r="N457" s="65">
        <f t="shared" si="64"/>
        <v>25751.740357478833</v>
      </c>
      <c r="O457" s="66">
        <f t="shared" si="65"/>
        <v>26657.8</v>
      </c>
      <c r="P457" s="67">
        <f t="shared" si="66"/>
        <v>26784.833659491193</v>
      </c>
      <c r="Q457" s="68">
        <f t="shared" si="67"/>
        <v>-5.0856527279621551</v>
      </c>
      <c r="R457" s="69">
        <f t="shared" si="68"/>
        <v>27374.059999999998</v>
      </c>
      <c r="S457" s="74">
        <f t="shared" si="69"/>
        <v>589.22634050880515</v>
      </c>
      <c r="T457" s="68">
        <f t="shared" si="70"/>
        <v>1.2173590192532828</v>
      </c>
      <c r="U457" s="75">
        <f t="shared" si="71"/>
        <v>453</v>
      </c>
    </row>
    <row r="458" spans="3:21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  <c r="M458" s="64">
        <f t="shared" si="63"/>
        <v>454</v>
      </c>
      <c r="N458" s="65">
        <f t="shared" si="64"/>
        <v>21783.733974358973</v>
      </c>
      <c r="O458" s="66">
        <f t="shared" si="65"/>
        <v>27057.8</v>
      </c>
      <c r="P458" s="67">
        <f t="shared" si="66"/>
        <v>26600.88062622309</v>
      </c>
      <c r="Q458" s="68">
        <f t="shared" si="67"/>
        <v>-5.127587972301173</v>
      </c>
      <c r="R458" s="69">
        <f t="shared" si="68"/>
        <v>27186.059999999998</v>
      </c>
      <c r="S458" s="74">
        <f t="shared" si="69"/>
        <v>585.1793737769076</v>
      </c>
      <c r="T458" s="68">
        <f t="shared" si="70"/>
        <v>0.22095789051049847</v>
      </c>
      <c r="U458" s="75">
        <f t="shared" si="71"/>
        <v>454</v>
      </c>
    </row>
    <row r="459" spans="3:21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  <c r="M459" s="64">
        <f t="shared" si="63"/>
        <v>455</v>
      </c>
      <c r="N459" s="65">
        <f t="shared" si="64"/>
        <v>28795.97457627119</v>
      </c>
      <c r="O459" s="66">
        <f t="shared" si="65"/>
        <v>26181.9</v>
      </c>
      <c r="P459" s="67">
        <f t="shared" si="66"/>
        <v>26598.238747553816</v>
      </c>
      <c r="Q459" s="68">
        <f t="shared" si="67"/>
        <v>-5.1281944588405493</v>
      </c>
      <c r="R459" s="69">
        <f t="shared" si="68"/>
        <v>27183.360000000001</v>
      </c>
      <c r="S459" s="74">
        <f t="shared" si="69"/>
        <v>585.12125244618437</v>
      </c>
      <c r="T459" s="68">
        <f t="shared" si="70"/>
        <v>1.713320095294613</v>
      </c>
      <c r="U459" s="75">
        <f t="shared" si="71"/>
        <v>455</v>
      </c>
    </row>
    <row r="460" spans="3:21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  <c r="M460" s="64">
        <f t="shared" si="63"/>
        <v>456</v>
      </c>
      <c r="N460" s="65">
        <f t="shared" si="64"/>
        <v>20663.650190114069</v>
      </c>
      <c r="O460" s="66">
        <f t="shared" si="65"/>
        <v>27028.600000000002</v>
      </c>
      <c r="P460" s="67">
        <f t="shared" si="66"/>
        <v>26587.769080234833</v>
      </c>
      <c r="Q460" s="68">
        <f t="shared" si="67"/>
        <v>-5.1305991277924221</v>
      </c>
      <c r="R460" s="69">
        <f t="shared" si="68"/>
        <v>27172.66</v>
      </c>
      <c r="S460" s="74">
        <f t="shared" si="69"/>
        <v>584.89091976516647</v>
      </c>
      <c r="T460" s="68">
        <f t="shared" si="70"/>
        <v>0.24808044559532161</v>
      </c>
      <c r="U460" s="75">
        <f t="shared" si="71"/>
        <v>456</v>
      </c>
    </row>
    <row r="461" spans="3:21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  <c r="M461" s="64">
        <f t="shared" si="63"/>
        <v>457</v>
      </c>
      <c r="N461" s="65">
        <f t="shared" si="64"/>
        <v>26280.638915779287</v>
      </c>
      <c r="O461" s="66">
        <f t="shared" si="65"/>
        <v>22284.5</v>
      </c>
      <c r="P461" s="67">
        <f t="shared" si="66"/>
        <v>26563.502935420744</v>
      </c>
      <c r="Q461" s="68">
        <f t="shared" si="67"/>
        <v>-5.1361798542273709</v>
      </c>
      <c r="R461" s="69">
        <f t="shared" si="68"/>
        <v>27147.86</v>
      </c>
      <c r="S461" s="74">
        <f t="shared" si="69"/>
        <v>584.35706457925698</v>
      </c>
      <c r="T461" s="68">
        <f t="shared" si="70"/>
        <v>8.3243624401159888</v>
      </c>
      <c r="U461" s="75">
        <f t="shared" si="71"/>
        <v>457</v>
      </c>
    </row>
    <row r="462" spans="3:21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  <c r="M462" s="64">
        <f t="shared" si="63"/>
        <v>458</v>
      </c>
      <c r="N462" s="65">
        <f t="shared" si="64"/>
        <v>26623.500491642084</v>
      </c>
      <c r="O462" s="66">
        <f t="shared" si="65"/>
        <v>24413.5</v>
      </c>
      <c r="P462" s="67">
        <f t="shared" si="66"/>
        <v>26493.248532289625</v>
      </c>
      <c r="Q462" s="68">
        <f t="shared" si="67"/>
        <v>-5.1523946014274715</v>
      </c>
      <c r="R462" s="69">
        <f t="shared" si="68"/>
        <v>27076.059999999998</v>
      </c>
      <c r="S462" s="74">
        <f t="shared" si="69"/>
        <v>582.81146771037311</v>
      </c>
      <c r="T462" s="68">
        <f t="shared" si="70"/>
        <v>4.5702601056636558</v>
      </c>
      <c r="U462" s="75">
        <f t="shared" si="71"/>
        <v>458</v>
      </c>
    </row>
    <row r="463" spans="3:21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  <c r="M463" s="64">
        <f t="shared" si="63"/>
        <v>459</v>
      </c>
      <c r="N463" s="65">
        <f t="shared" si="64"/>
        <v>22798.062342038753</v>
      </c>
      <c r="O463" s="66">
        <f t="shared" si="65"/>
        <v>25272.2</v>
      </c>
      <c r="P463" s="67">
        <f t="shared" si="66"/>
        <v>26478.767123287671</v>
      </c>
      <c r="Q463" s="68">
        <f t="shared" si="67"/>
        <v>-5.1557476128904502</v>
      </c>
      <c r="R463" s="69">
        <f t="shared" si="68"/>
        <v>27061.26</v>
      </c>
      <c r="S463" s="74">
        <f t="shared" si="69"/>
        <v>582.49287671232742</v>
      </c>
      <c r="T463" s="68">
        <f t="shared" si="70"/>
        <v>3.073170628460864</v>
      </c>
      <c r="U463" s="75">
        <f t="shared" si="71"/>
        <v>459</v>
      </c>
    </row>
    <row r="464" spans="3:21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  <c r="M464" s="64">
        <f t="shared" si="63"/>
        <v>460</v>
      </c>
      <c r="N464" s="65">
        <f t="shared" si="64"/>
        <v>25358.950328022493</v>
      </c>
      <c r="O464" s="66">
        <f t="shared" si="65"/>
        <v>24149</v>
      </c>
      <c r="P464" s="67">
        <f t="shared" si="66"/>
        <v>26475.538160469667</v>
      </c>
      <c r="Q464" s="68">
        <f t="shared" si="67"/>
        <v>-5.1564957439400665</v>
      </c>
      <c r="R464" s="69">
        <f t="shared" si="68"/>
        <v>27057.96</v>
      </c>
      <c r="S464" s="74">
        <f t="shared" si="69"/>
        <v>582.42183953033236</v>
      </c>
      <c r="T464" s="68">
        <f t="shared" si="70"/>
        <v>4.9963785738986664</v>
      </c>
      <c r="U464" s="75">
        <f t="shared" si="71"/>
        <v>460</v>
      </c>
    </row>
    <row r="465" spans="3:21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  <c r="M465" s="64">
        <f t="shared" si="63"/>
        <v>461</v>
      </c>
      <c r="N465" s="65">
        <f t="shared" si="64"/>
        <v>23284.215091066784</v>
      </c>
      <c r="O465" s="66">
        <f t="shared" si="65"/>
        <v>26916.9</v>
      </c>
      <c r="P465" s="67">
        <f t="shared" si="66"/>
        <v>26268.786692759295</v>
      </c>
      <c r="Q465" s="68">
        <f t="shared" si="67"/>
        <v>-5.2047817164582879</v>
      </c>
      <c r="R465" s="69">
        <f t="shared" si="68"/>
        <v>26846.66</v>
      </c>
      <c r="S465" s="74">
        <f t="shared" si="69"/>
        <v>577.87330724070489</v>
      </c>
      <c r="T465" s="68">
        <f t="shared" si="70"/>
        <v>-0.11974943146348811</v>
      </c>
      <c r="U465" s="75">
        <f t="shared" si="71"/>
        <v>461</v>
      </c>
    </row>
    <row r="466" spans="3:21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  <c r="M466" s="64">
        <f t="shared" si="63"/>
        <v>462</v>
      </c>
      <c r="N466" s="65">
        <f t="shared" si="64"/>
        <v>23794.769503546097</v>
      </c>
      <c r="O466" s="66">
        <f t="shared" si="65"/>
        <v>26839.3</v>
      </c>
      <c r="P466" s="67">
        <f t="shared" si="66"/>
        <v>26262.720156555773</v>
      </c>
      <c r="Q466" s="68">
        <f t="shared" si="67"/>
        <v>-5.2062100126094606</v>
      </c>
      <c r="R466" s="69">
        <f t="shared" si="68"/>
        <v>26840.46</v>
      </c>
      <c r="S466" s="74">
        <f t="shared" si="69"/>
        <v>577.7398434442257</v>
      </c>
      <c r="T466" s="68">
        <f t="shared" si="70"/>
        <v>3.8079423203436816E-3</v>
      </c>
      <c r="U466" s="75">
        <f t="shared" si="71"/>
        <v>462</v>
      </c>
    </row>
    <row r="467" spans="3:21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  <c r="M467" s="64">
        <f t="shared" si="63"/>
        <v>463</v>
      </c>
      <c r="N467" s="65">
        <f t="shared" si="64"/>
        <v>23790.514184397161</v>
      </c>
      <c r="O467" s="66">
        <f t="shared" si="65"/>
        <v>26584.799999999999</v>
      </c>
      <c r="P467" s="67">
        <f t="shared" si="66"/>
        <v>26258.023483365949</v>
      </c>
      <c r="Q467" s="68">
        <f t="shared" si="67"/>
        <v>-5.2073162435350691</v>
      </c>
      <c r="R467" s="69">
        <f t="shared" si="68"/>
        <v>26835.66</v>
      </c>
      <c r="S467" s="74">
        <f t="shared" si="69"/>
        <v>577.63651663405108</v>
      </c>
      <c r="T467" s="68">
        <f t="shared" si="70"/>
        <v>0.43608738842870926</v>
      </c>
      <c r="U467" s="75">
        <f t="shared" si="71"/>
        <v>463</v>
      </c>
    </row>
    <row r="468" spans="3:21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  <c r="M468" s="64">
        <f t="shared" si="63"/>
        <v>464</v>
      </c>
      <c r="N468" s="65">
        <f t="shared" si="64"/>
        <v>23689.086069210291</v>
      </c>
      <c r="O468" s="66">
        <f t="shared" si="65"/>
        <v>26879.399999999998</v>
      </c>
      <c r="P468" s="67">
        <f t="shared" si="66"/>
        <v>26122.896281800389</v>
      </c>
      <c r="Q468" s="68">
        <f t="shared" si="67"/>
        <v>-5.2393137854413743</v>
      </c>
      <c r="R468" s="69">
        <f t="shared" si="68"/>
        <v>26697.559999999998</v>
      </c>
      <c r="S468" s="74">
        <f t="shared" si="69"/>
        <v>574.66371819960841</v>
      </c>
      <c r="T468" s="68">
        <f t="shared" si="70"/>
        <v>-0.31461878360171586</v>
      </c>
      <c r="U468" s="75">
        <f t="shared" si="71"/>
        <v>464</v>
      </c>
    </row>
    <row r="469" spans="3:21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  <c r="M469" s="64">
        <f t="shared" si="63"/>
        <v>465</v>
      </c>
      <c r="N469" s="65">
        <f t="shared" si="64"/>
        <v>22582.741116751269</v>
      </c>
      <c r="O469" s="66">
        <f t="shared" si="65"/>
        <v>26551.200000000001</v>
      </c>
      <c r="P469" s="67">
        <f t="shared" si="66"/>
        <v>26118.199608610565</v>
      </c>
      <c r="Q469" s="68">
        <f t="shared" si="67"/>
        <v>-5.2404318914235093</v>
      </c>
      <c r="R469" s="69">
        <f t="shared" si="68"/>
        <v>26692.76</v>
      </c>
      <c r="S469" s="74">
        <f t="shared" si="69"/>
        <v>574.56039138943379</v>
      </c>
      <c r="T469" s="68">
        <f t="shared" si="70"/>
        <v>0.24818975017605507</v>
      </c>
      <c r="U469" s="75">
        <f t="shared" si="71"/>
        <v>465</v>
      </c>
    </row>
    <row r="470" spans="3:21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  <c r="M470" s="64">
        <f t="shared" si="63"/>
        <v>466</v>
      </c>
      <c r="N470" s="65">
        <f t="shared" si="64"/>
        <v>26080.411361410384</v>
      </c>
      <c r="O470" s="66">
        <f t="shared" si="65"/>
        <v>27029.399999999998</v>
      </c>
      <c r="P470" s="67">
        <f t="shared" si="66"/>
        <v>26054.892367906064</v>
      </c>
      <c r="Q470" s="68">
        <f t="shared" si="67"/>
        <v>-5.2555423643479617</v>
      </c>
      <c r="R470" s="69">
        <f t="shared" si="68"/>
        <v>26628.059999999998</v>
      </c>
      <c r="S470" s="74">
        <f t="shared" si="69"/>
        <v>573.16763209393321</v>
      </c>
      <c r="T470" s="68">
        <f t="shared" si="70"/>
        <v>-0.69839952151100726</v>
      </c>
      <c r="U470" s="75">
        <f t="shared" si="71"/>
        <v>466</v>
      </c>
    </row>
    <row r="471" spans="3:21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  <c r="M471" s="64">
        <f t="shared" si="63"/>
        <v>467</v>
      </c>
      <c r="N471" s="65">
        <f t="shared" si="64"/>
        <v>24820.988805970148</v>
      </c>
      <c r="O471" s="66">
        <f t="shared" si="65"/>
        <v>25474</v>
      </c>
      <c r="P471" s="67">
        <f t="shared" si="66"/>
        <v>26035.322896281799</v>
      </c>
      <c r="Q471" s="68">
        <f t="shared" si="67"/>
        <v>-5.2602281675023095</v>
      </c>
      <c r="R471" s="69">
        <f t="shared" si="68"/>
        <v>26608.059999999998</v>
      </c>
      <c r="S471" s="74">
        <f t="shared" si="69"/>
        <v>572.73710371819834</v>
      </c>
      <c r="T471" s="68">
        <f t="shared" si="70"/>
        <v>1.981886615396405</v>
      </c>
      <c r="U471" s="75">
        <f t="shared" si="71"/>
        <v>467</v>
      </c>
    </row>
    <row r="472" spans="3:21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  <c r="M472" s="64">
        <f t="shared" si="63"/>
        <v>468</v>
      </c>
      <c r="N472" s="65">
        <f t="shared" si="64"/>
        <v>16961.834509300832</v>
      </c>
      <c r="O472" s="66">
        <f t="shared" si="65"/>
        <v>24394.400000000001</v>
      </c>
      <c r="P472" s="67">
        <f t="shared" si="66"/>
        <v>25874.26614481409</v>
      </c>
      <c r="Q472" s="68">
        <f t="shared" si="67"/>
        <v>-5.2990615408393715</v>
      </c>
      <c r="R472" s="69">
        <f t="shared" si="68"/>
        <v>26443.46</v>
      </c>
      <c r="S472" s="74">
        <f t="shared" si="69"/>
        <v>569.19385518590934</v>
      </c>
      <c r="T472" s="68">
        <f t="shared" si="70"/>
        <v>3.6017605975918325</v>
      </c>
      <c r="U472" s="75">
        <f t="shared" si="71"/>
        <v>468</v>
      </c>
    </row>
    <row r="473" spans="3:21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  <c r="M473" s="64">
        <f t="shared" si="63"/>
        <v>469</v>
      </c>
      <c r="N473" s="65">
        <f t="shared" si="64"/>
        <v>23791.945701357465</v>
      </c>
      <c r="O473" s="66">
        <f t="shared" si="65"/>
        <v>26421.199999999997</v>
      </c>
      <c r="P473" s="67">
        <f t="shared" si="66"/>
        <v>25724.168297455966</v>
      </c>
      <c r="Q473" s="68">
        <f t="shared" si="67"/>
        <v>-5.3356903055729736</v>
      </c>
      <c r="R473" s="69">
        <f t="shared" si="68"/>
        <v>26290.059999999998</v>
      </c>
      <c r="S473" s="74">
        <f t="shared" si="69"/>
        <v>565.89170254403143</v>
      </c>
      <c r="T473" s="68">
        <f t="shared" si="70"/>
        <v>-0.22990264641647939</v>
      </c>
      <c r="U473" s="75">
        <f t="shared" si="71"/>
        <v>469</v>
      </c>
    </row>
    <row r="474" spans="3:21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  <c r="M474" s="64">
        <f t="shared" si="63"/>
        <v>470</v>
      </c>
      <c r="N474" s="65">
        <f t="shared" si="64"/>
        <v>25661.1328125</v>
      </c>
      <c r="O474" s="66">
        <f t="shared" si="65"/>
        <v>25914.5</v>
      </c>
      <c r="P474" s="67">
        <f t="shared" si="66"/>
        <v>25711.350293542073</v>
      </c>
      <c r="Q474" s="68">
        <f t="shared" si="67"/>
        <v>-5.3388381362582455</v>
      </c>
      <c r="R474" s="69">
        <f t="shared" si="68"/>
        <v>26276.959999999999</v>
      </c>
      <c r="S474" s="74">
        <f t="shared" si="69"/>
        <v>565.60970645792622</v>
      </c>
      <c r="T474" s="68">
        <f t="shared" si="70"/>
        <v>0.64266931039140418</v>
      </c>
      <c r="U474" s="75">
        <f t="shared" si="71"/>
        <v>470</v>
      </c>
    </row>
    <row r="475" spans="3:21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  <c r="M475" s="64">
        <f t="shared" si="63"/>
        <v>471</v>
      </c>
      <c r="N475" s="65">
        <f t="shared" si="64"/>
        <v>24695.958646616538</v>
      </c>
      <c r="O475" s="66">
        <f t="shared" si="65"/>
        <v>24693.1</v>
      </c>
      <c r="P475" s="67">
        <f t="shared" si="66"/>
        <v>25710.861056751466</v>
      </c>
      <c r="Q475" s="68">
        <f t="shared" si="67"/>
        <v>-5.3389583446520099</v>
      </c>
      <c r="R475" s="69">
        <f t="shared" si="68"/>
        <v>26276.46</v>
      </c>
      <c r="S475" s="74">
        <f t="shared" si="69"/>
        <v>565.59894324853303</v>
      </c>
      <c r="T475" s="68">
        <f t="shared" si="70"/>
        <v>2.8012782182723952</v>
      </c>
      <c r="U475" s="75">
        <f t="shared" si="71"/>
        <v>471</v>
      </c>
    </row>
    <row r="476" spans="3:21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  <c r="M476" s="64">
        <f t="shared" si="63"/>
        <v>472</v>
      </c>
      <c r="N476" s="65">
        <f t="shared" si="64"/>
        <v>26085.402184707054</v>
      </c>
      <c r="O476" s="66">
        <f t="shared" si="65"/>
        <v>36460</v>
      </c>
      <c r="P476" s="67">
        <f t="shared" si="66"/>
        <v>25702.544031311154</v>
      </c>
      <c r="Q476" s="68">
        <f t="shared" si="67"/>
        <v>-5.3410025875090925</v>
      </c>
      <c r="R476" s="69">
        <f t="shared" si="68"/>
        <v>26267.96</v>
      </c>
      <c r="S476" s="74">
        <f t="shared" si="69"/>
        <v>565.41596868884517</v>
      </c>
      <c r="T476" s="68">
        <f t="shared" si="70"/>
        <v>-18.023898447070962</v>
      </c>
      <c r="U476" s="75">
        <f t="shared" si="71"/>
        <v>472</v>
      </c>
    </row>
    <row r="477" spans="3:21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  <c r="M477" s="64">
        <f t="shared" si="63"/>
        <v>473</v>
      </c>
      <c r="N477" s="65">
        <f t="shared" si="64"/>
        <v>24061.411549037581</v>
      </c>
      <c r="O477" s="66">
        <f t="shared" si="65"/>
        <v>26013.4</v>
      </c>
      <c r="P477" s="67">
        <f t="shared" si="66"/>
        <v>25685.90998043053</v>
      </c>
      <c r="Q477" s="68">
        <f t="shared" si="67"/>
        <v>-5.3450950447437995</v>
      </c>
      <c r="R477" s="69">
        <f t="shared" si="68"/>
        <v>26250.959999999999</v>
      </c>
      <c r="S477" s="74">
        <f t="shared" si="69"/>
        <v>565.05001956946944</v>
      </c>
      <c r="T477" s="68">
        <f t="shared" si="70"/>
        <v>0.42226350187864314</v>
      </c>
      <c r="U477" s="75">
        <f t="shared" si="71"/>
        <v>473</v>
      </c>
    </row>
    <row r="478" spans="3:21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  <c r="M478" s="64">
        <f t="shared" si="63"/>
        <v>474</v>
      </c>
      <c r="N478" s="65">
        <f t="shared" si="64"/>
        <v>25447.087378640776</v>
      </c>
      <c r="O478" s="66">
        <f t="shared" si="65"/>
        <v>26117.1</v>
      </c>
      <c r="P478" s="67">
        <f t="shared" si="66"/>
        <v>25646.281800391389</v>
      </c>
      <c r="Q478" s="68">
        <f t="shared" si="67"/>
        <v>-5.3548661108948172</v>
      </c>
      <c r="R478" s="69">
        <f t="shared" si="68"/>
        <v>26210.46</v>
      </c>
      <c r="S478" s="74">
        <f t="shared" si="69"/>
        <v>564.17819960861016</v>
      </c>
      <c r="T478" s="68">
        <f t="shared" si="70"/>
        <v>0.16732301968684457</v>
      </c>
      <c r="U478" s="75">
        <f t="shared" si="71"/>
        <v>474</v>
      </c>
    </row>
    <row r="479" spans="3:21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  <c r="M479" s="64">
        <f t="shared" si="63"/>
        <v>475</v>
      </c>
      <c r="N479" s="65">
        <f t="shared" si="64"/>
        <v>31088.849347568212</v>
      </c>
      <c r="O479" s="66">
        <f t="shared" si="65"/>
        <v>26104.300000000003</v>
      </c>
      <c r="P479" s="67">
        <f t="shared" si="66"/>
        <v>25643.737769080235</v>
      </c>
      <c r="Q479" s="68">
        <f t="shared" si="67"/>
        <v>-5.3554944208013522</v>
      </c>
      <c r="R479" s="69">
        <f t="shared" si="68"/>
        <v>26207.86</v>
      </c>
      <c r="S479" s="74">
        <f t="shared" si="69"/>
        <v>564.12223091976557</v>
      </c>
      <c r="T479" s="68">
        <f t="shared" si="70"/>
        <v>0.18542080823415932</v>
      </c>
      <c r="U479" s="75">
        <f t="shared" si="71"/>
        <v>475</v>
      </c>
    </row>
    <row r="480" spans="3:21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  <c r="M480" s="64">
        <f t="shared" si="63"/>
        <v>476</v>
      </c>
      <c r="N480" s="65">
        <f t="shared" si="64"/>
        <v>24831.623931623933</v>
      </c>
      <c r="O480" s="66">
        <f t="shared" si="65"/>
        <v>25910.600000000002</v>
      </c>
      <c r="P480" s="67">
        <f t="shared" si="66"/>
        <v>25584.833659491193</v>
      </c>
      <c r="Q480" s="68">
        <f t="shared" si="67"/>
        <v>-5.3700771517383483</v>
      </c>
      <c r="R480" s="69">
        <f t="shared" si="68"/>
        <v>26147.66</v>
      </c>
      <c r="S480" s="74">
        <f t="shared" si="69"/>
        <v>562.82634050880733</v>
      </c>
      <c r="T480" s="68">
        <f t="shared" si="70"/>
        <v>0.42304345561501683</v>
      </c>
      <c r="U480" s="75">
        <f t="shared" si="71"/>
        <v>476</v>
      </c>
    </row>
    <row r="481" spans="3:21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  <c r="M481" s="64">
        <f t="shared" si="63"/>
        <v>477</v>
      </c>
      <c r="N481" s="65">
        <f t="shared" si="64"/>
        <v>24442.843779232931</v>
      </c>
      <c r="O481" s="66">
        <f t="shared" si="65"/>
        <v>26381.600000000002</v>
      </c>
      <c r="P481" s="67">
        <f t="shared" si="66"/>
        <v>25566.927592954991</v>
      </c>
      <c r="Q481" s="68">
        <f t="shared" si="67"/>
        <v>-5.3745234259893069</v>
      </c>
      <c r="R481" s="69">
        <f t="shared" si="68"/>
        <v>26129.360000000001</v>
      </c>
      <c r="S481" s="74">
        <f t="shared" si="69"/>
        <v>562.43240704500931</v>
      </c>
      <c r="T481" s="68">
        <f t="shared" si="70"/>
        <v>-0.44663144735878885</v>
      </c>
      <c r="U481" s="75">
        <f t="shared" si="71"/>
        <v>477</v>
      </c>
    </row>
    <row r="482" spans="3:21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  <c r="M482" s="64">
        <f t="shared" si="63"/>
        <v>478</v>
      </c>
      <c r="N482" s="65">
        <f t="shared" si="64"/>
        <v>24758.761904761905</v>
      </c>
      <c r="O482" s="66">
        <f t="shared" si="65"/>
        <v>24017.600000000002</v>
      </c>
      <c r="P482" s="67">
        <f t="shared" si="66"/>
        <v>25437.084148727983</v>
      </c>
      <c r="Q482" s="68">
        <f t="shared" si="67"/>
        <v>-5.4069522612974721</v>
      </c>
      <c r="R482" s="69">
        <f t="shared" si="68"/>
        <v>25996.66</v>
      </c>
      <c r="S482" s="74">
        <f t="shared" si="69"/>
        <v>559.57585127201673</v>
      </c>
      <c r="T482" s="68">
        <f t="shared" si="70"/>
        <v>3.5385730022102915</v>
      </c>
      <c r="U482" s="75">
        <f t="shared" si="71"/>
        <v>478</v>
      </c>
    </row>
    <row r="483" spans="3:21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  <c r="M483" s="64">
        <f t="shared" si="63"/>
        <v>479</v>
      </c>
      <c r="N483" s="65">
        <f t="shared" si="64"/>
        <v>24543.708609271525</v>
      </c>
      <c r="O483" s="66">
        <f t="shared" si="65"/>
        <v>21722.1</v>
      </c>
      <c r="P483" s="67">
        <f t="shared" si="66"/>
        <v>25384.246575342466</v>
      </c>
      <c r="Q483" s="68">
        <f t="shared" si="67"/>
        <v>-5.4202435916330041</v>
      </c>
      <c r="R483" s="69">
        <f t="shared" si="68"/>
        <v>25942.66</v>
      </c>
      <c r="S483" s="74">
        <f t="shared" si="69"/>
        <v>558.41342465753405</v>
      </c>
      <c r="T483" s="68">
        <f t="shared" si="70"/>
        <v>7.5599901678385324</v>
      </c>
      <c r="U483" s="75">
        <f t="shared" si="71"/>
        <v>479</v>
      </c>
    </row>
    <row r="484" spans="3:21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  <c r="M484" s="64">
        <f t="shared" si="63"/>
        <v>480</v>
      </c>
      <c r="N484" s="65">
        <f t="shared" si="64"/>
        <v>25886.22754491018</v>
      </c>
      <c r="O484" s="66">
        <f t="shared" si="65"/>
        <v>22557</v>
      </c>
      <c r="P484" s="67">
        <f t="shared" si="66"/>
        <v>25379.647749510761</v>
      </c>
      <c r="Q484" s="68">
        <f t="shared" si="67"/>
        <v>-5.4214030476709549</v>
      </c>
      <c r="R484" s="69">
        <f t="shared" si="68"/>
        <v>25937.96</v>
      </c>
      <c r="S484" s="74">
        <f t="shared" si="69"/>
        <v>558.31225048923807</v>
      </c>
      <c r="T484" s="68">
        <f t="shared" si="70"/>
        <v>6.0575421675530494</v>
      </c>
      <c r="U484" s="75">
        <f t="shared" si="71"/>
        <v>480</v>
      </c>
    </row>
    <row r="485" spans="3:21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  <c r="M485" s="64">
        <f t="shared" si="63"/>
        <v>481</v>
      </c>
      <c r="N485" s="65">
        <f t="shared" si="64"/>
        <v>24662.226450999049</v>
      </c>
      <c r="O485" s="66">
        <f t="shared" si="65"/>
        <v>23911.4</v>
      </c>
      <c r="P485" s="67">
        <f t="shared" si="66"/>
        <v>25362.035225048923</v>
      </c>
      <c r="Q485" s="68">
        <f t="shared" si="67"/>
        <v>-5.4258474064410134</v>
      </c>
      <c r="R485" s="69">
        <f t="shared" si="68"/>
        <v>25919.96</v>
      </c>
      <c r="S485" s="74">
        <f t="shared" si="69"/>
        <v>557.92477495107596</v>
      </c>
      <c r="T485" s="68">
        <f t="shared" si="70"/>
        <v>3.6019192733934791</v>
      </c>
      <c r="U485" s="75">
        <f t="shared" si="71"/>
        <v>481</v>
      </c>
    </row>
    <row r="486" spans="3:21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  <c r="M486" s="64">
        <f t="shared" si="63"/>
        <v>482</v>
      </c>
      <c r="N486" s="65">
        <f t="shared" si="64"/>
        <v>24660.973282442748</v>
      </c>
      <c r="O486" s="66">
        <f t="shared" si="65"/>
        <v>25792.100000000002</v>
      </c>
      <c r="P486" s="67">
        <f t="shared" si="66"/>
        <v>25288.35616438356</v>
      </c>
      <c r="Q486" s="68">
        <f t="shared" si="67"/>
        <v>-5.4445067590498804</v>
      </c>
      <c r="R486" s="69">
        <f t="shared" si="68"/>
        <v>25844.66</v>
      </c>
      <c r="S486" s="74">
        <f t="shared" si="69"/>
        <v>556.30383561643976</v>
      </c>
      <c r="T486" s="68">
        <f t="shared" si="70"/>
        <v>9.6350225485333729E-2</v>
      </c>
      <c r="U486" s="75">
        <f t="shared" si="71"/>
        <v>482</v>
      </c>
    </row>
    <row r="487" spans="3:21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  <c r="M487" s="64">
        <f t="shared" si="63"/>
        <v>483</v>
      </c>
      <c r="N487" s="65">
        <f t="shared" si="64"/>
        <v>23822.232472324722</v>
      </c>
      <c r="O487" s="66">
        <f t="shared" si="65"/>
        <v>23588.1</v>
      </c>
      <c r="P487" s="67">
        <f t="shared" si="66"/>
        <v>25267.416829745594</v>
      </c>
      <c r="Q487" s="68">
        <f t="shared" si="67"/>
        <v>-5.4498295403861787</v>
      </c>
      <c r="R487" s="69">
        <f t="shared" si="68"/>
        <v>25823.26</v>
      </c>
      <c r="S487" s="74">
        <f t="shared" si="69"/>
        <v>555.84317025440396</v>
      </c>
      <c r="T487" s="68">
        <f t="shared" si="70"/>
        <v>4.0230772269388737</v>
      </c>
      <c r="U487" s="75">
        <f t="shared" si="71"/>
        <v>483</v>
      </c>
    </row>
    <row r="488" spans="3:21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  <c r="M488" s="64">
        <f t="shared" si="63"/>
        <v>484</v>
      </c>
      <c r="N488" s="65">
        <f t="shared" si="64"/>
        <v>23696.599264705881</v>
      </c>
      <c r="O488" s="66">
        <f t="shared" si="65"/>
        <v>25915.200000000001</v>
      </c>
      <c r="P488" s="67">
        <f t="shared" si="66"/>
        <v>25226.908023483367</v>
      </c>
      <c r="Q488" s="68">
        <f t="shared" si="67"/>
        <v>-5.4601519661668316</v>
      </c>
      <c r="R488" s="69">
        <f t="shared" si="68"/>
        <v>25781.86</v>
      </c>
      <c r="S488" s="74">
        <f t="shared" si="69"/>
        <v>554.95197651663329</v>
      </c>
      <c r="T488" s="68">
        <f t="shared" si="70"/>
        <v>-0.23839900675808234</v>
      </c>
      <c r="U488" s="75">
        <f t="shared" si="71"/>
        <v>484</v>
      </c>
    </row>
    <row r="489" spans="3:21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  <c r="M489" s="64">
        <f t="shared" si="63"/>
        <v>485</v>
      </c>
      <c r="N489" s="65">
        <f t="shared" si="64"/>
        <v>23224.414414414412</v>
      </c>
      <c r="O489" s="66">
        <f t="shared" si="65"/>
        <v>25336.399999999998</v>
      </c>
      <c r="P489" s="67">
        <f t="shared" si="66"/>
        <v>25224.168297455966</v>
      </c>
      <c r="Q489" s="68">
        <f t="shared" si="67"/>
        <v>-5.4608512982433073</v>
      </c>
      <c r="R489" s="69">
        <f t="shared" si="68"/>
        <v>25779.059999999998</v>
      </c>
      <c r="S489" s="74">
        <f t="shared" si="69"/>
        <v>554.89170254403143</v>
      </c>
      <c r="T489" s="68">
        <f t="shared" si="70"/>
        <v>0.79961548887062661</v>
      </c>
      <c r="U489" s="75">
        <f t="shared" si="71"/>
        <v>485</v>
      </c>
    </row>
    <row r="490" spans="3:21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  <c r="M490" s="64">
        <f t="shared" si="63"/>
        <v>486</v>
      </c>
      <c r="N490" s="65">
        <f t="shared" si="64"/>
        <v>23999.068901303537</v>
      </c>
      <c r="O490" s="66">
        <f t="shared" si="65"/>
        <v>18679</v>
      </c>
      <c r="P490" s="67">
        <f t="shared" si="66"/>
        <v>25220.156555772992</v>
      </c>
      <c r="Q490" s="68">
        <f t="shared" si="67"/>
        <v>-5.461875594344404</v>
      </c>
      <c r="R490" s="69">
        <f t="shared" si="68"/>
        <v>25774.959999999999</v>
      </c>
      <c r="S490" s="74">
        <f t="shared" si="69"/>
        <v>554.80344422700728</v>
      </c>
      <c r="T490" s="68">
        <f t="shared" si="70"/>
        <v>12.791917703193173</v>
      </c>
      <c r="U490" s="75">
        <f t="shared" si="71"/>
        <v>486</v>
      </c>
    </row>
    <row r="491" spans="3:21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  <c r="M491" s="64">
        <f t="shared" si="63"/>
        <v>487</v>
      </c>
      <c r="N491" s="65">
        <f t="shared" si="64"/>
        <v>24844.594594594593</v>
      </c>
      <c r="O491" s="66">
        <f t="shared" si="65"/>
        <v>24631</v>
      </c>
      <c r="P491" s="67">
        <f t="shared" si="66"/>
        <v>25184.931506849316</v>
      </c>
      <c r="Q491" s="68">
        <f t="shared" si="67"/>
        <v>-5.4708834256634171</v>
      </c>
      <c r="R491" s="69">
        <f t="shared" si="68"/>
        <v>25738.959999999999</v>
      </c>
      <c r="S491" s="74">
        <f t="shared" si="69"/>
        <v>554.02849315068306</v>
      </c>
      <c r="T491" s="68">
        <f t="shared" si="70"/>
        <v>2.0017021032497282</v>
      </c>
      <c r="U491" s="75">
        <f t="shared" si="71"/>
        <v>487</v>
      </c>
    </row>
    <row r="492" spans="3:21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  <c r="M492" s="64">
        <f t="shared" si="63"/>
        <v>488</v>
      </c>
      <c r="N492" s="65">
        <f t="shared" si="64"/>
        <v>24340.284360189577</v>
      </c>
      <c r="O492" s="66">
        <f t="shared" si="65"/>
        <v>24431.7</v>
      </c>
      <c r="P492" s="67">
        <f t="shared" si="66"/>
        <v>25126.223091976517</v>
      </c>
      <c r="Q492" s="68">
        <f t="shared" si="67"/>
        <v>-5.4859526036069743</v>
      </c>
      <c r="R492" s="69">
        <f t="shared" si="68"/>
        <v>25678.959999999999</v>
      </c>
      <c r="S492" s="74">
        <f t="shared" si="69"/>
        <v>552.7369080234821</v>
      </c>
      <c r="T492" s="68">
        <f t="shared" si="70"/>
        <v>2.2583981309729513</v>
      </c>
      <c r="U492" s="75">
        <f t="shared" si="71"/>
        <v>488</v>
      </c>
    </row>
    <row r="493" spans="3:21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  <c r="M493" s="64">
        <f t="shared" si="63"/>
        <v>489</v>
      </c>
      <c r="N493" s="65">
        <f t="shared" si="64"/>
        <v>23466.117216117214</v>
      </c>
      <c r="O493" s="66">
        <f t="shared" si="65"/>
        <v>24035.5</v>
      </c>
      <c r="P493" s="67">
        <f t="shared" si="66"/>
        <v>25073.385518590996</v>
      </c>
      <c r="Q493" s="68">
        <f t="shared" si="67"/>
        <v>-5.4995751992744975</v>
      </c>
      <c r="R493" s="69">
        <f t="shared" si="68"/>
        <v>25624.959999999999</v>
      </c>
      <c r="S493" s="74">
        <f t="shared" si="69"/>
        <v>551.57448140900306</v>
      </c>
      <c r="T493" s="68">
        <f t="shared" si="70"/>
        <v>2.8835634236323813</v>
      </c>
      <c r="U493" s="75">
        <f t="shared" si="71"/>
        <v>489</v>
      </c>
    </row>
    <row r="494" spans="3:21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  <c r="M494" s="64">
        <f t="shared" si="63"/>
        <v>490</v>
      </c>
      <c r="N494" s="65">
        <f t="shared" si="64"/>
        <v>22730.523513753327</v>
      </c>
      <c r="O494" s="66">
        <f t="shared" si="65"/>
        <v>24278.799999999999</v>
      </c>
      <c r="P494" s="67">
        <f t="shared" si="66"/>
        <v>25065.851272015654</v>
      </c>
      <c r="Q494" s="68">
        <f t="shared" si="67"/>
        <v>-5.5015223590301998</v>
      </c>
      <c r="R494" s="69">
        <f t="shared" si="68"/>
        <v>25617.26</v>
      </c>
      <c r="S494" s="74">
        <f t="shared" si="69"/>
        <v>551.4087279843443</v>
      </c>
      <c r="T494" s="68">
        <f t="shared" si="70"/>
        <v>2.4292324949162416</v>
      </c>
      <c r="U494" s="75">
        <f t="shared" si="71"/>
        <v>490</v>
      </c>
    </row>
    <row r="495" spans="3:21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  <c r="M495" s="64">
        <f t="shared" si="63"/>
        <v>491</v>
      </c>
      <c r="N495" s="65">
        <f t="shared" si="64"/>
        <v>26289.527720739221</v>
      </c>
      <c r="O495" s="66">
        <f t="shared" si="65"/>
        <v>26269</v>
      </c>
      <c r="P495" s="67">
        <f t="shared" si="66"/>
        <v>25054.794520547945</v>
      </c>
      <c r="Q495" s="68">
        <f t="shared" si="67"/>
        <v>-5.5043819995099614</v>
      </c>
      <c r="R495" s="69">
        <f t="shared" si="68"/>
        <v>25605.96</v>
      </c>
      <c r="S495" s="74">
        <f t="shared" si="69"/>
        <v>551.16547945205457</v>
      </c>
      <c r="T495" s="68">
        <f t="shared" si="70"/>
        <v>-1.2010911870934522</v>
      </c>
      <c r="U495" s="75">
        <f t="shared" si="71"/>
        <v>491</v>
      </c>
    </row>
    <row r="496" spans="3:21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  <c r="M496" s="64">
        <f t="shared" si="63"/>
        <v>492</v>
      </c>
      <c r="N496" s="65">
        <f t="shared" si="64"/>
        <v>20517.969379532631</v>
      </c>
      <c r="O496" s="66">
        <f t="shared" si="65"/>
        <v>23469.399999999998</v>
      </c>
      <c r="P496" s="67">
        <f t="shared" si="66"/>
        <v>24914.677103718197</v>
      </c>
      <c r="Q496" s="68">
        <f t="shared" si="67"/>
        <v>-5.5408408696719063</v>
      </c>
      <c r="R496" s="69">
        <f t="shared" si="68"/>
        <v>25462.76</v>
      </c>
      <c r="S496" s="74">
        <f t="shared" si="69"/>
        <v>548.08289628180137</v>
      </c>
      <c r="T496" s="68">
        <f t="shared" si="70"/>
        <v>3.6388656050572372</v>
      </c>
      <c r="U496" s="75">
        <f t="shared" si="71"/>
        <v>492</v>
      </c>
    </row>
    <row r="497" spans="3:21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  <c r="M497" s="64">
        <f t="shared" si="63"/>
        <v>493</v>
      </c>
      <c r="N497" s="65">
        <f t="shared" si="64"/>
        <v>20250.723472668811</v>
      </c>
      <c r="O497" s="66">
        <f t="shared" si="65"/>
        <v>23677.7</v>
      </c>
      <c r="P497" s="67">
        <f t="shared" si="66"/>
        <v>24649.608610567517</v>
      </c>
      <c r="Q497" s="68">
        <f t="shared" si="67"/>
        <v>-5.6109460338216834</v>
      </c>
      <c r="R497" s="69">
        <f t="shared" si="68"/>
        <v>25191.86</v>
      </c>
      <c r="S497" s="74">
        <f t="shared" si="69"/>
        <v>542.25138943248385</v>
      </c>
      <c r="T497" s="68">
        <f t="shared" si="70"/>
        <v>2.7942759198566494</v>
      </c>
      <c r="U497" s="75">
        <f t="shared" si="71"/>
        <v>493</v>
      </c>
    </row>
    <row r="498" spans="3:21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  <c r="M498" s="64">
        <f t="shared" si="63"/>
        <v>494</v>
      </c>
      <c r="N498" s="65">
        <f t="shared" si="64"/>
        <v>24881.521739130432</v>
      </c>
      <c r="O498" s="66">
        <f t="shared" si="65"/>
        <v>24809.5</v>
      </c>
      <c r="P498" s="67">
        <f t="shared" si="66"/>
        <v>24638.062622309197</v>
      </c>
      <c r="Q498" s="68">
        <f t="shared" si="67"/>
        <v>-5.6140339942133197</v>
      </c>
      <c r="R498" s="69">
        <f t="shared" si="68"/>
        <v>25180.059999999998</v>
      </c>
      <c r="S498" s="74">
        <f t="shared" si="69"/>
        <v>541.99737769080093</v>
      </c>
      <c r="T498" s="68">
        <f t="shared" si="70"/>
        <v>0.68561217322344803</v>
      </c>
      <c r="U498" s="75">
        <f t="shared" si="71"/>
        <v>494</v>
      </c>
    </row>
    <row r="499" spans="3:21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  <c r="M499" s="64">
        <f t="shared" si="63"/>
        <v>495</v>
      </c>
      <c r="N499" s="65">
        <f t="shared" si="64"/>
        <v>29133.951332560831</v>
      </c>
      <c r="O499" s="66">
        <f t="shared" si="65"/>
        <v>24957.8</v>
      </c>
      <c r="P499" s="67">
        <f t="shared" si="66"/>
        <v>24601.369863013697</v>
      </c>
      <c r="Q499" s="68">
        <f t="shared" si="67"/>
        <v>-5.6238666699938076</v>
      </c>
      <c r="R499" s="69">
        <f t="shared" si="68"/>
        <v>25142.559999999998</v>
      </c>
      <c r="S499" s="74">
        <f t="shared" si="69"/>
        <v>541.19013698630079</v>
      </c>
      <c r="T499" s="68">
        <f t="shared" si="70"/>
        <v>0.34331741711823399</v>
      </c>
      <c r="U499" s="75">
        <f t="shared" si="71"/>
        <v>495</v>
      </c>
    </row>
    <row r="500" spans="3:21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  <c r="M500" s="64">
        <f t="shared" si="63"/>
        <v>496</v>
      </c>
      <c r="N500" s="65">
        <f t="shared" si="64"/>
        <v>20248.222940226169</v>
      </c>
      <c r="O500" s="66">
        <f t="shared" si="65"/>
        <v>22706.5</v>
      </c>
      <c r="P500" s="67">
        <f t="shared" si="66"/>
        <v>24527.690802348334</v>
      </c>
      <c r="Q500" s="68">
        <f t="shared" si="67"/>
        <v>-5.6436995287746052</v>
      </c>
      <c r="R500" s="69">
        <f t="shared" si="68"/>
        <v>25067.26</v>
      </c>
      <c r="S500" s="74">
        <f t="shared" si="69"/>
        <v>539.56919765166458</v>
      </c>
      <c r="T500" s="68">
        <f t="shared" si="70"/>
        <v>4.3771957522392384</v>
      </c>
      <c r="U500" s="75">
        <f t="shared" si="71"/>
        <v>496</v>
      </c>
    </row>
    <row r="501" spans="3:21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  <c r="M501" s="64">
        <f t="shared" si="63"/>
        <v>497</v>
      </c>
      <c r="N501" s="65">
        <f t="shared" si="64"/>
        <v>21461.545064377682</v>
      </c>
      <c r="O501" s="66">
        <f t="shared" si="65"/>
        <v>20767.599999999999</v>
      </c>
      <c r="P501" s="67">
        <f t="shared" si="66"/>
        <v>24464.481409001957</v>
      </c>
      <c r="Q501" s="68">
        <f t="shared" si="67"/>
        <v>-5.6608093762272889</v>
      </c>
      <c r="R501" s="69">
        <f t="shared" si="68"/>
        <v>25002.66</v>
      </c>
      <c r="S501" s="74">
        <f t="shared" si="69"/>
        <v>538.17859099804264</v>
      </c>
      <c r="T501" s="68">
        <f t="shared" si="70"/>
        <v>7.871178955937709</v>
      </c>
      <c r="U501" s="75">
        <f t="shared" si="71"/>
        <v>497</v>
      </c>
    </row>
    <row r="502" spans="3:21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  <c r="M502" s="64">
        <f t="shared" si="63"/>
        <v>498</v>
      </c>
      <c r="N502" s="65">
        <f t="shared" si="64"/>
        <v>24065.347490347489</v>
      </c>
      <c r="O502" s="66">
        <f t="shared" si="65"/>
        <v>23137.100000000002</v>
      </c>
      <c r="P502" s="67">
        <f t="shared" si="66"/>
        <v>24395.009784735812</v>
      </c>
      <c r="Q502" s="68">
        <f t="shared" si="67"/>
        <v>-5.6797165943463224</v>
      </c>
      <c r="R502" s="69">
        <f t="shared" si="68"/>
        <v>24931.66</v>
      </c>
      <c r="S502" s="74">
        <f t="shared" si="69"/>
        <v>536.65021526418786</v>
      </c>
      <c r="T502" s="68">
        <f t="shared" si="70"/>
        <v>3.3459410784286052</v>
      </c>
      <c r="U502" s="75">
        <f t="shared" si="71"/>
        <v>498</v>
      </c>
    </row>
    <row r="503" spans="3:21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  <c r="M503" s="64">
        <f t="shared" si="63"/>
        <v>499</v>
      </c>
      <c r="N503" s="65">
        <f t="shared" si="64"/>
        <v>25066.666666666668</v>
      </c>
      <c r="O503" s="66">
        <f t="shared" si="65"/>
        <v>24501.200000000001</v>
      </c>
      <c r="P503" s="67">
        <f t="shared" si="66"/>
        <v>24281.800391389432</v>
      </c>
      <c r="Q503" s="68">
        <f t="shared" si="67"/>
        <v>-5.710759171849233</v>
      </c>
      <c r="R503" s="69">
        <f t="shared" si="68"/>
        <v>24815.96</v>
      </c>
      <c r="S503" s="74">
        <f t="shared" si="69"/>
        <v>534.15960861056737</v>
      </c>
      <c r="T503" s="68">
        <f t="shared" si="70"/>
        <v>0.59120905981911509</v>
      </c>
      <c r="U503" s="75">
        <f t="shared" si="71"/>
        <v>499</v>
      </c>
    </row>
    <row r="504" spans="3:21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  <c r="M504" s="64">
        <f t="shared" si="63"/>
        <v>500</v>
      </c>
      <c r="N504" s="65">
        <f t="shared" si="64"/>
        <v>23152.754435107378</v>
      </c>
      <c r="O504" s="66">
        <f t="shared" si="65"/>
        <v>22302.399999999998</v>
      </c>
      <c r="P504" s="67">
        <f t="shared" si="66"/>
        <v>24262.818003913893</v>
      </c>
      <c r="Q504" s="68">
        <f t="shared" si="67"/>
        <v>-5.7159925956012572</v>
      </c>
      <c r="R504" s="69">
        <f t="shared" si="68"/>
        <v>24796.559999999998</v>
      </c>
      <c r="S504" s="74">
        <f t="shared" si="69"/>
        <v>533.74199608610434</v>
      </c>
      <c r="T504" s="68">
        <f t="shared" si="70"/>
        <v>4.6749178784827512</v>
      </c>
      <c r="U504" s="75">
        <f t="shared" si="71"/>
        <v>500</v>
      </c>
    </row>
  </sheetData>
  <mergeCells count="2">
    <mergeCell ref="M3:O3"/>
    <mergeCell ref="P3: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U35"/>
  <sheetViews>
    <sheetView topLeftCell="A9" zoomScale="125" zoomScaleNormal="125" workbookViewId="0">
      <selection activeCell="G22" sqref="G22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21" x14ac:dyDescent="0.2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6" spans="2:21" ht="19" x14ac:dyDescent="0.25">
      <c r="K6" s="58"/>
      <c r="L6" s="59"/>
      <c r="M6" s="59"/>
      <c r="N6" s="59"/>
      <c r="O6" s="59"/>
      <c r="P6" s="59"/>
      <c r="Q6" s="59"/>
      <c r="R6" s="59"/>
      <c r="S6" s="59"/>
      <c r="T6" s="59"/>
      <c r="U6" s="59"/>
    </row>
    <row r="7" spans="2:21" ht="19" x14ac:dyDescent="0.25">
      <c r="B7" s="45" t="s">
        <v>571</v>
      </c>
      <c r="C7" s="45" t="s">
        <v>572</v>
      </c>
      <c r="D7" s="45" t="s">
        <v>573</v>
      </c>
      <c r="E7" s="45" t="s">
        <v>574</v>
      </c>
      <c r="F7" s="56"/>
      <c r="K7" s="58"/>
      <c r="L7" s="58"/>
      <c r="M7" s="58"/>
      <c r="N7" s="58"/>
      <c r="O7" s="58"/>
      <c r="P7" s="58"/>
      <c r="Q7" s="58"/>
      <c r="R7" s="59"/>
      <c r="S7" s="59"/>
      <c r="T7" s="59"/>
      <c r="U7" s="59"/>
    </row>
    <row r="8" spans="2:21" ht="19" x14ac:dyDescent="0.25">
      <c r="B8" s="46">
        <v>40308</v>
      </c>
      <c r="C8" s="47" t="s">
        <v>575</v>
      </c>
      <c r="D8" s="47">
        <v>73</v>
      </c>
      <c r="E8" s="78">
        <f>VLOOKUP(D8,$I$18:$J$21,2,1)</f>
        <v>40</v>
      </c>
      <c r="F8" s="57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</row>
    <row r="9" spans="2:21" ht="19" x14ac:dyDescent="0.25">
      <c r="B9" s="46">
        <v>40308</v>
      </c>
      <c r="C9" s="47" t="s">
        <v>576</v>
      </c>
      <c r="D9" s="47">
        <v>220</v>
      </c>
      <c r="E9" s="78">
        <f t="shared" ref="E9:E32" si="0">VLOOKUP(D9,$I$18:$J$21,2,1)</f>
        <v>100</v>
      </c>
      <c r="F9" s="57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</row>
    <row r="10" spans="2:21" x14ac:dyDescent="0.2">
      <c r="B10" s="46">
        <v>40308</v>
      </c>
      <c r="C10" s="47" t="s">
        <v>577</v>
      </c>
      <c r="D10" s="47">
        <v>92</v>
      </c>
      <c r="E10" s="78">
        <f t="shared" si="0"/>
        <v>75</v>
      </c>
      <c r="F10" s="57"/>
    </row>
    <row r="11" spans="2:21" x14ac:dyDescent="0.2">
      <c r="B11" s="46">
        <v>40308</v>
      </c>
      <c r="C11" s="47" t="s">
        <v>578</v>
      </c>
      <c r="D11" s="47">
        <v>77</v>
      </c>
      <c r="E11" s="78">
        <f t="shared" si="0"/>
        <v>40</v>
      </c>
      <c r="F11" s="57"/>
    </row>
    <row r="12" spans="2:21" x14ac:dyDescent="0.2">
      <c r="B12" s="46">
        <v>40308</v>
      </c>
      <c r="C12" s="47" t="s">
        <v>579</v>
      </c>
      <c r="D12" s="47">
        <v>20</v>
      </c>
      <c r="E12" s="78">
        <f t="shared" si="0"/>
        <v>0</v>
      </c>
      <c r="F12" s="57"/>
    </row>
    <row r="13" spans="2:21" x14ac:dyDescent="0.2">
      <c r="B13" s="46">
        <v>40308</v>
      </c>
      <c r="C13" s="47" t="s">
        <v>580</v>
      </c>
      <c r="D13" s="47">
        <v>93</v>
      </c>
      <c r="E13" s="78">
        <f t="shared" si="0"/>
        <v>75</v>
      </c>
      <c r="F13" s="57"/>
    </row>
    <row r="14" spans="2:21" x14ac:dyDescent="0.2">
      <c r="B14" s="46">
        <v>40308</v>
      </c>
      <c r="C14" s="47" t="s">
        <v>581</v>
      </c>
      <c r="D14" s="47">
        <v>90</v>
      </c>
      <c r="E14" s="78">
        <f t="shared" si="0"/>
        <v>75</v>
      </c>
      <c r="F14" s="57"/>
    </row>
    <row r="15" spans="2:21" x14ac:dyDescent="0.2">
      <c r="B15" s="46">
        <v>40308</v>
      </c>
      <c r="C15" s="47" t="s">
        <v>582</v>
      </c>
      <c r="D15" s="47">
        <v>88</v>
      </c>
      <c r="E15" s="78">
        <f t="shared" si="0"/>
        <v>40</v>
      </c>
      <c r="F15" s="57"/>
    </row>
    <row r="16" spans="2:21" x14ac:dyDescent="0.2">
      <c r="B16" s="46">
        <v>40308</v>
      </c>
      <c r="C16" s="47" t="s">
        <v>583</v>
      </c>
      <c r="D16" s="47">
        <v>77</v>
      </c>
      <c r="E16" s="78">
        <f t="shared" si="0"/>
        <v>40</v>
      </c>
      <c r="F16" s="57"/>
    </row>
    <row r="17" spans="2:10" x14ac:dyDescent="0.2">
      <c r="B17" s="46">
        <v>40308</v>
      </c>
      <c r="C17" s="47" t="s">
        <v>584</v>
      </c>
      <c r="D17" s="47">
        <v>81</v>
      </c>
      <c r="E17" s="78">
        <f t="shared" si="0"/>
        <v>40</v>
      </c>
      <c r="F17" s="57"/>
      <c r="I17" s="45" t="s">
        <v>573</v>
      </c>
      <c r="J17" s="45" t="s">
        <v>574</v>
      </c>
    </row>
    <row r="18" spans="2:10" x14ac:dyDescent="0.2">
      <c r="B18" s="46">
        <v>40308</v>
      </c>
      <c r="C18" s="47" t="s">
        <v>585</v>
      </c>
      <c r="D18" s="47">
        <v>81</v>
      </c>
      <c r="E18" s="78">
        <f t="shared" si="0"/>
        <v>40</v>
      </c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586</v>
      </c>
      <c r="D19" s="47">
        <v>86</v>
      </c>
      <c r="E19" s="78">
        <f t="shared" si="0"/>
        <v>40</v>
      </c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587</v>
      </c>
      <c r="D20" s="47">
        <v>91</v>
      </c>
      <c r="E20" s="78">
        <f t="shared" si="0"/>
        <v>75</v>
      </c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588</v>
      </c>
      <c r="D21" s="47">
        <v>84</v>
      </c>
      <c r="E21" s="78">
        <f t="shared" si="0"/>
        <v>40</v>
      </c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589</v>
      </c>
      <c r="D22" s="47">
        <v>89</v>
      </c>
      <c r="E22" s="78">
        <f t="shared" si="0"/>
        <v>40</v>
      </c>
      <c r="F22" s="57"/>
    </row>
    <row r="23" spans="2:10" x14ac:dyDescent="0.2">
      <c r="B23" s="46">
        <v>40308</v>
      </c>
      <c r="C23" s="47" t="s">
        <v>590</v>
      </c>
      <c r="D23" s="47">
        <v>74</v>
      </c>
      <c r="E23" s="78">
        <f t="shared" si="0"/>
        <v>40</v>
      </c>
      <c r="F23" s="57"/>
    </row>
    <row r="24" spans="2:10" x14ac:dyDescent="0.2">
      <c r="B24" s="46">
        <v>40308</v>
      </c>
      <c r="C24" s="47" t="s">
        <v>591</v>
      </c>
      <c r="D24" s="47">
        <v>86</v>
      </c>
      <c r="E24" s="78">
        <f t="shared" si="0"/>
        <v>40</v>
      </c>
      <c r="F24" s="57"/>
    </row>
    <row r="25" spans="2:10" x14ac:dyDescent="0.2">
      <c r="B25" s="46">
        <v>40308</v>
      </c>
      <c r="C25" s="47" t="s">
        <v>592</v>
      </c>
      <c r="D25" s="47">
        <v>94</v>
      </c>
      <c r="E25" s="78">
        <f t="shared" si="0"/>
        <v>75</v>
      </c>
      <c r="F25" s="57"/>
    </row>
    <row r="26" spans="2:10" x14ac:dyDescent="0.2">
      <c r="B26" s="46">
        <v>40308</v>
      </c>
      <c r="C26" s="47" t="s">
        <v>593</v>
      </c>
      <c r="D26" s="47">
        <v>70</v>
      </c>
      <c r="E26" s="78">
        <f t="shared" si="0"/>
        <v>40</v>
      </c>
      <c r="F26" s="57"/>
    </row>
    <row r="27" spans="2:10" x14ac:dyDescent="0.2">
      <c r="B27" s="46">
        <v>40308</v>
      </c>
      <c r="C27" s="47" t="s">
        <v>594</v>
      </c>
      <c r="D27" s="47">
        <v>0</v>
      </c>
      <c r="E27" s="78">
        <f t="shared" si="0"/>
        <v>0</v>
      </c>
      <c r="F27" s="57"/>
    </row>
    <row r="28" spans="2:10" x14ac:dyDescent="0.2">
      <c r="B28" s="46">
        <v>40308</v>
      </c>
      <c r="C28" s="47" t="s">
        <v>595</v>
      </c>
      <c r="D28" s="47">
        <v>30</v>
      </c>
      <c r="E28" s="78">
        <f t="shared" si="0"/>
        <v>0</v>
      </c>
      <c r="F28" s="57"/>
    </row>
    <row r="29" spans="2:10" x14ac:dyDescent="0.2">
      <c r="B29" s="46">
        <v>40308</v>
      </c>
      <c r="C29" s="47" t="s">
        <v>596</v>
      </c>
      <c r="D29" s="47">
        <v>88</v>
      </c>
      <c r="E29" s="78">
        <f t="shared" si="0"/>
        <v>40</v>
      </c>
      <c r="F29" s="57"/>
    </row>
    <row r="30" spans="2:10" x14ac:dyDescent="0.2">
      <c r="B30" s="46">
        <v>40308</v>
      </c>
      <c r="C30" s="47" t="s">
        <v>597</v>
      </c>
      <c r="D30" s="47">
        <v>94</v>
      </c>
      <c r="E30" s="78">
        <f t="shared" si="0"/>
        <v>75</v>
      </c>
      <c r="F30" s="57"/>
    </row>
    <row r="31" spans="2:10" x14ac:dyDescent="0.2">
      <c r="B31" s="46">
        <v>40308</v>
      </c>
      <c r="C31" s="47" t="s">
        <v>598</v>
      </c>
      <c r="D31" s="47">
        <v>84</v>
      </c>
      <c r="E31" s="78">
        <f t="shared" si="0"/>
        <v>40</v>
      </c>
      <c r="F31" s="57"/>
    </row>
    <row r="32" spans="2:10" x14ac:dyDescent="0.2">
      <c r="B32" s="46">
        <v>40308</v>
      </c>
      <c r="C32" s="47" t="s">
        <v>599</v>
      </c>
      <c r="D32" s="47">
        <v>79</v>
      </c>
      <c r="E32" s="78">
        <f t="shared" si="0"/>
        <v>40</v>
      </c>
      <c r="F32" s="57"/>
    </row>
    <row r="35" spans="2:2" x14ac:dyDescent="0.2">
      <c r="B35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abSelected="1" workbookViewId="0">
      <selection activeCell="L9" sqref="L9"/>
    </sheetView>
  </sheetViews>
  <sheetFormatPr baseColWidth="10" defaultRowHeight="16" x14ac:dyDescent="0.2"/>
  <cols>
    <col min="13" max="13" width="15.33203125" customWidth="1"/>
    <col min="14" max="14" width="12.5" bestFit="1" customWidth="1"/>
  </cols>
  <sheetData>
    <row r="1" spans="3:14" ht="34" x14ac:dyDescent="0.2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4" x14ac:dyDescent="0.2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3:14" x14ac:dyDescent="0.2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MIN(D8:J8)</f>
        <v>57.97</v>
      </c>
      <c r="L8" s="54" t="e">
        <f>VLOOKUP(K8,D8:J24,MATCH(L7,D7:J7,0),0)</f>
        <v>#N/A</v>
      </c>
      <c r="M8" s="54">
        <f>MAX(D8:J8)</f>
        <v>72.819999999999993</v>
      </c>
      <c r="N8" s="48"/>
    </row>
    <row r="9" spans="3:14" x14ac:dyDescent="0.2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MIN(D9:J9)</f>
        <v>20</v>
      </c>
      <c r="L9" s="54"/>
      <c r="M9" s="54">
        <f t="shared" ref="M9:M24" si="1">MAX(D9:J9)</f>
        <v>52.58</v>
      </c>
      <c r="N9" s="48"/>
    </row>
    <row r="10" spans="3:14" x14ac:dyDescent="0.2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54"/>
      <c r="M10" s="54">
        <f t="shared" si="1"/>
        <v>74.77</v>
      </c>
      <c r="N10" s="48"/>
    </row>
    <row r="11" spans="3:14" x14ac:dyDescent="0.2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54"/>
      <c r="M11" s="54">
        <f t="shared" si="1"/>
        <v>200</v>
      </c>
      <c r="N11" s="48"/>
    </row>
    <row r="12" spans="3:14" x14ac:dyDescent="0.2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54"/>
      <c r="M12" s="54">
        <f t="shared" si="1"/>
        <v>72.36</v>
      </c>
      <c r="N12" s="48"/>
    </row>
    <row r="13" spans="3:14" x14ac:dyDescent="0.2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54"/>
      <c r="M13" s="54">
        <f t="shared" si="1"/>
        <v>73.069999999999993</v>
      </c>
      <c r="N13" s="48"/>
    </row>
    <row r="14" spans="3:14" x14ac:dyDescent="0.2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54"/>
      <c r="M14" s="54">
        <f t="shared" si="1"/>
        <v>68.8</v>
      </c>
      <c r="N14" s="48"/>
    </row>
    <row r="15" spans="3:14" x14ac:dyDescent="0.2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54"/>
      <c r="M15" s="54">
        <f t="shared" si="1"/>
        <v>74.569999999999993</v>
      </c>
      <c r="N15" s="48"/>
    </row>
    <row r="16" spans="3:14" x14ac:dyDescent="0.2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54"/>
      <c r="M16" s="54">
        <f t="shared" si="1"/>
        <v>72.78</v>
      </c>
      <c r="N16" s="48"/>
    </row>
    <row r="17" spans="3:14" x14ac:dyDescent="0.2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54"/>
      <c r="M17" s="54">
        <f t="shared" si="1"/>
        <v>70.11</v>
      </c>
      <c r="N17" s="48"/>
    </row>
    <row r="18" spans="3:14" x14ac:dyDescent="0.2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54"/>
      <c r="M18" s="54">
        <f t="shared" si="1"/>
        <v>71.14</v>
      </c>
      <c r="N18" s="48"/>
    </row>
    <row r="19" spans="3:14" x14ac:dyDescent="0.2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54"/>
      <c r="M19" s="54">
        <f t="shared" si="1"/>
        <v>62.71</v>
      </c>
      <c r="N19" s="48"/>
    </row>
    <row r="20" spans="3:14" x14ac:dyDescent="0.2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54"/>
      <c r="M20" s="54">
        <f t="shared" si="1"/>
        <v>72.040000000000006</v>
      </c>
      <c r="N20" s="48"/>
    </row>
    <row r="21" spans="3:14" x14ac:dyDescent="0.2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54"/>
      <c r="M21" s="54">
        <f t="shared" si="1"/>
        <v>62.3</v>
      </c>
      <c r="N21" s="48"/>
    </row>
    <row r="22" spans="3:14" x14ac:dyDescent="0.2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54"/>
      <c r="M22" s="54">
        <f t="shared" si="1"/>
        <v>73.59</v>
      </c>
      <c r="N22" s="48"/>
    </row>
    <row r="23" spans="3:14" x14ac:dyDescent="0.2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54"/>
      <c r="M23" s="54">
        <f t="shared" si="1"/>
        <v>62.93</v>
      </c>
      <c r="N23" s="48"/>
    </row>
    <row r="24" spans="3:14" x14ac:dyDescent="0.2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54"/>
      <c r="M24" s="54">
        <f t="shared" si="1"/>
        <v>62.1</v>
      </c>
      <c r="N24" s="48"/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R44"/>
  <sheetViews>
    <sheetView topLeftCell="A27" workbookViewId="0">
      <selection activeCell="M10" sqref="M10:X21"/>
    </sheetView>
  </sheetViews>
  <sheetFormatPr baseColWidth="10" defaultRowHeight="16" x14ac:dyDescent="0.2"/>
  <sheetData>
    <row r="1" spans="1:1" ht="19" x14ac:dyDescent="0.25">
      <c r="A1" s="42" t="s">
        <v>548</v>
      </c>
    </row>
    <row r="34" spans="8:18" x14ac:dyDescent="0.2">
      <c r="H34" s="47"/>
      <c r="I34" s="47">
        <v>1</v>
      </c>
      <c r="J34" s="47">
        <v>2</v>
      </c>
      <c r="K34" s="47">
        <v>3</v>
      </c>
      <c r="L34" s="47">
        <v>4</v>
      </c>
      <c r="M34" s="47">
        <v>5</v>
      </c>
      <c r="N34" s="47">
        <v>6</v>
      </c>
      <c r="O34" s="47">
        <v>7</v>
      </c>
      <c r="P34" s="47">
        <v>8</v>
      </c>
      <c r="Q34" s="47">
        <v>9</v>
      </c>
      <c r="R34" s="47">
        <v>10</v>
      </c>
    </row>
    <row r="35" spans="8:18" x14ac:dyDescent="0.2">
      <c r="H35" s="47">
        <v>1</v>
      </c>
      <c r="I35" s="47">
        <f>$H35*I$34</f>
        <v>1</v>
      </c>
      <c r="J35" s="47">
        <f t="shared" ref="J35:R44" si="0">$H35*J$34</f>
        <v>2</v>
      </c>
      <c r="K35" s="47">
        <f t="shared" si="0"/>
        <v>3</v>
      </c>
      <c r="L35" s="47">
        <f t="shared" si="0"/>
        <v>4</v>
      </c>
      <c r="M35" s="47">
        <f t="shared" si="0"/>
        <v>5</v>
      </c>
      <c r="N35" s="47">
        <f t="shared" si="0"/>
        <v>6</v>
      </c>
      <c r="O35" s="47">
        <f t="shared" si="0"/>
        <v>7</v>
      </c>
      <c r="P35" s="47">
        <f t="shared" si="0"/>
        <v>8</v>
      </c>
      <c r="Q35" s="47">
        <f t="shared" si="0"/>
        <v>9</v>
      </c>
      <c r="R35" s="47">
        <f t="shared" si="0"/>
        <v>10</v>
      </c>
    </row>
    <row r="36" spans="8:18" x14ac:dyDescent="0.2">
      <c r="H36" s="47">
        <v>2</v>
      </c>
      <c r="I36" s="47">
        <f t="shared" ref="I36:I44" si="1">$H36*$I$34</f>
        <v>2</v>
      </c>
      <c r="J36" s="47">
        <f t="shared" si="0"/>
        <v>4</v>
      </c>
      <c r="K36" s="47">
        <f t="shared" si="0"/>
        <v>6</v>
      </c>
      <c r="L36" s="47">
        <f t="shared" si="0"/>
        <v>8</v>
      </c>
      <c r="M36" s="47">
        <f t="shared" si="0"/>
        <v>10</v>
      </c>
      <c r="N36" s="47">
        <f t="shared" si="0"/>
        <v>12</v>
      </c>
      <c r="O36" s="47">
        <f t="shared" si="0"/>
        <v>14</v>
      </c>
      <c r="P36" s="47">
        <f t="shared" si="0"/>
        <v>16</v>
      </c>
      <c r="Q36" s="47">
        <f t="shared" si="0"/>
        <v>18</v>
      </c>
      <c r="R36" s="47">
        <f t="shared" si="0"/>
        <v>20</v>
      </c>
    </row>
    <row r="37" spans="8:18" x14ac:dyDescent="0.2">
      <c r="H37" s="47">
        <v>3</v>
      </c>
      <c r="I37" s="47">
        <f t="shared" si="1"/>
        <v>3</v>
      </c>
      <c r="J37" s="47">
        <f t="shared" si="0"/>
        <v>6</v>
      </c>
      <c r="K37" s="47">
        <f t="shared" si="0"/>
        <v>9</v>
      </c>
      <c r="L37" s="47">
        <f t="shared" si="0"/>
        <v>12</v>
      </c>
      <c r="M37" s="47">
        <f t="shared" si="0"/>
        <v>15</v>
      </c>
      <c r="N37" s="47">
        <f t="shared" si="0"/>
        <v>18</v>
      </c>
      <c r="O37" s="47">
        <f t="shared" si="0"/>
        <v>21</v>
      </c>
      <c r="P37" s="47">
        <f t="shared" si="0"/>
        <v>24</v>
      </c>
      <c r="Q37" s="47">
        <f t="shared" si="0"/>
        <v>27</v>
      </c>
      <c r="R37" s="47">
        <f t="shared" si="0"/>
        <v>30</v>
      </c>
    </row>
    <row r="38" spans="8:18" x14ac:dyDescent="0.2">
      <c r="H38" s="47">
        <v>4</v>
      </c>
      <c r="I38" s="47">
        <f t="shared" si="1"/>
        <v>4</v>
      </c>
      <c r="J38" s="47">
        <f t="shared" si="0"/>
        <v>8</v>
      </c>
      <c r="K38" s="47">
        <f t="shared" si="0"/>
        <v>12</v>
      </c>
      <c r="L38" s="47">
        <f t="shared" si="0"/>
        <v>16</v>
      </c>
      <c r="M38" s="47">
        <f t="shared" si="0"/>
        <v>20</v>
      </c>
      <c r="N38" s="47">
        <f t="shared" si="0"/>
        <v>24</v>
      </c>
      <c r="O38" s="47">
        <f t="shared" si="0"/>
        <v>28</v>
      </c>
      <c r="P38" s="47">
        <f t="shared" si="0"/>
        <v>32</v>
      </c>
      <c r="Q38" s="47">
        <f t="shared" si="0"/>
        <v>36</v>
      </c>
      <c r="R38" s="47">
        <f t="shared" si="0"/>
        <v>40</v>
      </c>
    </row>
    <row r="39" spans="8:18" x14ac:dyDescent="0.2">
      <c r="H39" s="47">
        <v>5</v>
      </c>
      <c r="I39" s="47">
        <f t="shared" si="1"/>
        <v>5</v>
      </c>
      <c r="J39" s="47">
        <f t="shared" si="0"/>
        <v>10</v>
      </c>
      <c r="K39" s="47">
        <f t="shared" si="0"/>
        <v>15</v>
      </c>
      <c r="L39" s="47">
        <f t="shared" si="0"/>
        <v>20</v>
      </c>
      <c r="M39" s="47">
        <f t="shared" si="0"/>
        <v>25</v>
      </c>
      <c r="N39" s="47">
        <f t="shared" si="0"/>
        <v>30</v>
      </c>
      <c r="O39" s="47">
        <f t="shared" si="0"/>
        <v>35</v>
      </c>
      <c r="P39" s="47">
        <f t="shared" si="0"/>
        <v>40</v>
      </c>
      <c r="Q39" s="47">
        <f t="shared" si="0"/>
        <v>45</v>
      </c>
      <c r="R39" s="47">
        <f t="shared" si="0"/>
        <v>50</v>
      </c>
    </row>
    <row r="40" spans="8:18" x14ac:dyDescent="0.2">
      <c r="H40" s="47">
        <v>6</v>
      </c>
      <c r="I40" s="47">
        <f t="shared" si="1"/>
        <v>6</v>
      </c>
      <c r="J40" s="47">
        <f t="shared" si="0"/>
        <v>12</v>
      </c>
      <c r="K40" s="47">
        <f t="shared" si="0"/>
        <v>18</v>
      </c>
      <c r="L40" s="47">
        <f t="shared" si="0"/>
        <v>24</v>
      </c>
      <c r="M40" s="47">
        <f t="shared" si="0"/>
        <v>30</v>
      </c>
      <c r="N40" s="47">
        <f t="shared" si="0"/>
        <v>36</v>
      </c>
      <c r="O40" s="47">
        <f t="shared" si="0"/>
        <v>42</v>
      </c>
      <c r="P40" s="47">
        <f t="shared" si="0"/>
        <v>48</v>
      </c>
      <c r="Q40" s="47">
        <f t="shared" si="0"/>
        <v>54</v>
      </c>
      <c r="R40" s="47">
        <f t="shared" si="0"/>
        <v>60</v>
      </c>
    </row>
    <row r="41" spans="8:18" x14ac:dyDescent="0.2">
      <c r="H41" s="47">
        <v>7</v>
      </c>
      <c r="I41" s="47">
        <f t="shared" si="1"/>
        <v>7</v>
      </c>
      <c r="J41" s="47">
        <f t="shared" si="0"/>
        <v>14</v>
      </c>
      <c r="K41" s="47">
        <f t="shared" si="0"/>
        <v>21</v>
      </c>
      <c r="L41" s="47">
        <f t="shared" si="0"/>
        <v>28</v>
      </c>
      <c r="M41" s="47">
        <f t="shared" si="0"/>
        <v>35</v>
      </c>
      <c r="N41" s="47">
        <f t="shared" si="0"/>
        <v>42</v>
      </c>
      <c r="O41" s="47">
        <f t="shared" si="0"/>
        <v>49</v>
      </c>
      <c r="P41" s="47">
        <f t="shared" si="0"/>
        <v>56</v>
      </c>
      <c r="Q41" s="47">
        <f t="shared" si="0"/>
        <v>63</v>
      </c>
      <c r="R41" s="47">
        <f t="shared" si="0"/>
        <v>70</v>
      </c>
    </row>
    <row r="42" spans="8:18" x14ac:dyDescent="0.2">
      <c r="H42" s="47">
        <v>8</v>
      </c>
      <c r="I42" s="47">
        <f t="shared" si="1"/>
        <v>8</v>
      </c>
      <c r="J42" s="47">
        <f t="shared" si="0"/>
        <v>16</v>
      </c>
      <c r="K42" s="47">
        <f t="shared" si="0"/>
        <v>24</v>
      </c>
      <c r="L42" s="47">
        <f t="shared" si="0"/>
        <v>32</v>
      </c>
      <c r="M42" s="47">
        <f t="shared" si="0"/>
        <v>40</v>
      </c>
      <c r="N42" s="47">
        <f t="shared" si="0"/>
        <v>48</v>
      </c>
      <c r="O42" s="47">
        <f t="shared" si="0"/>
        <v>56</v>
      </c>
      <c r="P42" s="47">
        <f t="shared" si="0"/>
        <v>64</v>
      </c>
      <c r="Q42" s="47">
        <f t="shared" si="0"/>
        <v>72</v>
      </c>
      <c r="R42" s="47">
        <f t="shared" si="0"/>
        <v>80</v>
      </c>
    </row>
    <row r="43" spans="8:18" x14ac:dyDescent="0.2">
      <c r="H43" s="47">
        <v>9</v>
      </c>
      <c r="I43" s="47">
        <f t="shared" si="1"/>
        <v>9</v>
      </c>
      <c r="J43" s="47">
        <f t="shared" si="0"/>
        <v>18</v>
      </c>
      <c r="K43" s="47">
        <f t="shared" si="0"/>
        <v>27</v>
      </c>
      <c r="L43" s="47">
        <f t="shared" si="0"/>
        <v>36</v>
      </c>
      <c r="M43" s="47">
        <f t="shared" si="0"/>
        <v>45</v>
      </c>
      <c r="N43" s="47">
        <f t="shared" si="0"/>
        <v>54</v>
      </c>
      <c r="O43" s="47">
        <f t="shared" si="0"/>
        <v>63</v>
      </c>
      <c r="P43" s="47">
        <f t="shared" si="0"/>
        <v>72</v>
      </c>
      <c r="Q43" s="47">
        <f t="shared" si="0"/>
        <v>81</v>
      </c>
      <c r="R43" s="47">
        <f t="shared" si="0"/>
        <v>90</v>
      </c>
    </row>
    <row r="44" spans="8:18" x14ac:dyDescent="0.2">
      <c r="H44" s="47">
        <v>10</v>
      </c>
      <c r="I44" s="47">
        <f t="shared" si="1"/>
        <v>10</v>
      </c>
      <c r="J44" s="47">
        <f t="shared" si="0"/>
        <v>20</v>
      </c>
      <c r="K44" s="47">
        <f t="shared" si="0"/>
        <v>30</v>
      </c>
      <c r="L44" s="47">
        <f t="shared" si="0"/>
        <v>40</v>
      </c>
      <c r="M44" s="47">
        <f t="shared" si="0"/>
        <v>50</v>
      </c>
      <c r="N44" s="47">
        <f t="shared" si="0"/>
        <v>60</v>
      </c>
      <c r="O44" s="47">
        <f t="shared" si="0"/>
        <v>70</v>
      </c>
      <c r="P44" s="47">
        <f t="shared" si="0"/>
        <v>80</v>
      </c>
      <c r="Q44" s="47">
        <f t="shared" si="0"/>
        <v>90</v>
      </c>
      <c r="R44" s="47">
        <f t="shared" si="0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16"/>
  <sheetViews>
    <sheetView workbookViewId="0">
      <selection activeCell="D11" sqref="D11:E13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16384" width="10.83203125" style="42"/>
  </cols>
  <sheetData>
    <row r="1" spans="1:5" x14ac:dyDescent="0.25">
      <c r="A1" s="42" t="s">
        <v>549</v>
      </c>
    </row>
    <row r="3" spans="1:5" x14ac:dyDescent="0.25">
      <c r="A3" s="42" t="s">
        <v>550</v>
      </c>
      <c r="C3" s="42" t="s">
        <v>551</v>
      </c>
    </row>
    <row r="4" spans="1:5" x14ac:dyDescent="0.25">
      <c r="A4" s="42" t="s">
        <v>552</v>
      </c>
      <c r="C4" s="42" t="s">
        <v>553</v>
      </c>
    </row>
    <row r="5" spans="1:5" x14ac:dyDescent="0.25">
      <c r="A5" s="42" t="s">
        <v>554</v>
      </c>
      <c r="C5" s="42" t="s">
        <v>555</v>
      </c>
    </row>
    <row r="7" spans="1:5" x14ac:dyDescent="0.25">
      <c r="A7" s="42" t="s">
        <v>556</v>
      </c>
    </row>
    <row r="8" spans="1:5" x14ac:dyDescent="0.25">
      <c r="A8" s="42" t="s">
        <v>557</v>
      </c>
    </row>
    <row r="11" spans="1:5" x14ac:dyDescent="0.25">
      <c r="B11" s="42">
        <f>IF($A$14&gt;=1000,$A$14*$B$14,IF($A$15&lt;=1000,$A$15*$B$15,IF(A16&gt;1000,$A$16*$B$16)))</f>
        <v>53000</v>
      </c>
      <c r="E11" s="79"/>
    </row>
    <row r="12" spans="1:5" x14ac:dyDescent="0.25">
      <c r="E12" s="79"/>
    </row>
    <row r="13" spans="1:5" x14ac:dyDescent="0.25">
      <c r="E13" s="79"/>
    </row>
    <row r="14" spans="1:5" x14ac:dyDescent="0.25">
      <c r="A14" s="42">
        <v>1000</v>
      </c>
      <c r="B14" s="79">
        <v>53</v>
      </c>
    </row>
    <row r="15" spans="1:5" x14ac:dyDescent="0.25">
      <c r="A15" s="42">
        <v>1000</v>
      </c>
      <c r="B15" s="79">
        <v>52</v>
      </c>
    </row>
    <row r="16" spans="1:5" x14ac:dyDescent="0.25">
      <c r="A16" s="42">
        <v>2000</v>
      </c>
      <c r="B16" s="79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Yamrot Negusu</cp:lastModifiedBy>
  <dcterms:created xsi:type="dcterms:W3CDTF">2019-10-10T12:41:36Z</dcterms:created>
  <dcterms:modified xsi:type="dcterms:W3CDTF">2019-10-10T16:07:30Z</dcterms:modified>
</cp:coreProperties>
</file>