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nin\"/>
    </mc:Choice>
  </mc:AlternateContent>
  <bookViews>
    <workbookView xWindow="0" yWindow="0" windowWidth="20400" windowHeight="7530"/>
  </bookViews>
  <sheets>
    <sheet name="Sem a.a." sheetId="16" r:id="rId1"/>
    <sheet name="Com a.a." sheetId="1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7" l="1"/>
  <c r="F4" i="17" s="1"/>
  <c r="H3" i="17"/>
  <c r="I3" i="17" s="1"/>
  <c r="G4" i="17"/>
  <c r="G21" i="17" s="1"/>
  <c r="G19" i="17"/>
  <c r="G26" i="16"/>
  <c r="G27" i="16"/>
  <c r="G28" i="16"/>
  <c r="G29" i="16"/>
  <c r="G30" i="16"/>
  <c r="G31" i="16"/>
  <c r="G32" i="16"/>
  <c r="G33" i="16"/>
  <c r="G34" i="16"/>
  <c r="G35" i="16"/>
  <c r="G36" i="16"/>
  <c r="G37" i="16"/>
  <c r="G25" i="16"/>
  <c r="C35" i="16"/>
  <c r="H23" i="16"/>
  <c r="I23" i="16" s="1"/>
  <c r="J23" i="16" s="1"/>
  <c r="J27" i="16" s="1"/>
  <c r="F23" i="16"/>
  <c r="E23" i="16" s="1"/>
  <c r="D23" i="16" s="1"/>
  <c r="D29" i="16" s="1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H3" i="16"/>
  <c r="H16" i="16" s="1"/>
  <c r="F3" i="16"/>
  <c r="F14" i="16" s="1"/>
  <c r="H4" i="17" l="1"/>
  <c r="H11" i="17" s="1"/>
  <c r="J3" i="17"/>
  <c r="J4" i="17" s="1"/>
  <c r="J21" i="17" s="1"/>
  <c r="I4" i="17"/>
  <c r="I21" i="17" s="1"/>
  <c r="E3" i="17"/>
  <c r="D3" i="17" s="1"/>
  <c r="D4" i="17" s="1"/>
  <c r="D20" i="17" s="1"/>
  <c r="J19" i="17"/>
  <c r="F21" i="17"/>
  <c r="F13" i="17"/>
  <c r="F9" i="17"/>
  <c r="F19" i="17"/>
  <c r="F7" i="17"/>
  <c r="F20" i="17"/>
  <c r="F17" i="17"/>
  <c r="F18" i="17"/>
  <c r="G7" i="17"/>
  <c r="G13" i="17"/>
  <c r="G10" i="17"/>
  <c r="G9" i="17"/>
  <c r="G16" i="17"/>
  <c r="G20" i="17"/>
  <c r="G8" i="17"/>
  <c r="G11" i="17"/>
  <c r="G14" i="17"/>
  <c r="G17" i="17"/>
  <c r="G6" i="17"/>
  <c r="G12" i="17"/>
  <c r="G15" i="17"/>
  <c r="G18" i="17"/>
  <c r="H15" i="17"/>
  <c r="F8" i="17"/>
  <c r="F12" i="17"/>
  <c r="F16" i="17"/>
  <c r="H18" i="17"/>
  <c r="F11" i="17"/>
  <c r="H13" i="17"/>
  <c r="F15" i="17"/>
  <c r="F6" i="17"/>
  <c r="F10" i="17"/>
  <c r="F14" i="17"/>
  <c r="D25" i="16"/>
  <c r="D36" i="16"/>
  <c r="E33" i="16"/>
  <c r="F30" i="16"/>
  <c r="D28" i="16"/>
  <c r="E25" i="16"/>
  <c r="E35" i="16"/>
  <c r="F32" i="16"/>
  <c r="D30" i="16"/>
  <c r="E27" i="16"/>
  <c r="E37" i="16"/>
  <c r="F34" i="16"/>
  <c r="D32" i="16"/>
  <c r="E29" i="16"/>
  <c r="F26" i="16"/>
  <c r="F36" i="16"/>
  <c r="D34" i="16"/>
  <c r="E31" i="16"/>
  <c r="F28" i="16"/>
  <c r="D26" i="16"/>
  <c r="H37" i="16"/>
  <c r="J35" i="16"/>
  <c r="H33" i="16"/>
  <c r="J31" i="16"/>
  <c r="I30" i="16"/>
  <c r="H29" i="16"/>
  <c r="I26" i="16"/>
  <c r="I25" i="16"/>
  <c r="J36" i="16"/>
  <c r="I35" i="16"/>
  <c r="H34" i="16"/>
  <c r="J32" i="16"/>
  <c r="I31" i="16"/>
  <c r="H30" i="16"/>
  <c r="J28" i="16"/>
  <c r="I27" i="16"/>
  <c r="H26" i="16"/>
  <c r="F37" i="16"/>
  <c r="E36" i="16"/>
  <c r="D35" i="16"/>
  <c r="F33" i="16"/>
  <c r="E32" i="16"/>
  <c r="D31" i="16"/>
  <c r="D38" i="16" s="1"/>
  <c r="F29" i="16"/>
  <c r="E28" i="16"/>
  <c r="D27" i="16"/>
  <c r="I36" i="16"/>
  <c r="J33" i="16"/>
  <c r="J29" i="16"/>
  <c r="J37" i="16"/>
  <c r="H35" i="16"/>
  <c r="I32" i="16"/>
  <c r="H31" i="16"/>
  <c r="I28" i="16"/>
  <c r="H27" i="16"/>
  <c r="H25" i="16"/>
  <c r="I37" i="16"/>
  <c r="H36" i="16"/>
  <c r="J34" i="16"/>
  <c r="I33" i="16"/>
  <c r="H32" i="16"/>
  <c r="J30" i="16"/>
  <c r="I29" i="16"/>
  <c r="H28" i="16"/>
  <c r="J26" i="16"/>
  <c r="F25" i="16"/>
  <c r="D37" i="16"/>
  <c r="F35" i="16"/>
  <c r="E34" i="16"/>
  <c r="D33" i="16"/>
  <c r="F31" i="16"/>
  <c r="E30" i="16"/>
  <c r="F27" i="16"/>
  <c r="E26" i="16"/>
  <c r="J25" i="16"/>
  <c r="I34" i="16"/>
  <c r="G38" i="16"/>
  <c r="G18" i="16"/>
  <c r="F5" i="16"/>
  <c r="F12" i="16"/>
  <c r="E3" i="16"/>
  <c r="E17" i="16" s="1"/>
  <c r="F13" i="16"/>
  <c r="E16" i="16"/>
  <c r="H7" i="16"/>
  <c r="F9" i="16"/>
  <c r="H14" i="16"/>
  <c r="F16" i="16"/>
  <c r="H11" i="16"/>
  <c r="E8" i="16"/>
  <c r="D3" i="16"/>
  <c r="D16" i="16" s="1"/>
  <c r="I3" i="16"/>
  <c r="I17" i="16" s="1"/>
  <c r="H6" i="16"/>
  <c r="F8" i="16"/>
  <c r="E12" i="16"/>
  <c r="H15" i="16"/>
  <c r="F17" i="16"/>
  <c r="H10" i="16"/>
  <c r="I8" i="16"/>
  <c r="E7" i="16"/>
  <c r="E11" i="16"/>
  <c r="E15" i="16"/>
  <c r="H5" i="16"/>
  <c r="E6" i="16"/>
  <c r="F7" i="16"/>
  <c r="H9" i="16"/>
  <c r="E10" i="16"/>
  <c r="F11" i="16"/>
  <c r="H13" i="16"/>
  <c r="E14" i="16"/>
  <c r="F15" i="16"/>
  <c r="H17" i="16"/>
  <c r="E5" i="16"/>
  <c r="F6" i="16"/>
  <c r="D8" i="16"/>
  <c r="H8" i="16"/>
  <c r="E9" i="16"/>
  <c r="I9" i="16"/>
  <c r="F10" i="16"/>
  <c r="H12" i="16"/>
  <c r="E13" i="16"/>
  <c r="H8" i="17" l="1"/>
  <c r="H10" i="17"/>
  <c r="H19" i="17"/>
  <c r="I19" i="17"/>
  <c r="F22" i="17"/>
  <c r="H14" i="17"/>
  <c r="H6" i="17"/>
  <c r="H7" i="17"/>
  <c r="I20" i="17"/>
  <c r="H21" i="17"/>
  <c r="H12" i="17"/>
  <c r="H17" i="17"/>
  <c r="H9" i="17"/>
  <c r="H20" i="17"/>
  <c r="H16" i="17"/>
  <c r="G22" i="17"/>
  <c r="J20" i="17"/>
  <c r="D19" i="17"/>
  <c r="D21" i="17"/>
  <c r="E4" i="17"/>
  <c r="E19" i="17" s="1"/>
  <c r="E21" i="17"/>
  <c r="E20" i="17"/>
  <c r="I17" i="17"/>
  <c r="I13" i="17"/>
  <c r="I9" i="17"/>
  <c r="I16" i="17"/>
  <c r="I12" i="17"/>
  <c r="I18" i="17"/>
  <c r="I14" i="17"/>
  <c r="I10" i="17"/>
  <c r="I6" i="17"/>
  <c r="I8" i="17"/>
  <c r="I15" i="17"/>
  <c r="I11" i="17"/>
  <c r="I7" i="17"/>
  <c r="D16" i="17"/>
  <c r="D12" i="17"/>
  <c r="D8" i="17"/>
  <c r="D7" i="17"/>
  <c r="D17" i="17"/>
  <c r="D13" i="17"/>
  <c r="D9" i="17"/>
  <c r="D18" i="17"/>
  <c r="D14" i="17"/>
  <c r="D10" i="17"/>
  <c r="D6" i="17"/>
  <c r="D15" i="17"/>
  <c r="D11" i="17"/>
  <c r="J38" i="16"/>
  <c r="F38" i="16"/>
  <c r="E38" i="16"/>
  <c r="I38" i="16"/>
  <c r="H38" i="16"/>
  <c r="D10" i="16"/>
  <c r="D7" i="16"/>
  <c r="I12" i="16"/>
  <c r="I11" i="16"/>
  <c r="D6" i="16"/>
  <c r="F18" i="16"/>
  <c r="D11" i="16"/>
  <c r="D14" i="16"/>
  <c r="D12" i="16"/>
  <c r="D15" i="16"/>
  <c r="D17" i="16"/>
  <c r="D13" i="16"/>
  <c r="D9" i="16"/>
  <c r="D5" i="16"/>
  <c r="I10" i="16"/>
  <c r="I16" i="16"/>
  <c r="I13" i="16"/>
  <c r="J3" i="16"/>
  <c r="J16" i="16" s="1"/>
  <c r="I14" i="16"/>
  <c r="I7" i="16"/>
  <c r="I5" i="16"/>
  <c r="I6" i="16"/>
  <c r="I15" i="16"/>
  <c r="H18" i="16"/>
  <c r="E18" i="16"/>
  <c r="E17" i="17" l="1"/>
  <c r="I22" i="17"/>
  <c r="D22" i="17"/>
  <c r="H22" i="17"/>
  <c r="E16" i="17"/>
  <c r="E15" i="17"/>
  <c r="E14" i="17"/>
  <c r="E8" i="17"/>
  <c r="E9" i="17"/>
  <c r="E11" i="17"/>
  <c r="E10" i="17"/>
  <c r="E12" i="17"/>
  <c r="E7" i="17"/>
  <c r="E6" i="17"/>
  <c r="E18" i="17"/>
  <c r="E13" i="17"/>
  <c r="J18" i="17"/>
  <c r="J14" i="17"/>
  <c r="J10" i="17"/>
  <c r="J6" i="17"/>
  <c r="J17" i="17"/>
  <c r="J15" i="17"/>
  <c r="J11" i="17"/>
  <c r="J7" i="17"/>
  <c r="J16" i="17"/>
  <c r="J12" i="17"/>
  <c r="J8" i="17"/>
  <c r="J13" i="17"/>
  <c r="J9" i="17"/>
  <c r="J5" i="16"/>
  <c r="J17" i="16"/>
  <c r="J12" i="16"/>
  <c r="J6" i="16"/>
  <c r="D18" i="16"/>
  <c r="J11" i="16"/>
  <c r="J14" i="16"/>
  <c r="J9" i="16"/>
  <c r="J7" i="16"/>
  <c r="J8" i="16"/>
  <c r="J10" i="16"/>
  <c r="I18" i="16"/>
  <c r="J13" i="16"/>
  <c r="J15" i="16"/>
  <c r="J22" i="17" l="1"/>
  <c r="E22" i="17"/>
  <c r="J18" i="16"/>
</calcChain>
</file>

<file path=xl/sharedStrings.xml><?xml version="1.0" encoding="utf-8"?>
<sst xmlns="http://schemas.openxmlformats.org/spreadsheetml/2006/main" count="32" uniqueCount="15">
  <si>
    <t>Taxa de Juros</t>
  </si>
  <si>
    <t>Data</t>
  </si>
  <si>
    <t>Val. Nominais</t>
  </si>
  <si>
    <t>Valores "puxados" para a Data Zero em diferentes taxas de juros</t>
  </si>
  <si>
    <t>Fórmula 1</t>
  </si>
  <si>
    <t>Fórmula 2</t>
  </si>
  <si>
    <t>Vf = Va* (i+j)^n</t>
  </si>
  <si>
    <t>Va = Vf / (i + j)^n</t>
  </si>
  <si>
    <t>Taxa de Juros a.m.</t>
  </si>
  <si>
    <t>Taxa de Juros a.a.</t>
  </si>
  <si>
    <t>Saldo</t>
  </si>
  <si>
    <t>TIR</t>
  </si>
  <si>
    <t>Cenário A</t>
  </si>
  <si>
    <t>Cenário B1</t>
  </si>
  <si>
    <t>Cenário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</si>
</sst>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1" fontId="0" fillId="0" borderId="0" xfId="0" applyNumberFormat="1" applyAlignment="1">
      <alignment vertical="center"/>
    </xf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right" vertical="center"/>
    </xf>
    <xf numFmtId="165" fontId="0" fillId="2" borderId="0" xfId="0" applyNumberFormat="1" applyFill="1"/>
    <xf numFmtId="1" fontId="0" fillId="2" borderId="0" xfId="0" applyNumberFormat="1" applyFill="1" applyAlignment="1">
      <alignment vertical="center"/>
    </xf>
    <xf numFmtId="10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/>
    </xf>
    <xf numFmtId="165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abSelected="1" workbookViewId="0">
      <selection activeCell="L9" sqref="L9"/>
    </sheetView>
  </sheetViews>
  <sheetFormatPr defaultRowHeight="18" customHeight="1" x14ac:dyDescent="0.25"/>
  <cols>
    <col min="1" max="1" width="9.140625" style="9"/>
    <col min="2" max="2" width="6.42578125" style="9" customWidth="1"/>
    <col min="3" max="3" width="13.5703125" style="9" customWidth="1"/>
    <col min="4" max="14" width="9.140625" style="9"/>
    <col min="15" max="16" width="9.85546875" style="9" customWidth="1"/>
    <col min="17" max="16384" width="9.140625" style="9"/>
  </cols>
  <sheetData>
    <row r="1" spans="2:18" ht="18" customHeight="1" x14ac:dyDescent="0.25">
      <c r="C1" s="25" t="s">
        <v>13</v>
      </c>
      <c r="D1" s="25"/>
    </row>
    <row r="2" spans="2:18" ht="18" customHeight="1" x14ac:dyDescent="0.25">
      <c r="G2" s="3" t="s">
        <v>11</v>
      </c>
      <c r="P2" s="9" t="s">
        <v>4</v>
      </c>
      <c r="Q2" s="24" t="s">
        <v>6</v>
      </c>
      <c r="R2" s="24"/>
    </row>
    <row r="3" spans="2:18" ht="18" customHeight="1" x14ac:dyDescent="0.25">
      <c r="B3" s="4"/>
      <c r="C3" s="4" t="s">
        <v>0</v>
      </c>
      <c r="D3" s="7">
        <f t="shared" ref="D3:E3" si="0">E3-0.001</f>
        <v>6.9839999999999999E-2</v>
      </c>
      <c r="E3" s="7">
        <f t="shared" si="0"/>
        <v>7.084E-2</v>
      </c>
      <c r="F3" s="7">
        <f>G3-0.001</f>
        <v>7.1840000000000001E-2</v>
      </c>
      <c r="G3" s="12">
        <v>7.2840000000000002E-2</v>
      </c>
      <c r="H3" s="7">
        <f>G3+0.001</f>
        <v>7.3840000000000003E-2</v>
      </c>
      <c r="I3" s="7">
        <f t="shared" ref="I3:J3" si="1">H3+0.001</f>
        <v>7.4840000000000004E-2</v>
      </c>
      <c r="J3" s="7">
        <f t="shared" si="1"/>
        <v>7.5840000000000005E-2</v>
      </c>
      <c r="P3" s="9" t="s">
        <v>5</v>
      </c>
      <c r="Q3" s="24" t="s">
        <v>7</v>
      </c>
      <c r="R3" s="24"/>
    </row>
    <row r="4" spans="2:18" ht="18" customHeight="1" x14ac:dyDescent="0.25">
      <c r="B4" s="5" t="s">
        <v>1</v>
      </c>
      <c r="C4" s="5" t="s">
        <v>2</v>
      </c>
      <c r="D4" s="23" t="s">
        <v>3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2:18" ht="18" customHeight="1" x14ac:dyDescent="0.25">
      <c r="B5" s="1">
        <v>0</v>
      </c>
      <c r="C5" s="6">
        <v>-1500</v>
      </c>
      <c r="D5" s="8">
        <f>$C5/(1+D$3)^$B5</f>
        <v>-1500</v>
      </c>
      <c r="E5" s="8">
        <f t="shared" ref="E5:J17" si="2">$C5/(1+E$3)^$B5</f>
        <v>-1500</v>
      </c>
      <c r="F5" s="8">
        <f t="shared" si="2"/>
        <v>-1500</v>
      </c>
      <c r="G5" s="13">
        <f t="shared" si="2"/>
        <v>-1500</v>
      </c>
      <c r="H5" s="8">
        <f t="shared" si="2"/>
        <v>-1500</v>
      </c>
      <c r="I5" s="8">
        <f t="shared" si="2"/>
        <v>-1500</v>
      </c>
      <c r="J5" s="8">
        <f t="shared" si="2"/>
        <v>-1500</v>
      </c>
      <c r="K5" s="6"/>
      <c r="L5" s="6"/>
      <c r="M5" s="6"/>
      <c r="N5" s="6"/>
      <c r="O5" s="6"/>
      <c r="P5" s="6"/>
      <c r="Q5" s="6"/>
      <c r="R5" s="6"/>
    </row>
    <row r="6" spans="2:18" ht="18" customHeight="1" x14ac:dyDescent="0.25">
      <c r="B6" s="1">
        <v>1</v>
      </c>
      <c r="C6" s="6">
        <v>-1500</v>
      </c>
      <c r="D6" s="8">
        <f>$C6/(1+D$3)^$B6</f>
        <v>-1402.0788155238167</v>
      </c>
      <c r="E6" s="8">
        <f t="shared" si="2"/>
        <v>-1400.7694893728287</v>
      </c>
      <c r="F6" s="8">
        <f t="shared" si="2"/>
        <v>-1399.4626063591581</v>
      </c>
      <c r="G6" s="13">
        <f t="shared" si="2"/>
        <v>-1398.1581596510198</v>
      </c>
      <c r="H6" s="8">
        <f t="shared" si="2"/>
        <v>-1396.856142442077</v>
      </c>
      <c r="I6" s="8">
        <f>$C6/(1+I$3)^$B6</f>
        <v>-1395.556547951323</v>
      </c>
      <c r="J6" s="8">
        <f t="shared" si="2"/>
        <v>-1394.2593694229627</v>
      </c>
      <c r="K6" s="6"/>
      <c r="L6" s="6"/>
      <c r="M6" s="6"/>
      <c r="N6" s="6"/>
      <c r="O6" s="6"/>
      <c r="P6" s="6"/>
      <c r="Q6" s="6"/>
      <c r="R6" s="6"/>
    </row>
    <row r="7" spans="2:18" ht="18" customHeight="1" x14ac:dyDescent="0.25">
      <c r="B7" s="1">
        <v>2</v>
      </c>
      <c r="C7" s="6">
        <v>-2000</v>
      </c>
      <c r="D7" s="8">
        <f t="shared" ref="D7:D17" si="3">$C7/(1+D$3)^$B7</f>
        <v>-1747.4000043917058</v>
      </c>
      <c r="E7" s="8">
        <f t="shared" si="2"/>
        <v>-1744.1379220958361</v>
      </c>
      <c r="F7" s="8">
        <f t="shared" si="2"/>
        <v>-1740.8849658645051</v>
      </c>
      <c r="G7" s="13">
        <f t="shared" si="2"/>
        <v>-1737.6411016877569</v>
      </c>
      <c r="H7" s="8">
        <f t="shared" si="2"/>
        <v>-1734.4062957139206</v>
      </c>
      <c r="I7" s="8">
        <f t="shared" si="2"/>
        <v>-1731.1805142487226</v>
      </c>
      <c r="J7" s="8">
        <f t="shared" si="2"/>
        <v>-1727.9637237544155</v>
      </c>
      <c r="K7" s="6"/>
      <c r="L7" s="6"/>
      <c r="M7" s="6"/>
      <c r="N7" s="6"/>
      <c r="O7" s="6"/>
      <c r="P7" s="6"/>
      <c r="Q7" s="6"/>
      <c r="R7" s="6"/>
    </row>
    <row r="8" spans="2:18" ht="18" customHeight="1" x14ac:dyDescent="0.25">
      <c r="B8" s="1">
        <v>3</v>
      </c>
      <c r="C8" s="6">
        <v>-2000</v>
      </c>
      <c r="D8" s="8">
        <f t="shared" si="3"/>
        <v>-1633.3283522692232</v>
      </c>
      <c r="E8" s="8">
        <f t="shared" si="2"/>
        <v>-1628.7567910199807</v>
      </c>
      <c r="F8" s="8">
        <f t="shared" si="2"/>
        <v>-1624.2022744668097</v>
      </c>
      <c r="G8" s="13">
        <f t="shared" si="2"/>
        <v>-1619.6647232464829</v>
      </c>
      <c r="H8" s="8">
        <f t="shared" si="2"/>
        <v>-1615.1440584387997</v>
      </c>
      <c r="I8" s="8">
        <f t="shared" si="2"/>
        <v>-1610.6402015636959</v>
      </c>
      <c r="J8" s="8">
        <f t="shared" si="2"/>
        <v>-1606.1530745783903</v>
      </c>
      <c r="K8" s="6"/>
      <c r="L8" s="6"/>
      <c r="M8" s="6"/>
      <c r="N8" s="6"/>
      <c r="O8" s="6"/>
      <c r="P8" s="6"/>
      <c r="Q8" s="6"/>
      <c r="R8" s="6"/>
    </row>
    <row r="9" spans="2:18" ht="18" customHeight="1" x14ac:dyDescent="0.25">
      <c r="B9" s="1">
        <v>4</v>
      </c>
      <c r="C9" s="6">
        <v>1200</v>
      </c>
      <c r="D9" s="8">
        <f t="shared" si="3"/>
        <v>916.02203260444003</v>
      </c>
      <c r="E9" s="8">
        <f t="shared" si="2"/>
        <v>912.60512738783427</v>
      </c>
      <c r="F9" s="8">
        <f t="shared" si="2"/>
        <v>909.20413931191786</v>
      </c>
      <c r="G9" s="13">
        <f t="shared" si="2"/>
        <v>905.81897948239248</v>
      </c>
      <c r="H9" s="8">
        <f t="shared" si="2"/>
        <v>902.44955958362505</v>
      </c>
      <c r="I9" s="8">
        <f t="shared" si="2"/>
        <v>899.09579187434156</v>
      </c>
      <c r="J9" s="8">
        <f t="shared" si="2"/>
        <v>895.7575891833676</v>
      </c>
      <c r="K9" s="6"/>
      <c r="L9" s="6"/>
      <c r="M9" s="11"/>
      <c r="N9" s="11"/>
      <c r="O9" s="26"/>
      <c r="P9" s="26"/>
      <c r="Q9" s="6"/>
      <c r="R9" s="6"/>
    </row>
    <row r="10" spans="2:18" ht="18" customHeight="1" x14ac:dyDescent="0.25">
      <c r="B10" s="1">
        <v>5</v>
      </c>
      <c r="C10" s="6">
        <v>1200</v>
      </c>
      <c r="D10" s="8">
        <f t="shared" si="3"/>
        <v>856.22339097850147</v>
      </c>
      <c r="E10" s="8">
        <f t="shared" si="2"/>
        <v>852.23294552672132</v>
      </c>
      <c r="F10" s="8">
        <f t="shared" si="2"/>
        <v>848.26479634266116</v>
      </c>
      <c r="G10" s="13">
        <f t="shared" si="2"/>
        <v>844.31879822004441</v>
      </c>
      <c r="H10" s="8">
        <f t="shared" si="2"/>
        <v>840.39480703235597</v>
      </c>
      <c r="I10" s="8">
        <f t="shared" si="2"/>
        <v>836.49267972381142</v>
      </c>
      <c r="J10" s="8">
        <f t="shared" si="2"/>
        <v>832.61227430042356</v>
      </c>
    </row>
    <row r="11" spans="2:18" ht="18" customHeight="1" x14ac:dyDescent="0.25">
      <c r="B11" s="1">
        <v>6</v>
      </c>
      <c r="C11" s="6">
        <v>1200</v>
      </c>
      <c r="D11" s="8">
        <f t="shared" si="3"/>
        <v>800.32845189794887</v>
      </c>
      <c r="E11" s="8">
        <f t="shared" si="2"/>
        <v>795.85460528811166</v>
      </c>
      <c r="F11" s="8">
        <f t="shared" si="2"/>
        <v>791.40990851494757</v>
      </c>
      <c r="G11" s="13">
        <f t="shared" si="2"/>
        <v>786.99414471873206</v>
      </c>
      <c r="H11" s="8">
        <f t="shared" si="2"/>
        <v>782.60709885304709</v>
      </c>
      <c r="I11" s="8">
        <f t="shared" si="2"/>
        <v>778.24855766794258</v>
      </c>
      <c r="J11" s="8">
        <f t="shared" si="2"/>
        <v>773.91830969328487</v>
      </c>
    </row>
    <row r="12" spans="2:18" ht="18" customHeight="1" x14ac:dyDescent="0.25">
      <c r="B12" s="1">
        <v>7</v>
      </c>
      <c r="C12" s="6">
        <v>1200</v>
      </c>
      <c r="D12" s="8">
        <f t="shared" si="3"/>
        <v>748.08237857805739</v>
      </c>
      <c r="E12" s="8">
        <f t="shared" si="2"/>
        <v>743.20589937629484</v>
      </c>
      <c r="F12" s="8">
        <f t="shared" si="2"/>
        <v>738.36571551252746</v>
      </c>
      <c r="G12" s="13">
        <f t="shared" si="2"/>
        <v>733.56152335738045</v>
      </c>
      <c r="H12" s="8">
        <f t="shared" si="2"/>
        <v>728.79302210110177</v>
      </c>
      <c r="I12" s="8">
        <f t="shared" si="2"/>
        <v>724.05991372478013</v>
      </c>
      <c r="J12" s="8">
        <f t="shared" si="2"/>
        <v>719.36190297189637</v>
      </c>
    </row>
    <row r="13" spans="2:18" ht="18" customHeight="1" x14ac:dyDescent="0.25">
      <c r="B13" s="1">
        <v>8</v>
      </c>
      <c r="C13" s="6">
        <v>1200</v>
      </c>
      <c r="D13" s="8">
        <f t="shared" si="3"/>
        <v>699.24697018064148</v>
      </c>
      <c r="E13" s="8">
        <f t="shared" si="2"/>
        <v>694.04009877880446</v>
      </c>
      <c r="F13" s="8">
        <f t="shared" si="2"/>
        <v>688.8768057849378</v>
      </c>
      <c r="G13" s="13">
        <f t="shared" si="2"/>
        <v>683.75668632543579</v>
      </c>
      <c r="H13" s="8">
        <f t="shared" si="2"/>
        <v>678.67933966056569</v>
      </c>
      <c r="I13" s="8">
        <f t="shared" si="2"/>
        <v>673.64436913845771</v>
      </c>
      <c r="J13" s="8">
        <f t="shared" si="2"/>
        <v>668.65138214966566</v>
      </c>
    </row>
    <row r="14" spans="2:18" ht="18" customHeight="1" x14ac:dyDescent="0.25">
      <c r="B14" s="1">
        <v>9</v>
      </c>
      <c r="C14" s="6">
        <v>1200</v>
      </c>
      <c r="D14" s="8">
        <f t="shared" si="3"/>
        <v>653.59957580632772</v>
      </c>
      <c r="E14" s="8">
        <f t="shared" si="2"/>
        <v>648.12679651376902</v>
      </c>
      <c r="F14" s="8">
        <f t="shared" si="2"/>
        <v>642.70488672277372</v>
      </c>
      <c r="G14" s="13">
        <f t="shared" si="2"/>
        <v>637.33332680123385</v>
      </c>
      <c r="H14" s="8">
        <f t="shared" si="2"/>
        <v>632.01160290226267</v>
      </c>
      <c r="I14" s="8">
        <f t="shared" si="2"/>
        <v>626.73920689447527</v>
      </c>
      <c r="J14" s="8">
        <f t="shared" si="2"/>
        <v>621.51563629319014</v>
      </c>
    </row>
    <row r="15" spans="2:18" ht="18" customHeight="1" x14ac:dyDescent="0.25">
      <c r="B15" s="1">
        <v>10</v>
      </c>
      <c r="C15" s="6">
        <v>1200</v>
      </c>
      <c r="D15" s="8">
        <f t="shared" si="3"/>
        <v>610.93207938226988</v>
      </c>
      <c r="E15" s="8">
        <f t="shared" si="2"/>
        <v>605.25082786762641</v>
      </c>
      <c r="F15" s="8">
        <f t="shared" si="2"/>
        <v>599.62763726188041</v>
      </c>
      <c r="G15" s="13">
        <f t="shared" si="2"/>
        <v>594.06186085645004</v>
      </c>
      <c r="H15" s="8">
        <f t="shared" si="2"/>
        <v>588.55285973912567</v>
      </c>
      <c r="I15" s="8">
        <f t="shared" si="2"/>
        <v>583.10000269293573</v>
      </c>
      <c r="J15" s="8">
        <f t="shared" si="2"/>
        <v>577.70266609643647</v>
      </c>
    </row>
    <row r="16" spans="2:18" ht="18" customHeight="1" x14ac:dyDescent="0.25">
      <c r="B16" s="1">
        <v>11</v>
      </c>
      <c r="C16" s="6">
        <v>1200</v>
      </c>
      <c r="D16" s="8">
        <f t="shared" si="3"/>
        <v>571.04995081719699</v>
      </c>
      <c r="E16" s="8">
        <f t="shared" si="2"/>
        <v>565.21126206307792</v>
      </c>
      <c r="F16" s="8">
        <f t="shared" si="2"/>
        <v>559.43763739166332</v>
      </c>
      <c r="G16" s="13">
        <f t="shared" si="2"/>
        <v>553.72829206260963</v>
      </c>
      <c r="H16" s="8">
        <f t="shared" si="2"/>
        <v>548.0824515189654</v>
      </c>
      <c r="I16" s="8">
        <f t="shared" si="2"/>
        <v>542.4993512457072</v>
      </c>
      <c r="J16" s="8">
        <f t="shared" si="2"/>
        <v>536.97823663038787</v>
      </c>
    </row>
    <row r="17" spans="2:16" ht="18" customHeight="1" x14ac:dyDescent="0.25">
      <c r="B17" s="1">
        <v>12</v>
      </c>
      <c r="C17" s="6">
        <v>1200</v>
      </c>
      <c r="D17" s="8">
        <f t="shared" si="3"/>
        <v>533.77135909780623</v>
      </c>
      <c r="E17" s="8">
        <f t="shared" si="2"/>
        <v>527.82046063191331</v>
      </c>
      <c r="F17" s="8">
        <f t="shared" si="2"/>
        <v>521.94136941303134</v>
      </c>
      <c r="G17" s="13">
        <f t="shared" si="2"/>
        <v>516.13315318464038</v>
      </c>
      <c r="H17" s="8">
        <f t="shared" si="2"/>
        <v>510.39489264598581</v>
      </c>
      <c r="I17" s="8">
        <f t="shared" si="2"/>
        <v>504.72568126019411</v>
      </c>
      <c r="J17" s="8">
        <f t="shared" si="2"/>
        <v>499.12462506542596</v>
      </c>
    </row>
    <row r="18" spans="2:16" ht="18" customHeight="1" x14ac:dyDescent="0.25">
      <c r="C18" s="2" t="s">
        <v>10</v>
      </c>
      <c r="D18" s="8">
        <f t="shared" ref="D18:J18" si="4">SUM(D5:D17)</f>
        <v>106.44901715844412</v>
      </c>
      <c r="E18" s="8">
        <f t="shared" si="4"/>
        <v>70.683820945507023</v>
      </c>
      <c r="F18" s="8">
        <f t="shared" si="4"/>
        <v>35.283049565866349</v>
      </c>
      <c r="G18" s="13">
        <f t="shared" si="4"/>
        <v>0.24278042366017871</v>
      </c>
      <c r="H18" s="8">
        <f t="shared" si="4"/>
        <v>-34.440862557760852</v>
      </c>
      <c r="I18" s="8">
        <f t="shared" si="4"/>
        <v>-68.771709541095731</v>
      </c>
      <c r="J18" s="8">
        <f t="shared" si="4"/>
        <v>-102.75354537169</v>
      </c>
    </row>
    <row r="21" spans="2:16" ht="18" customHeight="1" x14ac:dyDescent="0.25">
      <c r="C21" s="25" t="s">
        <v>14</v>
      </c>
      <c r="D21" s="25"/>
    </row>
    <row r="22" spans="2:16" ht="18" customHeight="1" x14ac:dyDescent="0.25">
      <c r="G22" s="3" t="s">
        <v>11</v>
      </c>
      <c r="P22" s="9" t="s">
        <v>4</v>
      </c>
    </row>
    <row r="23" spans="2:16" ht="18" customHeight="1" x14ac:dyDescent="0.25">
      <c r="B23" s="4"/>
      <c r="C23" s="4" t="s">
        <v>0</v>
      </c>
      <c r="D23" s="7">
        <f t="shared" ref="D23" si="5">E23-0.001</f>
        <v>3.7319999999999999E-2</v>
      </c>
      <c r="E23" s="7">
        <f t="shared" ref="E23" si="6">F23-0.001</f>
        <v>3.832E-2</v>
      </c>
      <c r="F23" s="7">
        <f>G23-0.001</f>
        <v>3.9320000000000001E-2</v>
      </c>
      <c r="G23" s="12">
        <v>4.0320000000000002E-2</v>
      </c>
      <c r="H23" s="7">
        <f>G23+0.001</f>
        <v>4.1320000000000003E-2</v>
      </c>
      <c r="I23" s="7">
        <f t="shared" ref="I23:J23" si="7">H23+0.001</f>
        <v>4.2320000000000003E-2</v>
      </c>
      <c r="J23" s="7">
        <f t="shared" si="7"/>
        <v>4.3320000000000004E-2</v>
      </c>
      <c r="P23" s="9" t="s">
        <v>5</v>
      </c>
    </row>
    <row r="24" spans="2:16" ht="18" customHeight="1" x14ac:dyDescent="0.25">
      <c r="B24" s="5" t="s">
        <v>1</v>
      </c>
      <c r="C24" s="5" t="s">
        <v>2</v>
      </c>
      <c r="D24" s="23" t="s">
        <v>3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5" spans="2:16" ht="18" customHeight="1" x14ac:dyDescent="0.25">
      <c r="B25" s="1">
        <v>0</v>
      </c>
      <c r="C25" s="6">
        <v>-1500</v>
      </c>
      <c r="D25" s="8">
        <f>$C25/(1+D$23)^$B25</f>
        <v>-1500</v>
      </c>
      <c r="E25" s="8">
        <f t="shared" ref="E25:G37" si="8">$C25/(1+E$23)^$B25</f>
        <v>-1500</v>
      </c>
      <c r="F25" s="8">
        <f t="shared" si="8"/>
        <v>-1500</v>
      </c>
      <c r="G25" s="13">
        <f>$C25/(1+G$23)^$B25</f>
        <v>-1500</v>
      </c>
      <c r="H25" s="8">
        <f>$C25/(1+H$23)^$B25</f>
        <v>-1500</v>
      </c>
      <c r="I25" s="8">
        <f t="shared" ref="I25:J37" si="9">$C25/(1+I$23)^$B25</f>
        <v>-1500</v>
      </c>
      <c r="J25" s="8">
        <f t="shared" si="9"/>
        <v>-1500</v>
      </c>
      <c r="K25" s="6"/>
      <c r="L25" s="6"/>
      <c r="M25" s="6"/>
      <c r="N25" s="6"/>
      <c r="O25" s="6"/>
      <c r="P25" s="6"/>
    </row>
    <row r="26" spans="2:16" ht="18" customHeight="1" x14ac:dyDescent="0.25">
      <c r="B26" s="1">
        <v>1</v>
      </c>
      <c r="C26" s="6">
        <v>-1500</v>
      </c>
      <c r="D26" s="8">
        <f t="shared" ref="D26:D37" si="10">$C26/(1+D$23)^$B26</f>
        <v>-1446.0340107199322</v>
      </c>
      <c r="E26" s="8">
        <f t="shared" si="8"/>
        <v>-1444.6413437090687</v>
      </c>
      <c r="F26" s="8">
        <f t="shared" si="8"/>
        <v>-1443.2513566562752</v>
      </c>
      <c r="G26" s="13">
        <f t="shared" si="8"/>
        <v>-1441.8640418332823</v>
      </c>
      <c r="H26" s="8">
        <f t="shared" ref="H26:H37" si="11">$C26/(1+H$23)^$B26</f>
        <v>-1440.479391541505</v>
      </c>
      <c r="I26" s="8">
        <f t="shared" si="9"/>
        <v>-1439.0973981119043</v>
      </c>
      <c r="J26" s="8">
        <f t="shared" si="9"/>
        <v>-1437.7180539048422</v>
      </c>
      <c r="K26" s="6"/>
      <c r="L26" s="6"/>
      <c r="M26" s="6"/>
      <c r="N26" s="6"/>
      <c r="O26" s="6"/>
      <c r="P26" s="6"/>
    </row>
    <row r="27" spans="2:16" ht="18" customHeight="1" x14ac:dyDescent="0.25">
      <c r="B27" s="1">
        <v>2</v>
      </c>
      <c r="C27" s="6">
        <v>-2000</v>
      </c>
      <c r="D27" s="8">
        <f t="shared" si="10"/>
        <v>-1858.6794312522425</v>
      </c>
      <c r="E27" s="8">
        <f t="shared" si="8"/>
        <v>-1855.1009884031498</v>
      </c>
      <c r="F27" s="8">
        <f t="shared" si="8"/>
        <v>-1851.5328697690477</v>
      </c>
      <c r="G27" s="13">
        <f t="shared" si="8"/>
        <v>-1847.9750356727191</v>
      </c>
      <c r="H27" s="8">
        <f t="shared" si="11"/>
        <v>-1844.4274466273639</v>
      </c>
      <c r="I27" s="8">
        <f t="shared" si="9"/>
        <v>-1840.8900633355138</v>
      </c>
      <c r="J27" s="8">
        <f t="shared" si="9"/>
        <v>-1837.362846687935</v>
      </c>
      <c r="K27" s="6"/>
      <c r="L27" s="6"/>
      <c r="M27" s="6"/>
      <c r="N27" s="6"/>
      <c r="O27" s="6"/>
      <c r="P27" s="6"/>
    </row>
    <row r="28" spans="2:16" ht="18" customHeight="1" x14ac:dyDescent="0.25">
      <c r="B28" s="1">
        <v>3</v>
      </c>
      <c r="C28" s="6">
        <v>-2000</v>
      </c>
      <c r="D28" s="8">
        <f t="shared" si="10"/>
        <v>-1791.8091150775483</v>
      </c>
      <c r="E28" s="8">
        <f t="shared" si="8"/>
        <v>-1786.6370564018318</v>
      </c>
      <c r="F28" s="8">
        <f t="shared" si="8"/>
        <v>-1781.4848841252433</v>
      </c>
      <c r="G28" s="13">
        <f t="shared" si="8"/>
        <v>-1776.3525027613805</v>
      </c>
      <c r="H28" s="8">
        <f t="shared" si="11"/>
        <v>-1771.2398173734914</v>
      </c>
      <c r="I28" s="8">
        <f t="shared" si="9"/>
        <v>-1766.1467335707976</v>
      </c>
      <c r="J28" s="8">
        <f t="shared" si="9"/>
        <v>-1761.0731575048258</v>
      </c>
      <c r="K28" s="6"/>
      <c r="L28" s="6"/>
      <c r="M28" s="6"/>
      <c r="N28" s="6"/>
      <c r="O28" s="6"/>
      <c r="P28" s="6"/>
    </row>
    <row r="29" spans="2:16" ht="18" customHeight="1" x14ac:dyDescent="0.25">
      <c r="B29" s="1">
        <v>4</v>
      </c>
      <c r="C29" s="6">
        <v>1200</v>
      </c>
      <c r="D29" s="8">
        <f t="shared" si="10"/>
        <v>1036.4067684480478</v>
      </c>
      <c r="E29" s="8">
        <f t="shared" si="8"/>
        <v>1032.419903152303</v>
      </c>
      <c r="F29" s="8">
        <f t="shared" si="8"/>
        <v>1028.4521903505618</v>
      </c>
      <c r="G29" s="13">
        <f t="shared" si="8"/>
        <v>1024.5035197408763</v>
      </c>
      <c r="H29" s="8">
        <f t="shared" si="11"/>
        <v>1020.5737817617011</v>
      </c>
      <c r="I29" s="8">
        <f t="shared" si="9"/>
        <v>1016.6628675862295</v>
      </c>
      <c r="J29" s="8">
        <f t="shared" si="9"/>
        <v>1012.7706691167575</v>
      </c>
      <c r="K29" s="6"/>
      <c r="L29" s="6"/>
      <c r="M29" s="11"/>
      <c r="N29" s="11"/>
      <c r="O29" s="26"/>
      <c r="P29" s="26"/>
    </row>
    <row r="30" spans="2:16" ht="18" customHeight="1" x14ac:dyDescent="0.25">
      <c r="B30" s="1">
        <v>5</v>
      </c>
      <c r="C30" s="6">
        <v>1200</v>
      </c>
      <c r="D30" s="8">
        <f t="shared" si="10"/>
        <v>999.11962407747637</v>
      </c>
      <c r="E30" s="8">
        <f t="shared" si="8"/>
        <v>994.31765077461978</v>
      </c>
      <c r="F30" s="8">
        <f t="shared" si="8"/>
        <v>989.54334598637729</v>
      </c>
      <c r="G30" s="13">
        <f t="shared" si="8"/>
        <v>984.79652389733599</v>
      </c>
      <c r="H30" s="8">
        <f t="shared" si="11"/>
        <v>980.07700011687189</v>
      </c>
      <c r="I30" s="8">
        <f t="shared" si="9"/>
        <v>975.38459166688699</v>
      </c>
      <c r="J30" s="8">
        <f t="shared" si="9"/>
        <v>970.71911696963298</v>
      </c>
    </row>
    <row r="31" spans="2:16" ht="18" customHeight="1" x14ac:dyDescent="0.25">
      <c r="B31" s="1">
        <v>6</v>
      </c>
      <c r="C31" s="6">
        <v>1200</v>
      </c>
      <c r="D31" s="8">
        <f t="shared" si="10"/>
        <v>963.17397146249596</v>
      </c>
      <c r="E31" s="8">
        <f t="shared" si="8"/>
        <v>957.6215913924608</v>
      </c>
      <c r="F31" s="8">
        <f t="shared" si="8"/>
        <v>952.10651771001915</v>
      </c>
      <c r="G31" s="13">
        <f t="shared" si="8"/>
        <v>946.62846421998609</v>
      </c>
      <c r="H31" s="8">
        <f t="shared" si="11"/>
        <v>941.18714719478351</v>
      </c>
      <c r="I31" s="8">
        <f t="shared" si="9"/>
        <v>935.78228535083952</v>
      </c>
      <c r="J31" s="8">
        <f t="shared" si="9"/>
        <v>930.4135998252051</v>
      </c>
    </row>
    <row r="32" spans="2:16" ht="18" customHeight="1" x14ac:dyDescent="0.25">
      <c r="B32" s="1">
        <v>7</v>
      </c>
      <c r="C32" s="6">
        <v>1200</v>
      </c>
      <c r="D32" s="8">
        <f t="shared" si="10"/>
        <v>928.52154731663904</v>
      </c>
      <c r="E32" s="8">
        <f t="shared" si="8"/>
        <v>922.27982836934746</v>
      </c>
      <c r="F32" s="8">
        <f t="shared" si="8"/>
        <v>916.08601557751149</v>
      </c>
      <c r="G32" s="13">
        <f t="shared" si="8"/>
        <v>909.93969568977457</v>
      </c>
      <c r="H32" s="8">
        <f t="shared" si="11"/>
        <v>903.84045941188447</v>
      </c>
      <c r="I32" s="8">
        <f t="shared" si="9"/>
        <v>897.78790136506973</v>
      </c>
      <c r="J32" s="8">
        <f t="shared" si="9"/>
        <v>891.78162004486171</v>
      </c>
    </row>
    <row r="33" spans="2:10" ht="18" customHeight="1" x14ac:dyDescent="0.25">
      <c r="B33" s="1">
        <v>8</v>
      </c>
      <c r="C33" s="6">
        <v>1200</v>
      </c>
      <c r="D33" s="8">
        <f t="shared" si="10"/>
        <v>895.11582473743783</v>
      </c>
      <c r="E33" s="8">
        <f t="shared" si="8"/>
        <v>888.24238035417557</v>
      </c>
      <c r="F33" s="8">
        <f t="shared" si="8"/>
        <v>881.42825653072339</v>
      </c>
      <c r="G33" s="13">
        <f t="shared" si="8"/>
        <v>874.67288496787023</v>
      </c>
      <c r="H33" s="8">
        <f t="shared" si="11"/>
        <v>867.97570334948352</v>
      </c>
      <c r="I33" s="8">
        <f t="shared" si="9"/>
        <v>861.33615527387951</v>
      </c>
      <c r="J33" s="8">
        <f t="shared" si="9"/>
        <v>854.75369018600395</v>
      </c>
    </row>
    <row r="34" spans="2:10" ht="18" customHeight="1" x14ac:dyDescent="0.25">
      <c r="B34" s="1">
        <v>9</v>
      </c>
      <c r="C34" s="6">
        <v>1200</v>
      </c>
      <c r="D34" s="8">
        <f t="shared" si="10"/>
        <v>862.91195073597135</v>
      </c>
      <c r="E34" s="8">
        <f t="shared" si="8"/>
        <v>855.46111059613179</v>
      </c>
      <c r="F34" s="8">
        <f t="shared" si="8"/>
        <v>848.08168468876124</v>
      </c>
      <c r="G34" s="13">
        <f t="shared" si="8"/>
        <v>840.77292080116729</v>
      </c>
      <c r="H34" s="8">
        <f t="shared" si="11"/>
        <v>833.53407535578253</v>
      </c>
      <c r="I34" s="8">
        <f t="shared" si="9"/>
        <v>826.36441330290074</v>
      </c>
      <c r="J34" s="8">
        <f t="shared" si="9"/>
        <v>819.26320801480267</v>
      </c>
    </row>
    <row r="35" spans="2:10" ht="18" customHeight="1" x14ac:dyDescent="0.25">
      <c r="B35" s="1">
        <v>10</v>
      </c>
      <c r="C35" s="6">
        <f>1200-2000</f>
        <v>-800</v>
      </c>
      <c r="D35" s="8">
        <f t="shared" si="10"/>
        <v>-554.57779067595436</v>
      </c>
      <c r="E35" s="8">
        <f t="shared" si="8"/>
        <v>-549.25977257886586</v>
      </c>
      <c r="F35" s="8">
        <f t="shared" si="8"/>
        <v>-543.99779643661952</v>
      </c>
      <c r="G35" s="13">
        <f t="shared" si="8"/>
        <v>-538.79121860015334</v>
      </c>
      <c r="H35" s="8">
        <f t="shared" si="11"/>
        <v>-533.63940342115939</v>
      </c>
      <c r="I35" s="8">
        <f t="shared" si="9"/>
        <v>-528.54172314509992</v>
      </c>
      <c r="J35" s="8">
        <f t="shared" si="9"/>
        <v>-523.49755780572445</v>
      </c>
    </row>
    <row r="36" spans="2:10" ht="18" customHeight="1" x14ac:dyDescent="0.25">
      <c r="B36" s="1">
        <v>11</v>
      </c>
      <c r="C36" s="6">
        <v>1200</v>
      </c>
      <c r="D36" s="8">
        <f t="shared" si="10"/>
        <v>801.93834690734911</v>
      </c>
      <c r="E36" s="8">
        <f t="shared" si="8"/>
        <v>793.48337590367021</v>
      </c>
      <c r="F36" s="8">
        <f t="shared" si="8"/>
        <v>785.12555772517544</v>
      </c>
      <c r="G36" s="13">
        <f t="shared" si="8"/>
        <v>776.86368415509662</v>
      </c>
      <c r="H36" s="8">
        <f t="shared" si="11"/>
        <v>768.69656314268343</v>
      </c>
      <c r="I36" s="8">
        <f t="shared" si="9"/>
        <v>760.62301857169575</v>
      </c>
      <c r="J36" s="8">
        <f t="shared" si="9"/>
        <v>752.64189003238391</v>
      </c>
    </row>
    <row r="37" spans="2:10" ht="18" customHeight="1" x14ac:dyDescent="0.25">
      <c r="B37" s="1">
        <v>12</v>
      </c>
      <c r="C37" s="6">
        <v>1200</v>
      </c>
      <c r="D37" s="8">
        <f t="shared" si="10"/>
        <v>773.08674941903098</v>
      </c>
      <c r="E37" s="8">
        <f t="shared" si="8"/>
        <v>764.19926025085749</v>
      </c>
      <c r="F37" s="8">
        <f t="shared" si="8"/>
        <v>755.4223508882493</v>
      </c>
      <c r="G37" s="13">
        <f t="shared" si="8"/>
        <v>746.75454105957488</v>
      </c>
      <c r="H37" s="8">
        <f t="shared" si="11"/>
        <v>738.19437170387891</v>
      </c>
      <c r="I37" s="8">
        <f t="shared" si="9"/>
        <v>729.74040464703342</v>
      </c>
      <c r="J37" s="8">
        <f t="shared" si="9"/>
        <v>721.39122228308077</v>
      </c>
    </row>
    <row r="38" spans="2:10" ht="18" customHeight="1" x14ac:dyDescent="0.25">
      <c r="C38" s="2" t="s">
        <v>10</v>
      </c>
      <c r="D38" s="8">
        <f t="shared" ref="D38:J38" si="12">SUM(D25:D37)</f>
        <v>109.17443537877068</v>
      </c>
      <c r="E38" s="8">
        <f t="shared" si="12"/>
        <v>72.38593970064926</v>
      </c>
      <c r="F38" s="8">
        <f t="shared" si="12"/>
        <v>35.979012470193197</v>
      </c>
      <c r="G38" s="13">
        <f t="shared" si="12"/>
        <v>-5.0564335854119236E-2</v>
      </c>
      <c r="H38" s="8">
        <f t="shared" si="12"/>
        <v>-35.706956926449379</v>
      </c>
      <c r="I38" s="8">
        <f t="shared" si="12"/>
        <v>-70.994280398779438</v>
      </c>
      <c r="J38" s="8">
        <f t="shared" si="12"/>
        <v>-105.91659943059881</v>
      </c>
    </row>
  </sheetData>
  <mergeCells count="8">
    <mergeCell ref="D24:P24"/>
    <mergeCell ref="O29:P29"/>
    <mergeCell ref="C1:D1"/>
    <mergeCell ref="Q2:R2"/>
    <mergeCell ref="Q3:R3"/>
    <mergeCell ref="D4:P4"/>
    <mergeCell ref="O9:P9"/>
    <mergeCell ref="C21:D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workbookViewId="0">
      <selection activeCell="J4" sqref="J4"/>
    </sheetView>
  </sheetViews>
  <sheetFormatPr defaultRowHeight="18" customHeight="1" x14ac:dyDescent="0.25"/>
  <cols>
    <col min="1" max="1" width="9.140625" style="9"/>
    <col min="2" max="2" width="6.42578125" style="9" customWidth="1"/>
    <col min="3" max="3" width="13.5703125" style="9" customWidth="1"/>
    <col min="4" max="14" width="9.140625" style="9"/>
    <col min="15" max="16" width="9.85546875" style="9" customWidth="1"/>
    <col min="17" max="16384" width="9.140625" style="9"/>
  </cols>
  <sheetData>
    <row r="1" spans="2:18" ht="18" customHeight="1" x14ac:dyDescent="0.25">
      <c r="C1" s="25" t="s">
        <v>12</v>
      </c>
      <c r="D1" s="25"/>
    </row>
    <row r="2" spans="2:18" ht="18" customHeight="1" x14ac:dyDescent="0.25">
      <c r="C2" s="22"/>
      <c r="D2" s="22"/>
      <c r="G2" s="3" t="s">
        <v>11</v>
      </c>
    </row>
    <row r="3" spans="2:18" ht="18" customHeight="1" x14ac:dyDescent="0.25">
      <c r="B3" s="27" t="s">
        <v>9</v>
      </c>
      <c r="C3" s="27"/>
      <c r="D3" s="7">
        <f t="shared" ref="D3:E3" si="0">E3-0.01</f>
        <v>4.6399999999999997E-2</v>
      </c>
      <c r="E3" s="7">
        <f t="shared" si="0"/>
        <v>5.6399999999999999E-2</v>
      </c>
      <c r="F3" s="7">
        <f>G3-0.01</f>
        <v>6.6400000000000001E-2</v>
      </c>
      <c r="G3" s="10">
        <v>7.6399999999999996E-2</v>
      </c>
      <c r="H3" s="7">
        <f>G3+0.01</f>
        <v>8.6399999999999991E-2</v>
      </c>
      <c r="I3" s="7">
        <f t="shared" ref="I3:J3" si="1">H3+0.01</f>
        <v>9.6399999999999986E-2</v>
      </c>
      <c r="J3" s="7">
        <f t="shared" si="1"/>
        <v>0.10639999999999998</v>
      </c>
      <c r="P3" s="9" t="s">
        <v>4</v>
      </c>
      <c r="Q3" s="24" t="s">
        <v>6</v>
      </c>
      <c r="R3" s="24"/>
    </row>
    <row r="4" spans="2:18" ht="18" customHeight="1" x14ac:dyDescent="0.25">
      <c r="B4" s="27" t="s">
        <v>8</v>
      </c>
      <c r="C4" s="27"/>
      <c r="D4" s="7">
        <f>((1+D3)^(1/12))-1</f>
        <v>3.7867936638156241E-3</v>
      </c>
      <c r="E4" s="7">
        <f t="shared" ref="E4:J4" si="2">((1+E3)^(1/12))-1</f>
        <v>4.5827104331948032E-3</v>
      </c>
      <c r="F4" s="7">
        <f t="shared" si="2"/>
        <v>5.3717505475605609E-3</v>
      </c>
      <c r="G4" s="7">
        <f t="shared" si="2"/>
        <v>6.1540370766228758E-3</v>
      </c>
      <c r="H4" s="7">
        <f t="shared" si="2"/>
        <v>6.9296897693704729E-3</v>
      </c>
      <c r="I4" s="7">
        <f t="shared" si="2"/>
        <v>7.6988251732919011E-3</v>
      </c>
      <c r="J4" s="7">
        <f t="shared" si="2"/>
        <v>8.4615567482699827E-3</v>
      </c>
      <c r="P4" s="9" t="s">
        <v>5</v>
      </c>
      <c r="Q4" s="24" t="s">
        <v>7</v>
      </c>
      <c r="R4" s="24"/>
    </row>
    <row r="5" spans="2:18" ht="18" customHeight="1" x14ac:dyDescent="0.25">
      <c r="B5" s="5" t="s">
        <v>1</v>
      </c>
      <c r="C5" s="5" t="s">
        <v>2</v>
      </c>
      <c r="D5" s="23" t="s">
        <v>3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2:18" ht="18" customHeight="1" x14ac:dyDescent="0.25">
      <c r="B6" s="1">
        <v>0</v>
      </c>
      <c r="C6" s="6">
        <v>-15000</v>
      </c>
      <c r="D6" s="8">
        <f>$C6/(1+D$4)^$B6</f>
        <v>-15000</v>
      </c>
      <c r="E6" s="8">
        <f t="shared" ref="E6:J21" si="3">$C6/(1+E$4)^$B6</f>
        <v>-15000</v>
      </c>
      <c r="F6" s="8">
        <f t="shared" si="3"/>
        <v>-15000</v>
      </c>
      <c r="G6" s="13">
        <f t="shared" si="3"/>
        <v>-15000</v>
      </c>
      <c r="H6" s="8">
        <f t="shared" si="3"/>
        <v>-15000</v>
      </c>
      <c r="I6" s="8">
        <f t="shared" si="3"/>
        <v>-15000</v>
      </c>
      <c r="J6" s="8">
        <f t="shared" si="3"/>
        <v>-15000</v>
      </c>
      <c r="K6" s="6"/>
      <c r="L6" s="6"/>
      <c r="M6" s="6"/>
      <c r="N6" s="6"/>
      <c r="O6" s="6"/>
      <c r="P6" s="6"/>
      <c r="Q6" s="6"/>
      <c r="R6" s="6"/>
    </row>
    <row r="7" spans="2:18" ht="18" customHeight="1" x14ac:dyDescent="0.25">
      <c r="B7" s="1">
        <v>1</v>
      </c>
      <c r="C7" s="6">
        <v>-15000</v>
      </c>
      <c r="D7" s="8">
        <f>$C7/(1+D$4)^$B7</f>
        <v>-14943.412380681053</v>
      </c>
      <c r="E7" s="8">
        <f t="shared" si="3"/>
        <v>-14931.572924972719</v>
      </c>
      <c r="F7" s="8">
        <f t="shared" si="3"/>
        <v>-14919.85426468416</v>
      </c>
      <c r="G7" s="13">
        <f t="shared" si="3"/>
        <v>-14908.254051817403</v>
      </c>
      <c r="H7" s="8">
        <f t="shared" si="3"/>
        <v>-14896.770005297623</v>
      </c>
      <c r="I7" s="8">
        <f>$C7/(1+I$4)^$B7</f>
        <v>-14885.399908470154</v>
      </c>
      <c r="J7" s="8">
        <f t="shared" si="3"/>
        <v>-14874.141606712994</v>
      </c>
      <c r="K7" s="6"/>
      <c r="L7" s="6"/>
      <c r="M7" s="6"/>
      <c r="N7" s="6"/>
      <c r="O7" s="6"/>
      <c r="P7" s="6"/>
      <c r="Q7" s="6"/>
      <c r="R7" s="6"/>
    </row>
    <row r="8" spans="2:18" ht="18" customHeight="1" x14ac:dyDescent="0.25">
      <c r="B8" s="1">
        <v>2</v>
      </c>
      <c r="C8" s="6">
        <v>2250</v>
      </c>
      <c r="D8" s="8">
        <f t="shared" ref="D8:D21" si="4">$C8/(1+D$4)^$B8</f>
        <v>2233.0557357909179</v>
      </c>
      <c r="E8" s="8">
        <f t="shared" si="3"/>
        <v>2229.5187001377835</v>
      </c>
      <c r="F8" s="8">
        <f t="shared" si="3"/>
        <v>2226.0205127941408</v>
      </c>
      <c r="G8" s="13">
        <f t="shared" si="3"/>
        <v>2222.5603887353</v>
      </c>
      <c r="H8" s="8">
        <f t="shared" si="3"/>
        <v>2219.1375659073497</v>
      </c>
      <c r="I8" s="8">
        <f t="shared" si="3"/>
        <v>2215.7513043508325</v>
      </c>
      <c r="J8" s="8">
        <f t="shared" si="3"/>
        <v>2212.4008853655059</v>
      </c>
      <c r="K8" s="6"/>
      <c r="L8" s="6"/>
      <c r="M8" s="6"/>
      <c r="N8" s="6"/>
      <c r="O8" s="6"/>
      <c r="P8" s="6"/>
      <c r="Q8" s="6"/>
      <c r="R8" s="6"/>
    </row>
    <row r="9" spans="2:18" ht="18" customHeight="1" x14ac:dyDescent="0.25">
      <c r="B9" s="1">
        <v>3</v>
      </c>
      <c r="C9" s="6">
        <v>2250</v>
      </c>
      <c r="D9" s="8">
        <f t="shared" si="4"/>
        <v>2224.6315152645898</v>
      </c>
      <c r="E9" s="8">
        <f t="shared" si="3"/>
        <v>2219.3480705798465</v>
      </c>
      <c r="F9" s="8">
        <f t="shared" si="3"/>
        <v>2214.1267760724054</v>
      </c>
      <c r="G9" s="13">
        <f t="shared" si="3"/>
        <v>2208.9663280514601</v>
      </c>
      <c r="H9" s="8">
        <f t="shared" si="3"/>
        <v>2203.865461962519</v>
      </c>
      <c r="I9" s="8">
        <f t="shared" si="3"/>
        <v>2198.8229508651002</v>
      </c>
      <c r="J9" s="8">
        <f t="shared" si="3"/>
        <v>2193.8376039829159</v>
      </c>
      <c r="K9" s="6"/>
      <c r="L9" s="6"/>
      <c r="M9" s="6"/>
      <c r="N9" s="6"/>
      <c r="O9" s="6"/>
      <c r="P9" s="6"/>
      <c r="Q9" s="6"/>
      <c r="R9" s="6"/>
    </row>
    <row r="10" spans="2:18" ht="18" customHeight="1" x14ac:dyDescent="0.25">
      <c r="B10" s="1">
        <v>4</v>
      </c>
      <c r="C10" s="6">
        <v>2250</v>
      </c>
      <c r="D10" s="8">
        <f t="shared" si="4"/>
        <v>2216.2390751772082</v>
      </c>
      <c r="E10" s="8">
        <f t="shared" si="3"/>
        <v>2209.2238374506987</v>
      </c>
      <c r="F10" s="8">
        <f t="shared" si="3"/>
        <v>2202.2965881690179</v>
      </c>
      <c r="G10" s="13">
        <f t="shared" si="3"/>
        <v>2195.4554140334262</v>
      </c>
      <c r="H10" s="8">
        <f t="shared" si="3"/>
        <v>2188.6984606316432</v>
      </c>
      <c r="I10" s="8">
        <f t="shared" si="3"/>
        <v>2182.0239301032957</v>
      </c>
      <c r="J10" s="8">
        <f t="shared" si="3"/>
        <v>2175.4300789182557</v>
      </c>
      <c r="K10" s="6"/>
      <c r="L10" s="6"/>
      <c r="M10" s="11"/>
      <c r="N10" s="11"/>
      <c r="O10" s="26"/>
      <c r="P10" s="26"/>
      <c r="Q10" s="6"/>
      <c r="R10" s="6"/>
    </row>
    <row r="11" spans="2:18" ht="18" customHeight="1" x14ac:dyDescent="0.25">
      <c r="B11" s="1">
        <v>5</v>
      </c>
      <c r="C11" s="6">
        <v>2250</v>
      </c>
      <c r="D11" s="8">
        <f t="shared" si="4"/>
        <v>2207.8782956368145</v>
      </c>
      <c r="E11" s="8">
        <f t="shared" si="3"/>
        <v>2199.145789098879</v>
      </c>
      <c r="F11" s="8">
        <f t="shared" si="3"/>
        <v>2190.5296095395265</v>
      </c>
      <c r="G11" s="13">
        <f t="shared" si="3"/>
        <v>2182.0271381232183</v>
      </c>
      <c r="H11" s="8">
        <f t="shared" si="3"/>
        <v>2173.6358385985695</v>
      </c>
      <c r="I11" s="8">
        <f t="shared" si="3"/>
        <v>2165.353253962619</v>
      </c>
      <c r="J11" s="8">
        <f t="shared" si="3"/>
        <v>2157.1770032888639</v>
      </c>
    </row>
    <row r="12" spans="2:18" ht="18" customHeight="1" x14ac:dyDescent="0.25">
      <c r="B12" s="1">
        <v>6</v>
      </c>
      <c r="C12" s="6">
        <v>2250</v>
      </c>
      <c r="D12" s="8">
        <f t="shared" si="4"/>
        <v>2199.5490572037438</v>
      </c>
      <c r="E12" s="8">
        <f t="shared" si="3"/>
        <v>2189.1137148384391</v>
      </c>
      <c r="F12" s="8">
        <f t="shared" si="3"/>
        <v>2178.825502453682</v>
      </c>
      <c r="G12" s="13">
        <f t="shared" si="3"/>
        <v>2168.6809948734003</v>
      </c>
      <c r="H12" s="8">
        <f t="shared" si="3"/>
        <v>2158.676877525008</v>
      </c>
      <c r="I12" s="8">
        <f t="shared" si="3"/>
        <v>2148.8099418893812</v>
      </c>
      <c r="J12" s="8">
        <f t="shared" si="3"/>
        <v>2139.077081177556</v>
      </c>
    </row>
    <row r="13" spans="2:18" ht="18" customHeight="1" x14ac:dyDescent="0.25">
      <c r="B13" s="1">
        <v>7</v>
      </c>
      <c r="C13" s="6">
        <v>2250</v>
      </c>
      <c r="D13" s="8">
        <f t="shared" si="4"/>
        <v>2191.2512408889179</v>
      </c>
      <c r="E13" s="8">
        <f t="shared" si="3"/>
        <v>2179.1274049445387</v>
      </c>
      <c r="F13" s="8">
        <f t="shared" si="3"/>
        <v>2167.1839309857446</v>
      </c>
      <c r="G13" s="13">
        <f t="shared" si="3"/>
        <v>2155.4164819280509</v>
      </c>
      <c r="H13" s="8">
        <f t="shared" si="3"/>
        <v>2143.8208640162711</v>
      </c>
      <c r="I13" s="8">
        <f t="shared" si="3"/>
        <v>2132.3930208213296</v>
      </c>
      <c r="J13" s="8">
        <f t="shared" si="3"/>
        <v>2121.1290275406182</v>
      </c>
    </row>
    <row r="14" spans="2:18" ht="18" customHeight="1" x14ac:dyDescent="0.25">
      <c r="B14" s="1">
        <v>8</v>
      </c>
      <c r="C14" s="6">
        <v>2250</v>
      </c>
      <c r="D14" s="8">
        <f t="shared" si="4"/>
        <v>2182.9847281521447</v>
      </c>
      <c r="E14" s="8">
        <f t="shared" si="3"/>
        <v>2169.1866506490633</v>
      </c>
      <c r="F14" s="8">
        <f t="shared" si="3"/>
        <v>2155.6045610048432</v>
      </c>
      <c r="G14" s="13">
        <f t="shared" si="3"/>
        <v>2142.2331000038589</v>
      </c>
      <c r="H14" s="8">
        <f t="shared" si="3"/>
        <v>2129.0670895872549</v>
      </c>
      <c r="I14" s="8">
        <f t="shared" si="3"/>
        <v>2116.1015251304143</v>
      </c>
      <c r="J14" s="8">
        <f t="shared" si="3"/>
        <v>2103.3315681165723</v>
      </c>
    </row>
    <row r="15" spans="2:18" ht="18" customHeight="1" x14ac:dyDescent="0.25">
      <c r="B15" s="1">
        <v>9</v>
      </c>
      <c r="C15" s="6">
        <v>2250</v>
      </c>
      <c r="D15" s="8">
        <f t="shared" si="4"/>
        <v>2174.7494009004281</v>
      </c>
      <c r="E15" s="8">
        <f t="shared" si="3"/>
        <v>2159.2912441362537</v>
      </c>
      <c r="F15" s="8">
        <f t="shared" si="3"/>
        <v>2144.0870601653824</v>
      </c>
      <c r="G15" s="13">
        <f t="shared" si="3"/>
        <v>2129.1303528713256</v>
      </c>
      <c r="H15" s="8">
        <f t="shared" si="3"/>
        <v>2114.4148506286488</v>
      </c>
      <c r="I15" s="8">
        <f t="shared" si="3"/>
        <v>2099.934496565988</v>
      </c>
      <c r="J15" s="8">
        <f t="shared" si="3"/>
        <v>2085.6834393357058</v>
      </c>
    </row>
    <row r="16" spans="2:18" ht="18" customHeight="1" x14ac:dyDescent="0.25">
      <c r="B16" s="1">
        <v>10</v>
      </c>
      <c r="C16" s="6">
        <v>2250</v>
      </c>
      <c r="D16" s="8">
        <f t="shared" si="4"/>
        <v>2166.5451414862778</v>
      </c>
      <c r="E16" s="8">
        <f t="shared" si="3"/>
        <v>2149.4409785383696</v>
      </c>
      <c r="F16" s="8">
        <f t="shared" si="3"/>
        <v>2132.6310978975066</v>
      </c>
      <c r="G16" s="13">
        <f t="shared" si="3"/>
        <v>2116.1077473360906</v>
      </c>
      <c r="H16" s="8">
        <f t="shared" si="3"/>
        <v>2099.8634483733804</v>
      </c>
      <c r="I16" s="8">
        <f t="shared" si="3"/>
        <v>2083.890984198445</v>
      </c>
      <c r="J16" s="8">
        <f t="shared" si="3"/>
        <v>2068.1833882303654</v>
      </c>
    </row>
    <row r="17" spans="2:16" ht="18" customHeight="1" x14ac:dyDescent="0.25">
      <c r="B17" s="1">
        <v>11</v>
      </c>
      <c r="C17" s="6">
        <v>2250</v>
      </c>
      <c r="D17" s="8">
        <f t="shared" si="4"/>
        <v>2158.3718327060283</v>
      </c>
      <c r="E17" s="8">
        <f t="shared" si="3"/>
        <v>2139.635647931359</v>
      </c>
      <c r="F17" s="8">
        <f t="shared" si="3"/>
        <v>2121.2363453976118</v>
      </c>
      <c r="G17" s="13">
        <f t="shared" si="3"/>
        <v>2103.1647932203646</v>
      </c>
      <c r="H17" s="8">
        <f t="shared" si="3"/>
        <v>2085.412188863294</v>
      </c>
      <c r="I17" s="8">
        <f t="shared" si="3"/>
        <v>2067.9700443632873</v>
      </c>
      <c r="J17" s="8">
        <f t="shared" si="3"/>
        <v>2050.8301723459954</v>
      </c>
    </row>
    <row r="18" spans="2:16" ht="18" customHeight="1" x14ac:dyDescent="0.25">
      <c r="B18" s="1">
        <v>12</v>
      </c>
      <c r="C18" s="6">
        <v>2250</v>
      </c>
      <c r="D18" s="8">
        <f t="shared" si="4"/>
        <v>2150.2293577981682</v>
      </c>
      <c r="E18" s="8">
        <f t="shared" si="3"/>
        <v>2129.8750473305568</v>
      </c>
      <c r="F18" s="8">
        <f t="shared" si="3"/>
        <v>2109.9024756189065</v>
      </c>
      <c r="G18" s="13">
        <f t="shared" si="3"/>
        <v>2090.3010033444807</v>
      </c>
      <c r="H18" s="8">
        <f t="shared" si="3"/>
        <v>2071.0603829160523</v>
      </c>
      <c r="I18" s="8">
        <f t="shared" si="3"/>
        <v>2052.1707406056198</v>
      </c>
      <c r="J18" s="8">
        <f t="shared" si="3"/>
        <v>2033.62255965293</v>
      </c>
    </row>
    <row r="19" spans="2:16" ht="18" customHeight="1" x14ac:dyDescent="0.25">
      <c r="B19" s="1">
        <v>13</v>
      </c>
      <c r="C19" s="6">
        <v>2250</v>
      </c>
      <c r="D19" s="8">
        <f t="shared" si="4"/>
        <v>2142.1176004416675</v>
      </c>
      <c r="E19" s="8">
        <f t="shared" si="3"/>
        <v>2120.1589726863949</v>
      </c>
      <c r="F19" s="8">
        <f t="shared" si="3"/>
        <v>2098.6291632620273</v>
      </c>
      <c r="G19" s="13">
        <f t="shared" si="3"/>
        <v>2077.5158935085556</v>
      </c>
      <c r="H19" s="8">
        <f t="shared" si="3"/>
        <v>2056.8073460922706</v>
      </c>
      <c r="I19" s="8">
        <f t="shared" si="3"/>
        <v>2036.4921436250686</v>
      </c>
      <c r="J19" s="8">
        <f t="shared" si="3"/>
        <v>2016.5593284589218</v>
      </c>
    </row>
    <row r="20" spans="2:16" ht="18" customHeight="1" x14ac:dyDescent="0.25">
      <c r="B20" s="1">
        <v>14</v>
      </c>
      <c r="C20" s="6">
        <v>2250</v>
      </c>
      <c r="D20" s="8">
        <f t="shared" si="4"/>
        <v>2134.0364447543202</v>
      </c>
      <c r="E20" s="8">
        <f t="shared" si="3"/>
        <v>2110.4872208801435</v>
      </c>
      <c r="F20" s="8">
        <f t="shared" si="3"/>
        <v>2087.4160847657004</v>
      </c>
      <c r="G20" s="13">
        <f t="shared" si="3"/>
        <v>2064.8089824742656</v>
      </c>
      <c r="H20" s="8">
        <f t="shared" si="3"/>
        <v>2042.6523986628763</v>
      </c>
      <c r="I20" s="8">
        <f t="shared" si="3"/>
        <v>2020.9333312211186</v>
      </c>
      <c r="J20" s="8">
        <f t="shared" si="3"/>
        <v>1999.6392673224041</v>
      </c>
    </row>
    <row r="21" spans="2:16" ht="18" customHeight="1" x14ac:dyDescent="0.25">
      <c r="B21" s="1">
        <v>15</v>
      </c>
      <c r="C21" s="6">
        <v>2250</v>
      </c>
      <c r="D21" s="8">
        <f t="shared" si="4"/>
        <v>2125.9857752910862</v>
      </c>
      <c r="E21" s="8">
        <f t="shared" si="3"/>
        <v>2100.8595897196574</v>
      </c>
      <c r="F21" s="8">
        <f t="shared" si="3"/>
        <v>2076.2629182974565</v>
      </c>
      <c r="G21" s="13">
        <f t="shared" si="3"/>
        <v>2052.1797919467285</v>
      </c>
      <c r="H21" s="8">
        <f t="shared" si="3"/>
        <v>2028.5948655766917</v>
      </c>
      <c r="I21" s="8">
        <f t="shared" si="3"/>
        <v>2005.4933882388741</v>
      </c>
      <c r="J21" s="8">
        <f t="shared" si="3"/>
        <v>1982.8611749664838</v>
      </c>
    </row>
    <row r="22" spans="2:16" ht="18" customHeight="1" x14ac:dyDescent="0.25">
      <c r="C22" s="2" t="s">
        <v>10</v>
      </c>
      <c r="D22" s="8">
        <f>SUM(D6:D21)</f>
        <v>564.21282081126083</v>
      </c>
      <c r="E22" s="8">
        <f t="shared" ref="E22:J22" si="5">SUM(E6:E21)</f>
        <v>372.8399439492614</v>
      </c>
      <c r="F22" s="8">
        <f t="shared" si="5"/>
        <v>184.89836173979256</v>
      </c>
      <c r="G22" s="8">
        <f t="shared" si="5"/>
        <v>0.29435863312710353</v>
      </c>
      <c r="H22" s="8">
        <f t="shared" si="5"/>
        <v>-181.06236595579026</v>
      </c>
      <c r="I22" s="8">
        <f t="shared" si="5"/>
        <v>-359.25885252878743</v>
      </c>
      <c r="J22" s="8">
        <f t="shared" si="5"/>
        <v>-534.37902800989923</v>
      </c>
    </row>
    <row r="23" spans="2:16" ht="18" customHeight="1" x14ac:dyDescent="0.25">
      <c r="G23" s="3"/>
    </row>
    <row r="24" spans="2:16" ht="18" customHeight="1" x14ac:dyDescent="0.25">
      <c r="B24" s="4"/>
      <c r="C24" s="4"/>
      <c r="D24" s="14"/>
      <c r="E24" s="14"/>
      <c r="F24" s="14"/>
      <c r="G24" s="15"/>
      <c r="H24" s="14"/>
      <c r="I24" s="14"/>
      <c r="J24" s="14"/>
      <c r="K24" s="16"/>
      <c r="L24" s="16"/>
      <c r="M24" s="16"/>
      <c r="N24" s="16"/>
      <c r="O24" s="16"/>
      <c r="P24" s="16"/>
    </row>
    <row r="25" spans="2:16" ht="18" customHeight="1" x14ac:dyDescent="0.25">
      <c r="B25" s="5"/>
      <c r="C25" s="5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2:16" ht="18" customHeight="1" x14ac:dyDescent="0.25">
      <c r="B26" s="1"/>
      <c r="C26" s="6"/>
      <c r="D26" s="17"/>
      <c r="E26" s="17"/>
      <c r="F26" s="17"/>
      <c r="G26" s="17"/>
      <c r="H26" s="17"/>
      <c r="I26" s="17"/>
      <c r="J26" s="17"/>
      <c r="K26" s="18"/>
      <c r="L26" s="18"/>
      <c r="M26" s="18"/>
      <c r="N26" s="18"/>
      <c r="O26" s="18"/>
      <c r="P26" s="18"/>
    </row>
    <row r="27" spans="2:16" ht="18" customHeight="1" x14ac:dyDescent="0.25">
      <c r="B27" s="1"/>
      <c r="C27" s="6"/>
      <c r="D27" s="17"/>
      <c r="E27" s="17"/>
      <c r="F27" s="17"/>
      <c r="G27" s="17"/>
      <c r="H27" s="17"/>
      <c r="I27" s="17"/>
      <c r="J27" s="17"/>
      <c r="K27" s="18"/>
      <c r="L27" s="18"/>
      <c r="M27" s="18"/>
      <c r="N27" s="18"/>
      <c r="O27" s="18"/>
      <c r="P27" s="18"/>
    </row>
    <row r="28" spans="2:16" ht="18" customHeight="1" x14ac:dyDescent="0.25">
      <c r="B28" s="1"/>
      <c r="C28" s="6"/>
      <c r="D28" s="17"/>
      <c r="E28" s="17"/>
      <c r="F28" s="17"/>
      <c r="G28" s="17"/>
      <c r="H28" s="17"/>
      <c r="I28" s="17"/>
      <c r="J28" s="17"/>
      <c r="K28" s="18"/>
      <c r="L28" s="18"/>
      <c r="M28" s="18"/>
      <c r="N28" s="18"/>
      <c r="O28" s="18"/>
      <c r="P28" s="18"/>
    </row>
    <row r="29" spans="2:16" ht="18" customHeight="1" x14ac:dyDescent="0.25">
      <c r="B29" s="1"/>
      <c r="C29" s="6"/>
      <c r="D29" s="17"/>
      <c r="E29" s="17"/>
      <c r="F29" s="17"/>
      <c r="G29" s="17"/>
      <c r="H29" s="17"/>
      <c r="I29" s="17"/>
      <c r="J29" s="17"/>
      <c r="K29" s="18"/>
      <c r="L29" s="18"/>
      <c r="M29" s="18"/>
      <c r="N29" s="18"/>
      <c r="O29" s="18"/>
      <c r="P29" s="18"/>
    </row>
    <row r="30" spans="2:16" ht="18" customHeight="1" x14ac:dyDescent="0.25">
      <c r="B30" s="1"/>
      <c r="C30" s="6"/>
      <c r="D30" s="17"/>
      <c r="E30" s="17"/>
      <c r="F30" s="17"/>
      <c r="G30" s="17"/>
      <c r="H30" s="17"/>
      <c r="I30" s="17"/>
      <c r="J30" s="17"/>
      <c r="K30" s="18"/>
      <c r="L30" s="18"/>
      <c r="M30" s="19"/>
      <c r="N30" s="19"/>
      <c r="O30" s="21"/>
      <c r="P30" s="21"/>
    </row>
    <row r="31" spans="2:16" ht="18" customHeight="1" x14ac:dyDescent="0.25">
      <c r="B31" s="1"/>
      <c r="C31" s="6"/>
      <c r="D31" s="17"/>
      <c r="E31" s="17"/>
      <c r="F31" s="17"/>
      <c r="G31" s="17"/>
      <c r="H31" s="17"/>
      <c r="I31" s="17"/>
      <c r="J31" s="17"/>
      <c r="K31" s="16"/>
      <c r="L31" s="16"/>
      <c r="M31" s="16"/>
      <c r="N31" s="16"/>
      <c r="O31" s="16"/>
      <c r="P31" s="16"/>
    </row>
    <row r="32" spans="2:16" ht="18" customHeight="1" x14ac:dyDescent="0.25">
      <c r="B32" s="1"/>
      <c r="C32" s="6"/>
      <c r="D32" s="17"/>
      <c r="E32" s="17"/>
      <c r="F32" s="17"/>
      <c r="G32" s="17"/>
      <c r="H32" s="17"/>
      <c r="I32" s="17"/>
      <c r="J32" s="17"/>
      <c r="K32" s="16"/>
      <c r="L32" s="16"/>
      <c r="M32" s="16"/>
      <c r="N32" s="16"/>
      <c r="O32" s="16"/>
      <c r="P32" s="16"/>
    </row>
    <row r="33" spans="2:16" ht="18" customHeight="1" x14ac:dyDescent="0.25">
      <c r="B33" s="1"/>
      <c r="C33" s="6"/>
      <c r="D33" s="17"/>
      <c r="E33" s="17"/>
      <c r="F33" s="17"/>
      <c r="G33" s="17"/>
      <c r="H33" s="17"/>
      <c r="I33" s="17"/>
      <c r="J33" s="17"/>
      <c r="K33" s="16"/>
      <c r="L33" s="16"/>
      <c r="M33" s="16"/>
      <c r="N33" s="16"/>
      <c r="O33" s="16"/>
      <c r="P33" s="16"/>
    </row>
    <row r="34" spans="2:16" ht="18" customHeight="1" x14ac:dyDescent="0.25">
      <c r="B34" s="1"/>
      <c r="C34" s="6"/>
      <c r="D34" s="17"/>
      <c r="E34" s="17"/>
      <c r="F34" s="17"/>
      <c r="G34" s="17"/>
      <c r="H34" s="17"/>
      <c r="I34" s="17"/>
      <c r="J34" s="17"/>
      <c r="K34" s="16"/>
      <c r="L34" s="16"/>
      <c r="M34" s="16"/>
      <c r="N34" s="16"/>
      <c r="O34" s="16"/>
      <c r="P34" s="16"/>
    </row>
    <row r="35" spans="2:16" ht="18" customHeight="1" x14ac:dyDescent="0.25">
      <c r="B35" s="1"/>
      <c r="C35" s="6"/>
      <c r="D35" s="17"/>
      <c r="E35" s="17"/>
      <c r="F35" s="17"/>
      <c r="G35" s="17"/>
      <c r="H35" s="17"/>
      <c r="I35" s="17"/>
      <c r="J35" s="17"/>
      <c r="K35" s="16"/>
      <c r="L35" s="16"/>
      <c r="M35" s="16"/>
      <c r="N35" s="16"/>
      <c r="O35" s="16"/>
      <c r="P35" s="16"/>
    </row>
    <row r="36" spans="2:16" ht="18" customHeight="1" x14ac:dyDescent="0.25">
      <c r="B36" s="1"/>
      <c r="C36" s="6"/>
      <c r="D36" s="17"/>
      <c r="E36" s="17"/>
      <c r="F36" s="17"/>
      <c r="G36" s="17"/>
      <c r="H36" s="17"/>
      <c r="I36" s="17"/>
      <c r="J36" s="17"/>
      <c r="K36" s="16"/>
      <c r="L36" s="16"/>
      <c r="M36" s="16"/>
      <c r="N36" s="16"/>
      <c r="O36" s="16"/>
      <c r="P36" s="16"/>
    </row>
    <row r="37" spans="2:16" ht="18" customHeight="1" x14ac:dyDescent="0.25">
      <c r="B37" s="1"/>
      <c r="C37" s="6"/>
      <c r="D37" s="17"/>
      <c r="E37" s="17"/>
      <c r="F37" s="17"/>
      <c r="G37" s="17"/>
      <c r="H37" s="17"/>
      <c r="I37" s="17"/>
      <c r="J37" s="17"/>
      <c r="K37" s="16"/>
      <c r="L37" s="16"/>
      <c r="M37" s="16"/>
      <c r="N37" s="16"/>
      <c r="O37" s="16"/>
      <c r="P37" s="16"/>
    </row>
    <row r="38" spans="2:16" ht="18" customHeight="1" x14ac:dyDescent="0.25">
      <c r="B38" s="1"/>
      <c r="C38" s="6"/>
      <c r="D38" s="17"/>
      <c r="E38" s="17"/>
      <c r="F38" s="17"/>
      <c r="G38" s="17"/>
      <c r="H38" s="17"/>
      <c r="I38" s="17"/>
      <c r="J38" s="17"/>
      <c r="K38" s="16"/>
      <c r="L38" s="16"/>
      <c r="M38" s="16"/>
      <c r="N38" s="16"/>
      <c r="O38" s="16"/>
      <c r="P38" s="16"/>
    </row>
    <row r="39" spans="2:16" ht="18" customHeight="1" x14ac:dyDescent="0.25">
      <c r="C39" s="2"/>
      <c r="D39" s="17"/>
      <c r="E39" s="17"/>
      <c r="F39" s="17"/>
      <c r="G39" s="17"/>
      <c r="H39" s="17"/>
      <c r="I39" s="17"/>
      <c r="J39" s="17"/>
      <c r="K39" s="16"/>
      <c r="L39" s="16"/>
      <c r="M39" s="16"/>
      <c r="N39" s="16"/>
      <c r="O39" s="16"/>
      <c r="P39" s="16"/>
    </row>
  </sheetData>
  <mergeCells count="7">
    <mergeCell ref="D5:P5"/>
    <mergeCell ref="O10:P10"/>
    <mergeCell ref="B3:C3"/>
    <mergeCell ref="B4:C4"/>
    <mergeCell ref="C1:D1"/>
    <mergeCell ref="Q3:R3"/>
    <mergeCell ref="Q4:R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Sem a.a.</vt:lpstr>
      <vt:lpstr>Com a.a.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Cruz</dc:creator>
  <cp:lastModifiedBy>Camila Cruz</cp:lastModifiedBy>
  <dcterms:created xsi:type="dcterms:W3CDTF">2017-09-23T14:54:29Z</dcterms:created>
  <dcterms:modified xsi:type="dcterms:W3CDTF">2017-09-24T23:11:04Z</dcterms:modified>
</cp:coreProperties>
</file>