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Plan" sheetId="1" r:id="rId4"/>
    <sheet state="visible" name="Reason" sheetId="2" r:id="rId5"/>
    <sheet state="visible" name="Human_Test_Case_v2" sheetId="3" r:id="rId6"/>
    <sheet state="visible" name="LLM_as_a_judge" sheetId="4" r:id="rId7"/>
    <sheet state="visible" name="คำนวณตัวเลข" sheetId="5" r:id="rId8"/>
    <sheet state="visible" name="Test_Case_v1" sheetId="6" r:id="rId9"/>
    <sheet state="hidden" name="Test_Case_v1_copy" sheetId="7" r:id="rId10"/>
    <sheet state="hidden" name="ชีต2" sheetId="8" r:id="rId11"/>
  </sheets>
  <definedNames/>
  <calcPr/>
  <extLst>
    <ext uri="GoogleSheetsCustomDataVersion2">
      <go:sheetsCustomData xmlns:go="http://customooxmlschemas.google.com/" r:id="rId12" roundtripDataChecksum="VCOlVO/rQNUUPZSuRkdxcMQRPgYc4vJuxRX9Ybo8bZ0="/>
    </ext>
  </extLst>
</workbook>
</file>

<file path=xl/sharedStrings.xml><?xml version="1.0" encoding="utf-8"?>
<sst xmlns="http://schemas.openxmlformats.org/spreadsheetml/2006/main" count="1146" uniqueCount="273">
  <si>
    <t>No</t>
  </si>
  <si>
    <t>Scope</t>
  </si>
  <si>
    <t>Task</t>
  </si>
  <si>
    <t>Progress</t>
  </si>
  <si>
    <t>1/5/2568 - 15.00-17.00</t>
  </si>
  <si>
    <t>Owner</t>
  </si>
  <si>
    <t>Deadline</t>
  </si>
  <si>
    <t>Days</t>
  </si>
  <si>
    <r>
      <rPr>
        <rFont val="Aptos Narrow"/>
        <b/>
        <color theme="1"/>
        <sz val="12.0"/>
      </rPr>
      <t>Best Deal -&gt; Cheapest Price (High rate) / Most discount</t>
    </r>
    <r>
      <rPr>
        <rFont val="Aptos Narrow"/>
        <color theme="1"/>
        <sz val="12.0"/>
      </rPr>
      <t xml:space="preserve">
These questions -&gt; วัดมุมไหนบ้าง (LLM as a judge? + Eyeball)</t>
    </r>
  </si>
  <si>
    <r>
      <rPr>
        <rFont val="Arial"/>
        <b/>
        <color rgb="FF000000"/>
        <sz val="12.0"/>
      </rPr>
      <t xml:space="preserve">Data Set: 
</t>
    </r>
    <r>
      <rPr>
        <rFont val="Arial"/>
        <color rgb="FF000000"/>
        <sz val="12.0"/>
      </rPr>
      <t>- Amazon (Old)
- Thai E-Commerce (New)
Aspect of evals:
- Cheapest
- New Arrival
- Reliability - ...
- Multilingual</t>
    </r>
  </si>
  <si>
    <t>Mock DataSet
Human Eval BestDeal:
MRR - Relevance/Correctness</t>
  </si>
  <si>
    <t>5/5/2025 -&gt; DataSet 20 of BestDeal + + 8 ques</t>
  </si>
  <si>
    <t>check up ได้ข้อสรุป</t>
  </si>
  <si>
    <t>ทำสไลด์/ ส่งงาน</t>
  </si>
  <si>
    <t>ส่งงาน</t>
  </si>
  <si>
    <t>Baz</t>
  </si>
  <si>
    <t>Question (best deal) : ขอรองเท้าไนกี้หน่อย</t>
  </si>
  <si>
    <r>
      <rPr>
        <rFont val="Aptos Narrow"/>
        <b/>
        <color rgb="FF000000"/>
        <sz val="12.0"/>
      </rPr>
      <t xml:space="preserve">Personalized
</t>
    </r>
    <r>
      <rPr>
        <rFont val="Aptos Narrow"/>
        <color rgb="FF000000"/>
        <sz val="12.0"/>
      </rPr>
      <t>These questions  -&gt; วัดมุมไหนบ้าง (LLM as a judge? + Eyeball)</t>
    </r>
  </si>
  <si>
    <r>
      <rPr>
        <rFont val="Arial"/>
        <b/>
        <color rgb="FF000000"/>
        <sz val="12.0"/>
      </rPr>
      <t xml:space="preserve">Data Set: 
</t>
    </r>
    <r>
      <rPr>
        <rFont val="Arial"/>
        <color rgb="FF000000"/>
        <sz val="12.0"/>
      </rPr>
      <t>- Amazon (Old)
- Thai E-Commerce (New)
Aspect of evals:
- Satisfication</t>
    </r>
  </si>
  <si>
    <t>Mock DataSet
Human Eval Personalize:
- xxx
Prompt Enhance - Personalize</t>
  </si>
  <si>
    <t>5/5/2025 -&gt; DataSet 20 of Personalize + + 8 ques</t>
  </si>
  <si>
    <t>Perm</t>
  </si>
  <si>
    <t>Question: ขอรองเท้าไนกี้หน่อย
UserProfile: เพศ อายุ</t>
  </si>
  <si>
    <t>Pantip:
- Sentiment analysis
- Topic Trending Analysis</t>
  </si>
  <si>
    <r>
      <rPr>
        <rFont val="Arial"/>
        <b/>
        <color theme="1"/>
        <sz val="12.0"/>
      </rPr>
      <t xml:space="preserve"> Old Prompt Enhance (BestDeal/Person)
</t>
    </r>
    <r>
      <rPr>
        <rFont val="Arial"/>
        <color theme="1"/>
        <sz val="12.0"/>
      </rPr>
      <t>- coding check if user profile included?
- add user profile config
- prompt need to change</t>
    </r>
  </si>
  <si>
    <r>
      <rPr>
        <rFont val="Arial"/>
        <b/>
        <color theme="1"/>
        <sz val="12.0"/>
      </rPr>
      <t xml:space="preserve">Code Enhance:
</t>
    </r>
    <r>
      <rPr>
        <rFont val="Arial"/>
        <color theme="1"/>
        <sz val="12.0"/>
      </rPr>
      <t>- blank box for filled-in</t>
    </r>
  </si>
  <si>
    <r>
      <rPr>
        <rFont val="Arial"/>
        <b/>
        <color theme="1"/>
        <sz val="12.0"/>
      </rPr>
      <t xml:space="preserve">To integrate with Perm
</t>
    </r>
    <r>
      <rPr>
        <rFont val="Arial"/>
        <color theme="1"/>
        <sz val="12.0"/>
      </rPr>
      <t>- Add param Personal &amp; BestDeal
- Orchestrator</t>
    </r>
  </si>
  <si>
    <r>
      <rPr>
        <rFont val="Arial"/>
        <color rgb="FF1155CC"/>
        <sz val="12.0"/>
        <u/>
      </rPr>
      <t>run.py</t>
    </r>
    <r>
      <rPr>
        <rFont val="Arial"/>
        <color theme="1"/>
        <sz val="12.0"/>
      </rPr>
      <t xml:space="preserve"> -&gt; get log (w reflection) up git + 8 ques</t>
    </r>
  </si>
  <si>
    <t>Nick</t>
  </si>
  <si>
    <r>
      <rPr>
        <rFont val="Aptos Narrow"/>
        <b/>
        <color theme="1"/>
        <sz val="12.0"/>
      </rPr>
      <t>Prompt Fine-tune (Tuning + Reflection)</t>
    </r>
    <r>
      <rPr>
        <rFont val="Aptos Narrow"/>
        <color theme="1"/>
        <sz val="12.0"/>
      </rPr>
      <t xml:space="preserve">
- Test with old prompt</t>
    </r>
  </si>
  <si>
    <t>Reflection:
- SIFT -&gt; เช็คว่า step ล่าสุด กับ step ก่อนหน้า เป็นหน้าเดียวกันไหม -&gt; If yes, then go back
- Error Analysis -&gt; ผลลัพธ์ใกล้เคียงแทนได้ไหม ถ้าไม่มี
- Improvment -&gt; element e.g., Slicing will increase more success rate</t>
  </si>
  <si>
    <r>
      <rPr>
        <rFont val="Arial"/>
        <color theme="1"/>
        <sz val="12.0"/>
      </rPr>
      <t xml:space="preserve">- To present the </t>
    </r>
    <r>
      <rPr>
        <rFont val="Arial"/>
        <b/>
        <color theme="1"/>
        <sz val="12.0"/>
      </rPr>
      <t xml:space="preserve">limitation
- </t>
    </r>
    <r>
      <rPr>
        <rFont val="Arial"/>
        <color theme="1"/>
        <sz val="12.0"/>
      </rPr>
      <t>Reflection vs No -&gt; Old eval vs New Eval</t>
    </r>
  </si>
  <si>
    <t xml:space="preserve"> 8 ques</t>
  </si>
  <si>
    <t>BazMhee</t>
  </si>
  <si>
    <r>
      <rPr>
        <rFont val="Aptos Narrow"/>
        <b/>
        <color theme="1"/>
        <sz val="12.0"/>
      </rPr>
      <t>Auto_Eval (LLM as judge)</t>
    </r>
    <r>
      <rPr>
        <rFont val="Aptos Narrow"/>
        <color theme="1"/>
        <sz val="12.0"/>
      </rPr>
      <t xml:space="preserve">
new prompt technique (CHIE)
</t>
    </r>
  </si>
  <si>
    <t>Add prompt (4 aspects)</t>
  </si>
  <si>
    <t xml:space="preserve"> 8 ques + auto eval</t>
  </si>
  <si>
    <t>YG</t>
  </si>
  <si>
    <t>test with old prompt vs new prompt</t>
  </si>
  <si>
    <t>เผื่อแก้</t>
  </si>
  <si>
    <t>Minor/Optional</t>
  </si>
  <si>
    <t>Test window size of screenshot (minor)</t>
  </si>
  <si>
    <t>Frontend</t>
  </si>
  <si>
    <t>Presentation</t>
  </si>
  <si>
    <t>All</t>
  </si>
  <si>
    <t>Reason_no</t>
  </si>
  <si>
    <t>Reason</t>
  </si>
  <si>
    <t>Description</t>
  </si>
  <si>
    <t>Example</t>
  </si>
  <si>
    <t>overall not pass, too few actions</t>
  </si>
  <si>
    <t>กระบวนการทำถูกต้อง แต่ยังไปไม่ถึง goal. Relevance ผ่าน</t>
  </si>
  <si>
    <t>ยัง scroll down ลงไปไม่ถึง goal</t>
  </si>
  <si>
    <t>overall not pass, browser crash</t>
  </si>
  <si>
    <t>screenshot แต่หน้า loading หรือ blank</t>
  </si>
  <si>
    <t>overall not pass, internet issues</t>
  </si>
  <si>
    <t>เช่น ขึ้นหน้าเกมไดโนเสาร์เพราะไม่มีเน็ต</t>
  </si>
  <si>
    <t>overall not pass, stuck in a loop</t>
  </si>
  <si>
    <t>screenshot แต่หน้าเดิม</t>
  </si>
  <si>
    <t>all pass</t>
  </si>
  <si>
    <t>all pass and all great</t>
  </si>
  <si>
    <t>overall pass, but action not eficiency</t>
  </si>
  <si>
    <t>all not pass</t>
  </si>
  <si>
    <t>ติด capcha</t>
  </si>
  <si>
    <t>overall pass, but not complete, relevance, efficiency</t>
  </si>
  <si>
    <t>หาสินค้าถูกตาม query แต่ไม่ครบคำสั่ง ไม่เกี่ยวกับ additional task (best-deal/ personalize) action เยอะไป</t>
  </si>
  <si>
    <t>overall pass, but not complete</t>
  </si>
  <si>
    <t>หาสินค้าถูก พยายามหาที่เก่ียวข้องแล้ว แต่งานยังไม่ครบ</t>
  </si>
  <si>
    <t>กดผิดปุ่ม เพราะ bounding box มันทับกัน</t>
  </si>
  <si>
    <t>ID</t>
  </si>
  <si>
    <t>Task_Type</t>
  </si>
  <si>
    <t>Additional_Info</t>
  </si>
  <si>
    <t>Query</t>
  </si>
  <si>
    <t>Evaluator1</t>
  </si>
  <si>
    <t>Evaluator2</t>
  </si>
  <si>
    <t>Evaluator3</t>
  </si>
  <si>
    <t>Overall1</t>
  </si>
  <si>
    <t>Correctness1</t>
  </si>
  <si>
    <t>Completeness1</t>
  </si>
  <si>
    <t>Relevance1</t>
  </si>
  <si>
    <t>Efficiency1</t>
  </si>
  <si>
    <t>Reason1</t>
  </si>
  <si>
    <t>Overall2</t>
  </si>
  <si>
    <t>Correctness2</t>
  </si>
  <si>
    <t>Completeness2</t>
  </si>
  <si>
    <t>Relevance2</t>
  </si>
  <si>
    <t>Efficiency2</t>
  </si>
  <si>
    <t>Reason2</t>
  </si>
  <si>
    <t>Overall3</t>
  </si>
  <si>
    <t>Correctness3</t>
  </si>
  <si>
    <t>Completeness3</t>
  </si>
  <si>
    <t>Relevance3</t>
  </si>
  <si>
    <t>Efficiency3</t>
  </si>
  <si>
    <t>Reason3</t>
  </si>
  <si>
    <t>Mode_Overall</t>
  </si>
  <si>
    <t>Mode_Correctness</t>
  </si>
  <si>
    <t>Mode_Completeness</t>
  </si>
  <si>
    <t>Mode_Relevance</t>
  </si>
  <si>
    <t>Mode_Efficiency</t>
  </si>
  <si>
    <t>Mode_Reason</t>
  </si>
  <si>
    <t>NocNoc--0</t>
  </si>
  <si>
    <t>Best-Deal</t>
  </si>
  <si>
    <t>cheap</t>
  </si>
  <si>
    <t>Find the top 3 cheapest cooking pans by sorting the results from price low to high  Answer the first 3 results after sorting.</t>
  </si>
  <si>
    <t>NocNoc--1</t>
  </si>
  <si>
    <t>What's the most affordable air purifier? sort the results from price low to high.</t>
  </si>
  <si>
    <t>NocNoc--2</t>
  </si>
  <si>
    <t>Find the most budget-friendly projectors and sort the results by price  low to high.</t>
  </si>
  <si>
    <t>NocNoc--3</t>
  </si>
  <si>
    <t>new</t>
  </si>
  <si>
    <t>Show me the latest robot vacuums and sort the results by new arrivals.</t>
  </si>
  <si>
    <t>NocNoc--4</t>
  </si>
  <si>
    <t>Find the newest hair dryers and sort the results by new arrivals.</t>
  </si>
  <si>
    <t>NocNoc--5</t>
  </si>
  <si>
    <t>Find me the newest Sony headphones and sort the results by new arrivals.</t>
  </si>
  <si>
    <t>NocNoc--6</t>
  </si>
  <si>
    <t>safe</t>
  </si>
  <si>
    <t>Search for the Dyson vacuum from the store with the highest number of sales by sorting from best selling (high to low).</t>
  </si>
  <si>
    <t>NocNoc--7</t>
  </si>
  <si>
    <t>Find the highest-rated store that sells Garmin Forerunner Pink (smartwatches)  Answer the store name and the product name after searching</t>
  </si>
  <si>
    <t>NocNoc--8</t>
  </si>
  <si>
    <t>Find Samsung Smart TV from the store with the highest number of sales by sorting from best selling (high to low).</t>
  </si>
  <si>
    <t>NocNoc--9</t>
  </si>
  <si>
    <t>newcheap</t>
  </si>
  <si>
    <t>Find the newest and cheapest Samsung smartwatches.</t>
  </si>
  <si>
    <t>NocNoc--10</t>
  </si>
  <si>
    <t>Find the newest and cheapest Logitech mouses.</t>
  </si>
  <si>
    <t>NocNoc--11</t>
  </si>
  <si>
    <t>cheapsafe</t>
  </si>
  <si>
    <t>Find the cheapest soundbar with over 50 units sold.</t>
  </si>
  <si>
    <t>NocNoc--12</t>
  </si>
  <si>
    <t>Find the cheapest projectors with over 20 units sold.</t>
  </si>
  <si>
    <t>NocNoc--13</t>
  </si>
  <si>
    <t>newsafe</t>
  </si>
  <si>
    <t>Find the latest Smart TV with over 20 units sold.</t>
  </si>
  <si>
    <t>NocNoc--14</t>
  </si>
  <si>
    <t>Find the Newest air conditioners with over 10 units sold.</t>
  </si>
  <si>
    <t>NocNoc--15</t>
  </si>
  <si>
    <t>ค้นหากระทะทำอาหารที่ราคาถูกที่สุด 3 อันดับแรก โดยจัดเรียงผลลัพธ์ตามราคาจากต่ำไปสูง จากนั้นตอบผลลัพธ์ 3 อันดับแรกหลังจากการจัดเรียง</t>
  </si>
  <si>
    <t>NocNoc--16</t>
  </si>
  <si>
    <t>ค้นหาไดร์เป่าผมรุ่นใหม่ล่าสุด โดยจัดเรียงผลลัพธ์ตามสินค้ามาใหม่</t>
  </si>
  <si>
    <t>NocNoc--17</t>
  </si>
  <si>
    <t>ค้นหาเครื่องดูดฝุ่น Dyson จากร้านค้าที่มียอดขายสูงที่สุด โดยจัดเรียงจากยอดขายมากไปน้อย</t>
  </si>
  <si>
    <t>NocNoc--18</t>
  </si>
  <si>
    <t>ค้นหานาฬิกาอัจฉริยะ Samsung ที่ใหม่ที่สุดและราคาถูกที่สุด</t>
  </si>
  <si>
    <t>NocNoc--19</t>
  </si>
  <si>
    <t>ค้นหาซาวด์บาร์ที่ราคาถูกที่สุด และมียอดขายไปแล้วมากกว่า 50 เครื่อง</t>
  </si>
  <si>
    <t>NocNoc--20</t>
  </si>
  <si>
    <t>ค้นหา Smart TV รุ่นล่าสุด ที่มียอดขายไปแล้วมากกว่า 20 เครื่อง</t>
  </si>
  <si>
    <t>NocNoc--22</t>
  </si>
  <si>
    <t>Personalize</t>
  </si>
  <si>
    <t>user_info: age: 58 genderOther height_cm: null weight_kg: null occupation:  ธุรกิจส่วนตัว user_preferenceActive/Sporty</t>
  </si>
  <si>
    <t>โต๊ะทำงาน</t>
  </si>
  <si>
    <t>NocNoc--23</t>
  </si>
  <si>
    <t>user_info: age: 40 genderชาย height_cm: 172 weight_kg: 69 occupation:  พนักงานออฟฟิศ user_preferenceHomebody/Cozy</t>
  </si>
  <si>
    <t>smart watch</t>
  </si>
  <si>
    <t>NocNoc--24</t>
  </si>
  <si>
    <t>user_info: age: 36 genderหญิง height_cm: null weight_kg: null occupation:  พนักงานออฟฟิศ user_preferenceEco-friendly</t>
  </si>
  <si>
    <t>กระเป๋าเดินทาง cabin</t>
  </si>
  <si>
    <t>NocNoc--25</t>
  </si>
  <si>
    <t>user_info: age: 52 genderOther height_cm: 181 weight_kg: null occupation:  พนักงานออฟฟิศ user_preferenceEco-friendly</t>
  </si>
  <si>
    <t>ตู้เสื้อผ้า</t>
  </si>
  <si>
    <t>NocNoc--26</t>
  </si>
  <si>
    <t>user_info: age: 36 genderชาย height_cm: 182 weight_kg: 107 occupation:  ธุรกิจส่วนตัว user_preferenceEco-friendly</t>
  </si>
  <si>
    <t>เก้าอี้ ergonomic</t>
  </si>
  <si>
    <t>NocNoc--27</t>
  </si>
  <si>
    <t>user_info: age: 33 genderชาย height_cm: null weight_kg: 86 occupation:  ธุรกิจส่วนตัว user_preferenceActive/Sporty</t>
  </si>
  <si>
    <t>ไฟตกแต่งห้อง</t>
  </si>
  <si>
    <t>NocNoc--28</t>
  </si>
  <si>
    <t>user_info: age: 38 genderOther height_cm: 152 weight_kg: null occupation:  ธุรกิจส่วนตัว user_preferenceActive/Sporty</t>
  </si>
  <si>
    <t>NocNoc--29</t>
  </si>
  <si>
    <t>user_info: age: 40 genderOther height_cm: 156 weight_kg: 85 occupation: null}   Luxury/Premium</t>
  </si>
  <si>
    <t>โคมไฟตั้งโต๊ะ</t>
  </si>
  <si>
    <t>NocNoc--30</t>
  </si>
  <si>
    <t>user_info: age: 45 genderOther height_cm: null weight_kg: 68 occupation:  ธุรกิจส่วนตัว user_preferenceEco-friendly</t>
  </si>
  <si>
    <t>หูฟัง</t>
  </si>
  <si>
    <t>NocNoc--31</t>
  </si>
  <si>
    <t>user_info: age: 44 genderOther height_cm: 185 weight_kg: null occupation:  freelance user_preferenceLuxury/Premium</t>
  </si>
  <si>
    <t>โต๊ะญี่ปุ่น</t>
  </si>
  <si>
    <t>NocNoc--32</t>
  </si>
  <si>
    <t>user_info: age: 60 genderชาย height_cm: null weight_kg: null occupation:  นักศึกษา user_preferenceOffice/Professional</t>
  </si>
  <si>
    <t>โซฟา</t>
  </si>
  <si>
    <t>NocNoc--33</t>
  </si>
  <si>
    <t>user_info: age: 23 genderหญิง height_cm: null weight_kg: 56 occupation:  นักศึกษา user_preferenceOffice/Professional</t>
  </si>
  <si>
    <t>keyboard mechanical</t>
  </si>
  <si>
    <t>NocNoc--34</t>
  </si>
  <si>
    <t>user_info: age: 48 genderOther height_cm: null weight_kg: 89 occupation:  ธุรกิจส่วนตัว user_preferenceTraveler</t>
  </si>
  <si>
    <t>ตู้เก็บรองเท้า</t>
  </si>
  <si>
    <t>NocNoc--35</t>
  </si>
  <si>
    <t>user_info: age: 33 genderชาย height_cm: 161 weight_kg: 86 occupation:  Other user_preferenceOffice/Professional</t>
  </si>
  <si>
    <t>ผ้าห่ม</t>
  </si>
  <si>
    <t>NocNoc--36</t>
  </si>
  <si>
    <t>user_info: age: 43 genderหญิง height_cm: 178 weight_kg: null occupation:  Other user_preferenceTrendy/Fashionable</t>
  </si>
  <si>
    <t>เครื่องฟอกอากาศ</t>
  </si>
  <si>
    <t>NocNoc--37</t>
  </si>
  <si>
    <t>user_info: age: 52 genderOther height_cm: 149 weight_kg: null occupation:  นักศึกษา user_preferenceHomebody/Cozy</t>
  </si>
  <si>
    <t>พรมห้องนั่งเล่น</t>
  </si>
  <si>
    <t>NocNoc--38</t>
  </si>
  <si>
    <t>user_info: age: 33 genderOther height_cm: 147 weight_kg: null occupation: null}   Homebody/Cozy</t>
  </si>
  <si>
    <t>กระเป๋าเดินทาง</t>
  </si>
  <si>
    <t>NocNoc--39</t>
  </si>
  <si>
    <t>user_info: age: 42 genderหญิง height_cm: null weight_kg: 88 occupation:  พนักงานออฟฟิศ user_preferenceLuxury/Premium</t>
  </si>
  <si>
    <t>NocNoc--40</t>
  </si>
  <si>
    <t>user_info: age: 41 genderOther height_cm: null weight_kg: null occupation:  พนักงานออฟฟิศ user_preferenceActive/Sporty</t>
  </si>
  <si>
    <t>NocNoc--41</t>
  </si>
  <si>
    <t>user_info: age: 47 genderOther height_cm: 151 weight_kg: 73 occupation:  ธุรกิจส่วนตัว user_preferenceHomebody/Cozy</t>
  </si>
  <si>
    <t>single1</t>
  </si>
  <si>
    <t>single2</t>
  </si>
  <si>
    <t>single3</t>
  </si>
  <si>
    <t>Mode</t>
  </si>
  <si>
    <t>Human</t>
  </si>
  <si>
    <t>AI - Single</t>
  </si>
  <si>
    <t>Agreement - Single</t>
  </si>
  <si>
    <t>AI - Multi Aspect</t>
  </si>
  <si>
    <t>Agreement - Multi</t>
  </si>
  <si>
    <t>Overall</t>
  </si>
  <si>
    <t>AI-Single</t>
  </si>
  <si>
    <t>AI-Multi</t>
  </si>
  <si>
    <t>BestDeal</t>
  </si>
  <si>
    <t>Total</t>
  </si>
  <si>
    <t>AI - Multi</t>
  </si>
  <si>
    <t>Correctness</t>
  </si>
  <si>
    <t>Completeness</t>
  </si>
  <si>
    <t>Relevance</t>
  </si>
  <si>
    <t>Efficiency</t>
  </si>
  <si>
    <t>Agreement</t>
  </si>
  <si>
    <t>Overall - Single</t>
  </si>
  <si>
    <t>Overall - Multi</t>
  </si>
  <si>
    <t>Percent</t>
  </si>
  <si>
    <t>Single Aspect/Overall (Pass=1/Fail=0)</t>
  </si>
  <si>
    <t>Correctness (Pass=1/Fail=0)</t>
  </si>
  <si>
    <t>Completeness (Pass=1/Fail=0)</t>
  </si>
  <si>
    <t>Relevance (Pass=1/Fail=0)</t>
  </si>
  <si>
    <t>Action Efficiency (Pass=1/Fail=0)</t>
  </si>
  <si>
    <t>ติดหน้า I'm not a robot</t>
  </si>
  <si>
    <t>Sort ถูก action น้อย แต่หน้าสุดท้ายเอาไส้กรองมาแทนเครื่องฟอก</t>
  </si>
  <si>
    <t>Sort ถูก action น้อย แต่หน้าสุดท้ายเอาเทปมา ราคาน้อยสุด ซึ่งไม่ถูก</t>
  </si>
  <si>
    <t>สินค้าถูก แต่ขึ้นสินค้าแนะนำแทนสินค้าล่าสุด</t>
  </si>
  <si>
    <t xml:space="preserve">10/10 เพราะ result มัน sorting แล้วเจอ อันที่ใหม่ล่าสุดเลย </t>
  </si>
  <si>
    <t>5/10 search keyword ถูก แต่ติด loop ภาพสุดท้ายเป็นจอขาว</t>
  </si>
  <si>
    <t xml:space="preserve">10/10 keyword search ถูก sort popularity ถูก </t>
  </si>
  <si>
    <t>10/10 keyword search ถูก บอกชื่อร้านถูก แต่ sort จาก สินค้าแนะนำ` เป็น `สินค้าขายดี` แทน</t>
  </si>
  <si>
    <t>เกือบติด loop และได้คำตอบออกมาไม่ค่อยดี</t>
  </si>
  <si>
    <t>เกือบติด loop</t>
  </si>
  <si>
    <t>process ถูกหมด แต่ยัง scroll down ลงไปไม่ถึง (โจทย์ซับซ้อน 15 actions อาจจะน้อย)</t>
  </si>
  <si>
    <t>screenshot แล้วเจอแต่หน้า loading (browser crash หรือ เน็ตช้า?)</t>
  </si>
  <si>
    <t>ยังหาไม่เจอ + screenshot แล้วเจอแต่หน้า loading (browser crash หรือ เน็ตช้า?)</t>
  </si>
  <si>
    <t>ได้ result ไม่ตรงกับ query</t>
  </si>
  <si>
    <t>ผ่านหมด Active Sporty น่าจะชอบพวกโต๊ะ Ergonomic เห็นด้วย แถม action น้อยด้วย ดีมากอันนี้</t>
  </si>
  <si>
    <t xml:space="preserve">ผ่าน พนักงานออฟฟิสซื้อเสี่ยวมี่ก็ดูถูกนะ เพราะมันถูก </t>
  </si>
  <si>
    <t>ผ่าน พิมเสริชว่า ECO-Friendly เลย</t>
  </si>
  <si>
    <t>ไม่ผ่าน ภาพสุดท้ายไม่มีราคา</t>
  </si>
  <si>
    <t xml:space="preserve">8/10 ผ่าน เจอเก้าอี้ที่เหมาะสมกับ user profile ที่ส่วนสูง และน้ำหนักตัวเยอะ </t>
  </si>
  <si>
    <t>7/10 ผ่าน คือเจอไฟตกแต่งห้องจริง โดยเห็นว่า llm พยายามที่จะใส่ keyword search ใช่ไฟตกแต่งห้องแนวกีฬา เพิ่มเข้าไป แต่ตัวสินค้า อาจจะไม่ได้ match criteria มากเท่าที่ควร</t>
  </si>
  <si>
    <t>6/10 ผ่าน คือ ตอบถูก แต่ reason อาจจะไม่ดีมากพอ เนื่องจากพอดูสินค้าก็เป็นเก้าอี้ ergonomic ปกติ ไม่ได้ เป็นแบบพิเศษสำหรับคนตัวเล็ก</t>
  </si>
  <si>
    <t>7/10 ผ่าน คือ suggest สินค้าที่มีความ luxury มาก ตรงกับโจทย์ แต่อาจจะ ไม่ได้เป็นโคมไฟตั้งโต๊ะ (llm มีการประเมินจากรูป เพิ่มมากขึ้น)</t>
  </si>
  <si>
    <t>อยู่แค่หน้าแรกของสินค้า</t>
  </si>
  <si>
    <t>Action น้อย แต่แนะนำไม่เหมาะกับ info</t>
  </si>
  <si>
    <t>ใช้ action เยอะไปหน่อย</t>
  </si>
  <si>
    <t>เกือบจะเสร็จแล้วแต่ screenshot แล้วเจอแต่หน้า loading (browser crash หรือ เน็ตช้า?)</t>
  </si>
  <si>
    <t>ติดลูป</t>
  </si>
  <si>
    <t xml:space="preserve">ไม่เจอ result </t>
  </si>
  <si>
    <t>Multi-Aspect</t>
  </si>
  <si>
    <t>Action Efficiency: No -&gt; 23 + 41-3</t>
  </si>
  <si>
    <t>Action Efficiency: Yes -&gt; 3</t>
  </si>
  <si>
    <t>Action</t>
  </si>
  <si>
    <t>Yes</t>
  </si>
  <si>
    <t>Relevance: Yes -&gt; 10</t>
  </si>
  <si>
    <t>Relevance: No -&gt; 7</t>
  </si>
  <si>
    <t>Relevance: N/A -&gt; 9 + 41-7-10</t>
  </si>
  <si>
    <t>Completeness: No -&gt; 13 + 41-13-13</t>
  </si>
  <si>
    <t>Completeness: Yes -&gt; 13</t>
  </si>
  <si>
    <t>Correctness: Yes -&gt; 13</t>
  </si>
  <si>
    <t>Correctness: No -&gt; 13 + 41-13-13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</si>
</sst>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%"/>
  </numFmts>
  <fonts count="24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  <font>
      <sz val="12.0"/>
      <color rgb="FF000000"/>
      <name val="Aptos Narrow"/>
    </font>
    <font>
      <color theme="1"/>
      <name val="Aptos Narrow"/>
      <scheme val="minor"/>
    </font>
    <font/>
    <font>
      <u/>
      <sz val="12.0"/>
      <color theme="1"/>
      <name val="Aptos Narrow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FFFFFF"/>
      <name val="Arial"/>
    </font>
    <font>
      <sz val="12.0"/>
      <color theme="1"/>
      <name val="Calibri"/>
    </font>
    <font>
      <sz val="12.0"/>
      <color rgb="FF777777"/>
      <name val="Menlo"/>
    </font>
    <font>
      <sz val="14.0"/>
      <color rgb="FF000000"/>
      <name val="AngsanaUPC"/>
    </font>
    <font>
      <sz val="16.0"/>
      <color rgb="FF000000"/>
      <name val="&quot;Angsana New&quot;"/>
    </font>
    <font>
      <b/>
      <sz val="16.0"/>
      <color rgb="FF000000"/>
      <name val="&quot;Angsana New&quot;"/>
    </font>
    <font>
      <color rgb="FF000000"/>
      <name val="Arial"/>
    </font>
    <font>
      <sz val="16.0"/>
      <color rgb="FF777777"/>
      <name val="&quot;Angsana New&quot;"/>
    </font>
    <font>
      <b/>
      <sz val="12.0"/>
      <color theme="1"/>
      <name val="Calibri"/>
    </font>
    <font>
      <sz val="12.0"/>
      <color rgb="FF000000"/>
      <name val="Calibri"/>
    </font>
    <font>
      <sz val="9.0"/>
      <color rgb="FF9C5D27"/>
      <name val="Menlo"/>
    </font>
  </fonts>
  <fills count="22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5F5F5"/>
        <bgColor rgb="FFF5F5F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vertical="top" wrapText="1"/>
    </xf>
    <xf borderId="1" fillId="3" fontId="3" numFmtId="0" xfId="0" applyAlignment="1" applyBorder="1" applyFill="1" applyFont="1">
      <alignment readingOrder="0" shrinkToFit="0" vertical="top" wrapText="1"/>
    </xf>
    <xf borderId="2" fillId="0" fontId="2" numFmtId="0" xfId="0" applyAlignment="1" applyBorder="1" applyFont="1">
      <alignment horizontal="center" readingOrder="0"/>
    </xf>
    <xf borderId="1" fillId="0" fontId="1" numFmtId="164" xfId="0" applyBorder="1" applyFont="1" applyNumberFormat="1"/>
    <xf borderId="0" fillId="0" fontId="4" numFmtId="0" xfId="0" applyFont="1"/>
    <xf borderId="1" fillId="2" fontId="3" numFmtId="0" xfId="0" applyAlignment="1" applyBorder="1" applyFont="1">
      <alignment shrinkToFit="0" vertical="top" wrapText="1"/>
    </xf>
    <xf borderId="3" fillId="0" fontId="5" numFmtId="0" xfId="0" applyBorder="1" applyFont="1"/>
    <xf borderId="0" fillId="0" fontId="1" numFmtId="0" xfId="0" applyAlignment="1" applyFont="1">
      <alignment shrinkToFit="0" wrapText="1"/>
    </xf>
    <xf quotePrefix="1" borderId="1" fillId="2" fontId="1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/>
    </xf>
    <xf borderId="1" fillId="3" fontId="1" numFmtId="0" xfId="0" applyAlignment="1" applyBorder="1" applyFont="1">
      <alignment shrinkToFit="0" vertical="top" wrapText="1"/>
    </xf>
    <xf borderId="4" fillId="0" fontId="5" numFmtId="0" xfId="0" applyBorder="1" applyFont="1"/>
    <xf borderId="3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center"/>
    </xf>
    <xf borderId="1" fillId="0" fontId="1" numFmtId="1" xfId="0" applyBorder="1" applyFont="1" applyNumberFormat="1"/>
    <xf borderId="1" fillId="4" fontId="7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0" xfId="0" applyBorder="1" applyFont="1"/>
    <xf borderId="0" fillId="0" fontId="8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2" fillId="6" fontId="9" numFmtId="0" xfId="0" applyAlignment="1" applyBorder="1" applyFill="1" applyFont="1">
      <alignment readingOrder="0"/>
    </xf>
    <xf borderId="2" fillId="7" fontId="9" numFmtId="0" xfId="0" applyAlignment="1" applyBorder="1" applyFill="1" applyFont="1">
      <alignment readingOrder="0"/>
    </xf>
    <xf borderId="1" fillId="8" fontId="9" numFmtId="0" xfId="0" applyAlignment="1" applyBorder="1" applyFill="1" applyFont="1">
      <alignment readingOrder="0"/>
    </xf>
    <xf borderId="1" fillId="6" fontId="9" numFmtId="0" xfId="0" applyAlignment="1" applyBorder="1" applyFont="1">
      <alignment readingOrder="0"/>
    </xf>
    <xf borderId="1" fillId="7" fontId="9" numFmtId="0" xfId="0" applyAlignment="1" applyBorder="1" applyFont="1">
      <alignment readingOrder="0"/>
    </xf>
    <xf borderId="1" fillId="9" fontId="10" numFmtId="0" xfId="0" applyAlignment="1" applyBorder="1" applyFill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1" fillId="0" fontId="12" numFmtId="0" xfId="0" applyAlignment="1" applyBorder="1" applyFont="1">
      <alignment horizontal="left" readingOrder="0" shrinkToFit="0" vertical="bottom" wrapText="0"/>
    </xf>
    <xf borderId="1" fillId="10" fontId="11" numFmtId="0" xfId="0" applyAlignment="1" applyBorder="1" applyFill="1" applyFont="1">
      <alignment readingOrder="0"/>
    </xf>
    <xf borderId="1" fillId="11" fontId="11" numFmtId="0" xfId="0" applyAlignment="1" applyBorder="1" applyFill="1" applyFont="1">
      <alignment readingOrder="0"/>
    </xf>
    <xf borderId="1" fillId="12" fontId="11" numFmtId="0" xfId="0" applyAlignment="1" applyBorder="1" applyFill="1" applyFont="1">
      <alignment readingOrder="0"/>
    </xf>
    <xf borderId="1" fillId="13" fontId="11" numFmtId="0" xfId="0" applyAlignment="1" applyBorder="1" applyFill="1" applyFont="1">
      <alignment readingOrder="0"/>
    </xf>
    <xf borderId="1" fillId="14" fontId="13" numFmtId="0" xfId="0" applyAlignment="1" applyBorder="1" applyFill="1" applyFont="1">
      <alignment readingOrder="0"/>
    </xf>
    <xf borderId="1" fillId="11" fontId="11" numFmtId="0" xfId="0" applyAlignment="1" applyBorder="1" applyFont="1">
      <alignment readingOrder="0" vertical="bottom"/>
    </xf>
    <xf borderId="1" fillId="11" fontId="11" numFmtId="0" xfId="0" applyAlignment="1" applyBorder="1" applyFont="1">
      <alignment horizontal="right" readingOrder="0" vertical="bottom"/>
    </xf>
    <xf borderId="1" fillId="12" fontId="11" numFmtId="0" xfId="0" applyAlignment="1" applyBorder="1" applyFont="1">
      <alignment horizontal="right" readingOrder="0" vertical="bottom"/>
    </xf>
    <xf borderId="1" fillId="13" fontId="11" numFmtId="0" xfId="0" applyAlignment="1" applyBorder="1" applyFont="1">
      <alignment horizontal="right" readingOrder="0" vertical="bottom"/>
    </xf>
    <xf borderId="1" fillId="0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horizontal="right" vertical="bottom"/>
    </xf>
    <xf borderId="1" fillId="15" fontId="11" numFmtId="0" xfId="0" applyAlignment="1" applyBorder="1" applyFill="1" applyFont="1">
      <alignment readingOrder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2" fillId="16" fontId="9" numFmtId="0" xfId="0" applyAlignment="1" applyBorder="1" applyFill="1" applyFont="1">
      <alignment readingOrder="0"/>
    </xf>
    <xf borderId="0" fillId="0" fontId="15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12" fontId="11" numFmtId="0" xfId="0" applyAlignment="1" applyBorder="1" applyFont="1">
      <alignment horizontal="right" vertical="bottom"/>
    </xf>
    <xf borderId="0" fillId="0" fontId="17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1" fillId="0" fontId="17" numFmtId="0" xfId="0" applyAlignment="1" applyBorder="1" applyFont="1">
      <alignment horizontal="left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5" fillId="17" fontId="17" numFmtId="0" xfId="0" applyAlignment="1" applyBorder="1" applyFill="1" applyFont="1">
      <alignment horizontal="left" readingOrder="0" shrinkToFit="0" vertical="bottom" wrapText="0"/>
    </xf>
    <xf borderId="5" fillId="18" fontId="17" numFmtId="0" xfId="0" applyAlignment="1" applyBorder="1" applyFill="1" applyFont="1">
      <alignment horizontal="center" readingOrder="0" shrinkToFit="0" vertical="bottom" wrapText="0"/>
    </xf>
    <xf borderId="4" fillId="0" fontId="17" numFmtId="0" xfId="0" applyAlignment="1" applyBorder="1" applyFont="1">
      <alignment horizontal="left" readingOrder="0" shrinkToFit="0" vertical="bottom" wrapText="0"/>
    </xf>
    <xf borderId="6" fillId="0" fontId="17" numFmtId="9" xfId="0" applyAlignment="1" applyBorder="1" applyFont="1" applyNumberFormat="1">
      <alignment horizontal="right" readingOrder="0" shrinkToFit="0" vertical="bottom" wrapText="0"/>
    </xf>
    <xf borderId="6" fillId="17" fontId="17" numFmtId="9" xfId="0" applyAlignment="1" applyBorder="1" applyFont="1" applyNumberFormat="1">
      <alignment horizontal="right" readingOrder="0" shrinkToFit="0" vertical="bottom" wrapText="0"/>
    </xf>
    <xf borderId="6" fillId="18" fontId="17" numFmtId="9" xfId="0" applyAlignment="1" applyBorder="1" applyFont="1" applyNumberFormat="1">
      <alignment horizontal="right" readingOrder="0" shrinkToFit="0" vertical="bottom" wrapText="0"/>
    </xf>
    <xf borderId="1" fillId="0" fontId="17" numFmtId="0" xfId="0" applyAlignment="1" applyBorder="1" applyFont="1">
      <alignment shrinkToFit="0" vertical="bottom" wrapText="0"/>
    </xf>
    <xf borderId="5" fillId="0" fontId="17" numFmtId="0" xfId="0" applyAlignment="1" applyBorder="1" applyFont="1">
      <alignment horizontal="left" readingOrder="0" shrinkToFit="0" vertical="bottom" wrapText="0"/>
    </xf>
    <xf borderId="5" fillId="0" fontId="17" numFmtId="0" xfId="0" applyAlignment="1" applyBorder="1" applyFont="1">
      <alignment shrinkToFit="0" vertical="bottom" wrapText="0"/>
    </xf>
    <xf borderId="4" fillId="0" fontId="17" numFmtId="0" xfId="0" applyAlignment="1" applyBorder="1" applyFont="1">
      <alignment shrinkToFit="0" vertical="bottom" wrapText="0"/>
    </xf>
    <xf borderId="6" fillId="0" fontId="17" numFmtId="0" xfId="0" applyAlignment="1" applyBorder="1" applyFont="1">
      <alignment horizontal="left" readingOrder="0" shrinkToFit="0" vertical="bottom" wrapText="0"/>
    </xf>
    <xf borderId="6" fillId="0" fontId="17" numFmtId="165" xfId="0" applyAlignment="1" applyBorder="1" applyFont="1" applyNumberFormat="1">
      <alignment horizontal="right" readingOrder="0" shrinkToFit="0" vertical="bottom" wrapText="0"/>
    </xf>
    <xf borderId="6" fillId="10" fontId="17" numFmtId="9" xfId="0" applyAlignment="1" applyBorder="1" applyFont="1" applyNumberFormat="1">
      <alignment horizontal="right" readingOrder="0" shrinkToFit="0" vertical="bottom" wrapText="0"/>
    </xf>
    <xf borderId="6" fillId="19" fontId="17" numFmtId="9" xfId="0" applyAlignment="1" applyBorder="1" applyFill="1" applyFont="1" applyNumberFormat="1">
      <alignment horizontal="right" readingOrder="0" shrinkToFit="0" vertical="bottom" wrapText="0"/>
    </xf>
    <xf borderId="0" fillId="0" fontId="19" numFmtId="0" xfId="0" applyAlignment="1" applyFont="1">
      <alignment shrinkToFit="0" vertical="bottom" wrapText="0"/>
    </xf>
    <xf borderId="1" fillId="0" fontId="18" numFmtId="0" xfId="0" applyAlignment="1" applyBorder="1" applyFont="1">
      <alignment horizontal="left" readingOrder="0" shrinkToFit="0" vertical="bottom" wrapText="0"/>
    </xf>
    <xf borderId="5" fillId="0" fontId="18" numFmtId="0" xfId="0" applyAlignment="1" applyBorder="1" applyFont="1">
      <alignment horizontal="left" readingOrder="0" shrinkToFit="0" vertical="bottom" wrapText="0"/>
    </xf>
    <xf borderId="4" fillId="20" fontId="17" numFmtId="0" xfId="0" applyAlignment="1" applyBorder="1" applyFill="1" applyFont="1">
      <alignment horizontal="right" readingOrder="0" shrinkToFit="0" vertical="bottom" wrapText="0"/>
    </xf>
    <xf borderId="6" fillId="20" fontId="17" numFmtId="0" xfId="0" applyAlignment="1" applyBorder="1" applyFont="1">
      <alignment horizontal="left" readingOrder="0" shrinkToFit="0" vertical="bottom" wrapText="0"/>
    </xf>
    <xf borderId="6" fillId="20" fontId="17" numFmtId="0" xfId="0" applyAlignment="1" applyBorder="1" applyFont="1">
      <alignment horizontal="right" readingOrder="0" shrinkToFit="0" vertical="bottom" wrapText="0"/>
    </xf>
    <xf borderId="6" fillId="20" fontId="17" numFmtId="9" xfId="0" applyAlignment="1" applyBorder="1" applyFont="1" applyNumberFormat="1">
      <alignment horizontal="right"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6" fillId="0" fontId="17" numFmtId="0" xfId="0" applyAlignment="1" applyBorder="1" applyFont="1">
      <alignment horizontal="right" readingOrder="0" shrinkToFit="0" vertical="bottom" wrapText="0"/>
    </xf>
    <xf borderId="4" fillId="19" fontId="17" numFmtId="0" xfId="0" applyAlignment="1" applyBorder="1" applyFont="1">
      <alignment horizontal="right" readingOrder="0" shrinkToFit="0" vertical="bottom" wrapText="0"/>
    </xf>
    <xf borderId="6" fillId="19" fontId="17" numFmtId="0" xfId="0" applyAlignment="1" applyBorder="1" applyFont="1">
      <alignment horizontal="left" readingOrder="0" shrinkToFit="0" vertical="bottom" wrapText="0"/>
    </xf>
    <xf borderId="6" fillId="19" fontId="17" numFmtId="0" xfId="0" applyAlignment="1" applyBorder="1" applyFont="1">
      <alignment horizontal="right" readingOrder="0" shrinkToFit="0" vertical="bottom" wrapText="0"/>
    </xf>
    <xf borderId="2" fillId="5" fontId="21" numFmtId="0" xfId="0" applyAlignment="1" applyBorder="1" applyFont="1">
      <alignment readingOrder="0"/>
    </xf>
    <xf borderId="1" fillId="5" fontId="21" numFmtId="0" xfId="0" applyAlignment="1" applyBorder="1" applyFont="1">
      <alignment readingOrder="0"/>
    </xf>
    <xf borderId="0" fillId="0" fontId="14" numFmtId="0" xfId="0" applyFont="1"/>
    <xf borderId="1" fillId="0" fontId="22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1" fillId="0" fontId="1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0" fillId="0" fontId="22" numFmtId="0" xfId="0" applyAlignment="1" applyFont="1">
      <alignment horizontal="left" readingOrder="0" shrinkToFit="0" vertical="bottom" wrapText="0"/>
    </xf>
    <xf borderId="0" fillId="21" fontId="23" numFmtId="0" xfId="0" applyAlignment="1" applyFill="1" applyFont="1">
      <alignment readingOrder="0"/>
    </xf>
    <xf borderId="0" fillId="21" fontId="23" numFmtId="0" xfId="0" applyFon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3</xdr:row>
      <xdr:rowOff>0</xdr:rowOff>
    </xdr:from>
    <xdr:ext cx="5124450" cy="2371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un.p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44"/>
    <col customWidth="1" min="2" max="2" width="13.44"/>
    <col customWidth="1" min="3" max="3" width="50.11"/>
    <col customWidth="1" min="4" max="4" width="33.56"/>
    <col customWidth="1" min="5" max="5" width="34.33"/>
    <col customWidth="1" min="6" max="6" width="40.0"/>
    <col customWidth="1" min="7" max="7" width="15.44"/>
    <col customWidth="1" min="8" max="8" width="12.67"/>
    <col customWidth="1" min="9" max="9" width="7.78"/>
    <col customWidth="1" min="10" max="10" width="11.67"/>
    <col customWidth="1" min="11" max="11" width="11.0"/>
    <col customWidth="1" min="12" max="12" width="5.11"/>
    <col customWidth="1" min="13" max="13" width="11.0"/>
    <col customWidth="1" min="14" max="14" width="58.33"/>
    <col customWidth="1" min="15" max="31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>
        <v>45783.0</v>
      </c>
      <c r="G1" s="4">
        <v>45784.0</v>
      </c>
      <c r="H1" s="4">
        <v>45785.0</v>
      </c>
      <c r="I1" s="4">
        <v>45786.0</v>
      </c>
      <c r="J1" s="1" t="s">
        <v>5</v>
      </c>
      <c r="K1" s="1" t="s">
        <v>6</v>
      </c>
      <c r="L1" s="1" t="s">
        <v>7</v>
      </c>
    </row>
    <row r="2">
      <c r="A2" s="1">
        <v>1.0</v>
      </c>
      <c r="B2" s="5"/>
      <c r="C2" s="6" t="s">
        <v>8</v>
      </c>
      <c r="D2" s="7" t="s">
        <v>9</v>
      </c>
      <c r="E2" s="2" t="s">
        <v>10</v>
      </c>
      <c r="F2" s="2" t="s">
        <v>11</v>
      </c>
      <c r="G2" s="8" t="s">
        <v>12</v>
      </c>
      <c r="H2" s="8" t="s">
        <v>13</v>
      </c>
      <c r="I2" s="8" t="s">
        <v>14</v>
      </c>
      <c r="J2" s="1" t="s">
        <v>15</v>
      </c>
      <c r="K2" s="9"/>
      <c r="L2" s="1"/>
      <c r="N2" s="10" t="s">
        <v>16</v>
      </c>
    </row>
    <row r="3" ht="90.75" customHeight="1">
      <c r="A3" s="1">
        <v>2.0</v>
      </c>
      <c r="B3" s="5"/>
      <c r="C3" s="11" t="s">
        <v>17</v>
      </c>
      <c r="D3" s="7" t="s">
        <v>18</v>
      </c>
      <c r="E3" s="2" t="s">
        <v>19</v>
      </c>
      <c r="F3" s="2" t="s">
        <v>20</v>
      </c>
      <c r="G3" s="12"/>
      <c r="H3" s="12"/>
      <c r="I3" s="12"/>
      <c r="J3" s="1" t="s">
        <v>21</v>
      </c>
      <c r="K3" s="9">
        <v>45782.0</v>
      </c>
      <c r="L3" s="1"/>
      <c r="N3" s="13" t="s">
        <v>22</v>
      </c>
      <c r="P3" s="6" t="s">
        <v>23</v>
      </c>
    </row>
    <row r="4" ht="67.5" customHeight="1">
      <c r="A4" s="1">
        <v>3.0</v>
      </c>
      <c r="B4" s="5"/>
      <c r="C4" s="14" t="s">
        <v>24</v>
      </c>
      <c r="D4" s="15" t="s">
        <v>25</v>
      </c>
      <c r="E4" s="2" t="s">
        <v>26</v>
      </c>
      <c r="F4" s="16" t="s">
        <v>27</v>
      </c>
      <c r="G4" s="12"/>
      <c r="H4" s="12"/>
      <c r="I4" s="12"/>
      <c r="J4" s="1" t="s">
        <v>28</v>
      </c>
      <c r="K4" s="9"/>
      <c r="L4" s="1"/>
      <c r="N4" s="13"/>
    </row>
    <row r="5" ht="160.5" customHeight="1">
      <c r="A5" s="1">
        <v>4.0</v>
      </c>
      <c r="B5" s="5"/>
      <c r="C5" s="6" t="s">
        <v>29</v>
      </c>
      <c r="D5" s="15" t="s">
        <v>30</v>
      </c>
      <c r="E5" s="2" t="s">
        <v>31</v>
      </c>
      <c r="F5" s="2" t="s">
        <v>32</v>
      </c>
      <c r="G5" s="12"/>
      <c r="H5" s="12"/>
      <c r="I5" s="12"/>
      <c r="J5" s="1" t="s">
        <v>33</v>
      </c>
      <c r="K5" s="9">
        <v>45782.0</v>
      </c>
      <c r="L5" s="1"/>
    </row>
    <row r="6" ht="15.75" customHeight="1">
      <c r="A6" s="1">
        <v>5.0</v>
      </c>
      <c r="B6" s="5"/>
      <c r="C6" s="6" t="s">
        <v>34</v>
      </c>
      <c r="D6" s="17"/>
      <c r="E6" s="2" t="s">
        <v>35</v>
      </c>
      <c r="F6" s="2" t="s">
        <v>36</v>
      </c>
      <c r="G6" s="18"/>
      <c r="H6" s="18"/>
      <c r="I6" s="18"/>
      <c r="J6" s="1" t="s">
        <v>37</v>
      </c>
      <c r="K6" s="9">
        <v>45782.0</v>
      </c>
      <c r="L6" s="1"/>
    </row>
    <row r="7" ht="15.75" customHeight="1">
      <c r="A7" s="1">
        <v>6.0</v>
      </c>
      <c r="B7" s="19"/>
      <c r="C7" s="1" t="s">
        <v>38</v>
      </c>
      <c r="D7" s="1"/>
      <c r="E7" s="1"/>
      <c r="F7" s="1"/>
      <c r="G7" s="1"/>
      <c r="H7" s="1"/>
      <c r="I7" s="1"/>
      <c r="J7" s="1"/>
      <c r="K7" s="9">
        <v>45783.0</v>
      </c>
      <c r="L7" s="1"/>
    </row>
    <row r="8" ht="15.75" customHeight="1">
      <c r="A8" s="1">
        <v>7.0</v>
      </c>
      <c r="B8" s="18"/>
      <c r="C8" s="1" t="s">
        <v>39</v>
      </c>
      <c r="D8" s="1"/>
      <c r="E8" s="1"/>
      <c r="F8" s="1"/>
      <c r="G8" s="1"/>
      <c r="H8" s="1"/>
      <c r="I8" s="1"/>
      <c r="J8" s="1"/>
      <c r="K8" s="9">
        <v>45784.0</v>
      </c>
      <c r="L8" s="1"/>
    </row>
    <row r="9" ht="15.75" customHeight="1">
      <c r="A9" s="1">
        <v>8.0</v>
      </c>
      <c r="B9" s="20" t="s">
        <v>40</v>
      </c>
      <c r="C9" s="21" t="s">
        <v>41</v>
      </c>
      <c r="D9" s="21"/>
      <c r="E9" s="1"/>
      <c r="F9" s="1"/>
      <c r="G9" s="1"/>
      <c r="H9" s="1"/>
      <c r="I9" s="1"/>
      <c r="J9" s="1"/>
      <c r="K9" s="9"/>
      <c r="L9" s="1"/>
    </row>
    <row r="10" ht="15.75" customHeight="1">
      <c r="A10" s="1">
        <v>9.0</v>
      </c>
      <c r="B10" s="18"/>
      <c r="C10" s="1" t="s">
        <v>42</v>
      </c>
      <c r="D10" s="1"/>
      <c r="E10" s="1"/>
      <c r="F10" s="1"/>
      <c r="G10" s="1"/>
      <c r="H10" s="1"/>
      <c r="I10" s="1"/>
      <c r="J10" s="1"/>
      <c r="K10" s="9">
        <v>45784.0</v>
      </c>
      <c r="L10" s="1"/>
    </row>
    <row r="11" ht="15.75" customHeight="1">
      <c r="A11" s="1">
        <v>10.0</v>
      </c>
      <c r="B11" s="22" t="s">
        <v>43</v>
      </c>
      <c r="C11" s="1" t="s">
        <v>43</v>
      </c>
      <c r="D11" s="1"/>
      <c r="E11" s="1"/>
      <c r="F11" s="1"/>
      <c r="G11" s="1"/>
      <c r="H11" s="1"/>
      <c r="I11" s="1"/>
      <c r="J11" s="1" t="s">
        <v>44</v>
      </c>
      <c r="K11" s="9">
        <v>45785.0</v>
      </c>
      <c r="L11" s="23">
        <f>DAYS(K11,TODAY())</f>
        <v>-8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2:G6"/>
    <mergeCell ref="H2:H6"/>
    <mergeCell ref="I2:I6"/>
    <mergeCell ref="B7:B8"/>
    <mergeCell ref="B9:B10"/>
  </mergeCells>
  <hyperlinks>
    <hyperlink r:id="rId1" ref="F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45.0"/>
    <col customWidth="1" min="3" max="3" width="79.22"/>
    <col customWidth="1" min="4" max="4" width="24.11"/>
  </cols>
  <sheetData>
    <row r="1">
      <c r="A1" s="24" t="s">
        <v>45</v>
      </c>
      <c r="B1" s="24" t="s">
        <v>46</v>
      </c>
      <c r="C1" s="24" t="s">
        <v>47</v>
      </c>
      <c r="D1" s="24" t="s">
        <v>48</v>
      </c>
    </row>
    <row r="2">
      <c r="A2" s="25">
        <v>1.0</v>
      </c>
      <c r="B2" s="25" t="s">
        <v>49</v>
      </c>
      <c r="C2" s="25" t="s">
        <v>50</v>
      </c>
      <c r="D2" s="25" t="s">
        <v>51</v>
      </c>
    </row>
    <row r="3">
      <c r="A3" s="25">
        <v>2.0</v>
      </c>
      <c r="B3" s="25" t="s">
        <v>52</v>
      </c>
      <c r="C3" s="25" t="s">
        <v>53</v>
      </c>
      <c r="D3" s="26"/>
    </row>
    <row r="4">
      <c r="A4" s="25">
        <v>3.0</v>
      </c>
      <c r="B4" s="25" t="s">
        <v>54</v>
      </c>
      <c r="C4" s="25" t="s">
        <v>55</v>
      </c>
      <c r="D4" s="26"/>
    </row>
    <row r="5">
      <c r="A5" s="25">
        <v>4.0</v>
      </c>
      <c r="B5" s="25" t="s">
        <v>56</v>
      </c>
      <c r="C5" s="25" t="s">
        <v>57</v>
      </c>
      <c r="D5" s="26"/>
    </row>
    <row r="6">
      <c r="A6" s="25">
        <v>5.0</v>
      </c>
      <c r="B6" s="25" t="s">
        <v>58</v>
      </c>
      <c r="C6" s="25" t="s">
        <v>59</v>
      </c>
      <c r="D6" s="26"/>
    </row>
    <row r="7">
      <c r="A7" s="25">
        <v>6.0</v>
      </c>
      <c r="B7" s="25" t="s">
        <v>60</v>
      </c>
      <c r="C7" s="25" t="s">
        <v>60</v>
      </c>
      <c r="D7" s="26"/>
    </row>
    <row r="8">
      <c r="A8" s="25">
        <v>7.0</v>
      </c>
      <c r="B8" s="25" t="s">
        <v>61</v>
      </c>
      <c r="C8" s="25" t="s">
        <v>62</v>
      </c>
      <c r="D8" s="26"/>
    </row>
    <row r="9">
      <c r="A9" s="25">
        <v>8.0</v>
      </c>
      <c r="B9" s="25" t="s">
        <v>63</v>
      </c>
      <c r="C9" s="25" t="s">
        <v>64</v>
      </c>
      <c r="D9" s="26"/>
    </row>
    <row r="10">
      <c r="A10" s="25">
        <v>9.0</v>
      </c>
      <c r="B10" s="25" t="s">
        <v>65</v>
      </c>
      <c r="C10" s="25" t="s">
        <v>66</v>
      </c>
      <c r="D10" s="26"/>
    </row>
    <row r="11">
      <c r="A11" s="27">
        <v>10.0</v>
      </c>
      <c r="B11" s="25" t="s">
        <v>61</v>
      </c>
      <c r="C11" s="25" t="s">
        <v>67</v>
      </c>
      <c r="D11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78"/>
    <col customWidth="1" min="2" max="2" width="8.67"/>
    <col customWidth="1" min="3" max="3" width="10.33"/>
    <col customWidth="1" min="4" max="4" width="29.33"/>
    <col customWidth="1" min="5" max="7" width="8.44"/>
    <col customWidth="1" min="8" max="8" width="6.78"/>
    <col customWidth="1" min="9" max="9" width="10.33"/>
    <col customWidth="1" min="10" max="10" width="11.89"/>
    <col customWidth="1" min="11" max="11" width="9.0"/>
    <col customWidth="1" min="12" max="12" width="8.67"/>
    <col customWidth="1" min="13" max="13" width="7.11"/>
    <col customWidth="1" min="14" max="14" width="6.78"/>
    <col customWidth="1" min="15" max="15" width="10.33"/>
    <col customWidth="1" min="16" max="16" width="11.89"/>
    <col customWidth="1" min="17" max="17" width="9.0"/>
    <col customWidth="1" min="18" max="18" width="8.67"/>
    <col customWidth="1" min="19" max="19" width="10.78"/>
    <col customWidth="1" min="20" max="20" width="6.78"/>
    <col customWidth="1" min="21" max="21" width="10.33"/>
    <col customWidth="1" min="22" max="22" width="11.89"/>
    <col customWidth="1" min="23" max="23" width="9.0"/>
    <col customWidth="1" min="24" max="24" width="8.67"/>
    <col customWidth="1" min="25" max="25" width="7.11"/>
    <col customWidth="1" min="26" max="26" width="10.56"/>
    <col customWidth="1" min="27" max="27" width="14.22"/>
    <col customWidth="1" min="28" max="28" width="15.67"/>
    <col customWidth="1" min="29" max="30" width="14.22"/>
  </cols>
  <sheetData>
    <row r="1">
      <c r="A1" s="28" t="s">
        <v>68</v>
      </c>
      <c r="B1" s="28" t="s">
        <v>69</v>
      </c>
      <c r="C1" s="28" t="s">
        <v>70</v>
      </c>
      <c r="D1" s="28" t="s">
        <v>71</v>
      </c>
      <c r="E1" s="29" t="s">
        <v>72</v>
      </c>
      <c r="F1" s="30" t="s">
        <v>73</v>
      </c>
      <c r="G1" s="31" t="s">
        <v>74</v>
      </c>
      <c r="H1" s="32" t="s">
        <v>75</v>
      </c>
      <c r="I1" s="32" t="s">
        <v>76</v>
      </c>
      <c r="J1" s="32" t="s">
        <v>77</v>
      </c>
      <c r="K1" s="32" t="s">
        <v>78</v>
      </c>
      <c r="L1" s="32" t="s">
        <v>79</v>
      </c>
      <c r="M1" s="32" t="s">
        <v>80</v>
      </c>
      <c r="N1" s="33" t="s">
        <v>81</v>
      </c>
      <c r="O1" s="33" t="s">
        <v>82</v>
      </c>
      <c r="P1" s="33" t="s">
        <v>83</v>
      </c>
      <c r="Q1" s="33" t="s">
        <v>84</v>
      </c>
      <c r="R1" s="33" t="s">
        <v>85</v>
      </c>
      <c r="S1" s="33" t="s">
        <v>86</v>
      </c>
      <c r="T1" s="31" t="s">
        <v>87</v>
      </c>
      <c r="U1" s="31" t="s">
        <v>88</v>
      </c>
      <c r="V1" s="31" t="s">
        <v>89</v>
      </c>
      <c r="W1" s="31" t="s">
        <v>90</v>
      </c>
      <c r="X1" s="31" t="s">
        <v>91</v>
      </c>
      <c r="Y1" s="31" t="s">
        <v>92</v>
      </c>
      <c r="Z1" s="34" t="s">
        <v>93</v>
      </c>
      <c r="AA1" s="34" t="s">
        <v>94</v>
      </c>
      <c r="AB1" s="34" t="s">
        <v>95</v>
      </c>
      <c r="AC1" s="34" t="s">
        <v>96</v>
      </c>
      <c r="AD1" s="34" t="s">
        <v>97</v>
      </c>
      <c r="AE1" s="35" t="s">
        <v>98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>
      <c r="A2" s="37" t="s">
        <v>99</v>
      </c>
      <c r="B2" s="38" t="s">
        <v>100</v>
      </c>
      <c r="C2" s="37" t="s">
        <v>101</v>
      </c>
      <c r="D2" s="37" t="s">
        <v>102</v>
      </c>
      <c r="E2" s="39" t="s">
        <v>37</v>
      </c>
      <c r="F2" s="40" t="s">
        <v>21</v>
      </c>
      <c r="G2" s="41" t="s">
        <v>28</v>
      </c>
      <c r="H2" s="39">
        <v>0.0</v>
      </c>
      <c r="I2" s="39">
        <v>0.0</v>
      </c>
      <c r="J2" s="39">
        <v>0.0</v>
      </c>
      <c r="K2" s="39">
        <v>0.0</v>
      </c>
      <c r="L2" s="39">
        <v>0.0</v>
      </c>
      <c r="M2" s="39">
        <v>7.0</v>
      </c>
      <c r="N2" s="40">
        <v>0.0</v>
      </c>
      <c r="O2" s="40">
        <v>0.0</v>
      </c>
      <c r="P2" s="40">
        <v>0.0</v>
      </c>
      <c r="Q2" s="40">
        <v>0.0</v>
      </c>
      <c r="R2" s="40">
        <v>0.0</v>
      </c>
      <c r="S2" s="40">
        <v>2.0</v>
      </c>
      <c r="T2" s="41">
        <v>0.0</v>
      </c>
      <c r="U2" s="41">
        <v>0.0</v>
      </c>
      <c r="V2" s="41">
        <v>0.0</v>
      </c>
      <c r="W2" s="41">
        <v>0.0</v>
      </c>
      <c r="X2" s="41">
        <v>0.0</v>
      </c>
      <c r="Y2" s="41">
        <v>7.0</v>
      </c>
      <c r="Z2" s="42">
        <f t="shared" ref="Z2:AE2" si="1">_xlfn.MODE.SNGL(H2,N2,T2)</f>
        <v>0</v>
      </c>
      <c r="AA2" s="42">
        <f t="shared" si="1"/>
        <v>0</v>
      </c>
      <c r="AB2" s="42">
        <f t="shared" si="1"/>
        <v>0</v>
      </c>
      <c r="AC2" s="42">
        <f t="shared" si="1"/>
        <v>0</v>
      </c>
      <c r="AD2" s="42">
        <f t="shared" si="1"/>
        <v>0</v>
      </c>
      <c r="AE2" s="42">
        <f t="shared" si="1"/>
        <v>7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</row>
    <row r="3">
      <c r="A3" s="37" t="s">
        <v>103</v>
      </c>
      <c r="B3" s="38" t="s">
        <v>100</v>
      </c>
      <c r="C3" s="37" t="s">
        <v>101</v>
      </c>
      <c r="D3" s="37" t="s">
        <v>104</v>
      </c>
      <c r="E3" s="39" t="s">
        <v>37</v>
      </c>
      <c r="F3" s="40" t="s">
        <v>21</v>
      </c>
      <c r="G3" s="41" t="s">
        <v>28</v>
      </c>
      <c r="H3" s="39">
        <v>0.0</v>
      </c>
      <c r="I3" s="39">
        <v>0.0</v>
      </c>
      <c r="J3" s="39">
        <v>0.0</v>
      </c>
      <c r="K3" s="39">
        <v>1.0</v>
      </c>
      <c r="L3" s="39">
        <v>1.0</v>
      </c>
      <c r="M3" s="39">
        <v>1.0</v>
      </c>
      <c r="N3" s="40">
        <v>0.0</v>
      </c>
      <c r="O3" s="40">
        <v>0.0</v>
      </c>
      <c r="P3" s="40">
        <v>0.0</v>
      </c>
      <c r="Q3" s="40">
        <v>1.0</v>
      </c>
      <c r="R3" s="40">
        <v>1.0</v>
      </c>
      <c r="S3" s="40">
        <v>1.0</v>
      </c>
      <c r="T3" s="41">
        <v>0.0</v>
      </c>
      <c r="U3" s="41">
        <v>0.0</v>
      </c>
      <c r="V3" s="41">
        <v>0.0</v>
      </c>
      <c r="W3" s="41">
        <v>1.0</v>
      </c>
      <c r="X3" s="41">
        <v>1.0</v>
      </c>
      <c r="Y3" s="41">
        <v>1.0</v>
      </c>
      <c r="Z3" s="42">
        <f t="shared" ref="Z3:AE3" si="2">_xlfn.MODE.SNGL(H3,N3,T3)</f>
        <v>0</v>
      </c>
      <c r="AA3" s="42">
        <f t="shared" si="2"/>
        <v>0</v>
      </c>
      <c r="AB3" s="42">
        <f t="shared" si="2"/>
        <v>0</v>
      </c>
      <c r="AC3" s="42">
        <f t="shared" si="2"/>
        <v>1</v>
      </c>
      <c r="AD3" s="42">
        <f t="shared" si="2"/>
        <v>1</v>
      </c>
      <c r="AE3" s="42">
        <f t="shared" si="2"/>
        <v>1</v>
      </c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</row>
    <row r="4">
      <c r="A4" s="37" t="s">
        <v>105</v>
      </c>
      <c r="B4" s="38" t="s">
        <v>100</v>
      </c>
      <c r="C4" s="37" t="s">
        <v>101</v>
      </c>
      <c r="D4" s="37" t="s">
        <v>106</v>
      </c>
      <c r="E4" s="39" t="s">
        <v>37</v>
      </c>
      <c r="F4" s="40" t="s">
        <v>21</v>
      </c>
      <c r="G4" s="41" t="s">
        <v>28</v>
      </c>
      <c r="H4" s="39">
        <v>0.0</v>
      </c>
      <c r="I4" s="39">
        <v>0.0</v>
      </c>
      <c r="J4" s="39">
        <v>0.0</v>
      </c>
      <c r="K4" s="39">
        <v>1.0</v>
      </c>
      <c r="L4" s="39">
        <v>1.0</v>
      </c>
      <c r="M4" s="39">
        <v>1.0</v>
      </c>
      <c r="N4" s="40">
        <v>0.0</v>
      </c>
      <c r="O4" s="40">
        <v>0.0</v>
      </c>
      <c r="P4" s="40">
        <v>0.0</v>
      </c>
      <c r="Q4" s="40">
        <v>1.0</v>
      </c>
      <c r="R4" s="40">
        <v>1.0</v>
      </c>
      <c r="S4" s="40">
        <v>1.0</v>
      </c>
      <c r="T4" s="41">
        <v>0.0</v>
      </c>
      <c r="U4" s="41">
        <v>0.0</v>
      </c>
      <c r="V4" s="41">
        <v>0.0</v>
      </c>
      <c r="W4" s="41">
        <v>0.0</v>
      </c>
      <c r="X4" s="41">
        <v>1.0</v>
      </c>
      <c r="Y4" s="41">
        <v>1.0</v>
      </c>
      <c r="Z4" s="42">
        <f t="shared" ref="Z4:AE4" si="3">_xlfn.MODE.SNGL(H4,N4,T4)</f>
        <v>0</v>
      </c>
      <c r="AA4" s="42">
        <f t="shared" si="3"/>
        <v>0</v>
      </c>
      <c r="AB4" s="42">
        <f t="shared" si="3"/>
        <v>0</v>
      </c>
      <c r="AC4" s="42">
        <f t="shared" si="3"/>
        <v>1</v>
      </c>
      <c r="AD4" s="42">
        <f t="shared" si="3"/>
        <v>1</v>
      </c>
      <c r="AE4" s="42">
        <f t="shared" si="3"/>
        <v>1</v>
      </c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</row>
    <row r="5">
      <c r="A5" s="37" t="s">
        <v>107</v>
      </c>
      <c r="B5" s="38" t="s">
        <v>100</v>
      </c>
      <c r="C5" s="37" t="s">
        <v>108</v>
      </c>
      <c r="D5" s="37" t="s">
        <v>109</v>
      </c>
      <c r="E5" s="39" t="s">
        <v>37</v>
      </c>
      <c r="F5" s="40" t="s">
        <v>21</v>
      </c>
      <c r="G5" s="41" t="s">
        <v>28</v>
      </c>
      <c r="H5" s="39">
        <v>1.0</v>
      </c>
      <c r="I5" s="39">
        <v>1.0</v>
      </c>
      <c r="J5" s="39">
        <v>0.0</v>
      </c>
      <c r="K5" s="39">
        <v>0.0</v>
      </c>
      <c r="L5" s="39">
        <v>0.0</v>
      </c>
      <c r="M5" s="39">
        <v>8.0</v>
      </c>
      <c r="N5" s="40">
        <v>1.0</v>
      </c>
      <c r="O5" s="40">
        <v>1.0</v>
      </c>
      <c r="P5" s="40">
        <v>0.0</v>
      </c>
      <c r="Q5" s="40">
        <v>1.0</v>
      </c>
      <c r="R5" s="40">
        <v>0.0</v>
      </c>
      <c r="S5" s="40">
        <v>8.0</v>
      </c>
      <c r="T5" s="41">
        <v>1.0</v>
      </c>
      <c r="U5" s="41">
        <v>1.0</v>
      </c>
      <c r="V5" s="41">
        <v>1.0</v>
      </c>
      <c r="W5" s="41">
        <v>1.0</v>
      </c>
      <c r="X5" s="41">
        <v>1.0</v>
      </c>
      <c r="Y5" s="41">
        <v>5.0</v>
      </c>
      <c r="Z5" s="42">
        <f t="shared" ref="Z5:AE5" si="4">_xlfn.MODE.SNGL(H5,N5,T5)</f>
        <v>1</v>
      </c>
      <c r="AA5" s="42">
        <f t="shared" si="4"/>
        <v>1</v>
      </c>
      <c r="AB5" s="42">
        <f t="shared" si="4"/>
        <v>0</v>
      </c>
      <c r="AC5" s="42">
        <f t="shared" si="4"/>
        <v>1</v>
      </c>
      <c r="AD5" s="42">
        <f t="shared" si="4"/>
        <v>0</v>
      </c>
      <c r="AE5" s="42">
        <f t="shared" si="4"/>
        <v>8</v>
      </c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</row>
    <row r="6">
      <c r="A6" s="37" t="s">
        <v>110</v>
      </c>
      <c r="B6" s="38" t="s">
        <v>100</v>
      </c>
      <c r="C6" s="37" t="s">
        <v>108</v>
      </c>
      <c r="D6" s="37" t="s">
        <v>111</v>
      </c>
      <c r="E6" s="39" t="s">
        <v>37</v>
      </c>
      <c r="F6" s="40" t="s">
        <v>21</v>
      </c>
      <c r="G6" s="41" t="s">
        <v>28</v>
      </c>
      <c r="H6" s="39">
        <v>1.0</v>
      </c>
      <c r="I6" s="39">
        <v>1.0</v>
      </c>
      <c r="J6" s="39">
        <v>1.0</v>
      </c>
      <c r="K6" s="39">
        <v>1.0</v>
      </c>
      <c r="L6" s="39">
        <v>1.0</v>
      </c>
      <c r="M6" s="39">
        <v>5.0</v>
      </c>
      <c r="N6" s="40">
        <v>1.0</v>
      </c>
      <c r="O6" s="40">
        <v>1.0</v>
      </c>
      <c r="P6" s="40">
        <v>1.0</v>
      </c>
      <c r="Q6" s="40">
        <v>1.0</v>
      </c>
      <c r="R6" s="40">
        <v>1.0</v>
      </c>
      <c r="S6" s="40">
        <v>5.0</v>
      </c>
      <c r="T6" s="41">
        <v>1.0</v>
      </c>
      <c r="U6" s="41">
        <v>1.0</v>
      </c>
      <c r="V6" s="41">
        <v>1.0</v>
      </c>
      <c r="W6" s="41">
        <v>1.0</v>
      </c>
      <c r="X6" s="41">
        <v>1.0</v>
      </c>
      <c r="Y6" s="41">
        <v>5.0</v>
      </c>
      <c r="Z6" s="42">
        <f t="shared" ref="Z6:AE6" si="5">_xlfn.MODE.SNGL(H6,N6,T6)</f>
        <v>1</v>
      </c>
      <c r="AA6" s="42">
        <f t="shared" si="5"/>
        <v>1</v>
      </c>
      <c r="AB6" s="42">
        <f t="shared" si="5"/>
        <v>1</v>
      </c>
      <c r="AC6" s="42">
        <f t="shared" si="5"/>
        <v>1</v>
      </c>
      <c r="AD6" s="42">
        <f t="shared" si="5"/>
        <v>1</v>
      </c>
      <c r="AE6" s="42">
        <f t="shared" si="5"/>
        <v>5</v>
      </c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</row>
    <row r="7">
      <c r="A7" s="37" t="s">
        <v>112</v>
      </c>
      <c r="B7" s="38" t="s">
        <v>100</v>
      </c>
      <c r="C7" s="37" t="s">
        <v>108</v>
      </c>
      <c r="D7" s="37" t="s">
        <v>113</v>
      </c>
      <c r="E7" s="39" t="s">
        <v>37</v>
      </c>
      <c r="F7" s="40" t="s">
        <v>15</v>
      </c>
      <c r="G7" s="41" t="s">
        <v>28</v>
      </c>
      <c r="H7" s="39">
        <v>0.0</v>
      </c>
      <c r="I7" s="39">
        <v>0.0</v>
      </c>
      <c r="J7" s="39">
        <v>0.0</v>
      </c>
      <c r="K7" s="39">
        <v>1.0</v>
      </c>
      <c r="L7" s="39">
        <v>0.0</v>
      </c>
      <c r="M7" s="39">
        <v>2.0</v>
      </c>
      <c r="N7" s="40">
        <v>0.0</v>
      </c>
      <c r="O7" s="40">
        <v>0.0</v>
      </c>
      <c r="P7" s="40">
        <v>0.0</v>
      </c>
      <c r="Q7" s="40">
        <v>1.0</v>
      </c>
      <c r="R7" s="40">
        <v>1.0</v>
      </c>
      <c r="S7" s="40">
        <v>2.0</v>
      </c>
      <c r="T7" s="41">
        <v>0.0</v>
      </c>
      <c r="U7" s="41">
        <v>0.0</v>
      </c>
      <c r="V7" s="41">
        <v>0.0</v>
      </c>
      <c r="W7" s="41">
        <v>0.0</v>
      </c>
      <c r="X7" s="41">
        <v>0.0</v>
      </c>
      <c r="Y7" s="41">
        <v>2.0</v>
      </c>
      <c r="Z7" s="42">
        <f t="shared" ref="Z7:AE7" si="6">_xlfn.MODE.SNGL(H7,N7,T7)</f>
        <v>0</v>
      </c>
      <c r="AA7" s="42">
        <f t="shared" si="6"/>
        <v>0</v>
      </c>
      <c r="AB7" s="42">
        <f t="shared" si="6"/>
        <v>0</v>
      </c>
      <c r="AC7" s="42">
        <f t="shared" si="6"/>
        <v>1</v>
      </c>
      <c r="AD7" s="42">
        <f t="shared" si="6"/>
        <v>0</v>
      </c>
      <c r="AE7" s="42">
        <f t="shared" si="6"/>
        <v>2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>
      <c r="A8" s="37" t="s">
        <v>114</v>
      </c>
      <c r="B8" s="38" t="s">
        <v>100</v>
      </c>
      <c r="C8" s="37" t="s">
        <v>115</v>
      </c>
      <c r="D8" s="37" t="s">
        <v>116</v>
      </c>
      <c r="E8" s="39" t="s">
        <v>37</v>
      </c>
      <c r="F8" s="40" t="s">
        <v>15</v>
      </c>
      <c r="G8" s="41" t="s">
        <v>28</v>
      </c>
      <c r="H8" s="39">
        <v>1.0</v>
      </c>
      <c r="I8" s="39">
        <v>1.0</v>
      </c>
      <c r="J8" s="39">
        <v>1.0</v>
      </c>
      <c r="K8" s="39">
        <v>1.0</v>
      </c>
      <c r="L8" s="39">
        <v>1.0</v>
      </c>
      <c r="M8" s="39">
        <v>5.0</v>
      </c>
      <c r="N8" s="40">
        <v>1.0</v>
      </c>
      <c r="O8" s="40">
        <v>1.0</v>
      </c>
      <c r="P8" s="40">
        <v>1.0</v>
      </c>
      <c r="Q8" s="40">
        <v>1.0</v>
      </c>
      <c r="R8" s="40">
        <v>1.0</v>
      </c>
      <c r="S8" s="40">
        <v>5.0</v>
      </c>
      <c r="T8" s="41">
        <v>1.0</v>
      </c>
      <c r="U8" s="41">
        <v>1.0</v>
      </c>
      <c r="V8" s="41">
        <v>1.0</v>
      </c>
      <c r="W8" s="41">
        <v>1.0</v>
      </c>
      <c r="X8" s="41">
        <v>1.0</v>
      </c>
      <c r="Y8" s="41">
        <v>5.0</v>
      </c>
      <c r="Z8" s="42">
        <f t="shared" ref="Z8:AE8" si="7">_xlfn.MODE.SNGL(H8,N8,T8)</f>
        <v>1</v>
      </c>
      <c r="AA8" s="42">
        <f t="shared" si="7"/>
        <v>1</v>
      </c>
      <c r="AB8" s="42">
        <f t="shared" si="7"/>
        <v>1</v>
      </c>
      <c r="AC8" s="42">
        <f t="shared" si="7"/>
        <v>1</v>
      </c>
      <c r="AD8" s="42">
        <f t="shared" si="7"/>
        <v>1</v>
      </c>
      <c r="AE8" s="42">
        <f t="shared" si="7"/>
        <v>5</v>
      </c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>
      <c r="A9" s="37" t="s">
        <v>117</v>
      </c>
      <c r="B9" s="38" t="s">
        <v>100</v>
      </c>
      <c r="C9" s="37" t="s">
        <v>115</v>
      </c>
      <c r="D9" s="37" t="s">
        <v>118</v>
      </c>
      <c r="E9" s="39" t="s">
        <v>37</v>
      </c>
      <c r="F9" s="40" t="s">
        <v>15</v>
      </c>
      <c r="G9" s="41" t="s">
        <v>28</v>
      </c>
      <c r="H9" s="39">
        <v>1.0</v>
      </c>
      <c r="I9" s="39">
        <v>1.0</v>
      </c>
      <c r="J9" s="39">
        <v>1.0</v>
      </c>
      <c r="K9" s="39">
        <v>1.0</v>
      </c>
      <c r="L9" s="39">
        <v>1.0</v>
      </c>
      <c r="M9" s="39">
        <v>5.0</v>
      </c>
      <c r="N9" s="40">
        <v>1.0</v>
      </c>
      <c r="O9" s="40">
        <v>1.0</v>
      </c>
      <c r="P9" s="40">
        <v>1.0</v>
      </c>
      <c r="Q9" s="40">
        <v>1.0</v>
      </c>
      <c r="R9" s="40">
        <v>1.0</v>
      </c>
      <c r="S9" s="40">
        <v>5.0</v>
      </c>
      <c r="T9" s="41">
        <v>0.0</v>
      </c>
      <c r="U9" s="41">
        <v>1.0</v>
      </c>
      <c r="V9" s="41">
        <v>1.0</v>
      </c>
      <c r="W9" s="41">
        <v>1.0</v>
      </c>
      <c r="X9" s="41">
        <v>1.0</v>
      </c>
      <c r="Y9" s="41">
        <v>1.0</v>
      </c>
      <c r="Z9" s="42">
        <f t="shared" ref="Z9:AE9" si="8">_xlfn.MODE.SNGL(H9,N9,T9)</f>
        <v>1</v>
      </c>
      <c r="AA9" s="42">
        <f t="shared" si="8"/>
        <v>1</v>
      </c>
      <c r="AB9" s="42">
        <f t="shared" si="8"/>
        <v>1</v>
      </c>
      <c r="AC9" s="42">
        <f t="shared" si="8"/>
        <v>1</v>
      </c>
      <c r="AD9" s="42">
        <f t="shared" si="8"/>
        <v>1</v>
      </c>
      <c r="AE9" s="42">
        <f t="shared" si="8"/>
        <v>5</v>
      </c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</row>
    <row r="10">
      <c r="A10" s="37" t="s">
        <v>119</v>
      </c>
      <c r="B10" s="38" t="s">
        <v>100</v>
      </c>
      <c r="C10" s="37" t="s">
        <v>115</v>
      </c>
      <c r="D10" s="37" t="s">
        <v>120</v>
      </c>
      <c r="E10" s="39" t="s">
        <v>37</v>
      </c>
      <c r="F10" s="40" t="s">
        <v>15</v>
      </c>
      <c r="G10" s="41" t="s">
        <v>28</v>
      </c>
      <c r="H10" s="39">
        <v>1.0</v>
      </c>
      <c r="I10" s="39">
        <v>1.0</v>
      </c>
      <c r="J10" s="39">
        <v>1.0</v>
      </c>
      <c r="K10" s="39">
        <v>1.0</v>
      </c>
      <c r="L10" s="39">
        <v>0.0</v>
      </c>
      <c r="M10" s="39">
        <v>6.0</v>
      </c>
      <c r="N10" s="40">
        <v>1.0</v>
      </c>
      <c r="O10" s="40">
        <v>1.0</v>
      </c>
      <c r="P10" s="40">
        <v>1.0</v>
      </c>
      <c r="Q10" s="40">
        <v>1.0</v>
      </c>
      <c r="R10" s="40">
        <v>1.0</v>
      </c>
      <c r="S10" s="40">
        <v>5.0</v>
      </c>
      <c r="T10" s="41">
        <v>1.0</v>
      </c>
      <c r="U10" s="41">
        <v>1.0</v>
      </c>
      <c r="V10" s="41">
        <v>1.0</v>
      </c>
      <c r="W10" s="41">
        <v>1.0</v>
      </c>
      <c r="X10" s="41">
        <v>1.0</v>
      </c>
      <c r="Y10" s="41">
        <v>5.0</v>
      </c>
      <c r="Z10" s="42">
        <f t="shared" ref="Z10:AE10" si="9">_xlfn.MODE.SNGL(H10,N10,T10)</f>
        <v>1</v>
      </c>
      <c r="AA10" s="42">
        <f t="shared" si="9"/>
        <v>1</v>
      </c>
      <c r="AB10" s="42">
        <f t="shared" si="9"/>
        <v>1</v>
      </c>
      <c r="AC10" s="42">
        <f t="shared" si="9"/>
        <v>1</v>
      </c>
      <c r="AD10" s="42">
        <f t="shared" si="9"/>
        <v>1</v>
      </c>
      <c r="AE10" s="42">
        <f t="shared" si="9"/>
        <v>5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</row>
    <row r="11">
      <c r="A11" s="37" t="s">
        <v>121</v>
      </c>
      <c r="B11" s="38" t="s">
        <v>100</v>
      </c>
      <c r="C11" s="37" t="s">
        <v>122</v>
      </c>
      <c r="D11" s="37" t="s">
        <v>123</v>
      </c>
      <c r="E11" s="39" t="s">
        <v>37</v>
      </c>
      <c r="F11" s="40" t="s">
        <v>15</v>
      </c>
      <c r="G11" s="41" t="s">
        <v>28</v>
      </c>
      <c r="H11" s="39">
        <v>1.0</v>
      </c>
      <c r="I11" s="39">
        <v>1.0</v>
      </c>
      <c r="J11" s="39">
        <v>0.0</v>
      </c>
      <c r="K11" s="39">
        <v>1.0</v>
      </c>
      <c r="L11" s="39">
        <v>1.0</v>
      </c>
      <c r="M11" s="39">
        <v>9.0</v>
      </c>
      <c r="N11" s="40">
        <v>0.0</v>
      </c>
      <c r="O11" s="40">
        <v>0.0</v>
      </c>
      <c r="P11" s="40">
        <v>0.0</v>
      </c>
      <c r="Q11" s="40">
        <v>1.0</v>
      </c>
      <c r="R11" s="40">
        <v>1.0</v>
      </c>
      <c r="S11" s="40">
        <v>1.0</v>
      </c>
      <c r="T11" s="41">
        <v>0.0</v>
      </c>
      <c r="U11" s="41">
        <v>0.0</v>
      </c>
      <c r="V11" s="41">
        <v>0.0</v>
      </c>
      <c r="W11" s="41">
        <v>1.0</v>
      </c>
      <c r="X11" s="41">
        <v>1.0</v>
      </c>
      <c r="Y11" s="41">
        <v>1.0</v>
      </c>
      <c r="Z11" s="42">
        <f t="shared" ref="Z11:AE11" si="10">_xlfn.MODE.SNGL(H11,N11,T11)</f>
        <v>0</v>
      </c>
      <c r="AA11" s="42">
        <f t="shared" si="10"/>
        <v>0</v>
      </c>
      <c r="AB11" s="42">
        <f t="shared" si="10"/>
        <v>0</v>
      </c>
      <c r="AC11" s="42">
        <f t="shared" si="10"/>
        <v>1</v>
      </c>
      <c r="AD11" s="42">
        <f t="shared" si="10"/>
        <v>1</v>
      </c>
      <c r="AE11" s="42">
        <f t="shared" si="10"/>
        <v>1</v>
      </c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</row>
    <row r="12">
      <c r="A12" s="37" t="s">
        <v>124</v>
      </c>
      <c r="B12" s="38" t="s">
        <v>100</v>
      </c>
      <c r="C12" s="37" t="s">
        <v>122</v>
      </c>
      <c r="D12" s="37" t="s">
        <v>125</v>
      </c>
      <c r="E12" s="39" t="s">
        <v>37</v>
      </c>
      <c r="F12" s="40" t="s">
        <v>15</v>
      </c>
      <c r="G12" s="41" t="s">
        <v>33</v>
      </c>
      <c r="H12" s="39">
        <v>1.0</v>
      </c>
      <c r="I12" s="39">
        <v>1.0</v>
      </c>
      <c r="J12" s="39">
        <v>1.0</v>
      </c>
      <c r="K12" s="39">
        <v>1.0</v>
      </c>
      <c r="L12" s="39">
        <v>1.0</v>
      </c>
      <c r="M12" s="39">
        <v>5.0</v>
      </c>
      <c r="N12" s="40">
        <v>0.0</v>
      </c>
      <c r="O12" s="40">
        <v>0.0</v>
      </c>
      <c r="P12" s="40">
        <v>0.0</v>
      </c>
      <c r="Q12" s="40">
        <v>1.0</v>
      </c>
      <c r="R12" s="40">
        <v>1.0</v>
      </c>
      <c r="S12" s="40">
        <v>4.0</v>
      </c>
      <c r="T12" s="41">
        <v>1.0</v>
      </c>
      <c r="U12" s="41">
        <v>1.0</v>
      </c>
      <c r="V12" s="41">
        <v>0.0</v>
      </c>
      <c r="W12" s="41">
        <v>1.0</v>
      </c>
      <c r="X12" s="41">
        <v>0.0</v>
      </c>
      <c r="Y12" s="41">
        <v>4.0</v>
      </c>
      <c r="Z12" s="42">
        <f t="shared" ref="Z12:AE12" si="11">_xlfn.MODE.SNGL(H12,N12,T12)</f>
        <v>1</v>
      </c>
      <c r="AA12" s="42">
        <f t="shared" si="11"/>
        <v>1</v>
      </c>
      <c r="AB12" s="42">
        <f t="shared" si="11"/>
        <v>0</v>
      </c>
      <c r="AC12" s="42">
        <f t="shared" si="11"/>
        <v>1</v>
      </c>
      <c r="AD12" s="42">
        <f t="shared" si="11"/>
        <v>1</v>
      </c>
      <c r="AE12" s="42">
        <f t="shared" si="11"/>
        <v>4</v>
      </c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>
      <c r="A13" s="37" t="s">
        <v>126</v>
      </c>
      <c r="B13" s="38" t="s">
        <v>100</v>
      </c>
      <c r="C13" s="37" t="s">
        <v>127</v>
      </c>
      <c r="D13" s="37" t="s">
        <v>128</v>
      </c>
      <c r="E13" s="39" t="s">
        <v>37</v>
      </c>
      <c r="F13" s="40" t="s">
        <v>15</v>
      </c>
      <c r="G13" s="41" t="s">
        <v>33</v>
      </c>
      <c r="H13" s="39">
        <v>1.0</v>
      </c>
      <c r="I13" s="39">
        <v>1.0</v>
      </c>
      <c r="J13" s="39">
        <v>0.0</v>
      </c>
      <c r="K13" s="39">
        <v>1.0</v>
      </c>
      <c r="L13" s="39">
        <v>1.0</v>
      </c>
      <c r="M13" s="39">
        <v>9.0</v>
      </c>
      <c r="N13" s="40">
        <v>1.0</v>
      </c>
      <c r="O13" s="40">
        <v>1.0</v>
      </c>
      <c r="P13" s="40">
        <v>1.0</v>
      </c>
      <c r="Q13" s="40">
        <v>1.0</v>
      </c>
      <c r="R13" s="40">
        <v>1.0</v>
      </c>
      <c r="S13" s="40">
        <v>5.0</v>
      </c>
      <c r="T13" s="41">
        <v>1.0</v>
      </c>
      <c r="U13" s="41">
        <v>1.0</v>
      </c>
      <c r="V13" s="41">
        <v>1.0</v>
      </c>
      <c r="W13" s="41">
        <v>1.0</v>
      </c>
      <c r="X13" s="41">
        <v>1.0</v>
      </c>
      <c r="Y13" s="41">
        <v>5.0</v>
      </c>
      <c r="Z13" s="42">
        <f t="shared" ref="Z13:AE13" si="12">_xlfn.MODE.SNGL(H13,N13,T13)</f>
        <v>1</v>
      </c>
      <c r="AA13" s="42">
        <f t="shared" si="12"/>
        <v>1</v>
      </c>
      <c r="AB13" s="42">
        <f t="shared" si="12"/>
        <v>1</v>
      </c>
      <c r="AC13" s="42">
        <f t="shared" si="12"/>
        <v>1</v>
      </c>
      <c r="AD13" s="42">
        <f t="shared" si="12"/>
        <v>1</v>
      </c>
      <c r="AE13" s="42">
        <f t="shared" si="12"/>
        <v>5</v>
      </c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>
      <c r="A14" s="37" t="s">
        <v>129</v>
      </c>
      <c r="B14" s="38" t="s">
        <v>100</v>
      </c>
      <c r="C14" s="37" t="s">
        <v>127</v>
      </c>
      <c r="D14" s="37" t="s">
        <v>130</v>
      </c>
      <c r="E14" s="39" t="s">
        <v>37</v>
      </c>
      <c r="F14" s="40" t="s">
        <v>15</v>
      </c>
      <c r="G14" s="41" t="s">
        <v>33</v>
      </c>
      <c r="H14" s="39">
        <v>1.0</v>
      </c>
      <c r="I14" s="39">
        <v>1.0</v>
      </c>
      <c r="J14" s="39">
        <v>1.0</v>
      </c>
      <c r="K14" s="39">
        <v>1.0</v>
      </c>
      <c r="L14" s="39">
        <v>0.0</v>
      </c>
      <c r="M14" s="39">
        <v>6.0</v>
      </c>
      <c r="N14" s="40">
        <v>0.0</v>
      </c>
      <c r="O14" s="40">
        <v>0.0</v>
      </c>
      <c r="P14" s="40">
        <v>0.0</v>
      </c>
      <c r="Q14" s="40">
        <v>0.0</v>
      </c>
      <c r="R14" s="40">
        <v>0.0</v>
      </c>
      <c r="S14" s="40">
        <v>1.0</v>
      </c>
      <c r="T14" s="41">
        <v>0.0</v>
      </c>
      <c r="U14" s="41">
        <v>0.0</v>
      </c>
      <c r="V14" s="41">
        <v>0.0</v>
      </c>
      <c r="W14" s="41">
        <v>1.0</v>
      </c>
      <c r="X14" s="41">
        <v>0.0</v>
      </c>
      <c r="Y14" s="41">
        <v>1.0</v>
      </c>
      <c r="Z14" s="42">
        <f t="shared" ref="Z14:AE14" si="13">_xlfn.MODE.SNGL(H14,N14,T14)</f>
        <v>0</v>
      </c>
      <c r="AA14" s="42">
        <f t="shared" si="13"/>
        <v>0</v>
      </c>
      <c r="AB14" s="42">
        <f t="shared" si="13"/>
        <v>0</v>
      </c>
      <c r="AC14" s="42">
        <f t="shared" si="13"/>
        <v>1</v>
      </c>
      <c r="AD14" s="42">
        <f t="shared" si="13"/>
        <v>0</v>
      </c>
      <c r="AE14" s="42">
        <f t="shared" si="13"/>
        <v>1</v>
      </c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</row>
    <row r="15">
      <c r="A15" s="37" t="s">
        <v>131</v>
      </c>
      <c r="B15" s="38" t="s">
        <v>100</v>
      </c>
      <c r="C15" s="37" t="s">
        <v>132</v>
      </c>
      <c r="D15" s="37" t="s">
        <v>133</v>
      </c>
      <c r="E15" s="39" t="s">
        <v>21</v>
      </c>
      <c r="F15" s="40" t="s">
        <v>15</v>
      </c>
      <c r="G15" s="41" t="s">
        <v>33</v>
      </c>
      <c r="H15" s="39">
        <v>1.0</v>
      </c>
      <c r="I15" s="39">
        <v>0.0</v>
      </c>
      <c r="J15" s="39">
        <v>0.0</v>
      </c>
      <c r="K15" s="39">
        <v>1.0</v>
      </c>
      <c r="L15" s="39">
        <v>0.0</v>
      </c>
      <c r="M15" s="39">
        <v>8.0</v>
      </c>
      <c r="N15" s="40">
        <v>0.0</v>
      </c>
      <c r="O15" s="40">
        <v>0.0</v>
      </c>
      <c r="P15" s="40">
        <v>0.0</v>
      </c>
      <c r="Q15" s="40">
        <v>0.0</v>
      </c>
      <c r="R15" s="40">
        <v>0.0</v>
      </c>
      <c r="S15" s="40">
        <v>2.0</v>
      </c>
      <c r="T15" s="41">
        <v>0.0</v>
      </c>
      <c r="U15" s="41">
        <v>0.0</v>
      </c>
      <c r="V15" s="41">
        <v>0.0</v>
      </c>
      <c r="W15" s="41">
        <v>0.0</v>
      </c>
      <c r="X15" s="41">
        <v>0.0</v>
      </c>
      <c r="Y15" s="41">
        <v>2.0</v>
      </c>
      <c r="Z15" s="42">
        <f t="shared" ref="Z15:AE15" si="14">_xlfn.MODE.SNGL(H15,N15,T15)</f>
        <v>0</v>
      </c>
      <c r="AA15" s="42">
        <f t="shared" si="14"/>
        <v>0</v>
      </c>
      <c r="AB15" s="42">
        <f t="shared" si="14"/>
        <v>0</v>
      </c>
      <c r="AC15" s="42">
        <f t="shared" si="14"/>
        <v>0</v>
      </c>
      <c r="AD15" s="42">
        <f t="shared" si="14"/>
        <v>0</v>
      </c>
      <c r="AE15" s="42">
        <f t="shared" si="14"/>
        <v>2</v>
      </c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</row>
    <row r="16">
      <c r="A16" s="37" t="s">
        <v>134</v>
      </c>
      <c r="B16" s="38" t="s">
        <v>100</v>
      </c>
      <c r="C16" s="37" t="s">
        <v>132</v>
      </c>
      <c r="D16" s="37" t="s">
        <v>135</v>
      </c>
      <c r="E16" s="39" t="s">
        <v>21</v>
      </c>
      <c r="F16" s="40" t="s">
        <v>15</v>
      </c>
      <c r="G16" s="41" t="s">
        <v>33</v>
      </c>
      <c r="H16" s="39">
        <v>1.0</v>
      </c>
      <c r="I16" s="39">
        <v>0.0</v>
      </c>
      <c r="J16" s="39">
        <v>0.0</v>
      </c>
      <c r="K16" s="39">
        <v>1.0</v>
      </c>
      <c r="L16" s="39">
        <v>0.0</v>
      </c>
      <c r="M16" s="39">
        <v>8.0</v>
      </c>
      <c r="N16" s="40">
        <v>0.0</v>
      </c>
      <c r="O16" s="40">
        <v>0.0</v>
      </c>
      <c r="P16" s="40">
        <v>0.0</v>
      </c>
      <c r="Q16" s="40">
        <v>0.0</v>
      </c>
      <c r="R16" s="40">
        <v>0.0</v>
      </c>
      <c r="S16" s="40">
        <v>2.0</v>
      </c>
      <c r="T16" s="41">
        <v>0.0</v>
      </c>
      <c r="U16" s="41">
        <v>0.0</v>
      </c>
      <c r="V16" s="41">
        <v>0.0</v>
      </c>
      <c r="W16" s="41">
        <v>0.0</v>
      </c>
      <c r="X16" s="41">
        <v>0.0</v>
      </c>
      <c r="Y16" s="41">
        <v>2.0</v>
      </c>
      <c r="Z16" s="42">
        <f t="shared" ref="Z16:AE16" si="15">_xlfn.MODE.SNGL(H16,N16,T16)</f>
        <v>0</v>
      </c>
      <c r="AA16" s="42">
        <f t="shared" si="15"/>
        <v>0</v>
      </c>
      <c r="AB16" s="42">
        <f t="shared" si="15"/>
        <v>0</v>
      </c>
      <c r="AC16" s="42">
        <f t="shared" si="15"/>
        <v>0</v>
      </c>
      <c r="AD16" s="42">
        <f t="shared" si="15"/>
        <v>0</v>
      </c>
      <c r="AE16" s="42">
        <f t="shared" si="15"/>
        <v>2</v>
      </c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>
      <c r="A17" s="37" t="s">
        <v>136</v>
      </c>
      <c r="B17" s="38" t="s">
        <v>100</v>
      </c>
      <c r="C17" s="37" t="s">
        <v>101</v>
      </c>
      <c r="D17" s="37" t="s">
        <v>137</v>
      </c>
      <c r="E17" s="39" t="s">
        <v>21</v>
      </c>
      <c r="F17" s="40" t="s">
        <v>15</v>
      </c>
      <c r="G17" s="41" t="s">
        <v>33</v>
      </c>
      <c r="H17" s="39">
        <v>1.0</v>
      </c>
      <c r="I17" s="39">
        <v>1.0</v>
      </c>
      <c r="J17" s="39">
        <v>1.0</v>
      </c>
      <c r="K17" s="39">
        <v>1.0</v>
      </c>
      <c r="L17" s="39">
        <v>1.0</v>
      </c>
      <c r="M17" s="39">
        <v>5.0</v>
      </c>
      <c r="N17" s="40">
        <v>1.0</v>
      </c>
      <c r="O17" s="40">
        <v>1.0</v>
      </c>
      <c r="P17" s="40">
        <v>1.0</v>
      </c>
      <c r="Q17" s="40">
        <v>1.0</v>
      </c>
      <c r="R17" s="40">
        <v>1.0</v>
      </c>
      <c r="S17" s="40">
        <v>5.0</v>
      </c>
      <c r="T17" s="41">
        <v>1.0</v>
      </c>
      <c r="U17" s="41">
        <v>1.0</v>
      </c>
      <c r="V17" s="41">
        <v>1.0</v>
      </c>
      <c r="W17" s="41">
        <v>1.0</v>
      </c>
      <c r="X17" s="41">
        <v>1.0</v>
      </c>
      <c r="Y17" s="41">
        <v>5.0</v>
      </c>
      <c r="Z17" s="42">
        <f t="shared" ref="Z17:AE17" si="16">_xlfn.MODE.SNGL(H17,N17,T17)</f>
        <v>1</v>
      </c>
      <c r="AA17" s="42">
        <f t="shared" si="16"/>
        <v>1</v>
      </c>
      <c r="AB17" s="42">
        <f t="shared" si="16"/>
        <v>1</v>
      </c>
      <c r="AC17" s="42">
        <f t="shared" si="16"/>
        <v>1</v>
      </c>
      <c r="AD17" s="42">
        <f t="shared" si="16"/>
        <v>1</v>
      </c>
      <c r="AE17" s="42">
        <f t="shared" si="16"/>
        <v>5</v>
      </c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>
      <c r="A18" s="37" t="s">
        <v>138</v>
      </c>
      <c r="B18" s="38" t="s">
        <v>100</v>
      </c>
      <c r="C18" s="37" t="s">
        <v>108</v>
      </c>
      <c r="D18" s="37" t="s">
        <v>139</v>
      </c>
      <c r="E18" s="39" t="s">
        <v>21</v>
      </c>
      <c r="F18" s="40" t="s">
        <v>15</v>
      </c>
      <c r="G18" s="41" t="s">
        <v>33</v>
      </c>
      <c r="H18" s="39">
        <v>0.0</v>
      </c>
      <c r="I18" s="39">
        <v>0.0</v>
      </c>
      <c r="J18" s="39">
        <v>0.0</v>
      </c>
      <c r="K18" s="39">
        <v>0.0</v>
      </c>
      <c r="L18" s="39">
        <v>0.0</v>
      </c>
      <c r="M18" s="39">
        <v>10.0</v>
      </c>
      <c r="N18" s="40">
        <v>0.0</v>
      </c>
      <c r="O18" s="40">
        <v>0.0</v>
      </c>
      <c r="P18" s="40">
        <v>0.0</v>
      </c>
      <c r="Q18" s="40">
        <v>0.0</v>
      </c>
      <c r="R18" s="40">
        <v>0.0</v>
      </c>
      <c r="S18" s="40">
        <v>2.0</v>
      </c>
      <c r="T18" s="41">
        <v>0.0</v>
      </c>
      <c r="U18" s="41">
        <v>0.0</v>
      </c>
      <c r="V18" s="41">
        <v>0.0</v>
      </c>
      <c r="W18" s="41">
        <v>0.0</v>
      </c>
      <c r="X18" s="41">
        <v>0.0</v>
      </c>
      <c r="Y18" s="41">
        <v>2.0</v>
      </c>
      <c r="Z18" s="42">
        <f t="shared" ref="Z18:AE18" si="17">_xlfn.MODE.SNGL(H18,N18,T18)</f>
        <v>0</v>
      </c>
      <c r="AA18" s="42">
        <f t="shared" si="17"/>
        <v>0</v>
      </c>
      <c r="AB18" s="42">
        <f t="shared" si="17"/>
        <v>0</v>
      </c>
      <c r="AC18" s="42">
        <f t="shared" si="17"/>
        <v>0</v>
      </c>
      <c r="AD18" s="42">
        <f t="shared" si="17"/>
        <v>0</v>
      </c>
      <c r="AE18" s="42">
        <f t="shared" si="17"/>
        <v>2</v>
      </c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>
      <c r="A19" s="37" t="s">
        <v>140</v>
      </c>
      <c r="B19" s="38" t="s">
        <v>100</v>
      </c>
      <c r="C19" s="37" t="s">
        <v>115</v>
      </c>
      <c r="D19" s="37" t="s">
        <v>141</v>
      </c>
      <c r="E19" s="39" t="s">
        <v>21</v>
      </c>
      <c r="F19" s="40" t="s">
        <v>15</v>
      </c>
      <c r="G19" s="41" t="s">
        <v>33</v>
      </c>
      <c r="H19" s="43">
        <v>1.0</v>
      </c>
      <c r="I19" s="44">
        <v>1.0</v>
      </c>
      <c r="J19" s="44">
        <v>1.0</v>
      </c>
      <c r="K19" s="44">
        <v>1.0</v>
      </c>
      <c r="L19" s="44">
        <v>1.0</v>
      </c>
      <c r="M19" s="44">
        <v>5.0</v>
      </c>
      <c r="N19" s="45">
        <v>1.0</v>
      </c>
      <c r="O19" s="45">
        <v>1.0</v>
      </c>
      <c r="P19" s="45">
        <v>1.0</v>
      </c>
      <c r="Q19" s="45">
        <v>1.0</v>
      </c>
      <c r="R19" s="45">
        <v>1.0</v>
      </c>
      <c r="S19" s="45">
        <v>5.0</v>
      </c>
      <c r="T19" s="46">
        <v>1.0</v>
      </c>
      <c r="U19" s="46">
        <v>1.0</v>
      </c>
      <c r="V19" s="46">
        <v>1.0</v>
      </c>
      <c r="W19" s="46">
        <v>1.0</v>
      </c>
      <c r="X19" s="46">
        <v>1.0</v>
      </c>
      <c r="Y19" s="41">
        <v>5.0</v>
      </c>
      <c r="Z19" s="42">
        <f t="shared" ref="Z19:AE19" si="18">_xlfn.MODE.SNGL(H19,N19,T19)</f>
        <v>1</v>
      </c>
      <c r="AA19" s="42">
        <f t="shared" si="18"/>
        <v>1</v>
      </c>
      <c r="AB19" s="42">
        <f t="shared" si="18"/>
        <v>1</v>
      </c>
      <c r="AC19" s="42">
        <f t="shared" si="18"/>
        <v>1</v>
      </c>
      <c r="AD19" s="42">
        <f t="shared" si="18"/>
        <v>1</v>
      </c>
      <c r="AE19" s="42">
        <f t="shared" si="18"/>
        <v>5</v>
      </c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</row>
    <row r="20">
      <c r="A20" s="37" t="s">
        <v>142</v>
      </c>
      <c r="B20" s="38" t="s">
        <v>100</v>
      </c>
      <c r="C20" s="37" t="s">
        <v>122</v>
      </c>
      <c r="D20" s="37" t="s">
        <v>143</v>
      </c>
      <c r="E20" s="39" t="s">
        <v>21</v>
      </c>
      <c r="F20" s="40" t="s">
        <v>28</v>
      </c>
      <c r="G20" s="41" t="s">
        <v>33</v>
      </c>
      <c r="H20" s="43">
        <v>1.0</v>
      </c>
      <c r="I20" s="44">
        <v>1.0</v>
      </c>
      <c r="J20" s="44">
        <v>1.0</v>
      </c>
      <c r="K20" s="44">
        <v>1.0</v>
      </c>
      <c r="L20" s="44">
        <v>1.0</v>
      </c>
      <c r="M20" s="44">
        <v>5.0</v>
      </c>
      <c r="N20" s="47">
        <v>1.0</v>
      </c>
      <c r="O20" s="48">
        <v>1.0</v>
      </c>
      <c r="P20" s="48">
        <v>1.0</v>
      </c>
      <c r="Q20" s="48">
        <v>1.0</v>
      </c>
      <c r="R20" s="48">
        <v>1.0</v>
      </c>
      <c r="S20" s="45">
        <v>5.0</v>
      </c>
      <c r="T20" s="46">
        <v>1.0</v>
      </c>
      <c r="U20" s="46">
        <v>1.0</v>
      </c>
      <c r="V20" s="46">
        <v>1.0</v>
      </c>
      <c r="W20" s="46">
        <v>1.0</v>
      </c>
      <c r="X20" s="46">
        <v>1.0</v>
      </c>
      <c r="Y20" s="41">
        <v>5.0</v>
      </c>
      <c r="Z20" s="42">
        <f t="shared" ref="Z20:AE20" si="19">_xlfn.MODE.SNGL(H20,N20,T20)</f>
        <v>1</v>
      </c>
      <c r="AA20" s="42">
        <f t="shared" si="19"/>
        <v>1</v>
      </c>
      <c r="AB20" s="42">
        <f t="shared" si="19"/>
        <v>1</v>
      </c>
      <c r="AC20" s="42">
        <f t="shared" si="19"/>
        <v>1</v>
      </c>
      <c r="AD20" s="42">
        <f t="shared" si="19"/>
        <v>1</v>
      </c>
      <c r="AE20" s="42">
        <f t="shared" si="19"/>
        <v>5</v>
      </c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</row>
    <row r="21">
      <c r="A21" s="37" t="s">
        <v>144</v>
      </c>
      <c r="B21" s="38" t="s">
        <v>100</v>
      </c>
      <c r="C21" s="37" t="s">
        <v>127</v>
      </c>
      <c r="D21" s="37" t="s">
        <v>145</v>
      </c>
      <c r="E21" s="39" t="s">
        <v>21</v>
      </c>
      <c r="F21" s="40" t="s">
        <v>28</v>
      </c>
      <c r="G21" s="41" t="s">
        <v>33</v>
      </c>
      <c r="H21" s="43">
        <v>1.0</v>
      </c>
      <c r="I21" s="44">
        <v>1.0</v>
      </c>
      <c r="J21" s="44">
        <v>1.0</v>
      </c>
      <c r="K21" s="44">
        <v>1.0</v>
      </c>
      <c r="L21" s="44">
        <v>0.0</v>
      </c>
      <c r="M21" s="44">
        <v>6.0</v>
      </c>
      <c r="N21" s="47">
        <v>0.0</v>
      </c>
      <c r="O21" s="48">
        <v>1.0</v>
      </c>
      <c r="P21" s="48">
        <v>1.0</v>
      </c>
      <c r="Q21" s="48">
        <v>1.0</v>
      </c>
      <c r="R21" s="48">
        <v>1.0</v>
      </c>
      <c r="S21" s="45">
        <v>8.0</v>
      </c>
      <c r="T21" s="46">
        <v>1.0</v>
      </c>
      <c r="U21" s="46">
        <v>1.0</v>
      </c>
      <c r="V21" s="46">
        <v>1.0</v>
      </c>
      <c r="W21" s="46">
        <v>1.0</v>
      </c>
      <c r="X21" s="46">
        <v>1.0</v>
      </c>
      <c r="Y21" s="41">
        <v>5.0</v>
      </c>
      <c r="Z21" s="42">
        <f t="shared" ref="Z21:AE21" si="20">_xlfn.MODE.SNGL(H21,N21,T21)</f>
        <v>1</v>
      </c>
      <c r="AA21" s="42">
        <f t="shared" si="20"/>
        <v>1</v>
      </c>
      <c r="AB21" s="42">
        <f t="shared" si="20"/>
        <v>1</v>
      </c>
      <c r="AC21" s="42">
        <f t="shared" si="20"/>
        <v>1</v>
      </c>
      <c r="AD21" s="42">
        <f t="shared" si="20"/>
        <v>1</v>
      </c>
      <c r="AE21" s="42" t="str">
        <f t="shared" si="20"/>
        <v>#N/A</v>
      </c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</row>
    <row r="22">
      <c r="A22" s="37" t="s">
        <v>146</v>
      </c>
      <c r="B22" s="38" t="s">
        <v>100</v>
      </c>
      <c r="C22" s="37" t="s">
        <v>132</v>
      </c>
      <c r="D22" s="37" t="s">
        <v>147</v>
      </c>
      <c r="E22" s="39" t="s">
        <v>21</v>
      </c>
      <c r="F22" s="40" t="s">
        <v>28</v>
      </c>
      <c r="G22" s="41" t="s">
        <v>33</v>
      </c>
      <c r="H22" s="43">
        <v>1.0</v>
      </c>
      <c r="I22" s="44">
        <v>1.0</v>
      </c>
      <c r="J22" s="44">
        <v>1.0</v>
      </c>
      <c r="K22" s="44">
        <v>1.0</v>
      </c>
      <c r="L22" s="44">
        <v>1.0</v>
      </c>
      <c r="M22" s="44">
        <v>5.0</v>
      </c>
      <c r="N22" s="47">
        <v>0.0</v>
      </c>
      <c r="O22" s="48">
        <v>1.0</v>
      </c>
      <c r="P22" s="48">
        <v>1.0</v>
      </c>
      <c r="Q22" s="48">
        <v>1.0</v>
      </c>
      <c r="R22" s="48">
        <v>1.0</v>
      </c>
      <c r="S22" s="45">
        <v>8.0</v>
      </c>
      <c r="T22" s="46">
        <v>1.0</v>
      </c>
      <c r="U22" s="46">
        <v>1.0</v>
      </c>
      <c r="V22" s="46">
        <v>1.0</v>
      </c>
      <c r="W22" s="46">
        <v>1.0</v>
      </c>
      <c r="X22" s="46">
        <v>1.0</v>
      </c>
      <c r="Y22" s="41">
        <v>5.0</v>
      </c>
      <c r="Z22" s="42">
        <f t="shared" ref="Z22:AE22" si="21">_xlfn.MODE.SNGL(H22,N22,T22)</f>
        <v>1</v>
      </c>
      <c r="AA22" s="42">
        <f t="shared" si="21"/>
        <v>1</v>
      </c>
      <c r="AB22" s="42">
        <f t="shared" si="21"/>
        <v>1</v>
      </c>
      <c r="AC22" s="42">
        <f t="shared" si="21"/>
        <v>1</v>
      </c>
      <c r="AD22" s="42">
        <f t="shared" si="21"/>
        <v>1</v>
      </c>
      <c r="AE22" s="42">
        <f t="shared" si="21"/>
        <v>5</v>
      </c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</row>
    <row r="23">
      <c r="A23" s="37" t="s">
        <v>148</v>
      </c>
      <c r="B23" s="49" t="s">
        <v>149</v>
      </c>
      <c r="C23" s="50" t="s">
        <v>150</v>
      </c>
      <c r="D23" s="50" t="s">
        <v>151</v>
      </c>
      <c r="E23" s="39" t="s">
        <v>37</v>
      </c>
      <c r="F23" s="40" t="s">
        <v>21</v>
      </c>
      <c r="G23" s="41" t="s">
        <v>28</v>
      </c>
      <c r="H23" s="39">
        <v>1.0</v>
      </c>
      <c r="I23" s="39">
        <v>1.0</v>
      </c>
      <c r="J23" s="39">
        <v>1.0</v>
      </c>
      <c r="K23" s="39">
        <v>1.0</v>
      </c>
      <c r="L23" s="39">
        <v>1.0</v>
      </c>
      <c r="M23" s="39">
        <v>5.0</v>
      </c>
      <c r="N23" s="40">
        <v>1.0</v>
      </c>
      <c r="O23" s="40">
        <v>1.0</v>
      </c>
      <c r="P23" s="40">
        <v>1.0</v>
      </c>
      <c r="Q23" s="40">
        <v>1.0</v>
      </c>
      <c r="R23" s="40">
        <v>1.0</v>
      </c>
      <c r="S23" s="40">
        <v>5.0</v>
      </c>
      <c r="T23" s="41">
        <v>1.0</v>
      </c>
      <c r="U23" s="41">
        <v>1.0</v>
      </c>
      <c r="V23" s="41">
        <v>1.0</v>
      </c>
      <c r="W23" s="41">
        <v>1.0</v>
      </c>
      <c r="X23" s="41">
        <v>1.0</v>
      </c>
      <c r="Y23" s="41">
        <v>5.0</v>
      </c>
      <c r="Z23" s="42">
        <f t="shared" ref="Z23:AE23" si="22">_xlfn.MODE.SNGL(H23,N23,T23)</f>
        <v>1</v>
      </c>
      <c r="AA23" s="42">
        <f t="shared" si="22"/>
        <v>1</v>
      </c>
      <c r="AB23" s="42">
        <f t="shared" si="22"/>
        <v>1</v>
      </c>
      <c r="AC23" s="42">
        <f t="shared" si="22"/>
        <v>1</v>
      </c>
      <c r="AD23" s="42">
        <f t="shared" si="22"/>
        <v>1</v>
      </c>
      <c r="AE23" s="42">
        <f t="shared" si="22"/>
        <v>5</v>
      </c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>
      <c r="A24" s="37" t="s">
        <v>152</v>
      </c>
      <c r="B24" s="49" t="s">
        <v>149</v>
      </c>
      <c r="C24" s="50" t="s">
        <v>153</v>
      </c>
      <c r="D24" s="50" t="s">
        <v>154</v>
      </c>
      <c r="E24" s="39" t="s">
        <v>37</v>
      </c>
      <c r="F24" s="40" t="s">
        <v>21</v>
      </c>
      <c r="G24" s="41" t="s">
        <v>28</v>
      </c>
      <c r="H24" s="39">
        <v>1.0</v>
      </c>
      <c r="I24" s="39">
        <v>1.0</v>
      </c>
      <c r="J24" s="39">
        <v>1.0</v>
      </c>
      <c r="K24" s="39">
        <v>1.0</v>
      </c>
      <c r="L24" s="39">
        <v>0.0</v>
      </c>
      <c r="M24" s="39">
        <v>6.0</v>
      </c>
      <c r="N24" s="40">
        <v>1.0</v>
      </c>
      <c r="O24" s="40">
        <v>1.0</v>
      </c>
      <c r="P24" s="40">
        <v>1.0</v>
      </c>
      <c r="Q24" s="40">
        <v>1.0</v>
      </c>
      <c r="R24" s="40">
        <v>0.0</v>
      </c>
      <c r="S24" s="40">
        <v>6.0</v>
      </c>
      <c r="T24" s="41">
        <v>1.0</v>
      </c>
      <c r="U24" s="41">
        <v>1.0</v>
      </c>
      <c r="V24" s="41">
        <v>1.0</v>
      </c>
      <c r="W24" s="41">
        <v>1.0</v>
      </c>
      <c r="X24" s="41">
        <v>1.0</v>
      </c>
      <c r="Y24" s="41">
        <v>5.0</v>
      </c>
      <c r="Z24" s="42">
        <f t="shared" ref="Z24:AE24" si="23">_xlfn.MODE.SNGL(H24,N24,T24)</f>
        <v>1</v>
      </c>
      <c r="AA24" s="42">
        <f t="shared" si="23"/>
        <v>1</v>
      </c>
      <c r="AB24" s="42">
        <f t="shared" si="23"/>
        <v>1</v>
      </c>
      <c r="AC24" s="42">
        <f t="shared" si="23"/>
        <v>1</v>
      </c>
      <c r="AD24" s="42">
        <f t="shared" si="23"/>
        <v>0</v>
      </c>
      <c r="AE24" s="42">
        <f t="shared" si="23"/>
        <v>6</v>
      </c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</row>
    <row r="25">
      <c r="A25" s="37" t="s">
        <v>155</v>
      </c>
      <c r="B25" s="49" t="s">
        <v>149</v>
      </c>
      <c r="C25" s="50" t="s">
        <v>156</v>
      </c>
      <c r="D25" s="50" t="s">
        <v>157</v>
      </c>
      <c r="E25" s="39" t="s">
        <v>37</v>
      </c>
      <c r="F25" s="40" t="s">
        <v>21</v>
      </c>
      <c r="G25" s="41" t="s">
        <v>28</v>
      </c>
      <c r="H25" s="39">
        <v>1.0</v>
      </c>
      <c r="I25" s="39">
        <v>1.0</v>
      </c>
      <c r="J25" s="39">
        <v>1.0</v>
      </c>
      <c r="K25" s="39">
        <v>1.0</v>
      </c>
      <c r="L25" s="39">
        <v>0.0</v>
      </c>
      <c r="M25" s="39">
        <v>6.0</v>
      </c>
      <c r="N25" s="40">
        <v>1.0</v>
      </c>
      <c r="O25" s="40">
        <v>1.0</v>
      </c>
      <c r="P25" s="40">
        <v>1.0</v>
      </c>
      <c r="Q25" s="40">
        <v>1.0</v>
      </c>
      <c r="R25" s="40">
        <v>1.0</v>
      </c>
      <c r="S25" s="40">
        <v>5.0</v>
      </c>
      <c r="T25" s="41">
        <v>1.0</v>
      </c>
      <c r="U25" s="41">
        <v>1.0</v>
      </c>
      <c r="V25" s="41">
        <v>1.0</v>
      </c>
      <c r="W25" s="41">
        <v>1.0</v>
      </c>
      <c r="X25" s="41">
        <v>1.0</v>
      </c>
      <c r="Y25" s="41">
        <v>5.0</v>
      </c>
      <c r="Z25" s="42">
        <f t="shared" ref="Z25:AE25" si="24">_xlfn.MODE.SNGL(H25,N25,T25)</f>
        <v>1</v>
      </c>
      <c r="AA25" s="42">
        <f t="shared" si="24"/>
        <v>1</v>
      </c>
      <c r="AB25" s="42">
        <f t="shared" si="24"/>
        <v>1</v>
      </c>
      <c r="AC25" s="42">
        <f t="shared" si="24"/>
        <v>1</v>
      </c>
      <c r="AD25" s="42">
        <f t="shared" si="24"/>
        <v>1</v>
      </c>
      <c r="AE25" s="42">
        <f t="shared" si="24"/>
        <v>5</v>
      </c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</row>
    <row r="26">
      <c r="A26" s="37" t="s">
        <v>158</v>
      </c>
      <c r="B26" s="49" t="s">
        <v>149</v>
      </c>
      <c r="C26" s="50" t="s">
        <v>159</v>
      </c>
      <c r="D26" s="50" t="s">
        <v>160</v>
      </c>
      <c r="E26" s="39" t="s">
        <v>37</v>
      </c>
      <c r="F26" s="40" t="s">
        <v>21</v>
      </c>
      <c r="G26" s="41" t="s">
        <v>28</v>
      </c>
      <c r="H26" s="39">
        <v>0.0</v>
      </c>
      <c r="I26" s="39">
        <v>0.0</v>
      </c>
      <c r="J26" s="39">
        <v>0.0</v>
      </c>
      <c r="K26" s="39">
        <v>1.0</v>
      </c>
      <c r="L26" s="39">
        <v>0.0</v>
      </c>
      <c r="M26" s="39">
        <v>1.0</v>
      </c>
      <c r="N26" s="40">
        <v>0.0</v>
      </c>
      <c r="O26" s="40">
        <v>0.0</v>
      </c>
      <c r="P26" s="40">
        <v>0.0</v>
      </c>
      <c r="Q26" s="40">
        <v>1.0</v>
      </c>
      <c r="R26" s="40">
        <v>0.0</v>
      </c>
      <c r="S26" s="40">
        <v>1.0</v>
      </c>
      <c r="T26" s="41">
        <v>0.0</v>
      </c>
      <c r="U26" s="41">
        <v>0.0</v>
      </c>
      <c r="V26" s="41">
        <v>0.0</v>
      </c>
      <c r="W26" s="41">
        <v>1.0</v>
      </c>
      <c r="X26" s="41">
        <v>1.0</v>
      </c>
      <c r="Y26" s="41">
        <v>1.0</v>
      </c>
      <c r="Z26" s="42">
        <f t="shared" ref="Z26:AE26" si="25">_xlfn.MODE.SNGL(H26,N26,T26)</f>
        <v>0</v>
      </c>
      <c r="AA26" s="42">
        <f t="shared" si="25"/>
        <v>0</v>
      </c>
      <c r="AB26" s="42">
        <f t="shared" si="25"/>
        <v>0</v>
      </c>
      <c r="AC26" s="42">
        <f t="shared" si="25"/>
        <v>1</v>
      </c>
      <c r="AD26" s="42">
        <f t="shared" si="25"/>
        <v>0</v>
      </c>
      <c r="AE26" s="42">
        <f t="shared" si="25"/>
        <v>1</v>
      </c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</row>
    <row r="27">
      <c r="A27" s="37" t="s">
        <v>161</v>
      </c>
      <c r="B27" s="49" t="s">
        <v>149</v>
      </c>
      <c r="C27" s="50" t="s">
        <v>162</v>
      </c>
      <c r="D27" s="50" t="s">
        <v>163</v>
      </c>
      <c r="E27" s="39" t="s">
        <v>37</v>
      </c>
      <c r="F27" s="40" t="s">
        <v>15</v>
      </c>
      <c r="G27" s="41" t="s">
        <v>28</v>
      </c>
      <c r="H27" s="39">
        <v>1.0</v>
      </c>
      <c r="I27" s="39">
        <v>1.0</v>
      </c>
      <c r="J27" s="39">
        <v>1.0</v>
      </c>
      <c r="K27" s="39">
        <v>1.0</v>
      </c>
      <c r="L27" s="39">
        <v>1.0</v>
      </c>
      <c r="M27" s="39">
        <v>5.0</v>
      </c>
      <c r="N27" s="40">
        <v>1.0</v>
      </c>
      <c r="O27" s="40">
        <v>1.0</v>
      </c>
      <c r="P27" s="40">
        <v>1.0</v>
      </c>
      <c r="Q27" s="40">
        <v>1.0</v>
      </c>
      <c r="R27" s="40">
        <v>1.0</v>
      </c>
      <c r="S27" s="40">
        <v>5.0</v>
      </c>
      <c r="T27" s="41">
        <v>1.0</v>
      </c>
      <c r="U27" s="41">
        <v>1.0</v>
      </c>
      <c r="V27" s="41">
        <v>1.0</v>
      </c>
      <c r="W27" s="41">
        <v>1.0</v>
      </c>
      <c r="X27" s="41">
        <v>1.0</v>
      </c>
      <c r="Y27" s="41">
        <v>5.0</v>
      </c>
      <c r="Z27" s="42">
        <f t="shared" ref="Z27:AE27" si="26">_xlfn.MODE.SNGL(H27,N27,T27)</f>
        <v>1</v>
      </c>
      <c r="AA27" s="42">
        <f t="shared" si="26"/>
        <v>1</v>
      </c>
      <c r="AB27" s="42">
        <f t="shared" si="26"/>
        <v>1</v>
      </c>
      <c r="AC27" s="42">
        <f t="shared" si="26"/>
        <v>1</v>
      </c>
      <c r="AD27" s="42">
        <f t="shared" si="26"/>
        <v>1</v>
      </c>
      <c r="AE27" s="42">
        <f t="shared" si="26"/>
        <v>5</v>
      </c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</row>
    <row r="28">
      <c r="A28" s="37" t="s">
        <v>164</v>
      </c>
      <c r="B28" s="49" t="s">
        <v>149</v>
      </c>
      <c r="C28" s="50" t="s">
        <v>165</v>
      </c>
      <c r="D28" s="50" t="s">
        <v>166</v>
      </c>
      <c r="E28" s="39" t="s">
        <v>37</v>
      </c>
      <c r="F28" s="40" t="s">
        <v>15</v>
      </c>
      <c r="G28" s="41" t="s">
        <v>28</v>
      </c>
      <c r="H28" s="39">
        <v>1.0</v>
      </c>
      <c r="I28" s="39">
        <v>1.0</v>
      </c>
      <c r="J28" s="39">
        <v>1.0</v>
      </c>
      <c r="K28" s="39">
        <v>1.0</v>
      </c>
      <c r="L28" s="39">
        <v>1.0</v>
      </c>
      <c r="M28" s="39">
        <v>5.0</v>
      </c>
      <c r="N28" s="40">
        <v>1.0</v>
      </c>
      <c r="O28" s="40">
        <v>1.0</v>
      </c>
      <c r="P28" s="40">
        <v>1.0</v>
      </c>
      <c r="Q28" s="40">
        <v>1.0</v>
      </c>
      <c r="R28" s="40">
        <v>1.0</v>
      </c>
      <c r="S28" s="40">
        <v>5.0</v>
      </c>
      <c r="T28" s="41">
        <v>1.0</v>
      </c>
      <c r="U28" s="41">
        <v>1.0</v>
      </c>
      <c r="V28" s="41">
        <v>1.0</v>
      </c>
      <c r="W28" s="41">
        <v>1.0</v>
      </c>
      <c r="X28" s="41">
        <v>1.0</v>
      </c>
      <c r="Y28" s="41">
        <v>5.0</v>
      </c>
      <c r="Z28" s="42">
        <f t="shared" ref="Z28:AE28" si="27">_xlfn.MODE.SNGL(H28,N28,T28)</f>
        <v>1</v>
      </c>
      <c r="AA28" s="42">
        <f t="shared" si="27"/>
        <v>1</v>
      </c>
      <c r="AB28" s="42">
        <f t="shared" si="27"/>
        <v>1</v>
      </c>
      <c r="AC28" s="42">
        <f t="shared" si="27"/>
        <v>1</v>
      </c>
      <c r="AD28" s="42">
        <f t="shared" si="27"/>
        <v>1</v>
      </c>
      <c r="AE28" s="42">
        <f t="shared" si="27"/>
        <v>5</v>
      </c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</row>
    <row r="29">
      <c r="A29" s="37" t="s">
        <v>167</v>
      </c>
      <c r="B29" s="49" t="s">
        <v>149</v>
      </c>
      <c r="C29" s="50" t="s">
        <v>168</v>
      </c>
      <c r="D29" s="50" t="s">
        <v>163</v>
      </c>
      <c r="E29" s="39" t="s">
        <v>37</v>
      </c>
      <c r="F29" s="40" t="s">
        <v>15</v>
      </c>
      <c r="G29" s="41" t="s">
        <v>28</v>
      </c>
      <c r="H29" s="39">
        <v>1.0</v>
      </c>
      <c r="I29" s="39">
        <v>1.0</v>
      </c>
      <c r="J29" s="39">
        <v>1.0</v>
      </c>
      <c r="K29" s="39">
        <v>1.0</v>
      </c>
      <c r="L29" s="39">
        <v>1.0</v>
      </c>
      <c r="M29" s="39">
        <v>5.0</v>
      </c>
      <c r="N29" s="40">
        <v>1.0</v>
      </c>
      <c r="O29" s="40">
        <v>1.0</v>
      </c>
      <c r="P29" s="40">
        <v>1.0</v>
      </c>
      <c r="Q29" s="40">
        <v>1.0</v>
      </c>
      <c r="R29" s="40">
        <v>1.0</v>
      </c>
      <c r="S29" s="40">
        <v>5.0</v>
      </c>
      <c r="T29" s="41">
        <v>1.0</v>
      </c>
      <c r="U29" s="41">
        <v>1.0</v>
      </c>
      <c r="V29" s="41">
        <v>1.0</v>
      </c>
      <c r="W29" s="41">
        <v>1.0</v>
      </c>
      <c r="X29" s="41">
        <v>1.0</v>
      </c>
      <c r="Y29" s="41">
        <v>5.0</v>
      </c>
      <c r="Z29" s="42">
        <f t="shared" ref="Z29:AE29" si="28">_xlfn.MODE.SNGL(H29,N29,T29)</f>
        <v>1</v>
      </c>
      <c r="AA29" s="42">
        <f t="shared" si="28"/>
        <v>1</v>
      </c>
      <c r="AB29" s="42">
        <f t="shared" si="28"/>
        <v>1</v>
      </c>
      <c r="AC29" s="42">
        <f t="shared" si="28"/>
        <v>1</v>
      </c>
      <c r="AD29" s="42">
        <f t="shared" si="28"/>
        <v>1</v>
      </c>
      <c r="AE29" s="42">
        <f t="shared" si="28"/>
        <v>5</v>
      </c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</row>
    <row r="30">
      <c r="A30" s="37" t="s">
        <v>169</v>
      </c>
      <c r="B30" s="49" t="s">
        <v>149</v>
      </c>
      <c r="C30" s="50" t="s">
        <v>170</v>
      </c>
      <c r="D30" s="50" t="s">
        <v>171</v>
      </c>
      <c r="E30" s="39" t="s">
        <v>37</v>
      </c>
      <c r="F30" s="40" t="s">
        <v>15</v>
      </c>
      <c r="G30" s="41" t="s">
        <v>33</v>
      </c>
      <c r="H30" s="39">
        <v>1.0</v>
      </c>
      <c r="I30" s="39">
        <v>1.0</v>
      </c>
      <c r="J30" s="39">
        <v>1.0</v>
      </c>
      <c r="K30" s="39">
        <v>1.0</v>
      </c>
      <c r="L30" s="39">
        <v>1.0</v>
      </c>
      <c r="M30" s="39">
        <v>5.0</v>
      </c>
      <c r="N30" s="40">
        <v>1.0</v>
      </c>
      <c r="O30" s="40">
        <v>1.0</v>
      </c>
      <c r="P30" s="40">
        <v>1.0</v>
      </c>
      <c r="Q30" s="40">
        <v>1.0</v>
      </c>
      <c r="R30" s="40">
        <v>1.0</v>
      </c>
      <c r="S30" s="40">
        <v>5.0</v>
      </c>
      <c r="T30" s="41">
        <v>1.0</v>
      </c>
      <c r="U30" s="41">
        <v>1.0</v>
      </c>
      <c r="V30" s="41">
        <v>0.0</v>
      </c>
      <c r="W30" s="41">
        <v>1.0</v>
      </c>
      <c r="X30" s="41">
        <v>1.0</v>
      </c>
      <c r="Y30" s="41">
        <v>8.0</v>
      </c>
      <c r="Z30" s="42">
        <f t="shared" ref="Z30:AE30" si="29">_xlfn.MODE.SNGL(H30,N30,T30)</f>
        <v>1</v>
      </c>
      <c r="AA30" s="42">
        <f t="shared" si="29"/>
        <v>1</v>
      </c>
      <c r="AB30" s="42">
        <f t="shared" si="29"/>
        <v>1</v>
      </c>
      <c r="AC30" s="42">
        <f t="shared" si="29"/>
        <v>1</v>
      </c>
      <c r="AD30" s="42">
        <f t="shared" si="29"/>
        <v>1</v>
      </c>
      <c r="AE30" s="42">
        <f t="shared" si="29"/>
        <v>5</v>
      </c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</row>
    <row r="31">
      <c r="A31" s="37" t="s">
        <v>172</v>
      </c>
      <c r="B31" s="49" t="s">
        <v>149</v>
      </c>
      <c r="C31" s="50" t="s">
        <v>173</v>
      </c>
      <c r="D31" s="50" t="s">
        <v>174</v>
      </c>
      <c r="E31" s="39" t="s">
        <v>37</v>
      </c>
      <c r="F31" s="40" t="s">
        <v>15</v>
      </c>
      <c r="G31" s="41" t="s">
        <v>33</v>
      </c>
      <c r="H31" s="39">
        <v>1.0</v>
      </c>
      <c r="I31" s="39">
        <v>1.0</v>
      </c>
      <c r="J31" s="39">
        <v>1.0</v>
      </c>
      <c r="K31" s="39">
        <v>1.0</v>
      </c>
      <c r="L31" s="39">
        <v>1.0</v>
      </c>
      <c r="M31" s="39">
        <v>5.0</v>
      </c>
      <c r="N31" s="40">
        <v>1.0</v>
      </c>
      <c r="O31" s="40">
        <v>1.0</v>
      </c>
      <c r="P31" s="40">
        <v>1.0</v>
      </c>
      <c r="Q31" s="40">
        <v>1.0</v>
      </c>
      <c r="R31" s="40">
        <v>1.0</v>
      </c>
      <c r="S31" s="40">
        <v>5.0</v>
      </c>
      <c r="T31" s="41">
        <v>1.0</v>
      </c>
      <c r="U31" s="41">
        <v>1.0</v>
      </c>
      <c r="V31" s="41">
        <v>0.0</v>
      </c>
      <c r="W31" s="41">
        <v>1.0</v>
      </c>
      <c r="X31" s="41">
        <v>0.0</v>
      </c>
      <c r="Y31" s="41">
        <v>8.0</v>
      </c>
      <c r="Z31" s="42">
        <f t="shared" ref="Z31:AE31" si="30">_xlfn.MODE.SNGL(H31,N31,T31)</f>
        <v>1</v>
      </c>
      <c r="AA31" s="42">
        <f t="shared" si="30"/>
        <v>1</v>
      </c>
      <c r="AB31" s="42">
        <f t="shared" si="30"/>
        <v>1</v>
      </c>
      <c r="AC31" s="42">
        <f t="shared" si="30"/>
        <v>1</v>
      </c>
      <c r="AD31" s="42">
        <f t="shared" si="30"/>
        <v>1</v>
      </c>
      <c r="AE31" s="42">
        <f t="shared" si="30"/>
        <v>5</v>
      </c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</row>
    <row r="32">
      <c r="A32" s="37" t="s">
        <v>175</v>
      </c>
      <c r="B32" s="49" t="s">
        <v>149</v>
      </c>
      <c r="C32" s="50" t="s">
        <v>176</v>
      </c>
      <c r="D32" s="50" t="s">
        <v>177</v>
      </c>
      <c r="E32" s="39" t="s">
        <v>37</v>
      </c>
      <c r="F32" s="40" t="s">
        <v>15</v>
      </c>
      <c r="G32" s="41" t="s">
        <v>33</v>
      </c>
      <c r="H32" s="39">
        <v>1.0</v>
      </c>
      <c r="I32" s="39">
        <v>1.0</v>
      </c>
      <c r="J32" s="39">
        <v>1.0</v>
      </c>
      <c r="K32" s="39">
        <v>1.0</v>
      </c>
      <c r="L32" s="39">
        <v>1.0</v>
      </c>
      <c r="M32" s="39">
        <v>5.0</v>
      </c>
      <c r="N32" s="40">
        <v>0.0</v>
      </c>
      <c r="O32" s="40">
        <v>0.0</v>
      </c>
      <c r="P32" s="40">
        <v>0.0</v>
      </c>
      <c r="Q32" s="40">
        <v>1.0</v>
      </c>
      <c r="R32" s="40">
        <v>0.0</v>
      </c>
      <c r="S32" s="40">
        <v>4.0</v>
      </c>
      <c r="T32" s="41">
        <v>0.0</v>
      </c>
      <c r="U32" s="41">
        <v>0.0</v>
      </c>
      <c r="V32" s="41">
        <v>0.0</v>
      </c>
      <c r="W32" s="41">
        <v>1.0</v>
      </c>
      <c r="X32" s="41">
        <v>0.0</v>
      </c>
      <c r="Y32" s="41">
        <v>4.0</v>
      </c>
      <c r="Z32" s="42">
        <f t="shared" ref="Z32:AE32" si="31">_xlfn.MODE.SNGL(H32,N32,T32)</f>
        <v>0</v>
      </c>
      <c r="AA32" s="42">
        <f t="shared" si="31"/>
        <v>0</v>
      </c>
      <c r="AB32" s="42">
        <f t="shared" si="31"/>
        <v>0</v>
      </c>
      <c r="AC32" s="42">
        <f t="shared" si="31"/>
        <v>1</v>
      </c>
      <c r="AD32" s="42">
        <f t="shared" si="31"/>
        <v>0</v>
      </c>
      <c r="AE32" s="42">
        <f t="shared" si="31"/>
        <v>4</v>
      </c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</row>
    <row r="33">
      <c r="A33" s="37" t="s">
        <v>178</v>
      </c>
      <c r="B33" s="49" t="s">
        <v>149</v>
      </c>
      <c r="C33" s="50" t="s">
        <v>179</v>
      </c>
      <c r="D33" s="50" t="s">
        <v>180</v>
      </c>
      <c r="E33" s="39" t="s">
        <v>37</v>
      </c>
      <c r="F33" s="40" t="s">
        <v>15</v>
      </c>
      <c r="G33" s="41" t="s">
        <v>33</v>
      </c>
      <c r="H33" s="39">
        <v>1.0</v>
      </c>
      <c r="I33" s="39">
        <v>1.0</v>
      </c>
      <c r="J33" s="39">
        <v>1.0</v>
      </c>
      <c r="K33" s="39">
        <v>1.0</v>
      </c>
      <c r="L33" s="39">
        <v>1.0</v>
      </c>
      <c r="M33" s="39">
        <v>5.0</v>
      </c>
      <c r="N33" s="40">
        <v>1.0</v>
      </c>
      <c r="O33" s="40">
        <v>1.0</v>
      </c>
      <c r="P33" s="40">
        <v>1.0</v>
      </c>
      <c r="Q33" s="40">
        <v>1.0</v>
      </c>
      <c r="R33" s="40">
        <v>1.0</v>
      </c>
      <c r="S33" s="40">
        <v>5.0</v>
      </c>
      <c r="T33" s="41">
        <v>1.0</v>
      </c>
      <c r="U33" s="41">
        <v>1.0</v>
      </c>
      <c r="V33" s="41">
        <v>1.0</v>
      </c>
      <c r="W33" s="41">
        <v>1.0</v>
      </c>
      <c r="X33" s="41">
        <v>1.0</v>
      </c>
      <c r="Y33" s="41">
        <v>5.0</v>
      </c>
      <c r="Z33" s="42">
        <f t="shared" ref="Z33:AE33" si="32">_xlfn.MODE.SNGL(H33,N33,T33)</f>
        <v>1</v>
      </c>
      <c r="AA33" s="42">
        <f t="shared" si="32"/>
        <v>1</v>
      </c>
      <c r="AB33" s="42">
        <f t="shared" si="32"/>
        <v>1</v>
      </c>
      <c r="AC33" s="42">
        <f t="shared" si="32"/>
        <v>1</v>
      </c>
      <c r="AD33" s="42">
        <f t="shared" si="32"/>
        <v>1</v>
      </c>
      <c r="AE33" s="42">
        <f t="shared" si="32"/>
        <v>5</v>
      </c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4">
      <c r="A34" s="37" t="s">
        <v>181</v>
      </c>
      <c r="B34" s="49" t="s">
        <v>149</v>
      </c>
      <c r="C34" s="50" t="s">
        <v>182</v>
      </c>
      <c r="D34" s="50" t="s">
        <v>183</v>
      </c>
      <c r="E34" s="39" t="s">
        <v>37</v>
      </c>
      <c r="F34" s="40" t="s">
        <v>15</v>
      </c>
      <c r="G34" s="41" t="s">
        <v>33</v>
      </c>
      <c r="H34" s="39">
        <v>1.0</v>
      </c>
      <c r="I34" s="39">
        <v>1.0</v>
      </c>
      <c r="J34" s="39">
        <v>1.0</v>
      </c>
      <c r="K34" s="39">
        <v>1.0</v>
      </c>
      <c r="L34" s="39">
        <v>1.0</v>
      </c>
      <c r="M34" s="39">
        <v>5.0</v>
      </c>
      <c r="N34" s="40">
        <v>0.0</v>
      </c>
      <c r="O34" s="40">
        <v>1.0</v>
      </c>
      <c r="P34" s="40">
        <v>0.0</v>
      </c>
      <c r="Q34" s="40">
        <v>1.0</v>
      </c>
      <c r="R34" s="40">
        <v>1.0</v>
      </c>
      <c r="S34" s="40">
        <v>1.0</v>
      </c>
      <c r="T34" s="41">
        <v>1.0</v>
      </c>
      <c r="U34" s="41">
        <v>1.0</v>
      </c>
      <c r="V34" s="41">
        <v>0.0</v>
      </c>
      <c r="W34" s="41">
        <v>0.0</v>
      </c>
      <c r="X34" s="41">
        <v>1.0</v>
      </c>
      <c r="Y34" s="41">
        <v>1.0</v>
      </c>
      <c r="Z34" s="42">
        <f t="shared" ref="Z34:AE34" si="33">_xlfn.MODE.SNGL(H34,N34,T34)</f>
        <v>1</v>
      </c>
      <c r="AA34" s="42">
        <f t="shared" si="33"/>
        <v>1</v>
      </c>
      <c r="AB34" s="42">
        <f t="shared" si="33"/>
        <v>0</v>
      </c>
      <c r="AC34" s="42">
        <f t="shared" si="33"/>
        <v>1</v>
      </c>
      <c r="AD34" s="42">
        <f t="shared" si="33"/>
        <v>1</v>
      </c>
      <c r="AE34" s="42">
        <f t="shared" si="33"/>
        <v>1</v>
      </c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</row>
    <row r="35">
      <c r="A35" s="37" t="s">
        <v>184</v>
      </c>
      <c r="B35" s="49" t="s">
        <v>149</v>
      </c>
      <c r="C35" s="50" t="s">
        <v>185</v>
      </c>
      <c r="D35" s="50" t="s">
        <v>186</v>
      </c>
      <c r="E35" s="39" t="s">
        <v>21</v>
      </c>
      <c r="F35" s="40" t="s">
        <v>15</v>
      </c>
      <c r="G35" s="41" t="s">
        <v>33</v>
      </c>
      <c r="H35" s="39">
        <v>1.0</v>
      </c>
      <c r="I35" s="39">
        <v>1.0</v>
      </c>
      <c r="J35" s="39">
        <v>1.0</v>
      </c>
      <c r="K35" s="39">
        <v>1.0</v>
      </c>
      <c r="L35" s="39">
        <v>1.0</v>
      </c>
      <c r="M35" s="39">
        <v>5.0</v>
      </c>
      <c r="N35" s="40">
        <v>1.0</v>
      </c>
      <c r="O35" s="40">
        <v>1.0</v>
      </c>
      <c r="P35" s="40">
        <v>1.0</v>
      </c>
      <c r="Q35" s="40">
        <v>1.0</v>
      </c>
      <c r="R35" s="40">
        <v>1.0</v>
      </c>
      <c r="S35" s="40">
        <v>5.0</v>
      </c>
      <c r="T35" s="41">
        <v>1.0</v>
      </c>
      <c r="U35" s="41">
        <v>1.0</v>
      </c>
      <c r="V35" s="41">
        <v>1.0</v>
      </c>
      <c r="W35" s="41">
        <v>1.0</v>
      </c>
      <c r="X35" s="41">
        <v>0.0</v>
      </c>
      <c r="Y35" s="41">
        <v>8.0</v>
      </c>
      <c r="Z35" s="42">
        <f t="shared" ref="Z35:AE35" si="34">_xlfn.MODE.SNGL(H35,N35,T35)</f>
        <v>1</v>
      </c>
      <c r="AA35" s="42">
        <f t="shared" si="34"/>
        <v>1</v>
      </c>
      <c r="AB35" s="42">
        <f t="shared" si="34"/>
        <v>1</v>
      </c>
      <c r="AC35" s="42">
        <f t="shared" si="34"/>
        <v>1</v>
      </c>
      <c r="AD35" s="42">
        <f t="shared" si="34"/>
        <v>1</v>
      </c>
      <c r="AE35" s="42">
        <f t="shared" si="34"/>
        <v>5</v>
      </c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</row>
    <row r="36">
      <c r="A36" s="37" t="s">
        <v>187</v>
      </c>
      <c r="B36" s="49" t="s">
        <v>149</v>
      </c>
      <c r="C36" s="50" t="s">
        <v>188</v>
      </c>
      <c r="D36" s="50" t="s">
        <v>189</v>
      </c>
      <c r="E36" s="39" t="s">
        <v>21</v>
      </c>
      <c r="F36" s="40" t="s">
        <v>15</v>
      </c>
      <c r="G36" s="41" t="s">
        <v>33</v>
      </c>
      <c r="H36" s="39">
        <v>1.0</v>
      </c>
      <c r="I36" s="39">
        <v>1.0</v>
      </c>
      <c r="J36" s="39">
        <v>1.0</v>
      </c>
      <c r="K36" s="39">
        <v>1.0</v>
      </c>
      <c r="L36" s="39">
        <v>1.0</v>
      </c>
      <c r="M36" s="39">
        <v>5.0</v>
      </c>
      <c r="N36" s="40">
        <v>1.0</v>
      </c>
      <c r="O36" s="40">
        <v>1.0</v>
      </c>
      <c r="P36" s="40">
        <v>1.0</v>
      </c>
      <c r="Q36" s="40">
        <v>1.0</v>
      </c>
      <c r="R36" s="40">
        <v>1.0</v>
      </c>
      <c r="S36" s="40">
        <v>5.0</v>
      </c>
      <c r="T36" s="41">
        <v>1.0</v>
      </c>
      <c r="U36" s="41">
        <v>1.0</v>
      </c>
      <c r="V36" s="41">
        <v>1.0</v>
      </c>
      <c r="W36" s="41">
        <v>1.0</v>
      </c>
      <c r="X36" s="41">
        <v>0.0</v>
      </c>
      <c r="Y36" s="41">
        <v>4.0</v>
      </c>
      <c r="Z36" s="42">
        <f t="shared" ref="Z36:AE36" si="35">_xlfn.MODE.SNGL(H36,N36,T36)</f>
        <v>1</v>
      </c>
      <c r="AA36" s="42">
        <f t="shared" si="35"/>
        <v>1</v>
      </c>
      <c r="AB36" s="42">
        <f t="shared" si="35"/>
        <v>1</v>
      </c>
      <c r="AC36" s="42">
        <f t="shared" si="35"/>
        <v>1</v>
      </c>
      <c r="AD36" s="42">
        <f t="shared" si="35"/>
        <v>1</v>
      </c>
      <c r="AE36" s="42">
        <f t="shared" si="35"/>
        <v>5</v>
      </c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</row>
    <row r="37">
      <c r="A37" s="37" t="s">
        <v>190</v>
      </c>
      <c r="B37" s="49" t="s">
        <v>149</v>
      </c>
      <c r="C37" s="50" t="s">
        <v>191</v>
      </c>
      <c r="D37" s="50" t="s">
        <v>192</v>
      </c>
      <c r="E37" s="39" t="s">
        <v>21</v>
      </c>
      <c r="F37" s="40" t="s">
        <v>15</v>
      </c>
      <c r="G37" s="41" t="s">
        <v>33</v>
      </c>
      <c r="H37" s="39">
        <v>0.0</v>
      </c>
      <c r="I37" s="39">
        <v>1.0</v>
      </c>
      <c r="J37" s="39">
        <v>0.0</v>
      </c>
      <c r="K37" s="39">
        <v>1.0</v>
      </c>
      <c r="L37" s="39">
        <v>0.0</v>
      </c>
      <c r="M37" s="39">
        <v>2.0</v>
      </c>
      <c r="N37" s="40">
        <v>0.0</v>
      </c>
      <c r="O37" s="40">
        <v>0.0</v>
      </c>
      <c r="P37" s="40">
        <v>0.0</v>
      </c>
      <c r="Q37" s="40">
        <v>1.0</v>
      </c>
      <c r="R37" s="40">
        <v>0.0</v>
      </c>
      <c r="S37" s="40">
        <v>2.0</v>
      </c>
      <c r="T37" s="41">
        <v>0.0</v>
      </c>
      <c r="U37" s="41">
        <v>0.0</v>
      </c>
      <c r="V37" s="41">
        <v>0.0</v>
      </c>
      <c r="W37" s="41">
        <v>1.0</v>
      </c>
      <c r="X37" s="41">
        <v>0.0</v>
      </c>
      <c r="Y37" s="41">
        <v>8.0</v>
      </c>
      <c r="Z37" s="42">
        <f t="shared" ref="Z37:AE37" si="36">_xlfn.MODE.SNGL(H37,N37,T37)</f>
        <v>0</v>
      </c>
      <c r="AA37" s="42">
        <f t="shared" si="36"/>
        <v>0</v>
      </c>
      <c r="AB37" s="42">
        <f t="shared" si="36"/>
        <v>0</v>
      </c>
      <c r="AC37" s="42">
        <f t="shared" si="36"/>
        <v>1</v>
      </c>
      <c r="AD37" s="42">
        <f t="shared" si="36"/>
        <v>0</v>
      </c>
      <c r="AE37" s="42">
        <f t="shared" si="36"/>
        <v>2</v>
      </c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  <row r="38">
      <c r="A38" s="37" t="s">
        <v>193</v>
      </c>
      <c r="B38" s="49" t="s">
        <v>149</v>
      </c>
      <c r="C38" s="50" t="s">
        <v>194</v>
      </c>
      <c r="D38" s="50" t="s">
        <v>195</v>
      </c>
      <c r="E38" s="39" t="s">
        <v>21</v>
      </c>
      <c r="F38" s="40" t="s">
        <v>15</v>
      </c>
      <c r="G38" s="41" t="s">
        <v>33</v>
      </c>
      <c r="H38" s="39">
        <v>1.0</v>
      </c>
      <c r="I38" s="39">
        <v>1.0</v>
      </c>
      <c r="J38" s="39">
        <v>1.0</v>
      </c>
      <c r="K38" s="39">
        <v>1.0</v>
      </c>
      <c r="L38" s="39">
        <v>1.0</v>
      </c>
      <c r="M38" s="39">
        <v>5.0</v>
      </c>
      <c r="N38" s="40">
        <v>1.0</v>
      </c>
      <c r="O38" s="40">
        <v>1.0</v>
      </c>
      <c r="P38" s="40">
        <v>1.0</v>
      </c>
      <c r="Q38" s="40">
        <v>1.0</v>
      </c>
      <c r="R38" s="40">
        <v>1.0</v>
      </c>
      <c r="S38" s="40">
        <v>5.0</v>
      </c>
      <c r="T38" s="41">
        <v>1.0</v>
      </c>
      <c r="U38" s="41">
        <v>1.0</v>
      </c>
      <c r="V38" s="41">
        <v>1.0</v>
      </c>
      <c r="W38" s="41">
        <v>1.0</v>
      </c>
      <c r="X38" s="41">
        <v>1.0</v>
      </c>
      <c r="Y38" s="41">
        <v>5.0</v>
      </c>
      <c r="Z38" s="42">
        <f t="shared" ref="Z38:AE38" si="37">_xlfn.MODE.SNGL(H38,N38,T38)</f>
        <v>1</v>
      </c>
      <c r="AA38" s="42">
        <f t="shared" si="37"/>
        <v>1</v>
      </c>
      <c r="AB38" s="42">
        <f t="shared" si="37"/>
        <v>1</v>
      </c>
      <c r="AC38" s="42">
        <f t="shared" si="37"/>
        <v>1</v>
      </c>
      <c r="AD38" s="42">
        <f t="shared" si="37"/>
        <v>1</v>
      </c>
      <c r="AE38" s="42">
        <f t="shared" si="37"/>
        <v>5</v>
      </c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</row>
    <row r="39">
      <c r="A39" s="37" t="s">
        <v>196</v>
      </c>
      <c r="B39" s="49" t="s">
        <v>149</v>
      </c>
      <c r="C39" s="50" t="s">
        <v>197</v>
      </c>
      <c r="D39" s="50" t="s">
        <v>198</v>
      </c>
      <c r="E39" s="39" t="s">
        <v>21</v>
      </c>
      <c r="F39" s="40" t="s">
        <v>28</v>
      </c>
      <c r="G39" s="41" t="s">
        <v>33</v>
      </c>
      <c r="H39" s="39">
        <v>1.0</v>
      </c>
      <c r="I39" s="39">
        <v>1.0</v>
      </c>
      <c r="J39" s="39">
        <v>1.0</v>
      </c>
      <c r="K39" s="39">
        <v>1.0</v>
      </c>
      <c r="L39" s="39">
        <v>1.0</v>
      </c>
      <c r="M39" s="39">
        <v>5.0</v>
      </c>
      <c r="N39" s="47">
        <v>1.0</v>
      </c>
      <c r="O39" s="48">
        <v>1.0</v>
      </c>
      <c r="P39" s="48">
        <v>1.0</v>
      </c>
      <c r="Q39" s="48">
        <v>1.0</v>
      </c>
      <c r="R39" s="48">
        <v>1.0</v>
      </c>
      <c r="S39" s="45">
        <v>5.0</v>
      </c>
      <c r="T39" s="46">
        <v>1.0</v>
      </c>
      <c r="U39" s="46">
        <v>1.0</v>
      </c>
      <c r="V39" s="46">
        <v>1.0</v>
      </c>
      <c r="W39" s="46">
        <v>1.0</v>
      </c>
      <c r="X39" s="46">
        <v>1.0</v>
      </c>
      <c r="Y39" s="41">
        <v>5.0</v>
      </c>
      <c r="Z39" s="42">
        <f t="shared" ref="Z39:AE39" si="38">_xlfn.MODE.SNGL(H39,N39,T39)</f>
        <v>1</v>
      </c>
      <c r="AA39" s="42">
        <f t="shared" si="38"/>
        <v>1</v>
      </c>
      <c r="AB39" s="42">
        <f t="shared" si="38"/>
        <v>1</v>
      </c>
      <c r="AC39" s="42">
        <f t="shared" si="38"/>
        <v>1</v>
      </c>
      <c r="AD39" s="42">
        <f t="shared" si="38"/>
        <v>1</v>
      </c>
      <c r="AE39" s="42">
        <f t="shared" si="38"/>
        <v>5</v>
      </c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</row>
    <row r="40">
      <c r="A40" s="37" t="s">
        <v>199</v>
      </c>
      <c r="B40" s="49" t="s">
        <v>149</v>
      </c>
      <c r="C40" s="50" t="s">
        <v>200</v>
      </c>
      <c r="D40" s="50" t="s">
        <v>180</v>
      </c>
      <c r="E40" s="39" t="s">
        <v>21</v>
      </c>
      <c r="F40" s="40" t="s">
        <v>28</v>
      </c>
      <c r="G40" s="41" t="s">
        <v>33</v>
      </c>
      <c r="H40" s="43">
        <v>0.0</v>
      </c>
      <c r="I40" s="44">
        <v>0.0</v>
      </c>
      <c r="J40" s="44">
        <v>0.0</v>
      </c>
      <c r="K40" s="44">
        <v>1.0</v>
      </c>
      <c r="L40" s="44">
        <v>0.0</v>
      </c>
      <c r="M40" s="44">
        <v>1.0</v>
      </c>
      <c r="N40" s="47">
        <v>0.0</v>
      </c>
      <c r="O40" s="48">
        <v>1.0</v>
      </c>
      <c r="P40" s="48">
        <v>0.0</v>
      </c>
      <c r="Q40" s="48">
        <v>1.0</v>
      </c>
      <c r="R40" s="48">
        <v>0.0</v>
      </c>
      <c r="S40" s="45">
        <v>4.0</v>
      </c>
      <c r="T40" s="46">
        <v>0.0</v>
      </c>
      <c r="U40" s="46">
        <v>0.0</v>
      </c>
      <c r="V40" s="46">
        <v>0.0</v>
      </c>
      <c r="W40" s="46">
        <v>1.0</v>
      </c>
      <c r="X40" s="46">
        <v>0.0</v>
      </c>
      <c r="Y40" s="46">
        <v>4.0</v>
      </c>
      <c r="Z40" s="42">
        <f t="shared" ref="Z40:AE40" si="39">_xlfn.MODE.SNGL(H40,N40,T40)</f>
        <v>0</v>
      </c>
      <c r="AA40" s="42">
        <f t="shared" si="39"/>
        <v>0</v>
      </c>
      <c r="AB40" s="42">
        <f t="shared" si="39"/>
        <v>0</v>
      </c>
      <c r="AC40" s="42">
        <f t="shared" si="39"/>
        <v>1</v>
      </c>
      <c r="AD40" s="42">
        <f t="shared" si="39"/>
        <v>0</v>
      </c>
      <c r="AE40" s="42">
        <f t="shared" si="39"/>
        <v>4</v>
      </c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</row>
    <row r="41">
      <c r="A41" s="37" t="s">
        <v>201</v>
      </c>
      <c r="B41" s="49" t="s">
        <v>149</v>
      </c>
      <c r="C41" s="50" t="s">
        <v>202</v>
      </c>
      <c r="D41" s="50" t="s">
        <v>166</v>
      </c>
      <c r="E41" s="39" t="s">
        <v>21</v>
      </c>
      <c r="F41" s="40" t="s">
        <v>28</v>
      </c>
      <c r="G41" s="41" t="s">
        <v>33</v>
      </c>
      <c r="H41" s="43">
        <v>0.0</v>
      </c>
      <c r="I41" s="44">
        <v>1.0</v>
      </c>
      <c r="J41" s="44">
        <v>0.0</v>
      </c>
      <c r="K41" s="44">
        <v>0.0</v>
      </c>
      <c r="L41" s="44">
        <v>0.0</v>
      </c>
      <c r="M41" s="44">
        <v>1.0</v>
      </c>
      <c r="N41" s="47">
        <v>1.0</v>
      </c>
      <c r="O41" s="48">
        <v>1.0</v>
      </c>
      <c r="P41" s="48">
        <v>1.0</v>
      </c>
      <c r="Q41" s="48">
        <v>1.0</v>
      </c>
      <c r="R41" s="48">
        <v>1.0</v>
      </c>
      <c r="S41" s="45">
        <v>5.0</v>
      </c>
      <c r="T41" s="46">
        <v>0.0</v>
      </c>
      <c r="U41" s="46">
        <v>0.0</v>
      </c>
      <c r="V41" s="46">
        <v>0.0</v>
      </c>
      <c r="W41" s="46">
        <v>1.0</v>
      </c>
      <c r="X41" s="46">
        <v>0.0</v>
      </c>
      <c r="Y41" s="46">
        <v>4.0</v>
      </c>
      <c r="Z41" s="42">
        <f t="shared" ref="Z41:AE41" si="40">_xlfn.MODE.SNGL(H41,N41,T41)</f>
        <v>0</v>
      </c>
      <c r="AA41" s="42">
        <f t="shared" si="40"/>
        <v>1</v>
      </c>
      <c r="AB41" s="42">
        <f t="shared" si="40"/>
        <v>0</v>
      </c>
      <c r="AC41" s="42">
        <f t="shared" si="40"/>
        <v>1</v>
      </c>
      <c r="AD41" s="42">
        <f t="shared" si="40"/>
        <v>0</v>
      </c>
      <c r="AE41" s="42" t="str">
        <f t="shared" si="40"/>
        <v>#N/A</v>
      </c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</row>
    <row r="42">
      <c r="A42" s="37" t="s">
        <v>203</v>
      </c>
      <c r="B42" s="49" t="s">
        <v>149</v>
      </c>
      <c r="C42" s="50" t="s">
        <v>204</v>
      </c>
      <c r="D42" s="50" t="s">
        <v>157</v>
      </c>
      <c r="E42" s="39" t="s">
        <v>21</v>
      </c>
      <c r="F42" s="40" t="s">
        <v>28</v>
      </c>
      <c r="G42" s="41" t="s">
        <v>33</v>
      </c>
      <c r="H42" s="43">
        <v>0.0</v>
      </c>
      <c r="I42" s="44">
        <v>0.0</v>
      </c>
      <c r="J42" s="44">
        <v>0.0</v>
      </c>
      <c r="K42" s="44">
        <v>0.0</v>
      </c>
      <c r="L42" s="44">
        <v>0.0</v>
      </c>
      <c r="M42" s="44">
        <v>10.0</v>
      </c>
      <c r="N42" s="47">
        <v>0.0</v>
      </c>
      <c r="O42" s="48">
        <v>0.0</v>
      </c>
      <c r="P42" s="48">
        <v>0.0</v>
      </c>
      <c r="Q42" s="48">
        <v>0.0</v>
      </c>
      <c r="R42" s="48">
        <v>0.0</v>
      </c>
      <c r="S42" s="45">
        <v>4.0</v>
      </c>
      <c r="T42" s="46">
        <v>0.0</v>
      </c>
      <c r="U42" s="46">
        <v>0.0</v>
      </c>
      <c r="V42" s="46">
        <v>0.0</v>
      </c>
      <c r="W42" s="46">
        <v>0.0</v>
      </c>
      <c r="X42" s="46">
        <v>0.0</v>
      </c>
      <c r="Y42" s="46">
        <v>4.0</v>
      </c>
      <c r="Z42" s="42">
        <f t="shared" ref="Z42:AE42" si="41">_xlfn.MODE.SNGL(H42,N42,T42)</f>
        <v>0</v>
      </c>
      <c r="AA42" s="42">
        <f t="shared" si="41"/>
        <v>0</v>
      </c>
      <c r="AB42" s="42">
        <f t="shared" si="41"/>
        <v>0</v>
      </c>
      <c r="AC42" s="42">
        <f t="shared" si="41"/>
        <v>0</v>
      </c>
      <c r="AD42" s="42">
        <f t="shared" si="41"/>
        <v>0</v>
      </c>
      <c r="AE42" s="42">
        <f t="shared" si="41"/>
        <v>4</v>
      </c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</row>
    <row r="43">
      <c r="A43" s="51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78"/>
    <col customWidth="1" min="2" max="2" width="8.67"/>
    <col customWidth="1" min="3" max="3" width="10.33"/>
    <col customWidth="1" min="4" max="4" width="29.33"/>
    <col customWidth="1" min="5" max="9" width="6.78"/>
    <col customWidth="1" min="10" max="10" width="10.33"/>
    <col customWidth="1" min="11" max="11" width="11.89"/>
    <col customWidth="1" min="12" max="12" width="9.0"/>
    <col customWidth="1" min="13" max="13" width="8.67"/>
    <col customWidth="1" min="14" max="14" width="7.11"/>
    <col customWidth="1" min="15" max="15" width="6.78"/>
    <col customWidth="1" min="16" max="16" width="10.33"/>
    <col customWidth="1" min="17" max="17" width="11.89"/>
    <col customWidth="1" min="18" max="18" width="9.0"/>
    <col customWidth="1" min="19" max="19" width="8.67"/>
    <col customWidth="1" min="20" max="20" width="10.78"/>
    <col customWidth="1" min="21" max="21" width="6.78"/>
    <col customWidth="1" min="22" max="22" width="10.33"/>
    <col customWidth="1" min="23" max="23" width="11.89"/>
    <col customWidth="1" min="24" max="24" width="9.0"/>
    <col customWidth="1" min="25" max="25" width="8.67"/>
    <col customWidth="1" min="26" max="26" width="7.11"/>
    <col customWidth="1" min="27" max="27" width="10.56"/>
    <col customWidth="1" min="28" max="28" width="14.22"/>
    <col customWidth="1" min="29" max="29" width="15.67"/>
    <col customWidth="1" min="30" max="31" width="14.22"/>
  </cols>
  <sheetData>
    <row r="1">
      <c r="A1" s="28" t="s">
        <v>68</v>
      </c>
      <c r="B1" s="28" t="s">
        <v>69</v>
      </c>
      <c r="C1" s="28" t="s">
        <v>70</v>
      </c>
      <c r="D1" s="28" t="s">
        <v>71</v>
      </c>
      <c r="E1" s="52" t="s">
        <v>205</v>
      </c>
      <c r="F1" s="52" t="s">
        <v>206</v>
      </c>
      <c r="G1" s="52" t="s">
        <v>207</v>
      </c>
      <c r="H1" s="52" t="s">
        <v>208</v>
      </c>
      <c r="I1" s="32" t="s">
        <v>75</v>
      </c>
      <c r="J1" s="32" t="s">
        <v>76</v>
      </c>
      <c r="K1" s="32" t="s">
        <v>77</v>
      </c>
      <c r="L1" s="32" t="s">
        <v>78</v>
      </c>
      <c r="M1" s="32" t="s">
        <v>79</v>
      </c>
      <c r="N1" s="32" t="s">
        <v>80</v>
      </c>
      <c r="O1" s="33" t="s">
        <v>81</v>
      </c>
      <c r="P1" s="33" t="s">
        <v>82</v>
      </c>
      <c r="Q1" s="33" t="s">
        <v>83</v>
      </c>
      <c r="R1" s="33" t="s">
        <v>84</v>
      </c>
      <c r="S1" s="33" t="s">
        <v>85</v>
      </c>
      <c r="T1" s="33" t="s">
        <v>86</v>
      </c>
      <c r="U1" s="31" t="s">
        <v>87</v>
      </c>
      <c r="V1" s="31" t="s">
        <v>88</v>
      </c>
      <c r="W1" s="31" t="s">
        <v>89</v>
      </c>
      <c r="X1" s="31" t="s">
        <v>90</v>
      </c>
      <c r="Y1" s="31" t="s">
        <v>91</v>
      </c>
      <c r="Z1" s="31" t="s">
        <v>92</v>
      </c>
      <c r="AA1" s="34" t="s">
        <v>93</v>
      </c>
      <c r="AB1" s="34" t="s">
        <v>94</v>
      </c>
      <c r="AC1" s="34" t="s">
        <v>95</v>
      </c>
      <c r="AD1" s="34" t="s">
        <v>96</v>
      </c>
      <c r="AE1" s="34" t="s">
        <v>97</v>
      </c>
      <c r="AF1" s="35" t="s">
        <v>98</v>
      </c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>
      <c r="A2" s="37" t="s">
        <v>99</v>
      </c>
      <c r="B2" s="38" t="s">
        <v>100</v>
      </c>
      <c r="C2" s="37" t="s">
        <v>101</v>
      </c>
      <c r="D2" s="37" t="s">
        <v>102</v>
      </c>
      <c r="E2" s="53">
        <v>0.0</v>
      </c>
      <c r="F2" s="53">
        <v>0.0</v>
      </c>
      <c r="G2" s="53">
        <v>0.0</v>
      </c>
      <c r="H2" s="53">
        <f t="shared" ref="H2:H42" si="2">_xlfn.MODE.SNGL(E2:G2)</f>
        <v>0</v>
      </c>
      <c r="I2" s="53">
        <v>0.0</v>
      </c>
      <c r="J2" s="39">
        <v>0.0</v>
      </c>
      <c r="K2" s="39">
        <v>0.0</v>
      </c>
      <c r="L2" s="39">
        <v>0.0</v>
      </c>
      <c r="M2" s="39">
        <v>0.0</v>
      </c>
      <c r="N2" s="39">
        <v>0.0</v>
      </c>
      <c r="O2" s="53">
        <v>0.0</v>
      </c>
      <c r="P2" s="40">
        <v>0.0</v>
      </c>
      <c r="Q2" s="40">
        <v>0.0</v>
      </c>
      <c r="R2" s="40">
        <v>0.0</v>
      </c>
      <c r="S2" s="40">
        <v>0.0</v>
      </c>
      <c r="T2" s="40">
        <v>0.0</v>
      </c>
      <c r="U2" s="53">
        <v>0.0</v>
      </c>
      <c r="V2" s="41">
        <v>0.0</v>
      </c>
      <c r="W2" s="41">
        <v>0.0</v>
      </c>
      <c r="X2" s="41">
        <v>0.0</v>
      </c>
      <c r="Y2" s="41">
        <v>0.0</v>
      </c>
      <c r="Z2" s="41">
        <v>0.0</v>
      </c>
      <c r="AA2" s="42">
        <f t="shared" ref="AA2:AF2" si="1">_xlfn.MODE.SNGL(I2,O2,U2)</f>
        <v>0</v>
      </c>
      <c r="AB2" s="42">
        <f t="shared" si="1"/>
        <v>0</v>
      </c>
      <c r="AC2" s="42">
        <f t="shared" si="1"/>
        <v>0</v>
      </c>
      <c r="AD2" s="42">
        <f t="shared" si="1"/>
        <v>0</v>
      </c>
      <c r="AE2" s="42">
        <f t="shared" si="1"/>
        <v>0</v>
      </c>
      <c r="AF2" s="42">
        <f t="shared" si="1"/>
        <v>0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>
      <c r="A3" s="37" t="s">
        <v>103</v>
      </c>
      <c r="B3" s="38" t="s">
        <v>100</v>
      </c>
      <c r="C3" s="37" t="s">
        <v>101</v>
      </c>
      <c r="D3" s="37" t="s">
        <v>104</v>
      </c>
      <c r="E3" s="54">
        <v>0.0</v>
      </c>
      <c r="F3" s="54">
        <v>0.0</v>
      </c>
      <c r="G3" s="54">
        <v>0.0</v>
      </c>
      <c r="H3" s="53">
        <f t="shared" si="2"/>
        <v>0</v>
      </c>
      <c r="I3" s="54">
        <v>0.0</v>
      </c>
      <c r="J3" s="39">
        <v>0.0</v>
      </c>
      <c r="K3" s="39">
        <v>0.0</v>
      </c>
      <c r="L3" s="39">
        <v>0.0</v>
      </c>
      <c r="M3" s="39">
        <v>0.0</v>
      </c>
      <c r="N3" s="39">
        <v>1.0</v>
      </c>
      <c r="O3" s="54">
        <v>0.0</v>
      </c>
      <c r="P3" s="40">
        <v>0.0</v>
      </c>
      <c r="Q3" s="40">
        <v>0.0</v>
      </c>
      <c r="R3" s="40">
        <v>0.0</v>
      </c>
      <c r="S3" s="40">
        <v>0.0</v>
      </c>
      <c r="T3" s="40">
        <v>1.0</v>
      </c>
      <c r="U3" s="54">
        <v>0.0</v>
      </c>
      <c r="V3" s="41">
        <v>0.0</v>
      </c>
      <c r="W3" s="41">
        <v>0.0</v>
      </c>
      <c r="X3" s="41">
        <v>0.0</v>
      </c>
      <c r="Y3" s="41">
        <v>0.0</v>
      </c>
      <c r="Z3" s="41">
        <v>1.0</v>
      </c>
      <c r="AA3" s="42">
        <f t="shared" ref="AA3:AF3" si="3">_xlfn.MODE.SNGL(I3,O3,U3)</f>
        <v>0</v>
      </c>
      <c r="AB3" s="42">
        <f t="shared" si="3"/>
        <v>0</v>
      </c>
      <c r="AC3" s="42">
        <f t="shared" si="3"/>
        <v>0</v>
      </c>
      <c r="AD3" s="42">
        <f t="shared" si="3"/>
        <v>0</v>
      </c>
      <c r="AE3" s="42">
        <f t="shared" si="3"/>
        <v>0</v>
      </c>
      <c r="AF3" s="42">
        <f t="shared" si="3"/>
        <v>1</v>
      </c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</row>
    <row r="4">
      <c r="A4" s="37" t="s">
        <v>105</v>
      </c>
      <c r="B4" s="38" t="s">
        <v>100</v>
      </c>
      <c r="C4" s="37" t="s">
        <v>101</v>
      </c>
      <c r="D4" s="37" t="s">
        <v>106</v>
      </c>
      <c r="E4" s="54">
        <v>0.0</v>
      </c>
      <c r="F4" s="54">
        <v>0.0</v>
      </c>
      <c r="G4" s="54">
        <v>0.0</v>
      </c>
      <c r="H4" s="53">
        <f t="shared" si="2"/>
        <v>0</v>
      </c>
      <c r="I4" s="54">
        <v>0.0</v>
      </c>
      <c r="J4" s="39">
        <v>0.0</v>
      </c>
      <c r="K4" s="39">
        <v>0.0</v>
      </c>
      <c r="L4" s="39">
        <v>0.0</v>
      </c>
      <c r="M4" s="39">
        <v>0.0</v>
      </c>
      <c r="N4" s="39">
        <v>1.0</v>
      </c>
      <c r="O4" s="54">
        <v>0.0</v>
      </c>
      <c r="P4" s="40">
        <v>0.0</v>
      </c>
      <c r="Q4" s="40">
        <v>0.0</v>
      </c>
      <c r="R4" s="40">
        <v>0.0</v>
      </c>
      <c r="S4" s="40">
        <v>0.0</v>
      </c>
      <c r="T4" s="40">
        <v>1.0</v>
      </c>
      <c r="U4" s="54">
        <v>0.0</v>
      </c>
      <c r="V4" s="41">
        <v>0.0</v>
      </c>
      <c r="W4" s="41">
        <v>0.0</v>
      </c>
      <c r="X4" s="41">
        <v>0.0</v>
      </c>
      <c r="Y4" s="41">
        <v>0.0</v>
      </c>
      <c r="Z4" s="41">
        <v>1.0</v>
      </c>
      <c r="AA4" s="42">
        <f t="shared" ref="AA4:AF4" si="4">_xlfn.MODE.SNGL(I4,O4,U4)</f>
        <v>0</v>
      </c>
      <c r="AB4" s="42">
        <f t="shared" si="4"/>
        <v>0</v>
      </c>
      <c r="AC4" s="42">
        <f t="shared" si="4"/>
        <v>0</v>
      </c>
      <c r="AD4" s="42">
        <f t="shared" si="4"/>
        <v>0</v>
      </c>
      <c r="AE4" s="42">
        <f t="shared" si="4"/>
        <v>0</v>
      </c>
      <c r="AF4" s="42">
        <f t="shared" si="4"/>
        <v>1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</row>
    <row r="5">
      <c r="A5" s="37" t="s">
        <v>107</v>
      </c>
      <c r="B5" s="38" t="s">
        <v>100</v>
      </c>
      <c r="C5" s="37" t="s">
        <v>108</v>
      </c>
      <c r="D5" s="37" t="s">
        <v>109</v>
      </c>
      <c r="E5" s="54">
        <v>0.0</v>
      </c>
      <c r="F5" s="54">
        <v>0.0</v>
      </c>
      <c r="G5" s="54">
        <v>0.0</v>
      </c>
      <c r="H5" s="53">
        <f t="shared" si="2"/>
        <v>0</v>
      </c>
      <c r="I5" s="54">
        <v>0.0</v>
      </c>
      <c r="J5" s="39">
        <v>0.0</v>
      </c>
      <c r="K5" s="39">
        <v>0.0</v>
      </c>
      <c r="L5" s="39">
        <v>0.0</v>
      </c>
      <c r="M5" s="39">
        <v>0.0</v>
      </c>
      <c r="N5" s="39">
        <v>0.0</v>
      </c>
      <c r="O5" s="54">
        <v>0.0</v>
      </c>
      <c r="P5" s="40">
        <v>0.0</v>
      </c>
      <c r="Q5" s="40">
        <v>0.0</v>
      </c>
      <c r="R5" s="40">
        <v>0.0</v>
      </c>
      <c r="S5" s="40">
        <v>0.0</v>
      </c>
      <c r="T5" s="40">
        <v>0.0</v>
      </c>
      <c r="U5" s="54">
        <v>0.0</v>
      </c>
      <c r="V5" s="41">
        <v>0.0</v>
      </c>
      <c r="W5" s="41">
        <v>0.0</v>
      </c>
      <c r="X5" s="41">
        <v>0.0</v>
      </c>
      <c r="Y5" s="41">
        <v>0.0</v>
      </c>
      <c r="Z5" s="41">
        <v>0.0</v>
      </c>
      <c r="AA5" s="42">
        <f t="shared" ref="AA5:AF5" si="5">_xlfn.MODE.SNGL(I5,O5,U5)</f>
        <v>0</v>
      </c>
      <c r="AB5" s="42">
        <f t="shared" si="5"/>
        <v>0</v>
      </c>
      <c r="AC5" s="42">
        <f t="shared" si="5"/>
        <v>0</v>
      </c>
      <c r="AD5" s="42">
        <f t="shared" si="5"/>
        <v>0</v>
      </c>
      <c r="AE5" s="42">
        <f t="shared" si="5"/>
        <v>0</v>
      </c>
      <c r="AF5" s="42">
        <f t="shared" si="5"/>
        <v>0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</row>
    <row r="6">
      <c r="A6" s="37" t="s">
        <v>110</v>
      </c>
      <c r="B6" s="38" t="s">
        <v>100</v>
      </c>
      <c r="C6" s="37" t="s">
        <v>108</v>
      </c>
      <c r="D6" s="37" t="s">
        <v>111</v>
      </c>
      <c r="E6" s="54">
        <v>0.0</v>
      </c>
      <c r="F6" s="54">
        <v>0.0</v>
      </c>
      <c r="G6" s="54">
        <v>0.0</v>
      </c>
      <c r="H6" s="53">
        <f t="shared" si="2"/>
        <v>0</v>
      </c>
      <c r="I6" s="54">
        <v>0.0</v>
      </c>
      <c r="J6" s="39">
        <v>0.0</v>
      </c>
      <c r="K6" s="39">
        <v>0.0</v>
      </c>
      <c r="L6" s="39">
        <v>0.0</v>
      </c>
      <c r="M6" s="39">
        <v>0.0</v>
      </c>
      <c r="N6" s="39">
        <v>1.0</v>
      </c>
      <c r="O6" s="54">
        <v>0.0</v>
      </c>
      <c r="P6" s="40">
        <v>0.0</v>
      </c>
      <c r="Q6" s="40">
        <v>0.0</v>
      </c>
      <c r="R6" s="40">
        <v>0.0</v>
      </c>
      <c r="S6" s="40">
        <v>0.0</v>
      </c>
      <c r="T6" s="40">
        <v>1.0</v>
      </c>
      <c r="U6" s="54">
        <v>0.0</v>
      </c>
      <c r="V6" s="41">
        <v>0.0</v>
      </c>
      <c r="W6" s="41">
        <v>0.0</v>
      </c>
      <c r="X6" s="41">
        <v>0.0</v>
      </c>
      <c r="Y6" s="41">
        <v>0.0</v>
      </c>
      <c r="Z6" s="41">
        <v>1.0</v>
      </c>
      <c r="AA6" s="42">
        <f t="shared" ref="AA6:AF6" si="6">_xlfn.MODE.SNGL(I6,O6,U6)</f>
        <v>0</v>
      </c>
      <c r="AB6" s="42">
        <f t="shared" si="6"/>
        <v>0</v>
      </c>
      <c r="AC6" s="42">
        <f t="shared" si="6"/>
        <v>0</v>
      </c>
      <c r="AD6" s="42">
        <f t="shared" si="6"/>
        <v>0</v>
      </c>
      <c r="AE6" s="42">
        <f t="shared" si="6"/>
        <v>0</v>
      </c>
      <c r="AF6" s="42">
        <f t="shared" si="6"/>
        <v>1</v>
      </c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</row>
    <row r="7">
      <c r="A7" s="37" t="s">
        <v>112</v>
      </c>
      <c r="B7" s="38" t="s">
        <v>100</v>
      </c>
      <c r="C7" s="37" t="s">
        <v>108</v>
      </c>
      <c r="D7" s="37" t="s">
        <v>113</v>
      </c>
      <c r="E7" s="54">
        <v>0.0</v>
      </c>
      <c r="F7" s="54">
        <v>0.0</v>
      </c>
      <c r="G7" s="54">
        <v>0.0</v>
      </c>
      <c r="H7" s="53">
        <f t="shared" si="2"/>
        <v>0</v>
      </c>
      <c r="I7" s="54">
        <v>0.0</v>
      </c>
      <c r="J7" s="39">
        <v>0.0</v>
      </c>
      <c r="K7" s="39">
        <v>0.0</v>
      </c>
      <c r="L7" s="39">
        <v>0.0</v>
      </c>
      <c r="M7" s="39">
        <v>0.0</v>
      </c>
      <c r="N7" s="39">
        <v>0.0</v>
      </c>
      <c r="O7" s="54">
        <v>0.0</v>
      </c>
      <c r="P7" s="40">
        <v>0.0</v>
      </c>
      <c r="Q7" s="40">
        <v>0.0</v>
      </c>
      <c r="R7" s="40">
        <v>0.0</v>
      </c>
      <c r="S7" s="40">
        <v>0.0</v>
      </c>
      <c r="T7" s="40">
        <v>0.0</v>
      </c>
      <c r="U7" s="54">
        <v>0.0</v>
      </c>
      <c r="V7" s="41">
        <v>0.0</v>
      </c>
      <c r="W7" s="41">
        <v>0.0</v>
      </c>
      <c r="X7" s="41">
        <v>0.0</v>
      </c>
      <c r="Y7" s="41">
        <v>0.0</v>
      </c>
      <c r="Z7" s="41">
        <v>0.0</v>
      </c>
      <c r="AA7" s="42">
        <f t="shared" ref="AA7:AF7" si="7">_xlfn.MODE.SNGL(I7,O7,U7)</f>
        <v>0</v>
      </c>
      <c r="AB7" s="42">
        <f t="shared" si="7"/>
        <v>0</v>
      </c>
      <c r="AC7" s="42">
        <f t="shared" si="7"/>
        <v>0</v>
      </c>
      <c r="AD7" s="42">
        <f t="shared" si="7"/>
        <v>0</v>
      </c>
      <c r="AE7" s="42">
        <f t="shared" si="7"/>
        <v>0</v>
      </c>
      <c r="AF7" s="42">
        <f t="shared" si="7"/>
        <v>0</v>
      </c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</row>
    <row r="8">
      <c r="A8" s="37" t="s">
        <v>114</v>
      </c>
      <c r="B8" s="38" t="s">
        <v>100</v>
      </c>
      <c r="C8" s="37" t="s">
        <v>115</v>
      </c>
      <c r="D8" s="37" t="s">
        <v>116</v>
      </c>
      <c r="E8" s="54">
        <v>0.0</v>
      </c>
      <c r="F8" s="54">
        <v>0.0</v>
      </c>
      <c r="G8" s="54">
        <v>0.0</v>
      </c>
      <c r="H8" s="53">
        <f t="shared" si="2"/>
        <v>0</v>
      </c>
      <c r="I8" s="54">
        <v>0.0</v>
      </c>
      <c r="J8" s="39">
        <v>0.0</v>
      </c>
      <c r="K8" s="39">
        <v>0.0</v>
      </c>
      <c r="L8" s="39">
        <v>0.0</v>
      </c>
      <c r="M8" s="39">
        <v>1.0</v>
      </c>
      <c r="N8" s="39">
        <v>1.0</v>
      </c>
      <c r="O8" s="54">
        <v>0.0</v>
      </c>
      <c r="P8" s="40">
        <v>0.0</v>
      </c>
      <c r="Q8" s="40">
        <v>0.0</v>
      </c>
      <c r="R8" s="40">
        <v>0.0</v>
      </c>
      <c r="S8" s="40">
        <v>1.0</v>
      </c>
      <c r="T8" s="40">
        <v>1.0</v>
      </c>
      <c r="U8" s="54">
        <v>0.0</v>
      </c>
      <c r="V8" s="41">
        <v>0.0</v>
      </c>
      <c r="W8" s="41">
        <v>0.0</v>
      </c>
      <c r="X8" s="41">
        <v>0.0</v>
      </c>
      <c r="Y8" s="41">
        <v>1.0</v>
      </c>
      <c r="Z8" s="41">
        <v>1.0</v>
      </c>
      <c r="AA8" s="42">
        <f t="shared" ref="AA8:AF8" si="8">_xlfn.MODE.SNGL(I8,O8,U8)</f>
        <v>0</v>
      </c>
      <c r="AB8" s="42">
        <f t="shared" si="8"/>
        <v>0</v>
      </c>
      <c r="AC8" s="42">
        <f t="shared" si="8"/>
        <v>0</v>
      </c>
      <c r="AD8" s="42">
        <f t="shared" si="8"/>
        <v>0</v>
      </c>
      <c r="AE8" s="42">
        <f t="shared" si="8"/>
        <v>1</v>
      </c>
      <c r="AF8" s="42">
        <f t="shared" si="8"/>
        <v>1</v>
      </c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>
      <c r="A9" s="37" t="s">
        <v>117</v>
      </c>
      <c r="B9" s="38" t="s">
        <v>100</v>
      </c>
      <c r="C9" s="37" t="s">
        <v>115</v>
      </c>
      <c r="D9" s="37" t="s">
        <v>118</v>
      </c>
      <c r="E9" s="54">
        <v>0.0</v>
      </c>
      <c r="F9" s="54">
        <v>0.0</v>
      </c>
      <c r="G9" s="54">
        <v>0.0</v>
      </c>
      <c r="H9" s="53">
        <f t="shared" si="2"/>
        <v>0</v>
      </c>
      <c r="I9" s="54">
        <v>0.0</v>
      </c>
      <c r="J9" s="39">
        <v>0.0</v>
      </c>
      <c r="K9" s="39">
        <v>0.0</v>
      </c>
      <c r="L9" s="39">
        <v>0.0</v>
      </c>
      <c r="M9" s="39">
        <v>0.0</v>
      </c>
      <c r="N9" s="39">
        <v>1.0</v>
      </c>
      <c r="O9" s="54">
        <v>0.0</v>
      </c>
      <c r="P9" s="40">
        <v>0.0</v>
      </c>
      <c r="Q9" s="40">
        <v>0.0</v>
      </c>
      <c r="R9" s="40">
        <v>0.0</v>
      </c>
      <c r="S9" s="40">
        <v>0.0</v>
      </c>
      <c r="T9" s="40">
        <v>1.0</v>
      </c>
      <c r="U9" s="54">
        <v>0.0</v>
      </c>
      <c r="V9" s="41">
        <v>0.0</v>
      </c>
      <c r="W9" s="41">
        <v>0.0</v>
      </c>
      <c r="X9" s="41">
        <v>0.0</v>
      </c>
      <c r="Y9" s="41">
        <v>0.0</v>
      </c>
      <c r="Z9" s="41">
        <v>1.0</v>
      </c>
      <c r="AA9" s="42">
        <f t="shared" ref="AA9:AF9" si="9">_xlfn.MODE.SNGL(I9,O9,U9)</f>
        <v>0</v>
      </c>
      <c r="AB9" s="42">
        <f t="shared" si="9"/>
        <v>0</v>
      </c>
      <c r="AC9" s="42">
        <f t="shared" si="9"/>
        <v>0</v>
      </c>
      <c r="AD9" s="42">
        <f t="shared" si="9"/>
        <v>0</v>
      </c>
      <c r="AE9" s="42">
        <f t="shared" si="9"/>
        <v>0</v>
      </c>
      <c r="AF9" s="42">
        <f t="shared" si="9"/>
        <v>1</v>
      </c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</row>
    <row r="10">
      <c r="A10" s="37" t="s">
        <v>119</v>
      </c>
      <c r="B10" s="38" t="s">
        <v>100</v>
      </c>
      <c r="C10" s="37" t="s">
        <v>115</v>
      </c>
      <c r="D10" s="37" t="s">
        <v>120</v>
      </c>
      <c r="E10" s="54">
        <v>0.0</v>
      </c>
      <c r="F10" s="54">
        <v>0.0</v>
      </c>
      <c r="G10" s="54">
        <v>0.0</v>
      </c>
      <c r="H10" s="53">
        <f t="shared" si="2"/>
        <v>0</v>
      </c>
      <c r="I10" s="54">
        <v>0.0</v>
      </c>
      <c r="J10" s="39">
        <v>0.0</v>
      </c>
      <c r="K10" s="39">
        <v>0.0</v>
      </c>
      <c r="L10" s="39">
        <v>0.0</v>
      </c>
      <c r="M10" s="39">
        <v>0.0</v>
      </c>
      <c r="N10" s="39">
        <v>0.0</v>
      </c>
      <c r="O10" s="54">
        <v>0.0</v>
      </c>
      <c r="P10" s="40">
        <v>0.0</v>
      </c>
      <c r="Q10" s="40">
        <v>0.0</v>
      </c>
      <c r="R10" s="40">
        <v>0.0</v>
      </c>
      <c r="S10" s="40">
        <v>0.0</v>
      </c>
      <c r="T10" s="40">
        <v>0.0</v>
      </c>
      <c r="U10" s="54">
        <v>0.0</v>
      </c>
      <c r="V10" s="41">
        <v>0.0</v>
      </c>
      <c r="W10" s="41">
        <v>0.0</v>
      </c>
      <c r="X10" s="41">
        <v>0.0</v>
      </c>
      <c r="Y10" s="41">
        <v>0.0</v>
      </c>
      <c r="Z10" s="41">
        <v>0.0</v>
      </c>
      <c r="AA10" s="42">
        <f t="shared" ref="AA10:AF10" si="10">_xlfn.MODE.SNGL(I10,O10,U10)</f>
        <v>0</v>
      </c>
      <c r="AB10" s="42">
        <f t="shared" si="10"/>
        <v>0</v>
      </c>
      <c r="AC10" s="42">
        <f t="shared" si="10"/>
        <v>0</v>
      </c>
      <c r="AD10" s="42">
        <f t="shared" si="10"/>
        <v>0</v>
      </c>
      <c r="AE10" s="42">
        <f t="shared" si="10"/>
        <v>0</v>
      </c>
      <c r="AF10" s="42">
        <f t="shared" si="10"/>
        <v>0</v>
      </c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</row>
    <row r="11">
      <c r="A11" s="37" t="s">
        <v>121</v>
      </c>
      <c r="B11" s="38" t="s">
        <v>100</v>
      </c>
      <c r="C11" s="37" t="s">
        <v>122</v>
      </c>
      <c r="D11" s="37" t="s">
        <v>123</v>
      </c>
      <c r="E11" s="54">
        <v>1.0</v>
      </c>
      <c r="F11" s="54">
        <v>1.0</v>
      </c>
      <c r="G11" s="54">
        <v>1.0</v>
      </c>
      <c r="H11" s="53">
        <f t="shared" si="2"/>
        <v>1</v>
      </c>
      <c r="I11" s="54">
        <v>0.0</v>
      </c>
      <c r="J11" s="39">
        <v>0.0</v>
      </c>
      <c r="K11" s="39">
        <v>0.0</v>
      </c>
      <c r="L11" s="39">
        <v>0.0</v>
      </c>
      <c r="M11" s="39">
        <v>1.0</v>
      </c>
      <c r="N11" s="39">
        <v>1.0</v>
      </c>
      <c r="O11" s="54">
        <v>0.0</v>
      </c>
      <c r="P11" s="40">
        <v>0.0</v>
      </c>
      <c r="Q11" s="40">
        <v>0.0</v>
      </c>
      <c r="R11" s="40">
        <v>0.0</v>
      </c>
      <c r="S11" s="40">
        <v>1.0</v>
      </c>
      <c r="T11" s="40">
        <v>1.0</v>
      </c>
      <c r="U11" s="54">
        <v>0.0</v>
      </c>
      <c r="V11" s="41">
        <v>0.0</v>
      </c>
      <c r="W11" s="41">
        <v>0.0</v>
      </c>
      <c r="X11" s="41">
        <v>0.0</v>
      </c>
      <c r="Y11" s="41">
        <v>1.0</v>
      </c>
      <c r="Z11" s="41">
        <v>1.0</v>
      </c>
      <c r="AA11" s="42">
        <f t="shared" ref="AA11:AF11" si="11">_xlfn.MODE.SNGL(I11,O11,U11)</f>
        <v>0</v>
      </c>
      <c r="AB11" s="42">
        <f t="shared" si="11"/>
        <v>0</v>
      </c>
      <c r="AC11" s="42">
        <f t="shared" si="11"/>
        <v>0</v>
      </c>
      <c r="AD11" s="42">
        <f t="shared" si="11"/>
        <v>0</v>
      </c>
      <c r="AE11" s="42">
        <f t="shared" si="11"/>
        <v>1</v>
      </c>
      <c r="AF11" s="42">
        <f t="shared" si="11"/>
        <v>1</v>
      </c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</row>
    <row r="12">
      <c r="A12" s="37" t="s">
        <v>124</v>
      </c>
      <c r="B12" s="38" t="s">
        <v>100</v>
      </c>
      <c r="C12" s="37" t="s">
        <v>122</v>
      </c>
      <c r="D12" s="37" t="s">
        <v>125</v>
      </c>
      <c r="E12" s="54">
        <v>1.0</v>
      </c>
      <c r="F12" s="54">
        <v>1.0</v>
      </c>
      <c r="G12" s="54">
        <v>1.0</v>
      </c>
      <c r="H12" s="53">
        <f t="shared" si="2"/>
        <v>1</v>
      </c>
      <c r="I12" s="54">
        <v>1.0</v>
      </c>
      <c r="J12" s="39">
        <v>1.0</v>
      </c>
      <c r="K12" s="39">
        <v>1.0</v>
      </c>
      <c r="L12" s="39">
        <v>0.0</v>
      </c>
      <c r="M12" s="39">
        <v>0.0</v>
      </c>
      <c r="N12" s="39">
        <v>1.0</v>
      </c>
      <c r="O12" s="54">
        <v>1.0</v>
      </c>
      <c r="P12" s="40">
        <v>1.0</v>
      </c>
      <c r="Q12" s="40">
        <v>1.0</v>
      </c>
      <c r="R12" s="40">
        <v>0.0</v>
      </c>
      <c r="S12" s="40">
        <v>0.0</v>
      </c>
      <c r="T12" s="40"/>
      <c r="U12" s="54">
        <v>1.0</v>
      </c>
      <c r="V12" s="41">
        <v>1.0</v>
      </c>
      <c r="W12" s="41">
        <v>1.0</v>
      </c>
      <c r="X12" s="41">
        <v>1.0</v>
      </c>
      <c r="Y12" s="41">
        <v>0.0</v>
      </c>
      <c r="Z12" s="41"/>
      <c r="AA12" s="42">
        <f t="shared" ref="AA12:AF12" si="12">_xlfn.MODE.SNGL(I12,O12,U12)</f>
        <v>1</v>
      </c>
      <c r="AB12" s="42">
        <f t="shared" si="12"/>
        <v>1</v>
      </c>
      <c r="AC12" s="42">
        <f t="shared" si="12"/>
        <v>1</v>
      </c>
      <c r="AD12" s="42">
        <f t="shared" si="12"/>
        <v>0</v>
      </c>
      <c r="AE12" s="42">
        <f t="shared" si="12"/>
        <v>0</v>
      </c>
      <c r="AF12" s="42" t="str">
        <f t="shared" si="12"/>
        <v>#N/A</v>
      </c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</row>
    <row r="13">
      <c r="A13" s="37" t="s">
        <v>126</v>
      </c>
      <c r="B13" s="38" t="s">
        <v>100</v>
      </c>
      <c r="C13" s="37" t="s">
        <v>127</v>
      </c>
      <c r="D13" s="37" t="s">
        <v>128</v>
      </c>
      <c r="E13" s="54">
        <v>1.0</v>
      </c>
      <c r="F13" s="54">
        <v>1.0</v>
      </c>
      <c r="G13" s="54">
        <v>1.0</v>
      </c>
      <c r="H13" s="53">
        <f t="shared" si="2"/>
        <v>1</v>
      </c>
      <c r="I13" s="54">
        <v>1.0</v>
      </c>
      <c r="J13" s="39">
        <v>1.0</v>
      </c>
      <c r="K13" s="39">
        <v>1.0</v>
      </c>
      <c r="L13" s="39">
        <v>1.0</v>
      </c>
      <c r="M13" s="39">
        <v>0.0</v>
      </c>
      <c r="N13" s="39">
        <v>1.0</v>
      </c>
      <c r="O13" s="54">
        <v>0.0</v>
      </c>
      <c r="P13" s="40">
        <v>0.0</v>
      </c>
      <c r="Q13" s="40">
        <v>0.0</v>
      </c>
      <c r="R13" s="40">
        <v>0.0</v>
      </c>
      <c r="S13" s="40">
        <v>0.0</v>
      </c>
      <c r="T13" s="40">
        <v>1.0</v>
      </c>
      <c r="U13" s="54">
        <v>1.0</v>
      </c>
      <c r="V13" s="41">
        <v>1.0</v>
      </c>
      <c r="W13" s="41">
        <v>1.0</v>
      </c>
      <c r="X13" s="41">
        <v>1.0</v>
      </c>
      <c r="Y13" s="41">
        <v>0.0</v>
      </c>
      <c r="Z13" s="41"/>
      <c r="AA13" s="42">
        <f t="shared" ref="AA13:AF13" si="13">_xlfn.MODE.SNGL(I13,O13,U13)</f>
        <v>1</v>
      </c>
      <c r="AB13" s="42">
        <f t="shared" si="13"/>
        <v>1</v>
      </c>
      <c r="AC13" s="42">
        <f t="shared" si="13"/>
        <v>1</v>
      </c>
      <c r="AD13" s="42">
        <f t="shared" si="13"/>
        <v>1</v>
      </c>
      <c r="AE13" s="42">
        <f t="shared" si="13"/>
        <v>0</v>
      </c>
      <c r="AF13" s="42">
        <f t="shared" si="13"/>
        <v>1</v>
      </c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</row>
    <row r="14">
      <c r="A14" s="37" t="s">
        <v>129</v>
      </c>
      <c r="B14" s="38" t="s">
        <v>100</v>
      </c>
      <c r="C14" s="37" t="s">
        <v>127</v>
      </c>
      <c r="D14" s="37" t="s">
        <v>130</v>
      </c>
      <c r="E14" s="54">
        <v>0.0</v>
      </c>
      <c r="F14" s="54">
        <v>0.0</v>
      </c>
      <c r="G14" s="54">
        <v>0.0</v>
      </c>
      <c r="H14" s="53">
        <f t="shared" si="2"/>
        <v>0</v>
      </c>
      <c r="I14" s="54">
        <v>0.0</v>
      </c>
      <c r="J14" s="39">
        <v>0.0</v>
      </c>
      <c r="K14" s="39">
        <v>0.0</v>
      </c>
      <c r="L14" s="39">
        <v>0.0</v>
      </c>
      <c r="M14" s="39">
        <v>0.0</v>
      </c>
      <c r="N14" s="39">
        <v>0.0</v>
      </c>
      <c r="O14" s="54">
        <v>0.0</v>
      </c>
      <c r="P14" s="40">
        <v>0.0</v>
      </c>
      <c r="Q14" s="40">
        <v>0.0</v>
      </c>
      <c r="R14" s="40">
        <v>0.0</v>
      </c>
      <c r="S14" s="40">
        <v>0.0</v>
      </c>
      <c r="T14" s="40">
        <v>0.0</v>
      </c>
      <c r="U14" s="54">
        <v>0.0</v>
      </c>
      <c r="V14" s="41">
        <v>0.0</v>
      </c>
      <c r="W14" s="41">
        <v>0.0</v>
      </c>
      <c r="X14" s="41">
        <v>0.0</v>
      </c>
      <c r="Y14" s="41">
        <v>0.0</v>
      </c>
      <c r="Z14" s="41">
        <v>0.0</v>
      </c>
      <c r="AA14" s="42">
        <f t="shared" ref="AA14:AF14" si="14">_xlfn.MODE.SNGL(I14,O14,U14)</f>
        <v>0</v>
      </c>
      <c r="AB14" s="42">
        <f t="shared" si="14"/>
        <v>0</v>
      </c>
      <c r="AC14" s="42">
        <f t="shared" si="14"/>
        <v>0</v>
      </c>
      <c r="AD14" s="42">
        <f t="shared" si="14"/>
        <v>0</v>
      </c>
      <c r="AE14" s="42">
        <f t="shared" si="14"/>
        <v>0</v>
      </c>
      <c r="AF14" s="42">
        <f t="shared" si="14"/>
        <v>0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</row>
    <row r="15">
      <c r="A15" s="37" t="s">
        <v>131</v>
      </c>
      <c r="B15" s="38" t="s">
        <v>100</v>
      </c>
      <c r="C15" s="37" t="s">
        <v>132</v>
      </c>
      <c r="D15" s="37" t="s">
        <v>133</v>
      </c>
      <c r="E15" s="54">
        <v>0.0</v>
      </c>
      <c r="F15" s="54">
        <v>0.0</v>
      </c>
      <c r="G15" s="54">
        <v>0.0</v>
      </c>
      <c r="H15" s="53">
        <f t="shared" si="2"/>
        <v>0</v>
      </c>
      <c r="I15" s="54">
        <v>0.0</v>
      </c>
      <c r="J15" s="39">
        <v>0.0</v>
      </c>
      <c r="K15" s="39">
        <v>0.0</v>
      </c>
      <c r="L15" s="39">
        <v>0.0</v>
      </c>
      <c r="M15" s="39">
        <v>0.0</v>
      </c>
      <c r="N15" s="39">
        <v>0.0</v>
      </c>
      <c r="O15" s="54">
        <v>0.0</v>
      </c>
      <c r="P15" s="40">
        <v>0.0</v>
      </c>
      <c r="Q15" s="40">
        <v>0.0</v>
      </c>
      <c r="R15" s="40">
        <v>0.0</v>
      </c>
      <c r="S15" s="40">
        <v>0.0</v>
      </c>
      <c r="T15" s="40">
        <v>0.0</v>
      </c>
      <c r="U15" s="54">
        <v>0.0</v>
      </c>
      <c r="V15" s="41">
        <v>0.0</v>
      </c>
      <c r="W15" s="41">
        <v>0.0</v>
      </c>
      <c r="X15" s="41">
        <v>0.0</v>
      </c>
      <c r="Y15" s="41">
        <v>0.0</v>
      </c>
      <c r="Z15" s="41">
        <v>0.0</v>
      </c>
      <c r="AA15" s="42">
        <f t="shared" ref="AA15:AF15" si="15">_xlfn.MODE.SNGL(I15,O15,U15)</f>
        <v>0</v>
      </c>
      <c r="AB15" s="42">
        <f t="shared" si="15"/>
        <v>0</v>
      </c>
      <c r="AC15" s="42">
        <f t="shared" si="15"/>
        <v>0</v>
      </c>
      <c r="AD15" s="42">
        <f t="shared" si="15"/>
        <v>0</v>
      </c>
      <c r="AE15" s="42">
        <f t="shared" si="15"/>
        <v>0</v>
      </c>
      <c r="AF15" s="42">
        <f t="shared" si="15"/>
        <v>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>
      <c r="A16" s="37" t="s">
        <v>134</v>
      </c>
      <c r="B16" s="38" t="s">
        <v>100</v>
      </c>
      <c r="C16" s="37" t="s">
        <v>132</v>
      </c>
      <c r="D16" s="37" t="s">
        <v>135</v>
      </c>
      <c r="E16" s="54">
        <v>0.0</v>
      </c>
      <c r="F16" s="54">
        <v>0.0</v>
      </c>
      <c r="G16" s="54">
        <v>0.0</v>
      </c>
      <c r="H16" s="53">
        <f t="shared" si="2"/>
        <v>0</v>
      </c>
      <c r="I16" s="54">
        <v>0.0</v>
      </c>
      <c r="J16" s="39">
        <v>0.0</v>
      </c>
      <c r="K16" s="39">
        <v>0.0</v>
      </c>
      <c r="L16" s="39">
        <v>0.0</v>
      </c>
      <c r="M16" s="39">
        <v>0.0</v>
      </c>
      <c r="N16" s="39">
        <v>0.0</v>
      </c>
      <c r="O16" s="54">
        <v>0.0</v>
      </c>
      <c r="P16" s="40">
        <v>0.0</v>
      </c>
      <c r="Q16" s="40">
        <v>0.0</v>
      </c>
      <c r="R16" s="40">
        <v>0.0</v>
      </c>
      <c r="S16" s="40">
        <v>0.0</v>
      </c>
      <c r="T16" s="40">
        <v>0.0</v>
      </c>
      <c r="U16" s="54">
        <v>0.0</v>
      </c>
      <c r="V16" s="41">
        <v>0.0</v>
      </c>
      <c r="W16" s="41">
        <v>0.0</v>
      </c>
      <c r="X16" s="41">
        <v>0.0</v>
      </c>
      <c r="Y16" s="41">
        <v>0.0</v>
      </c>
      <c r="Z16" s="41">
        <v>0.0</v>
      </c>
      <c r="AA16" s="42">
        <f t="shared" ref="AA16:AF16" si="16">_xlfn.MODE.SNGL(I16,O16,U16)</f>
        <v>0</v>
      </c>
      <c r="AB16" s="42">
        <f t="shared" si="16"/>
        <v>0</v>
      </c>
      <c r="AC16" s="42">
        <f t="shared" si="16"/>
        <v>0</v>
      </c>
      <c r="AD16" s="42">
        <f t="shared" si="16"/>
        <v>0</v>
      </c>
      <c r="AE16" s="42">
        <f t="shared" si="16"/>
        <v>0</v>
      </c>
      <c r="AF16" s="42">
        <f t="shared" si="16"/>
        <v>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</row>
    <row r="17">
      <c r="A17" s="37" t="s">
        <v>136</v>
      </c>
      <c r="B17" s="38" t="s">
        <v>100</v>
      </c>
      <c r="C17" s="37" t="s">
        <v>101</v>
      </c>
      <c r="D17" s="37" t="s">
        <v>137</v>
      </c>
      <c r="E17" s="54">
        <v>1.0</v>
      </c>
      <c r="F17" s="54">
        <v>1.0</v>
      </c>
      <c r="G17" s="54">
        <v>1.0</v>
      </c>
      <c r="H17" s="53">
        <f t="shared" si="2"/>
        <v>1</v>
      </c>
      <c r="I17" s="54">
        <v>1.0</v>
      </c>
      <c r="J17" s="39">
        <v>1.0</v>
      </c>
      <c r="K17" s="39">
        <v>1.0</v>
      </c>
      <c r="L17" s="39">
        <v>0.0</v>
      </c>
      <c r="M17" s="39">
        <v>0.0</v>
      </c>
      <c r="N17" s="39">
        <v>1.0</v>
      </c>
      <c r="O17" s="54">
        <v>1.0</v>
      </c>
      <c r="P17" s="40">
        <v>1.0</v>
      </c>
      <c r="Q17" s="40">
        <v>1.0</v>
      </c>
      <c r="R17" s="40">
        <v>0.0</v>
      </c>
      <c r="S17" s="40">
        <v>0.0</v>
      </c>
      <c r="T17" s="40"/>
      <c r="U17" s="54">
        <v>1.0</v>
      </c>
      <c r="V17" s="41">
        <v>1.0</v>
      </c>
      <c r="W17" s="41">
        <v>1.0</v>
      </c>
      <c r="X17" s="41">
        <v>0.0</v>
      </c>
      <c r="Y17" s="41">
        <v>0.0</v>
      </c>
      <c r="Z17" s="41"/>
      <c r="AA17" s="42">
        <f t="shared" ref="AA17:AF17" si="17">_xlfn.MODE.SNGL(I17,O17,U17)</f>
        <v>1</v>
      </c>
      <c r="AB17" s="42">
        <f t="shared" si="17"/>
        <v>1</v>
      </c>
      <c r="AC17" s="42">
        <f t="shared" si="17"/>
        <v>1</v>
      </c>
      <c r="AD17" s="42">
        <f t="shared" si="17"/>
        <v>0</v>
      </c>
      <c r="AE17" s="42">
        <f t="shared" si="17"/>
        <v>0</v>
      </c>
      <c r="AF17" s="42" t="str">
        <f t="shared" si="17"/>
        <v>#N/A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</row>
    <row r="18">
      <c r="A18" s="37" t="s">
        <v>138</v>
      </c>
      <c r="B18" s="38" t="s">
        <v>100</v>
      </c>
      <c r="C18" s="37" t="s">
        <v>108</v>
      </c>
      <c r="D18" s="37" t="s">
        <v>139</v>
      </c>
      <c r="E18" s="54">
        <v>0.0</v>
      </c>
      <c r="F18" s="54">
        <v>0.0</v>
      </c>
      <c r="G18" s="54">
        <v>0.0</v>
      </c>
      <c r="H18" s="53">
        <f t="shared" si="2"/>
        <v>0</v>
      </c>
      <c r="I18" s="54">
        <v>0.0</v>
      </c>
      <c r="J18" s="39">
        <v>0.0</v>
      </c>
      <c r="K18" s="39">
        <v>0.0</v>
      </c>
      <c r="L18" s="39">
        <v>0.0</v>
      </c>
      <c r="M18" s="39">
        <v>0.0</v>
      </c>
      <c r="N18" s="39">
        <v>0.0</v>
      </c>
      <c r="O18" s="54">
        <v>0.0</v>
      </c>
      <c r="P18" s="40">
        <v>0.0</v>
      </c>
      <c r="Q18" s="40">
        <v>0.0</v>
      </c>
      <c r="R18" s="40">
        <v>0.0</v>
      </c>
      <c r="S18" s="40">
        <v>0.0</v>
      </c>
      <c r="T18" s="40">
        <v>0.0</v>
      </c>
      <c r="U18" s="54">
        <v>0.0</v>
      </c>
      <c r="V18" s="41">
        <v>0.0</v>
      </c>
      <c r="W18" s="41">
        <v>0.0</v>
      </c>
      <c r="X18" s="41">
        <v>0.0</v>
      </c>
      <c r="Y18" s="41">
        <v>0.0</v>
      </c>
      <c r="Z18" s="41">
        <v>0.0</v>
      </c>
      <c r="AA18" s="42">
        <f t="shared" ref="AA18:AF18" si="18">_xlfn.MODE.SNGL(I18,O18,U18)</f>
        <v>0</v>
      </c>
      <c r="AB18" s="42">
        <f t="shared" si="18"/>
        <v>0</v>
      </c>
      <c r="AC18" s="42">
        <f t="shared" si="18"/>
        <v>0</v>
      </c>
      <c r="AD18" s="42">
        <f t="shared" si="18"/>
        <v>0</v>
      </c>
      <c r="AE18" s="42">
        <f t="shared" si="18"/>
        <v>0</v>
      </c>
      <c r="AF18" s="42">
        <f t="shared" si="18"/>
        <v>0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</row>
    <row r="19">
      <c r="A19" s="37" t="s">
        <v>140</v>
      </c>
      <c r="B19" s="38" t="s">
        <v>100</v>
      </c>
      <c r="C19" s="37" t="s">
        <v>115</v>
      </c>
      <c r="D19" s="37" t="s">
        <v>141</v>
      </c>
      <c r="E19" s="54">
        <v>0.0</v>
      </c>
      <c r="F19" s="54">
        <v>0.0</v>
      </c>
      <c r="G19" s="54">
        <v>0.0</v>
      </c>
      <c r="H19" s="53">
        <f t="shared" si="2"/>
        <v>0</v>
      </c>
      <c r="I19" s="54">
        <v>1.0</v>
      </c>
      <c r="J19" s="44">
        <v>1.0</v>
      </c>
      <c r="K19" s="44">
        <v>1.0</v>
      </c>
      <c r="L19" s="44">
        <v>0.0</v>
      </c>
      <c r="M19" s="44">
        <v>0.0</v>
      </c>
      <c r="N19" s="44">
        <v>1.0</v>
      </c>
      <c r="O19" s="54">
        <v>1.0</v>
      </c>
      <c r="P19" s="40">
        <v>1.0</v>
      </c>
      <c r="Q19" s="40">
        <v>1.0</v>
      </c>
      <c r="R19" s="40">
        <v>0.0</v>
      </c>
      <c r="S19" s="40">
        <v>0.0</v>
      </c>
      <c r="T19" s="40"/>
      <c r="U19" s="54">
        <v>1.0</v>
      </c>
      <c r="V19" s="46">
        <v>1.0</v>
      </c>
      <c r="W19" s="46">
        <v>1.0</v>
      </c>
      <c r="X19" s="46">
        <v>0.0</v>
      </c>
      <c r="Y19" s="46">
        <v>0.0</v>
      </c>
      <c r="Z19" s="41"/>
      <c r="AA19" s="42">
        <f t="shared" ref="AA19:AF19" si="19">_xlfn.MODE.SNGL(I19,O19,U19)</f>
        <v>1</v>
      </c>
      <c r="AB19" s="42">
        <f t="shared" si="19"/>
        <v>1</v>
      </c>
      <c r="AC19" s="42">
        <f t="shared" si="19"/>
        <v>1</v>
      </c>
      <c r="AD19" s="42">
        <f t="shared" si="19"/>
        <v>0</v>
      </c>
      <c r="AE19" s="42">
        <f t="shared" si="19"/>
        <v>0</v>
      </c>
      <c r="AF19" s="42" t="str">
        <f t="shared" si="19"/>
        <v>#N/A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>
      <c r="A20" s="37" t="s">
        <v>142</v>
      </c>
      <c r="B20" s="38" t="s">
        <v>100</v>
      </c>
      <c r="C20" s="37" t="s">
        <v>122</v>
      </c>
      <c r="D20" s="37" t="s">
        <v>143</v>
      </c>
      <c r="E20" s="54">
        <v>1.0</v>
      </c>
      <c r="F20" s="54">
        <v>1.0</v>
      </c>
      <c r="G20" s="54">
        <v>1.0</v>
      </c>
      <c r="H20" s="53">
        <f t="shared" si="2"/>
        <v>1</v>
      </c>
      <c r="I20" s="54">
        <v>1.0</v>
      </c>
      <c r="J20" s="44">
        <v>1.0</v>
      </c>
      <c r="K20" s="44">
        <v>1.0</v>
      </c>
      <c r="L20" s="44">
        <v>1.0</v>
      </c>
      <c r="M20" s="44">
        <v>0.0</v>
      </c>
      <c r="N20" s="44">
        <v>1.0</v>
      </c>
      <c r="O20" s="54">
        <v>0.0</v>
      </c>
      <c r="P20" s="40">
        <v>1.0</v>
      </c>
      <c r="Q20" s="40">
        <v>0.0</v>
      </c>
      <c r="R20" s="40">
        <v>1.0</v>
      </c>
      <c r="S20" s="40">
        <v>0.0</v>
      </c>
      <c r="T20" s="40"/>
      <c r="U20" s="54">
        <v>0.0</v>
      </c>
      <c r="V20" s="46">
        <v>1.0</v>
      </c>
      <c r="W20" s="46">
        <v>0.0</v>
      </c>
      <c r="X20" s="46">
        <v>1.0</v>
      </c>
      <c r="Y20" s="46">
        <v>0.0</v>
      </c>
      <c r="Z20" s="41">
        <v>1.0</v>
      </c>
      <c r="AA20" s="42">
        <f t="shared" ref="AA20:AF20" si="20">_xlfn.MODE.SNGL(I20,O20,U20)</f>
        <v>0</v>
      </c>
      <c r="AB20" s="42">
        <f t="shared" si="20"/>
        <v>1</v>
      </c>
      <c r="AC20" s="42">
        <f t="shared" si="20"/>
        <v>0</v>
      </c>
      <c r="AD20" s="42">
        <f t="shared" si="20"/>
        <v>1</v>
      </c>
      <c r="AE20" s="42">
        <f t="shared" si="20"/>
        <v>0</v>
      </c>
      <c r="AF20" s="42">
        <f t="shared" si="20"/>
        <v>1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</row>
    <row r="21">
      <c r="A21" s="37" t="s">
        <v>144</v>
      </c>
      <c r="B21" s="38" t="s">
        <v>100</v>
      </c>
      <c r="C21" s="37" t="s">
        <v>127</v>
      </c>
      <c r="D21" s="37" t="s">
        <v>145</v>
      </c>
      <c r="E21" s="54">
        <v>0.0</v>
      </c>
      <c r="F21" s="54">
        <v>0.0</v>
      </c>
      <c r="G21" s="54">
        <v>0.0</v>
      </c>
      <c r="H21" s="53">
        <f t="shared" si="2"/>
        <v>0</v>
      </c>
      <c r="I21" s="54">
        <v>0.0</v>
      </c>
      <c r="J21" s="44">
        <v>0.0</v>
      </c>
      <c r="K21" s="44">
        <v>0.0</v>
      </c>
      <c r="L21" s="44">
        <v>0.0</v>
      </c>
      <c r="M21" s="44">
        <v>0.0</v>
      </c>
      <c r="N21" s="44">
        <v>1.0</v>
      </c>
      <c r="O21" s="54">
        <v>0.0</v>
      </c>
      <c r="P21" s="40">
        <v>0.0</v>
      </c>
      <c r="Q21" s="40">
        <v>0.0</v>
      </c>
      <c r="R21" s="40">
        <v>0.0</v>
      </c>
      <c r="S21" s="40">
        <v>0.0</v>
      </c>
      <c r="T21" s="40">
        <v>1.0</v>
      </c>
      <c r="U21" s="54">
        <v>0.0</v>
      </c>
      <c r="V21" s="41">
        <v>0.0</v>
      </c>
      <c r="W21" s="41">
        <v>0.0</v>
      </c>
      <c r="X21" s="41">
        <v>0.0</v>
      </c>
      <c r="Y21" s="41">
        <v>0.0</v>
      </c>
      <c r="Z21" s="41">
        <v>1.0</v>
      </c>
      <c r="AA21" s="42">
        <f t="shared" ref="AA21:AF21" si="21">_xlfn.MODE.SNGL(I21,O21,U21)</f>
        <v>0</v>
      </c>
      <c r="AB21" s="42">
        <f t="shared" si="21"/>
        <v>0</v>
      </c>
      <c r="AC21" s="42">
        <f t="shared" si="21"/>
        <v>0</v>
      </c>
      <c r="AD21" s="42">
        <f t="shared" si="21"/>
        <v>0</v>
      </c>
      <c r="AE21" s="42">
        <f t="shared" si="21"/>
        <v>0</v>
      </c>
      <c r="AF21" s="42">
        <f t="shared" si="21"/>
        <v>1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</row>
    <row r="22">
      <c r="A22" s="37" t="s">
        <v>146</v>
      </c>
      <c r="B22" s="38" t="s">
        <v>100</v>
      </c>
      <c r="C22" s="37" t="s">
        <v>132</v>
      </c>
      <c r="D22" s="37" t="s">
        <v>147</v>
      </c>
      <c r="E22" s="54">
        <v>0.0</v>
      </c>
      <c r="F22" s="54">
        <v>0.0</v>
      </c>
      <c r="G22" s="54">
        <v>0.0</v>
      </c>
      <c r="H22" s="53">
        <f t="shared" si="2"/>
        <v>0</v>
      </c>
      <c r="I22" s="54">
        <v>0.0</v>
      </c>
      <c r="J22" s="44">
        <v>0.0</v>
      </c>
      <c r="K22" s="44">
        <v>0.0</v>
      </c>
      <c r="L22" s="44">
        <v>0.0</v>
      </c>
      <c r="M22" s="44">
        <v>1.0</v>
      </c>
      <c r="N22" s="44">
        <v>1.0</v>
      </c>
      <c r="O22" s="54">
        <v>0.0</v>
      </c>
      <c r="P22" s="40">
        <v>0.0</v>
      </c>
      <c r="Q22" s="40">
        <v>0.0</v>
      </c>
      <c r="R22" s="40">
        <v>0.0</v>
      </c>
      <c r="S22" s="40">
        <v>0.0</v>
      </c>
      <c r="T22" s="40">
        <v>1.0</v>
      </c>
      <c r="U22" s="54">
        <v>0.0</v>
      </c>
      <c r="V22" s="41">
        <v>0.0</v>
      </c>
      <c r="W22" s="41">
        <v>0.0</v>
      </c>
      <c r="X22" s="41">
        <v>0.0</v>
      </c>
      <c r="Y22" s="41">
        <v>1.0</v>
      </c>
      <c r="Z22" s="41">
        <v>1.0</v>
      </c>
      <c r="AA22" s="42">
        <f t="shared" ref="AA22:AF22" si="22">_xlfn.MODE.SNGL(I22,O22,U22)</f>
        <v>0</v>
      </c>
      <c r="AB22" s="42">
        <f t="shared" si="22"/>
        <v>0</v>
      </c>
      <c r="AC22" s="42">
        <f t="shared" si="22"/>
        <v>0</v>
      </c>
      <c r="AD22" s="42">
        <f t="shared" si="22"/>
        <v>0</v>
      </c>
      <c r="AE22" s="42">
        <f t="shared" si="22"/>
        <v>1</v>
      </c>
      <c r="AF22" s="42">
        <f t="shared" si="22"/>
        <v>1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</row>
    <row r="23">
      <c r="A23" s="37" t="s">
        <v>148</v>
      </c>
      <c r="B23" s="49" t="s">
        <v>149</v>
      </c>
      <c r="C23" s="50" t="s">
        <v>150</v>
      </c>
      <c r="D23" s="50" t="s">
        <v>151</v>
      </c>
      <c r="E23" s="54">
        <v>1.0</v>
      </c>
      <c r="F23" s="54">
        <v>1.0</v>
      </c>
      <c r="G23" s="54">
        <v>1.0</v>
      </c>
      <c r="H23" s="53">
        <f t="shared" si="2"/>
        <v>1</v>
      </c>
      <c r="I23" s="54">
        <v>0.0</v>
      </c>
      <c r="J23" s="39">
        <v>0.0</v>
      </c>
      <c r="K23" s="39">
        <v>0.0</v>
      </c>
      <c r="L23" s="39">
        <v>0.0</v>
      </c>
      <c r="M23" s="39">
        <v>0.0</v>
      </c>
      <c r="N23" s="39">
        <v>1.0</v>
      </c>
      <c r="O23" s="54">
        <v>0.0</v>
      </c>
      <c r="P23" s="40">
        <v>0.0</v>
      </c>
      <c r="Q23" s="40">
        <v>0.0</v>
      </c>
      <c r="R23" s="40">
        <v>0.0</v>
      </c>
      <c r="S23" s="40">
        <v>0.0</v>
      </c>
      <c r="T23" s="40">
        <v>1.0</v>
      </c>
      <c r="U23" s="54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1.0</v>
      </c>
      <c r="AA23" s="42">
        <f t="shared" ref="AA23:AF23" si="23">_xlfn.MODE.SNGL(I23,O23,U23)</f>
        <v>0</v>
      </c>
      <c r="AB23" s="42">
        <f t="shared" si="23"/>
        <v>0</v>
      </c>
      <c r="AC23" s="42">
        <f t="shared" si="23"/>
        <v>0</v>
      </c>
      <c r="AD23" s="42">
        <f t="shared" si="23"/>
        <v>0</v>
      </c>
      <c r="AE23" s="42">
        <f t="shared" si="23"/>
        <v>0</v>
      </c>
      <c r="AF23" s="42">
        <f t="shared" si="23"/>
        <v>1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</row>
    <row r="24">
      <c r="A24" s="37" t="s">
        <v>152</v>
      </c>
      <c r="B24" s="49" t="s">
        <v>149</v>
      </c>
      <c r="C24" s="50" t="s">
        <v>153</v>
      </c>
      <c r="D24" s="50" t="s">
        <v>154</v>
      </c>
      <c r="E24" s="54">
        <v>0.0</v>
      </c>
      <c r="F24" s="54">
        <v>0.0</v>
      </c>
      <c r="G24" s="54">
        <v>0.0</v>
      </c>
      <c r="H24" s="53">
        <f t="shared" si="2"/>
        <v>0</v>
      </c>
      <c r="I24" s="54">
        <v>0.0</v>
      </c>
      <c r="J24" s="39">
        <v>0.0</v>
      </c>
      <c r="K24" s="39">
        <v>0.0</v>
      </c>
      <c r="L24" s="39">
        <v>0.0</v>
      </c>
      <c r="M24" s="39">
        <v>0.0</v>
      </c>
      <c r="N24" s="39">
        <v>0.0</v>
      </c>
      <c r="O24" s="54">
        <v>0.0</v>
      </c>
      <c r="P24" s="40">
        <v>0.0</v>
      </c>
      <c r="Q24" s="40">
        <v>0.0</v>
      </c>
      <c r="R24" s="40">
        <v>0.0</v>
      </c>
      <c r="S24" s="40">
        <v>0.0</v>
      </c>
      <c r="T24" s="40">
        <v>0.0</v>
      </c>
      <c r="U24" s="54">
        <v>0.0</v>
      </c>
      <c r="V24" s="41">
        <v>0.0</v>
      </c>
      <c r="W24" s="41">
        <v>0.0</v>
      </c>
      <c r="X24" s="41">
        <v>0.0</v>
      </c>
      <c r="Y24" s="41">
        <v>0.0</v>
      </c>
      <c r="Z24" s="41">
        <v>0.0</v>
      </c>
      <c r="AA24" s="42">
        <f t="shared" ref="AA24:AF24" si="24">_xlfn.MODE.SNGL(I24,O24,U24)</f>
        <v>0</v>
      </c>
      <c r="AB24" s="42">
        <f t="shared" si="24"/>
        <v>0</v>
      </c>
      <c r="AC24" s="42">
        <f t="shared" si="24"/>
        <v>0</v>
      </c>
      <c r="AD24" s="42">
        <f t="shared" si="24"/>
        <v>0</v>
      </c>
      <c r="AE24" s="42">
        <f t="shared" si="24"/>
        <v>0</v>
      </c>
      <c r="AF24" s="42">
        <f t="shared" si="24"/>
        <v>0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</row>
    <row r="25">
      <c r="A25" s="37" t="s">
        <v>155</v>
      </c>
      <c r="B25" s="49" t="s">
        <v>149</v>
      </c>
      <c r="C25" s="50" t="s">
        <v>156</v>
      </c>
      <c r="D25" s="50" t="s">
        <v>157</v>
      </c>
      <c r="E25" s="54">
        <v>1.0</v>
      </c>
      <c r="F25" s="54">
        <v>1.0</v>
      </c>
      <c r="G25" s="54">
        <v>1.0</v>
      </c>
      <c r="H25" s="53">
        <f t="shared" si="2"/>
        <v>1</v>
      </c>
      <c r="I25" s="54">
        <v>0.0</v>
      </c>
      <c r="J25" s="39">
        <v>0.0</v>
      </c>
      <c r="K25" s="39">
        <v>0.0</v>
      </c>
      <c r="L25" s="39">
        <v>0.0</v>
      </c>
      <c r="M25" s="39">
        <v>0.0</v>
      </c>
      <c r="N25" s="39">
        <v>1.0</v>
      </c>
      <c r="O25" s="54">
        <v>1.0</v>
      </c>
      <c r="P25" s="40">
        <v>1.0</v>
      </c>
      <c r="Q25" s="40">
        <v>1.0</v>
      </c>
      <c r="R25" s="40">
        <v>1.0</v>
      </c>
      <c r="S25" s="40">
        <v>0.0</v>
      </c>
      <c r="T25" s="40">
        <v>1.0</v>
      </c>
      <c r="U25" s="54">
        <v>0.0</v>
      </c>
      <c r="V25" s="41">
        <v>0.0</v>
      </c>
      <c r="W25" s="41">
        <v>0.0</v>
      </c>
      <c r="X25" s="41">
        <v>0.0</v>
      </c>
      <c r="Y25" s="41">
        <v>0.0</v>
      </c>
      <c r="Z25" s="41">
        <v>1.0</v>
      </c>
      <c r="AA25" s="42">
        <f t="shared" ref="AA25:AF25" si="25">_xlfn.MODE.SNGL(I25,O25,U25)</f>
        <v>0</v>
      </c>
      <c r="AB25" s="42">
        <f t="shared" si="25"/>
        <v>0</v>
      </c>
      <c r="AC25" s="42">
        <f t="shared" si="25"/>
        <v>0</v>
      </c>
      <c r="AD25" s="42">
        <f t="shared" si="25"/>
        <v>0</v>
      </c>
      <c r="AE25" s="42">
        <f t="shared" si="25"/>
        <v>0</v>
      </c>
      <c r="AF25" s="42">
        <f t="shared" si="25"/>
        <v>1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</row>
    <row r="26">
      <c r="A26" s="37" t="s">
        <v>158</v>
      </c>
      <c r="B26" s="49" t="s">
        <v>149</v>
      </c>
      <c r="C26" s="50" t="s">
        <v>159</v>
      </c>
      <c r="D26" s="50" t="s">
        <v>160</v>
      </c>
      <c r="E26" s="54">
        <v>0.0</v>
      </c>
      <c r="F26" s="54">
        <v>0.0</v>
      </c>
      <c r="G26" s="54">
        <v>0.0</v>
      </c>
      <c r="H26" s="53">
        <f t="shared" si="2"/>
        <v>0</v>
      </c>
      <c r="I26" s="54">
        <v>0.0</v>
      </c>
      <c r="J26" s="39">
        <v>0.0</v>
      </c>
      <c r="K26" s="39">
        <v>0.0</v>
      </c>
      <c r="L26" s="39">
        <v>0.0</v>
      </c>
      <c r="M26" s="39">
        <v>0.0</v>
      </c>
      <c r="N26" s="39">
        <v>0.0</v>
      </c>
      <c r="O26" s="54">
        <v>0.0</v>
      </c>
      <c r="P26" s="40">
        <v>0.0</v>
      </c>
      <c r="Q26" s="40">
        <v>0.0</v>
      </c>
      <c r="R26" s="40">
        <v>0.0</v>
      </c>
      <c r="S26" s="40">
        <v>0.0</v>
      </c>
      <c r="T26" s="40">
        <v>0.0</v>
      </c>
      <c r="U26" s="54">
        <v>0.0</v>
      </c>
      <c r="V26" s="41">
        <v>0.0</v>
      </c>
      <c r="W26" s="41">
        <v>0.0</v>
      </c>
      <c r="X26" s="41">
        <v>0.0</v>
      </c>
      <c r="Y26" s="41">
        <v>0.0</v>
      </c>
      <c r="Z26" s="41">
        <v>0.0</v>
      </c>
      <c r="AA26" s="42">
        <f t="shared" ref="AA26:AF26" si="26">_xlfn.MODE.SNGL(I26,O26,U26)</f>
        <v>0</v>
      </c>
      <c r="AB26" s="42">
        <f t="shared" si="26"/>
        <v>0</v>
      </c>
      <c r="AC26" s="42">
        <f t="shared" si="26"/>
        <v>0</v>
      </c>
      <c r="AD26" s="42">
        <f t="shared" si="26"/>
        <v>0</v>
      </c>
      <c r="AE26" s="42">
        <f t="shared" si="26"/>
        <v>0</v>
      </c>
      <c r="AF26" s="42">
        <f t="shared" si="26"/>
        <v>0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</row>
    <row r="27">
      <c r="A27" s="37" t="s">
        <v>161</v>
      </c>
      <c r="B27" s="49" t="s">
        <v>149</v>
      </c>
      <c r="C27" s="50" t="s">
        <v>162</v>
      </c>
      <c r="D27" s="50" t="s">
        <v>163</v>
      </c>
      <c r="E27" s="54">
        <v>0.0</v>
      </c>
      <c r="F27" s="54">
        <v>0.0</v>
      </c>
      <c r="G27" s="54">
        <v>0.0</v>
      </c>
      <c r="H27" s="53">
        <f t="shared" si="2"/>
        <v>0</v>
      </c>
      <c r="I27" s="54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1.0</v>
      </c>
      <c r="O27" s="54">
        <v>0.0</v>
      </c>
      <c r="P27" s="40">
        <v>0.0</v>
      </c>
      <c r="Q27" s="40">
        <v>0.0</v>
      </c>
      <c r="R27" s="40">
        <v>0.0</v>
      </c>
      <c r="S27" s="40">
        <v>0.0</v>
      </c>
      <c r="T27" s="40">
        <v>1.0</v>
      </c>
      <c r="U27" s="54">
        <v>0.0</v>
      </c>
      <c r="V27" s="41">
        <v>0.0</v>
      </c>
      <c r="W27" s="41">
        <v>0.0</v>
      </c>
      <c r="X27" s="41">
        <v>0.0</v>
      </c>
      <c r="Y27" s="41">
        <v>0.0</v>
      </c>
      <c r="Z27" s="41">
        <v>1.0</v>
      </c>
      <c r="AA27" s="42">
        <f t="shared" ref="AA27:AF27" si="27">_xlfn.MODE.SNGL(I27,O27,U27)</f>
        <v>0</v>
      </c>
      <c r="AB27" s="42">
        <f t="shared" si="27"/>
        <v>0</v>
      </c>
      <c r="AC27" s="42">
        <f t="shared" si="27"/>
        <v>0</v>
      </c>
      <c r="AD27" s="42">
        <f t="shared" si="27"/>
        <v>0</v>
      </c>
      <c r="AE27" s="42">
        <f t="shared" si="27"/>
        <v>0</v>
      </c>
      <c r="AF27" s="42">
        <f t="shared" si="27"/>
        <v>1</v>
      </c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</row>
    <row r="28">
      <c r="A28" s="37" t="s">
        <v>164</v>
      </c>
      <c r="B28" s="49" t="s">
        <v>149</v>
      </c>
      <c r="C28" s="50" t="s">
        <v>165</v>
      </c>
      <c r="D28" s="50" t="s">
        <v>166</v>
      </c>
      <c r="E28" s="54">
        <v>1.0</v>
      </c>
      <c r="F28" s="54">
        <v>1.0</v>
      </c>
      <c r="G28" s="54">
        <v>1.0</v>
      </c>
      <c r="H28" s="53">
        <f t="shared" si="2"/>
        <v>1</v>
      </c>
      <c r="I28" s="54">
        <v>1.0</v>
      </c>
      <c r="J28" s="39">
        <v>1.0</v>
      </c>
      <c r="K28" s="39">
        <v>1.0</v>
      </c>
      <c r="L28" s="39">
        <v>1.0</v>
      </c>
      <c r="M28" s="39">
        <v>0.0</v>
      </c>
      <c r="N28" s="39">
        <v>1.0</v>
      </c>
      <c r="O28" s="54">
        <v>1.0</v>
      </c>
      <c r="P28" s="40">
        <v>1.0</v>
      </c>
      <c r="Q28" s="40">
        <v>1.0</v>
      </c>
      <c r="R28" s="40">
        <v>1.0</v>
      </c>
      <c r="S28" s="40">
        <v>0.0</v>
      </c>
      <c r="T28" s="40"/>
      <c r="U28" s="54">
        <v>1.0</v>
      </c>
      <c r="V28" s="41">
        <v>1.0</v>
      </c>
      <c r="W28" s="41">
        <v>1.0</v>
      </c>
      <c r="X28" s="41">
        <v>1.0</v>
      </c>
      <c r="Y28" s="41">
        <v>0.0</v>
      </c>
      <c r="Z28" s="41"/>
      <c r="AA28" s="42">
        <f t="shared" ref="AA28:AF28" si="28">_xlfn.MODE.SNGL(I28,O28,U28)</f>
        <v>1</v>
      </c>
      <c r="AB28" s="42">
        <f t="shared" si="28"/>
        <v>1</v>
      </c>
      <c r="AC28" s="42">
        <f t="shared" si="28"/>
        <v>1</v>
      </c>
      <c r="AD28" s="42">
        <f t="shared" si="28"/>
        <v>1</v>
      </c>
      <c r="AE28" s="42">
        <f t="shared" si="28"/>
        <v>0</v>
      </c>
      <c r="AF28" s="42" t="str">
        <f t="shared" si="28"/>
        <v>#N/A</v>
      </c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</row>
    <row r="29">
      <c r="A29" s="37" t="s">
        <v>167</v>
      </c>
      <c r="B29" s="49" t="s">
        <v>149</v>
      </c>
      <c r="C29" s="50" t="s">
        <v>168</v>
      </c>
      <c r="D29" s="50" t="s">
        <v>163</v>
      </c>
      <c r="E29" s="54">
        <v>1.0</v>
      </c>
      <c r="F29" s="54">
        <v>1.0</v>
      </c>
      <c r="G29" s="54">
        <v>1.0</v>
      </c>
      <c r="H29" s="53">
        <f t="shared" si="2"/>
        <v>1</v>
      </c>
      <c r="I29" s="54">
        <v>1.0</v>
      </c>
      <c r="J29" s="39">
        <v>1.0</v>
      </c>
      <c r="K29" s="39">
        <v>1.0</v>
      </c>
      <c r="L29" s="39">
        <v>1.0</v>
      </c>
      <c r="M29" s="39">
        <v>0.0</v>
      </c>
      <c r="N29" s="39">
        <v>1.0</v>
      </c>
      <c r="O29" s="54">
        <v>1.0</v>
      </c>
      <c r="P29" s="40">
        <v>1.0</v>
      </c>
      <c r="Q29" s="40">
        <v>1.0</v>
      </c>
      <c r="R29" s="40">
        <v>1.0</v>
      </c>
      <c r="S29" s="40">
        <v>0.0</v>
      </c>
      <c r="T29" s="40"/>
      <c r="U29" s="54">
        <v>1.0</v>
      </c>
      <c r="V29" s="41">
        <v>1.0</v>
      </c>
      <c r="W29" s="41">
        <v>1.0</v>
      </c>
      <c r="X29" s="41">
        <v>1.0</v>
      </c>
      <c r="Y29" s="41">
        <v>0.0</v>
      </c>
      <c r="Z29" s="41"/>
      <c r="AA29" s="42">
        <f t="shared" ref="AA29:AF29" si="29">_xlfn.MODE.SNGL(I29,O29,U29)</f>
        <v>1</v>
      </c>
      <c r="AB29" s="42">
        <f t="shared" si="29"/>
        <v>1</v>
      </c>
      <c r="AC29" s="42">
        <f t="shared" si="29"/>
        <v>1</v>
      </c>
      <c r="AD29" s="42">
        <f t="shared" si="29"/>
        <v>1</v>
      </c>
      <c r="AE29" s="42">
        <f t="shared" si="29"/>
        <v>0</v>
      </c>
      <c r="AF29" s="42" t="str">
        <f t="shared" si="29"/>
        <v>#N/A</v>
      </c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</row>
    <row r="30">
      <c r="A30" s="37" t="s">
        <v>169</v>
      </c>
      <c r="B30" s="49" t="s">
        <v>149</v>
      </c>
      <c r="C30" s="50" t="s">
        <v>170</v>
      </c>
      <c r="D30" s="50" t="s">
        <v>171</v>
      </c>
      <c r="E30" s="54">
        <v>1.0</v>
      </c>
      <c r="F30" s="54">
        <v>1.0</v>
      </c>
      <c r="G30" s="54">
        <v>1.0</v>
      </c>
      <c r="H30" s="53">
        <f t="shared" si="2"/>
        <v>1</v>
      </c>
      <c r="I30" s="54">
        <v>1.0</v>
      </c>
      <c r="J30" s="39">
        <v>1.0</v>
      </c>
      <c r="K30" s="39">
        <v>1.0</v>
      </c>
      <c r="L30" s="39">
        <v>1.0</v>
      </c>
      <c r="M30" s="39">
        <v>0.0</v>
      </c>
      <c r="N30" s="39">
        <v>1.0</v>
      </c>
      <c r="O30" s="54">
        <v>1.0</v>
      </c>
      <c r="P30" s="40">
        <v>1.0</v>
      </c>
      <c r="Q30" s="40">
        <v>1.0</v>
      </c>
      <c r="R30" s="40">
        <v>1.0</v>
      </c>
      <c r="S30" s="40">
        <v>0.0</v>
      </c>
      <c r="T30" s="40"/>
      <c r="U30" s="54">
        <v>1.0</v>
      </c>
      <c r="V30" s="41">
        <v>1.0</v>
      </c>
      <c r="W30" s="41">
        <v>1.0</v>
      </c>
      <c r="X30" s="41">
        <v>1.0</v>
      </c>
      <c r="Y30" s="41">
        <v>0.0</v>
      </c>
      <c r="Z30" s="41"/>
      <c r="AA30" s="42">
        <f t="shared" ref="AA30:AF30" si="30">_xlfn.MODE.SNGL(I30,O30,U30)</f>
        <v>1</v>
      </c>
      <c r="AB30" s="42">
        <f t="shared" si="30"/>
        <v>1</v>
      </c>
      <c r="AC30" s="42">
        <f t="shared" si="30"/>
        <v>1</v>
      </c>
      <c r="AD30" s="42">
        <f t="shared" si="30"/>
        <v>1</v>
      </c>
      <c r="AE30" s="42">
        <f t="shared" si="30"/>
        <v>0</v>
      </c>
      <c r="AF30" s="42" t="str">
        <f t="shared" si="30"/>
        <v>#N/A</v>
      </c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>
      <c r="A31" s="37" t="s">
        <v>172</v>
      </c>
      <c r="B31" s="49" t="s">
        <v>149</v>
      </c>
      <c r="C31" s="50" t="s">
        <v>173</v>
      </c>
      <c r="D31" s="50" t="s">
        <v>174</v>
      </c>
      <c r="E31" s="54">
        <v>1.0</v>
      </c>
      <c r="F31" s="54">
        <v>1.0</v>
      </c>
      <c r="G31" s="54">
        <v>1.0</v>
      </c>
      <c r="H31" s="53">
        <f t="shared" si="2"/>
        <v>1</v>
      </c>
      <c r="I31" s="54">
        <v>1.0</v>
      </c>
      <c r="J31" s="39">
        <v>1.0</v>
      </c>
      <c r="K31" s="39">
        <v>1.0</v>
      </c>
      <c r="L31" s="39">
        <v>1.0</v>
      </c>
      <c r="M31" s="39">
        <v>0.0</v>
      </c>
      <c r="N31" s="39">
        <v>1.0</v>
      </c>
      <c r="O31" s="54">
        <v>1.0</v>
      </c>
      <c r="P31" s="40">
        <v>1.0</v>
      </c>
      <c r="Q31" s="40">
        <v>1.0</v>
      </c>
      <c r="R31" s="40">
        <v>1.0</v>
      </c>
      <c r="S31" s="40">
        <v>0.0</v>
      </c>
      <c r="T31" s="40"/>
      <c r="U31" s="54">
        <v>1.0</v>
      </c>
      <c r="V31" s="41">
        <v>1.0</v>
      </c>
      <c r="W31" s="41">
        <v>1.0</v>
      </c>
      <c r="X31" s="41">
        <v>1.0</v>
      </c>
      <c r="Y31" s="41">
        <v>0.0</v>
      </c>
      <c r="Z31" s="41"/>
      <c r="AA31" s="42">
        <f t="shared" ref="AA31:AF31" si="31">_xlfn.MODE.SNGL(I31,O31,U31)</f>
        <v>1</v>
      </c>
      <c r="AB31" s="42">
        <f t="shared" si="31"/>
        <v>1</v>
      </c>
      <c r="AC31" s="42">
        <f t="shared" si="31"/>
        <v>1</v>
      </c>
      <c r="AD31" s="42">
        <f t="shared" si="31"/>
        <v>1</v>
      </c>
      <c r="AE31" s="42">
        <f t="shared" si="31"/>
        <v>0</v>
      </c>
      <c r="AF31" s="42" t="str">
        <f t="shared" si="31"/>
        <v>#N/A</v>
      </c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</row>
    <row r="32">
      <c r="A32" s="37" t="s">
        <v>175</v>
      </c>
      <c r="B32" s="49" t="s">
        <v>149</v>
      </c>
      <c r="C32" s="50" t="s">
        <v>176</v>
      </c>
      <c r="D32" s="50" t="s">
        <v>177</v>
      </c>
      <c r="E32" s="54">
        <v>0.0</v>
      </c>
      <c r="F32" s="54">
        <v>0.0</v>
      </c>
      <c r="G32" s="54">
        <v>0.0</v>
      </c>
      <c r="H32" s="53">
        <f t="shared" si="2"/>
        <v>0</v>
      </c>
      <c r="I32" s="54">
        <v>0.0</v>
      </c>
      <c r="J32" s="39">
        <v>0.0</v>
      </c>
      <c r="K32" s="39">
        <v>0.0</v>
      </c>
      <c r="L32" s="39">
        <v>0.0</v>
      </c>
      <c r="M32" s="39">
        <v>0.0</v>
      </c>
      <c r="N32" s="39">
        <v>0.0</v>
      </c>
      <c r="O32" s="54">
        <v>0.0</v>
      </c>
      <c r="P32" s="40">
        <v>0.0</v>
      </c>
      <c r="Q32" s="40">
        <v>0.0</v>
      </c>
      <c r="R32" s="40">
        <v>0.0</v>
      </c>
      <c r="S32" s="40">
        <v>0.0</v>
      </c>
      <c r="T32" s="40">
        <v>0.0</v>
      </c>
      <c r="U32" s="54">
        <v>0.0</v>
      </c>
      <c r="V32" s="41">
        <v>0.0</v>
      </c>
      <c r="W32" s="41">
        <v>0.0</v>
      </c>
      <c r="X32" s="41">
        <v>0.0</v>
      </c>
      <c r="Y32" s="41">
        <v>0.0</v>
      </c>
      <c r="Z32" s="41">
        <v>0.0</v>
      </c>
      <c r="AA32" s="42">
        <f t="shared" ref="AA32:AF32" si="32">_xlfn.MODE.SNGL(I32,O32,U32)</f>
        <v>0</v>
      </c>
      <c r="AB32" s="42">
        <f t="shared" si="32"/>
        <v>0</v>
      </c>
      <c r="AC32" s="42">
        <f t="shared" si="32"/>
        <v>0</v>
      </c>
      <c r="AD32" s="42">
        <f t="shared" si="32"/>
        <v>0</v>
      </c>
      <c r="AE32" s="42">
        <f t="shared" si="32"/>
        <v>0</v>
      </c>
      <c r="AF32" s="42">
        <f t="shared" si="32"/>
        <v>0</v>
      </c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</row>
    <row r="33">
      <c r="A33" s="37" t="s">
        <v>178</v>
      </c>
      <c r="B33" s="49" t="s">
        <v>149</v>
      </c>
      <c r="C33" s="50" t="s">
        <v>179</v>
      </c>
      <c r="D33" s="50" t="s">
        <v>180</v>
      </c>
      <c r="E33" s="54">
        <v>1.0</v>
      </c>
      <c r="F33" s="54">
        <v>1.0</v>
      </c>
      <c r="G33" s="54">
        <v>1.0</v>
      </c>
      <c r="H33" s="53">
        <f t="shared" si="2"/>
        <v>1</v>
      </c>
      <c r="I33" s="54">
        <v>0.0</v>
      </c>
      <c r="J33" s="39">
        <v>0.0</v>
      </c>
      <c r="K33" s="39">
        <v>0.0</v>
      </c>
      <c r="L33" s="39">
        <v>0.0</v>
      </c>
      <c r="M33" s="39">
        <v>0.0</v>
      </c>
      <c r="N33" s="39">
        <v>1.0</v>
      </c>
      <c r="O33" s="54">
        <v>0.0</v>
      </c>
      <c r="P33" s="40">
        <v>0.0</v>
      </c>
      <c r="Q33" s="40">
        <v>0.0</v>
      </c>
      <c r="R33" s="40">
        <v>0.0</v>
      </c>
      <c r="S33" s="40">
        <v>0.0</v>
      </c>
      <c r="T33" s="40">
        <v>1.0</v>
      </c>
      <c r="U33" s="54">
        <v>0.0</v>
      </c>
      <c r="V33" s="41">
        <v>0.0</v>
      </c>
      <c r="W33" s="41">
        <v>0.0</v>
      </c>
      <c r="X33" s="41">
        <v>0.0</v>
      </c>
      <c r="Y33" s="41">
        <v>0.0</v>
      </c>
      <c r="Z33" s="41">
        <v>1.0</v>
      </c>
      <c r="AA33" s="42">
        <f t="shared" ref="AA33:AF33" si="33">_xlfn.MODE.SNGL(I33,O33,U33)</f>
        <v>0</v>
      </c>
      <c r="AB33" s="42">
        <f t="shared" si="33"/>
        <v>0</v>
      </c>
      <c r="AC33" s="42">
        <f t="shared" si="33"/>
        <v>0</v>
      </c>
      <c r="AD33" s="42">
        <f t="shared" si="33"/>
        <v>0</v>
      </c>
      <c r="AE33" s="42">
        <f t="shared" si="33"/>
        <v>0</v>
      </c>
      <c r="AF33" s="42">
        <f t="shared" si="33"/>
        <v>1</v>
      </c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</row>
    <row r="34">
      <c r="A34" s="37" t="s">
        <v>181</v>
      </c>
      <c r="B34" s="49" t="s">
        <v>149</v>
      </c>
      <c r="C34" s="50" t="s">
        <v>182</v>
      </c>
      <c r="D34" s="50" t="s">
        <v>183</v>
      </c>
      <c r="E34" s="54">
        <v>1.0</v>
      </c>
      <c r="F34" s="54">
        <v>1.0</v>
      </c>
      <c r="G34" s="54">
        <v>1.0</v>
      </c>
      <c r="H34" s="53">
        <f t="shared" si="2"/>
        <v>1</v>
      </c>
      <c r="I34" s="54">
        <v>0.0</v>
      </c>
      <c r="J34" s="39">
        <v>0.0</v>
      </c>
      <c r="K34" s="39">
        <v>0.0</v>
      </c>
      <c r="L34" s="39">
        <v>0.0</v>
      </c>
      <c r="M34" s="39">
        <v>0.0</v>
      </c>
      <c r="N34" s="39">
        <v>1.0</v>
      </c>
      <c r="O34" s="54">
        <v>0.0</v>
      </c>
      <c r="P34" s="40">
        <v>0.0</v>
      </c>
      <c r="Q34" s="40">
        <v>0.0</v>
      </c>
      <c r="R34" s="40">
        <v>0.0</v>
      </c>
      <c r="S34" s="40">
        <v>0.0</v>
      </c>
      <c r="T34" s="40">
        <v>1.0</v>
      </c>
      <c r="U34" s="54">
        <v>0.0</v>
      </c>
      <c r="V34" s="41">
        <v>0.0</v>
      </c>
      <c r="W34" s="41">
        <v>0.0</v>
      </c>
      <c r="X34" s="41">
        <v>0.0</v>
      </c>
      <c r="Y34" s="41">
        <v>1.0</v>
      </c>
      <c r="Z34" s="41">
        <v>1.0</v>
      </c>
      <c r="AA34" s="42">
        <f t="shared" ref="AA34:AF34" si="34">_xlfn.MODE.SNGL(I34,O34,U34)</f>
        <v>0</v>
      </c>
      <c r="AB34" s="42">
        <f t="shared" si="34"/>
        <v>0</v>
      </c>
      <c r="AC34" s="42">
        <f t="shared" si="34"/>
        <v>0</v>
      </c>
      <c r="AD34" s="42">
        <f t="shared" si="34"/>
        <v>0</v>
      </c>
      <c r="AE34" s="42">
        <f t="shared" si="34"/>
        <v>0</v>
      </c>
      <c r="AF34" s="42">
        <f t="shared" si="34"/>
        <v>1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</row>
    <row r="35">
      <c r="A35" s="37" t="s">
        <v>184</v>
      </c>
      <c r="B35" s="49" t="s">
        <v>149</v>
      </c>
      <c r="C35" s="50" t="s">
        <v>185</v>
      </c>
      <c r="D35" s="50" t="s">
        <v>186</v>
      </c>
      <c r="E35" s="54">
        <v>1.0</v>
      </c>
      <c r="F35" s="54">
        <v>1.0</v>
      </c>
      <c r="G35" s="54">
        <v>1.0</v>
      </c>
      <c r="H35" s="53">
        <f t="shared" si="2"/>
        <v>1</v>
      </c>
      <c r="I35" s="54">
        <v>1.0</v>
      </c>
      <c r="J35" s="39">
        <v>1.0</v>
      </c>
      <c r="K35" s="39">
        <v>1.0</v>
      </c>
      <c r="L35" s="39">
        <v>1.0</v>
      </c>
      <c r="M35" s="39">
        <v>0.0</v>
      </c>
      <c r="N35" s="39">
        <v>1.0</v>
      </c>
      <c r="O35" s="54">
        <v>0.0</v>
      </c>
      <c r="P35" s="40">
        <v>0.0</v>
      </c>
      <c r="Q35" s="40">
        <v>0.0</v>
      </c>
      <c r="R35" s="40">
        <v>0.0</v>
      </c>
      <c r="S35" s="40">
        <v>0.0</v>
      </c>
      <c r="T35" s="40">
        <v>1.0</v>
      </c>
      <c r="U35" s="54">
        <v>0.0</v>
      </c>
      <c r="V35" s="41">
        <v>0.0</v>
      </c>
      <c r="W35" s="41">
        <v>0.0</v>
      </c>
      <c r="X35" s="41">
        <v>0.0</v>
      </c>
      <c r="Y35" s="41">
        <v>1.0</v>
      </c>
      <c r="Z35" s="41">
        <v>1.0</v>
      </c>
      <c r="AA35" s="42">
        <f t="shared" ref="AA35:AF35" si="35">_xlfn.MODE.SNGL(I35,O35,U35)</f>
        <v>0</v>
      </c>
      <c r="AB35" s="42">
        <f t="shared" si="35"/>
        <v>0</v>
      </c>
      <c r="AC35" s="42">
        <f t="shared" si="35"/>
        <v>0</v>
      </c>
      <c r="AD35" s="42">
        <f t="shared" si="35"/>
        <v>0</v>
      </c>
      <c r="AE35" s="42">
        <f t="shared" si="35"/>
        <v>0</v>
      </c>
      <c r="AF35" s="42">
        <f t="shared" si="35"/>
        <v>1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</row>
    <row r="36">
      <c r="A36" s="37" t="s">
        <v>187</v>
      </c>
      <c r="B36" s="49" t="s">
        <v>149</v>
      </c>
      <c r="C36" s="50" t="s">
        <v>188</v>
      </c>
      <c r="D36" s="50" t="s">
        <v>189</v>
      </c>
      <c r="E36" s="54">
        <v>1.0</v>
      </c>
      <c r="F36" s="54">
        <v>1.0</v>
      </c>
      <c r="G36" s="54">
        <v>1.0</v>
      </c>
      <c r="H36" s="53">
        <f t="shared" si="2"/>
        <v>1</v>
      </c>
      <c r="I36" s="54">
        <v>1.0</v>
      </c>
      <c r="J36" s="39">
        <v>1.0</v>
      </c>
      <c r="K36" s="39">
        <v>1.0</v>
      </c>
      <c r="L36" s="39">
        <v>1.0</v>
      </c>
      <c r="M36" s="39">
        <v>0.0</v>
      </c>
      <c r="N36" s="39">
        <v>1.0</v>
      </c>
      <c r="O36" s="54">
        <v>1.0</v>
      </c>
      <c r="P36" s="40">
        <v>1.0</v>
      </c>
      <c r="Q36" s="40">
        <v>1.0</v>
      </c>
      <c r="R36" s="40">
        <v>1.0</v>
      </c>
      <c r="S36" s="40">
        <v>0.0</v>
      </c>
      <c r="T36" s="40"/>
      <c r="U36" s="54">
        <v>1.0</v>
      </c>
      <c r="V36" s="41">
        <v>1.0</v>
      </c>
      <c r="W36" s="41">
        <v>1.0</v>
      </c>
      <c r="X36" s="41">
        <v>1.0</v>
      </c>
      <c r="Y36" s="41">
        <v>0.0</v>
      </c>
      <c r="Z36" s="41"/>
      <c r="AA36" s="42">
        <f t="shared" ref="AA36:AF36" si="36">_xlfn.MODE.SNGL(I36,O36,U36)</f>
        <v>1</v>
      </c>
      <c r="AB36" s="42">
        <f t="shared" si="36"/>
        <v>1</v>
      </c>
      <c r="AC36" s="42">
        <f t="shared" si="36"/>
        <v>1</v>
      </c>
      <c r="AD36" s="42">
        <f t="shared" si="36"/>
        <v>1</v>
      </c>
      <c r="AE36" s="42">
        <f t="shared" si="36"/>
        <v>0</v>
      </c>
      <c r="AF36" s="42" t="str">
        <f t="shared" si="36"/>
        <v>#N/A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</row>
    <row r="37">
      <c r="A37" s="37" t="s">
        <v>190</v>
      </c>
      <c r="B37" s="49" t="s">
        <v>149</v>
      </c>
      <c r="C37" s="50" t="s">
        <v>191</v>
      </c>
      <c r="D37" s="50" t="s">
        <v>192</v>
      </c>
      <c r="E37" s="54">
        <v>0.0</v>
      </c>
      <c r="F37" s="54">
        <v>0.0</v>
      </c>
      <c r="G37" s="54">
        <v>0.0</v>
      </c>
      <c r="H37" s="53">
        <f t="shared" si="2"/>
        <v>0</v>
      </c>
      <c r="I37" s="54">
        <v>0.0</v>
      </c>
      <c r="J37" s="39">
        <v>0.0</v>
      </c>
      <c r="K37" s="39">
        <v>0.0</v>
      </c>
      <c r="L37" s="39">
        <v>0.0</v>
      </c>
      <c r="M37" s="39">
        <v>0.0</v>
      </c>
      <c r="N37" s="39">
        <v>0.0</v>
      </c>
      <c r="O37" s="54">
        <v>0.0</v>
      </c>
      <c r="P37" s="40">
        <v>0.0</v>
      </c>
      <c r="Q37" s="40">
        <v>0.0</v>
      </c>
      <c r="R37" s="40">
        <v>0.0</v>
      </c>
      <c r="S37" s="40">
        <v>0.0</v>
      </c>
      <c r="T37" s="40">
        <v>0.0</v>
      </c>
      <c r="U37" s="54">
        <v>0.0</v>
      </c>
      <c r="V37" s="41">
        <v>0.0</v>
      </c>
      <c r="W37" s="41">
        <v>0.0</v>
      </c>
      <c r="X37" s="41">
        <v>0.0</v>
      </c>
      <c r="Y37" s="41">
        <v>0.0</v>
      </c>
      <c r="Z37" s="41">
        <v>0.0</v>
      </c>
      <c r="AA37" s="42">
        <f t="shared" ref="AA37:AF37" si="37">_xlfn.MODE.SNGL(I37,O37,U37)</f>
        <v>0</v>
      </c>
      <c r="AB37" s="42">
        <f t="shared" si="37"/>
        <v>0</v>
      </c>
      <c r="AC37" s="42">
        <f t="shared" si="37"/>
        <v>0</v>
      </c>
      <c r="AD37" s="42">
        <f t="shared" si="37"/>
        <v>0</v>
      </c>
      <c r="AE37" s="42">
        <f t="shared" si="37"/>
        <v>0</v>
      </c>
      <c r="AF37" s="42">
        <f t="shared" si="37"/>
        <v>0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</row>
    <row r="38">
      <c r="A38" s="37" t="s">
        <v>193</v>
      </c>
      <c r="B38" s="49" t="s">
        <v>149</v>
      </c>
      <c r="C38" s="50" t="s">
        <v>194</v>
      </c>
      <c r="D38" s="50" t="s">
        <v>195</v>
      </c>
      <c r="E38" s="54">
        <v>1.0</v>
      </c>
      <c r="F38" s="54">
        <v>1.0</v>
      </c>
      <c r="G38" s="54">
        <v>1.0</v>
      </c>
      <c r="H38" s="53">
        <f t="shared" si="2"/>
        <v>1</v>
      </c>
      <c r="I38" s="54">
        <v>1.0</v>
      </c>
      <c r="J38" s="39">
        <v>1.0</v>
      </c>
      <c r="K38" s="39">
        <v>1.0</v>
      </c>
      <c r="L38" s="39">
        <v>1.0</v>
      </c>
      <c r="M38" s="39">
        <v>0.0</v>
      </c>
      <c r="N38" s="39">
        <v>1.0</v>
      </c>
      <c r="O38" s="54">
        <v>1.0</v>
      </c>
      <c r="P38" s="40">
        <v>1.0</v>
      </c>
      <c r="Q38" s="40">
        <v>1.0</v>
      </c>
      <c r="R38" s="40">
        <v>1.0</v>
      </c>
      <c r="S38" s="40">
        <v>0.0</v>
      </c>
      <c r="T38" s="40"/>
      <c r="U38" s="54">
        <v>1.0</v>
      </c>
      <c r="V38" s="41">
        <v>1.0</v>
      </c>
      <c r="W38" s="41">
        <v>1.0</v>
      </c>
      <c r="X38" s="41">
        <v>1.0</v>
      </c>
      <c r="Y38" s="41">
        <v>0.0</v>
      </c>
      <c r="Z38" s="41"/>
      <c r="AA38" s="42">
        <f t="shared" ref="AA38:AF38" si="38">_xlfn.MODE.SNGL(I38,O38,U38)</f>
        <v>1</v>
      </c>
      <c r="AB38" s="42">
        <f t="shared" si="38"/>
        <v>1</v>
      </c>
      <c r="AC38" s="42">
        <f t="shared" si="38"/>
        <v>1</v>
      </c>
      <c r="AD38" s="42">
        <f t="shared" si="38"/>
        <v>1</v>
      </c>
      <c r="AE38" s="42">
        <f t="shared" si="38"/>
        <v>0</v>
      </c>
      <c r="AF38" s="42" t="str">
        <f t="shared" si="38"/>
        <v>#N/A</v>
      </c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</row>
    <row r="39">
      <c r="A39" s="37" t="s">
        <v>196</v>
      </c>
      <c r="B39" s="49" t="s">
        <v>149</v>
      </c>
      <c r="C39" s="50" t="s">
        <v>197</v>
      </c>
      <c r="D39" s="50" t="s">
        <v>198</v>
      </c>
      <c r="E39" s="54">
        <v>1.0</v>
      </c>
      <c r="F39" s="54">
        <v>1.0</v>
      </c>
      <c r="G39" s="54">
        <v>1.0</v>
      </c>
      <c r="H39" s="53">
        <f t="shared" si="2"/>
        <v>1</v>
      </c>
      <c r="I39" s="54">
        <v>1.0</v>
      </c>
      <c r="J39" s="39">
        <v>1.0</v>
      </c>
      <c r="K39" s="39">
        <v>1.0</v>
      </c>
      <c r="L39" s="39">
        <v>1.0</v>
      </c>
      <c r="M39" s="39">
        <v>0.0</v>
      </c>
      <c r="N39" s="39">
        <v>1.0</v>
      </c>
      <c r="O39" s="54">
        <v>1.0</v>
      </c>
      <c r="P39" s="45">
        <v>1.0</v>
      </c>
      <c r="Q39" s="45">
        <v>1.0</v>
      </c>
      <c r="R39" s="45">
        <v>1.0</v>
      </c>
      <c r="S39" s="45">
        <v>0.0</v>
      </c>
      <c r="T39" s="55"/>
      <c r="U39" s="54">
        <v>1.0</v>
      </c>
      <c r="V39" s="46">
        <v>1.0</v>
      </c>
      <c r="W39" s="46">
        <v>1.0</v>
      </c>
      <c r="X39" s="46">
        <v>1.0</v>
      </c>
      <c r="Y39" s="46">
        <v>0.0</v>
      </c>
      <c r="Z39" s="41"/>
      <c r="AA39" s="42">
        <f t="shared" ref="AA39:AF39" si="39">_xlfn.MODE.SNGL(I39,O39,U39)</f>
        <v>1</v>
      </c>
      <c r="AB39" s="42">
        <f t="shared" si="39"/>
        <v>1</v>
      </c>
      <c r="AC39" s="42">
        <f t="shared" si="39"/>
        <v>1</v>
      </c>
      <c r="AD39" s="42">
        <f t="shared" si="39"/>
        <v>1</v>
      </c>
      <c r="AE39" s="42">
        <f t="shared" si="39"/>
        <v>0</v>
      </c>
      <c r="AF39" s="42" t="str">
        <f t="shared" si="39"/>
        <v>#N/A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</row>
    <row r="40">
      <c r="A40" s="37" t="s">
        <v>199</v>
      </c>
      <c r="B40" s="49" t="s">
        <v>149</v>
      </c>
      <c r="C40" s="50" t="s">
        <v>200</v>
      </c>
      <c r="D40" s="50" t="s">
        <v>180</v>
      </c>
      <c r="E40" s="54">
        <v>0.0</v>
      </c>
      <c r="F40" s="54">
        <v>0.0</v>
      </c>
      <c r="G40" s="54">
        <v>0.0</v>
      </c>
      <c r="H40" s="53">
        <f t="shared" si="2"/>
        <v>0</v>
      </c>
      <c r="I40" s="54">
        <v>0.0</v>
      </c>
      <c r="J40" s="39">
        <v>0.0</v>
      </c>
      <c r="K40" s="39">
        <v>0.0</v>
      </c>
      <c r="L40" s="39">
        <v>0.0</v>
      </c>
      <c r="M40" s="39">
        <v>0.0</v>
      </c>
      <c r="N40" s="44">
        <v>0.0</v>
      </c>
      <c r="O40" s="54">
        <v>0.0</v>
      </c>
      <c r="P40" s="40">
        <v>0.0</v>
      </c>
      <c r="Q40" s="40">
        <v>0.0</v>
      </c>
      <c r="R40" s="40">
        <v>0.0</v>
      </c>
      <c r="S40" s="40">
        <v>0.0</v>
      </c>
      <c r="T40" s="40">
        <v>0.0</v>
      </c>
      <c r="U40" s="54">
        <v>0.0</v>
      </c>
      <c r="V40" s="41">
        <v>0.0</v>
      </c>
      <c r="W40" s="41">
        <v>0.0</v>
      </c>
      <c r="X40" s="41">
        <v>0.0</v>
      </c>
      <c r="Y40" s="41">
        <v>0.0</v>
      </c>
      <c r="Z40" s="41">
        <v>0.0</v>
      </c>
      <c r="AA40" s="42">
        <f t="shared" ref="AA40:AF40" si="40">_xlfn.MODE.SNGL(I40,O40,U40)</f>
        <v>0</v>
      </c>
      <c r="AB40" s="42">
        <f t="shared" si="40"/>
        <v>0</v>
      </c>
      <c r="AC40" s="42">
        <f t="shared" si="40"/>
        <v>0</v>
      </c>
      <c r="AD40" s="42">
        <f t="shared" si="40"/>
        <v>0</v>
      </c>
      <c r="AE40" s="42">
        <f t="shared" si="40"/>
        <v>0</v>
      </c>
      <c r="AF40" s="42">
        <f t="shared" si="40"/>
        <v>0</v>
      </c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</row>
    <row r="41">
      <c r="A41" s="37" t="s">
        <v>201</v>
      </c>
      <c r="B41" s="49" t="s">
        <v>149</v>
      </c>
      <c r="C41" s="50" t="s">
        <v>202</v>
      </c>
      <c r="D41" s="50" t="s">
        <v>166</v>
      </c>
      <c r="E41" s="54">
        <v>0.0</v>
      </c>
      <c r="F41" s="54">
        <v>0.0</v>
      </c>
      <c r="G41" s="54">
        <v>0.0</v>
      </c>
      <c r="H41" s="53">
        <f t="shared" si="2"/>
        <v>0</v>
      </c>
      <c r="I41" s="54">
        <v>0.0</v>
      </c>
      <c r="J41" s="39">
        <v>0.0</v>
      </c>
      <c r="K41" s="39">
        <v>0.0</v>
      </c>
      <c r="L41" s="39">
        <v>0.0</v>
      </c>
      <c r="M41" s="39">
        <v>0.0</v>
      </c>
      <c r="N41" s="44">
        <v>0.0</v>
      </c>
      <c r="O41" s="54">
        <v>0.0</v>
      </c>
      <c r="P41" s="40">
        <v>0.0</v>
      </c>
      <c r="Q41" s="40">
        <v>0.0</v>
      </c>
      <c r="R41" s="40">
        <v>0.0</v>
      </c>
      <c r="S41" s="40">
        <v>0.0</v>
      </c>
      <c r="T41" s="40">
        <v>0.0</v>
      </c>
      <c r="U41" s="54">
        <v>0.0</v>
      </c>
      <c r="V41" s="41">
        <v>0.0</v>
      </c>
      <c r="W41" s="41">
        <v>0.0</v>
      </c>
      <c r="X41" s="41">
        <v>0.0</v>
      </c>
      <c r="Y41" s="41">
        <v>0.0</v>
      </c>
      <c r="Z41" s="41">
        <v>0.0</v>
      </c>
      <c r="AA41" s="42">
        <f t="shared" ref="AA41:AF41" si="41">_xlfn.MODE.SNGL(I41,O41,U41)</f>
        <v>0</v>
      </c>
      <c r="AB41" s="42">
        <f t="shared" si="41"/>
        <v>0</v>
      </c>
      <c r="AC41" s="42">
        <f t="shared" si="41"/>
        <v>0</v>
      </c>
      <c r="AD41" s="42">
        <f t="shared" si="41"/>
        <v>0</v>
      </c>
      <c r="AE41" s="42">
        <f t="shared" si="41"/>
        <v>0</v>
      </c>
      <c r="AF41" s="42">
        <f t="shared" si="41"/>
        <v>0</v>
      </c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</row>
    <row r="42">
      <c r="A42" s="37" t="s">
        <v>203</v>
      </c>
      <c r="B42" s="49" t="s">
        <v>149</v>
      </c>
      <c r="C42" s="50" t="s">
        <v>204</v>
      </c>
      <c r="D42" s="50" t="s">
        <v>157</v>
      </c>
      <c r="E42" s="54">
        <v>0.0</v>
      </c>
      <c r="F42" s="54">
        <v>0.0</v>
      </c>
      <c r="G42" s="54">
        <v>0.0</v>
      </c>
      <c r="H42" s="53">
        <f t="shared" si="2"/>
        <v>0</v>
      </c>
      <c r="I42" s="54">
        <v>0.0</v>
      </c>
      <c r="J42" s="39">
        <v>0.0</v>
      </c>
      <c r="K42" s="39">
        <v>0.0</v>
      </c>
      <c r="L42" s="39">
        <v>0.0</v>
      </c>
      <c r="M42" s="39">
        <v>0.0</v>
      </c>
      <c r="N42" s="44">
        <v>0.0</v>
      </c>
      <c r="O42" s="54">
        <v>0.0</v>
      </c>
      <c r="P42" s="40">
        <v>0.0</v>
      </c>
      <c r="Q42" s="40">
        <v>0.0</v>
      </c>
      <c r="R42" s="40">
        <v>0.0</v>
      </c>
      <c r="S42" s="40">
        <v>0.0</v>
      </c>
      <c r="T42" s="40">
        <v>0.0</v>
      </c>
      <c r="U42" s="54">
        <v>0.0</v>
      </c>
      <c r="V42" s="41">
        <v>0.0</v>
      </c>
      <c r="W42" s="41">
        <v>0.0</v>
      </c>
      <c r="X42" s="41">
        <v>0.0</v>
      </c>
      <c r="Y42" s="41">
        <v>0.0</v>
      </c>
      <c r="Z42" s="41">
        <v>0.0</v>
      </c>
      <c r="AA42" s="42">
        <f t="shared" ref="AA42:AF42" si="42">_xlfn.MODE.SNGL(I42,O42,U42)</f>
        <v>0</v>
      </c>
      <c r="AB42" s="42">
        <f t="shared" si="42"/>
        <v>0</v>
      </c>
      <c r="AC42" s="42">
        <f t="shared" si="42"/>
        <v>0</v>
      </c>
      <c r="AD42" s="42">
        <f t="shared" si="42"/>
        <v>0</v>
      </c>
      <c r="AE42" s="42">
        <f t="shared" si="42"/>
        <v>0</v>
      </c>
      <c r="AF42" s="42">
        <f t="shared" si="42"/>
        <v>0</v>
      </c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</row>
    <row r="43">
      <c r="A43" s="51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6" t="s">
        <v>209</v>
      </c>
      <c r="F1" s="57"/>
      <c r="G1" s="58"/>
      <c r="H1" s="58"/>
      <c r="I1" s="59" t="s">
        <v>210</v>
      </c>
      <c r="J1" s="59" t="s">
        <v>211</v>
      </c>
      <c r="L1" s="56" t="s">
        <v>212</v>
      </c>
      <c r="Q1" s="57"/>
      <c r="R1" s="56" t="s">
        <v>213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>
      <c r="A2" s="60" t="s">
        <v>93</v>
      </c>
      <c r="B2" s="60" t="s">
        <v>94</v>
      </c>
      <c r="C2" s="60" t="s">
        <v>95</v>
      </c>
      <c r="D2" s="60" t="s">
        <v>96</v>
      </c>
      <c r="E2" s="60" t="s">
        <v>97</v>
      </c>
      <c r="F2" s="59" t="s">
        <v>98</v>
      </c>
      <c r="G2" s="59"/>
      <c r="H2" s="58"/>
      <c r="I2" s="60" t="s">
        <v>214</v>
      </c>
      <c r="J2" s="60" t="s">
        <v>214</v>
      </c>
      <c r="K2" s="58"/>
      <c r="L2" s="60" t="s">
        <v>93</v>
      </c>
      <c r="M2" s="60" t="s">
        <v>94</v>
      </c>
      <c r="N2" s="60" t="s">
        <v>95</v>
      </c>
      <c r="O2" s="60" t="s">
        <v>96</v>
      </c>
      <c r="P2" s="60" t="s">
        <v>97</v>
      </c>
      <c r="R2" s="60" t="s">
        <v>93</v>
      </c>
      <c r="S2" s="60" t="s">
        <v>94</v>
      </c>
      <c r="T2" s="60" t="s">
        <v>95</v>
      </c>
      <c r="U2" s="60" t="s">
        <v>96</v>
      </c>
      <c r="V2" s="60" t="s">
        <v>97</v>
      </c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>
      <c r="A3" s="61">
        <v>0.0</v>
      </c>
      <c r="B3" s="61">
        <v>0.0</v>
      </c>
      <c r="C3" s="61">
        <v>0.0</v>
      </c>
      <c r="D3" s="61">
        <v>0.0</v>
      </c>
      <c r="E3" s="61">
        <v>0.0</v>
      </c>
      <c r="F3" s="61">
        <v>7.0</v>
      </c>
      <c r="G3" s="59" t="s">
        <v>100</v>
      </c>
      <c r="H3" s="58"/>
      <c r="I3" s="62">
        <v>0.0</v>
      </c>
      <c r="J3" s="63">
        <v>1.0</v>
      </c>
      <c r="K3" s="58"/>
      <c r="L3" s="63">
        <v>0.0</v>
      </c>
      <c r="M3" s="63">
        <v>0.0</v>
      </c>
      <c r="N3" s="63">
        <v>0.0</v>
      </c>
      <c r="O3" s="63">
        <v>0.0</v>
      </c>
      <c r="P3" s="63">
        <v>0.0</v>
      </c>
      <c r="Q3" s="58"/>
      <c r="R3" s="63">
        <v>1.0</v>
      </c>
      <c r="S3" s="63">
        <v>1.0</v>
      </c>
      <c r="T3" s="63">
        <v>1.0</v>
      </c>
      <c r="U3" s="63">
        <v>1.0</v>
      </c>
      <c r="V3" s="63">
        <v>1.0</v>
      </c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>
      <c r="A4" s="61">
        <v>0.0</v>
      </c>
      <c r="B4" s="61">
        <v>0.0</v>
      </c>
      <c r="C4" s="61">
        <v>0.0</v>
      </c>
      <c r="D4" s="61">
        <v>1.0</v>
      </c>
      <c r="E4" s="61">
        <v>1.0</v>
      </c>
      <c r="F4" s="61">
        <v>1.0</v>
      </c>
      <c r="G4" s="59" t="s">
        <v>100</v>
      </c>
      <c r="H4" s="58"/>
      <c r="I4" s="62">
        <v>0.0</v>
      </c>
      <c r="J4" s="63">
        <v>1.0</v>
      </c>
      <c r="K4" s="58"/>
      <c r="L4" s="63">
        <v>0.0</v>
      </c>
      <c r="M4" s="63">
        <v>0.0</v>
      </c>
      <c r="N4" s="63">
        <v>0.0</v>
      </c>
      <c r="O4" s="63">
        <v>0.0</v>
      </c>
      <c r="P4" s="63">
        <v>0.0</v>
      </c>
      <c r="Q4" s="58"/>
      <c r="R4" s="63">
        <v>1.0</v>
      </c>
      <c r="S4" s="63">
        <v>1.0</v>
      </c>
      <c r="T4" s="63">
        <v>1.0</v>
      </c>
      <c r="U4" s="63">
        <v>0.0</v>
      </c>
      <c r="V4" s="63">
        <v>0.0</v>
      </c>
      <c r="W4" s="58"/>
      <c r="X4" s="64" t="s">
        <v>214</v>
      </c>
      <c r="Y4" s="65" t="s">
        <v>209</v>
      </c>
      <c r="Z4" s="66" t="s">
        <v>215</v>
      </c>
      <c r="AA4" s="67" t="s">
        <v>216</v>
      </c>
      <c r="AB4" s="58"/>
      <c r="AC4" s="58"/>
      <c r="AD4" s="58"/>
      <c r="AE4" s="58"/>
      <c r="AF4" s="58"/>
      <c r="AG4" s="58"/>
      <c r="AH4" s="58"/>
    </row>
    <row r="5">
      <c r="A5" s="61">
        <v>0.0</v>
      </c>
      <c r="B5" s="61">
        <v>0.0</v>
      </c>
      <c r="C5" s="61">
        <v>0.0</v>
      </c>
      <c r="D5" s="61">
        <v>1.0</v>
      </c>
      <c r="E5" s="61">
        <v>1.0</v>
      </c>
      <c r="F5" s="61">
        <v>1.0</v>
      </c>
      <c r="G5" s="59" t="s">
        <v>100</v>
      </c>
      <c r="H5" s="58"/>
      <c r="I5" s="62">
        <v>0.0</v>
      </c>
      <c r="J5" s="63">
        <v>1.0</v>
      </c>
      <c r="K5" s="58"/>
      <c r="L5" s="63">
        <v>0.0</v>
      </c>
      <c r="M5" s="63">
        <v>0.0</v>
      </c>
      <c r="N5" s="63">
        <v>0.0</v>
      </c>
      <c r="O5" s="63">
        <v>0.0</v>
      </c>
      <c r="P5" s="63">
        <v>0.0</v>
      </c>
      <c r="Q5" s="58"/>
      <c r="R5" s="63">
        <v>1.0</v>
      </c>
      <c r="S5" s="63">
        <v>1.0</v>
      </c>
      <c r="T5" s="63">
        <v>1.0</v>
      </c>
      <c r="U5" s="63">
        <v>0.0</v>
      </c>
      <c r="V5" s="63">
        <v>0.0</v>
      </c>
      <c r="W5" s="58"/>
      <c r="X5" s="68" t="s">
        <v>217</v>
      </c>
      <c r="Y5" s="69">
        <v>0.57</v>
      </c>
      <c r="Z5" s="70">
        <v>0.24</v>
      </c>
      <c r="AA5" s="71">
        <v>0.19</v>
      </c>
      <c r="AB5" s="58"/>
      <c r="AC5" s="58"/>
      <c r="AD5" s="58"/>
      <c r="AE5" s="58"/>
      <c r="AF5" s="58"/>
      <c r="AG5" s="58"/>
      <c r="AH5" s="58"/>
    </row>
    <row r="6">
      <c r="A6" s="61">
        <v>1.0</v>
      </c>
      <c r="B6" s="61">
        <v>1.0</v>
      </c>
      <c r="C6" s="61">
        <v>0.0</v>
      </c>
      <c r="D6" s="61">
        <v>1.0</v>
      </c>
      <c r="E6" s="61">
        <v>0.0</v>
      </c>
      <c r="F6" s="61">
        <v>8.0</v>
      </c>
      <c r="G6" s="59" t="s">
        <v>100</v>
      </c>
      <c r="H6" s="58"/>
      <c r="I6" s="62">
        <v>0.0</v>
      </c>
      <c r="J6" s="63">
        <v>1.0</v>
      </c>
      <c r="K6" s="58"/>
      <c r="L6" s="63">
        <v>0.0</v>
      </c>
      <c r="M6" s="63">
        <v>0.0</v>
      </c>
      <c r="N6" s="63">
        <v>0.0</v>
      </c>
      <c r="O6" s="63">
        <v>0.0</v>
      </c>
      <c r="P6" s="63">
        <v>0.0</v>
      </c>
      <c r="Q6" s="58"/>
      <c r="R6" s="63">
        <v>0.0</v>
      </c>
      <c r="S6" s="63">
        <v>0.0</v>
      </c>
      <c r="T6" s="63">
        <v>1.0</v>
      </c>
      <c r="U6" s="63">
        <v>0.0</v>
      </c>
      <c r="V6" s="63">
        <v>1.0</v>
      </c>
      <c r="W6" s="58"/>
      <c r="X6" s="68" t="s">
        <v>149</v>
      </c>
      <c r="Y6" s="69">
        <v>0.7</v>
      </c>
      <c r="Z6" s="70">
        <v>0.6</v>
      </c>
      <c r="AA6" s="71">
        <v>0.35</v>
      </c>
      <c r="AB6" s="58"/>
      <c r="AC6" s="58"/>
      <c r="AD6" s="58"/>
      <c r="AE6" s="58"/>
      <c r="AF6" s="58"/>
      <c r="AG6" s="58"/>
      <c r="AH6" s="58"/>
    </row>
    <row r="7">
      <c r="A7" s="61">
        <v>1.0</v>
      </c>
      <c r="B7" s="61">
        <v>1.0</v>
      </c>
      <c r="C7" s="61">
        <v>1.0</v>
      </c>
      <c r="D7" s="61">
        <v>1.0</v>
      </c>
      <c r="E7" s="61">
        <v>1.0</v>
      </c>
      <c r="F7" s="61">
        <v>5.0</v>
      </c>
      <c r="G7" s="59" t="s">
        <v>100</v>
      </c>
      <c r="H7" s="58"/>
      <c r="I7" s="62">
        <v>0.0</v>
      </c>
      <c r="J7" s="63">
        <v>0.0</v>
      </c>
      <c r="K7" s="58"/>
      <c r="L7" s="63">
        <v>0.0</v>
      </c>
      <c r="M7" s="63">
        <v>0.0</v>
      </c>
      <c r="N7" s="63">
        <v>0.0</v>
      </c>
      <c r="O7" s="63">
        <v>0.0</v>
      </c>
      <c r="P7" s="63">
        <v>0.0</v>
      </c>
      <c r="Q7" s="58"/>
      <c r="R7" s="63">
        <v>0.0</v>
      </c>
      <c r="S7" s="63">
        <v>0.0</v>
      </c>
      <c r="T7" s="63">
        <v>0.0</v>
      </c>
      <c r="U7" s="63">
        <v>0.0</v>
      </c>
      <c r="V7" s="63">
        <v>0.0</v>
      </c>
      <c r="W7" s="58"/>
      <c r="X7" s="68" t="s">
        <v>218</v>
      </c>
      <c r="Y7" s="69">
        <v>0.63</v>
      </c>
      <c r="Z7" s="70">
        <v>0.41</v>
      </c>
      <c r="AA7" s="71">
        <v>0.27</v>
      </c>
      <c r="AB7" s="58"/>
      <c r="AC7" s="58"/>
      <c r="AD7" s="58"/>
      <c r="AE7" s="58"/>
      <c r="AF7" s="58"/>
      <c r="AG7" s="58"/>
      <c r="AH7" s="58"/>
    </row>
    <row r="8">
      <c r="A8" s="61">
        <v>0.0</v>
      </c>
      <c r="B8" s="61">
        <v>0.0</v>
      </c>
      <c r="C8" s="61">
        <v>0.0</v>
      </c>
      <c r="D8" s="61">
        <v>1.0</v>
      </c>
      <c r="E8" s="61">
        <v>0.0</v>
      </c>
      <c r="F8" s="61">
        <v>2.0</v>
      </c>
      <c r="G8" s="59" t="s">
        <v>100</v>
      </c>
      <c r="H8" s="58"/>
      <c r="I8" s="62">
        <v>0.0</v>
      </c>
      <c r="J8" s="63">
        <v>1.0</v>
      </c>
      <c r="K8" s="58"/>
      <c r="L8" s="63">
        <v>0.0</v>
      </c>
      <c r="M8" s="63">
        <v>0.0</v>
      </c>
      <c r="N8" s="63">
        <v>0.0</v>
      </c>
      <c r="O8" s="63">
        <v>0.0</v>
      </c>
      <c r="P8" s="63">
        <v>0.0</v>
      </c>
      <c r="Q8" s="58"/>
      <c r="R8" s="63">
        <v>1.0</v>
      </c>
      <c r="S8" s="63">
        <v>1.0</v>
      </c>
      <c r="T8" s="63">
        <v>1.0</v>
      </c>
      <c r="U8" s="63">
        <v>0.0</v>
      </c>
      <c r="V8" s="63">
        <v>1.0</v>
      </c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>
      <c r="A9" s="61">
        <v>1.0</v>
      </c>
      <c r="B9" s="61">
        <v>1.0</v>
      </c>
      <c r="C9" s="61">
        <v>1.0</v>
      </c>
      <c r="D9" s="61">
        <v>1.0</v>
      </c>
      <c r="E9" s="61">
        <v>1.0</v>
      </c>
      <c r="F9" s="61">
        <v>5.0</v>
      </c>
      <c r="G9" s="59" t="s">
        <v>100</v>
      </c>
      <c r="H9" s="58"/>
      <c r="I9" s="62">
        <v>0.0</v>
      </c>
      <c r="J9" s="63">
        <v>0.0</v>
      </c>
      <c r="K9" s="58"/>
      <c r="L9" s="63">
        <v>0.0</v>
      </c>
      <c r="M9" s="63">
        <v>0.0</v>
      </c>
      <c r="N9" s="63">
        <v>0.0</v>
      </c>
      <c r="O9" s="63">
        <v>0.0</v>
      </c>
      <c r="P9" s="63">
        <v>1.0</v>
      </c>
      <c r="Q9" s="58"/>
      <c r="R9" s="63">
        <v>0.0</v>
      </c>
      <c r="S9" s="63">
        <v>0.0</v>
      </c>
      <c r="T9" s="63">
        <v>0.0</v>
      </c>
      <c r="U9" s="63">
        <v>0.0</v>
      </c>
      <c r="V9" s="63">
        <v>1.0</v>
      </c>
      <c r="W9" s="58"/>
      <c r="X9" s="72"/>
      <c r="Y9" s="73" t="s">
        <v>209</v>
      </c>
      <c r="Z9" s="74"/>
      <c r="AA9" s="74"/>
      <c r="AB9" s="74"/>
      <c r="AC9" s="58"/>
      <c r="AD9" s="72"/>
      <c r="AE9" s="73" t="s">
        <v>219</v>
      </c>
      <c r="AF9" s="74"/>
      <c r="AG9" s="74"/>
      <c r="AH9" s="74"/>
    </row>
    <row r="10">
      <c r="A10" s="61">
        <v>1.0</v>
      </c>
      <c r="B10" s="61">
        <v>1.0</v>
      </c>
      <c r="C10" s="61">
        <v>1.0</v>
      </c>
      <c r="D10" s="61">
        <v>1.0</v>
      </c>
      <c r="E10" s="61">
        <v>1.0</v>
      </c>
      <c r="F10" s="61">
        <v>5.0</v>
      </c>
      <c r="G10" s="59" t="s">
        <v>100</v>
      </c>
      <c r="H10" s="58"/>
      <c r="I10" s="62">
        <v>0.0</v>
      </c>
      <c r="J10" s="63">
        <v>0.0</v>
      </c>
      <c r="K10" s="58"/>
      <c r="L10" s="63">
        <v>0.0</v>
      </c>
      <c r="M10" s="63">
        <v>0.0</v>
      </c>
      <c r="N10" s="63">
        <v>0.0</v>
      </c>
      <c r="O10" s="63">
        <v>0.0</v>
      </c>
      <c r="P10" s="63">
        <v>0.0</v>
      </c>
      <c r="Q10" s="58"/>
      <c r="R10" s="63">
        <v>0.0</v>
      </c>
      <c r="S10" s="63">
        <v>0.0</v>
      </c>
      <c r="T10" s="63">
        <v>0.0</v>
      </c>
      <c r="U10" s="63">
        <v>0.0</v>
      </c>
      <c r="V10" s="63">
        <v>0.0</v>
      </c>
      <c r="W10" s="58"/>
      <c r="X10" s="75"/>
      <c r="Y10" s="76" t="s">
        <v>220</v>
      </c>
      <c r="Z10" s="76" t="s">
        <v>221</v>
      </c>
      <c r="AA10" s="76" t="s">
        <v>222</v>
      </c>
      <c r="AB10" s="76" t="s">
        <v>223</v>
      </c>
      <c r="AC10" s="58"/>
      <c r="AD10" s="75"/>
      <c r="AE10" s="76" t="s">
        <v>220</v>
      </c>
      <c r="AF10" s="76" t="s">
        <v>221</v>
      </c>
      <c r="AG10" s="76" t="s">
        <v>222</v>
      </c>
      <c r="AH10" s="76" t="s">
        <v>223</v>
      </c>
    </row>
    <row r="11">
      <c r="A11" s="61">
        <v>1.0</v>
      </c>
      <c r="B11" s="61">
        <v>1.0</v>
      </c>
      <c r="C11" s="61">
        <v>1.0</v>
      </c>
      <c r="D11" s="61">
        <v>1.0</v>
      </c>
      <c r="E11" s="61">
        <v>1.0</v>
      </c>
      <c r="F11" s="61">
        <v>5.0</v>
      </c>
      <c r="G11" s="59" t="s">
        <v>100</v>
      </c>
      <c r="H11" s="58"/>
      <c r="I11" s="62">
        <v>0.0</v>
      </c>
      <c r="J11" s="63">
        <v>0.0</v>
      </c>
      <c r="K11" s="58"/>
      <c r="L11" s="63">
        <v>0.0</v>
      </c>
      <c r="M11" s="63">
        <v>0.0</v>
      </c>
      <c r="N11" s="63">
        <v>0.0</v>
      </c>
      <c r="O11" s="63">
        <v>0.0</v>
      </c>
      <c r="P11" s="63">
        <v>0.0</v>
      </c>
      <c r="Q11" s="58"/>
      <c r="R11" s="63">
        <v>0.0</v>
      </c>
      <c r="S11" s="63">
        <v>0.0</v>
      </c>
      <c r="T11" s="63">
        <v>0.0</v>
      </c>
      <c r="U11" s="63">
        <v>0.0</v>
      </c>
      <c r="V11" s="63">
        <v>0.0</v>
      </c>
      <c r="W11" s="58"/>
      <c r="X11" s="68" t="s">
        <v>217</v>
      </c>
      <c r="Y11" s="77">
        <v>0.57</v>
      </c>
      <c r="Z11" s="77">
        <v>0.48</v>
      </c>
      <c r="AA11" s="77">
        <v>0.81</v>
      </c>
      <c r="AB11" s="77">
        <v>0.67</v>
      </c>
      <c r="AC11" s="58"/>
      <c r="AD11" s="68" t="s">
        <v>217</v>
      </c>
      <c r="AE11" s="78">
        <v>0.19</v>
      </c>
      <c r="AF11" s="78">
        <v>0.24</v>
      </c>
      <c r="AG11" s="78">
        <v>0.19</v>
      </c>
      <c r="AH11" s="78">
        <v>0.1</v>
      </c>
    </row>
    <row r="12">
      <c r="A12" s="61">
        <v>0.0</v>
      </c>
      <c r="B12" s="61">
        <v>0.0</v>
      </c>
      <c r="C12" s="61">
        <v>0.0</v>
      </c>
      <c r="D12" s="61">
        <v>1.0</v>
      </c>
      <c r="E12" s="61">
        <v>1.0</v>
      </c>
      <c r="F12" s="61">
        <v>1.0</v>
      </c>
      <c r="G12" s="59" t="s">
        <v>100</v>
      </c>
      <c r="H12" s="58"/>
      <c r="I12" s="62">
        <v>1.0</v>
      </c>
      <c r="J12" s="63">
        <v>0.0</v>
      </c>
      <c r="K12" s="58"/>
      <c r="L12" s="63">
        <v>0.0</v>
      </c>
      <c r="M12" s="63">
        <v>0.0</v>
      </c>
      <c r="N12" s="63">
        <v>0.0</v>
      </c>
      <c r="O12" s="63">
        <v>0.0</v>
      </c>
      <c r="P12" s="63">
        <v>1.0</v>
      </c>
      <c r="Q12" s="58"/>
      <c r="R12" s="63">
        <v>1.0</v>
      </c>
      <c r="S12" s="63">
        <v>1.0</v>
      </c>
      <c r="T12" s="63">
        <v>1.0</v>
      </c>
      <c r="U12" s="63">
        <v>0.0</v>
      </c>
      <c r="V12" s="63">
        <v>1.0</v>
      </c>
      <c r="W12" s="58"/>
      <c r="X12" s="68" t="s">
        <v>149</v>
      </c>
      <c r="Y12" s="77">
        <v>0.75</v>
      </c>
      <c r="Z12" s="77">
        <v>0.65</v>
      </c>
      <c r="AA12" s="77">
        <v>0.95</v>
      </c>
      <c r="AB12" s="77">
        <v>0.65</v>
      </c>
      <c r="AC12" s="58"/>
      <c r="AD12" s="68" t="s">
        <v>149</v>
      </c>
      <c r="AE12" s="78">
        <v>0.35</v>
      </c>
      <c r="AF12" s="78">
        <v>0.35</v>
      </c>
      <c r="AG12" s="78">
        <v>0.35</v>
      </c>
      <c r="AH12" s="78">
        <v>0.35</v>
      </c>
    </row>
    <row r="13">
      <c r="A13" s="61">
        <v>1.0</v>
      </c>
      <c r="B13" s="61">
        <v>1.0</v>
      </c>
      <c r="C13" s="61">
        <v>0.0</v>
      </c>
      <c r="D13" s="61">
        <v>1.0</v>
      </c>
      <c r="E13" s="61">
        <v>1.0</v>
      </c>
      <c r="F13" s="61">
        <v>4.0</v>
      </c>
      <c r="G13" s="59" t="s">
        <v>100</v>
      </c>
      <c r="H13" s="58"/>
      <c r="I13" s="62">
        <v>1.0</v>
      </c>
      <c r="J13" s="63">
        <v>0.0</v>
      </c>
      <c r="K13" s="58"/>
      <c r="L13" s="63">
        <v>1.0</v>
      </c>
      <c r="M13" s="63">
        <v>1.0</v>
      </c>
      <c r="N13" s="63">
        <v>1.0</v>
      </c>
      <c r="O13" s="63">
        <v>0.0</v>
      </c>
      <c r="P13" s="63">
        <v>0.0</v>
      </c>
      <c r="Q13" s="58"/>
      <c r="R13" s="63">
        <v>1.0</v>
      </c>
      <c r="S13" s="63">
        <v>1.0</v>
      </c>
      <c r="T13" s="63">
        <v>0.0</v>
      </c>
      <c r="U13" s="63">
        <v>0.0</v>
      </c>
      <c r="V13" s="63">
        <v>0.0</v>
      </c>
      <c r="W13" s="58"/>
      <c r="X13" s="68" t="s">
        <v>218</v>
      </c>
      <c r="Y13" s="77">
        <v>0.66</v>
      </c>
      <c r="Z13" s="77">
        <v>0.56</v>
      </c>
      <c r="AA13" s="77">
        <v>0.88</v>
      </c>
      <c r="AB13" s="77">
        <v>0.66</v>
      </c>
      <c r="AC13" s="58"/>
      <c r="AD13" s="68" t="s">
        <v>218</v>
      </c>
      <c r="AE13" s="78">
        <v>0.27</v>
      </c>
      <c r="AF13" s="78">
        <v>0.29</v>
      </c>
      <c r="AG13" s="78">
        <v>0.27</v>
      </c>
      <c r="AH13" s="78">
        <v>0.22</v>
      </c>
    </row>
    <row r="14">
      <c r="A14" s="61">
        <v>1.0</v>
      </c>
      <c r="B14" s="61">
        <v>1.0</v>
      </c>
      <c r="C14" s="61">
        <v>1.0</v>
      </c>
      <c r="D14" s="61">
        <v>1.0</v>
      </c>
      <c r="E14" s="61">
        <v>1.0</v>
      </c>
      <c r="F14" s="61">
        <v>5.0</v>
      </c>
      <c r="G14" s="59" t="s">
        <v>100</v>
      </c>
      <c r="H14" s="58"/>
      <c r="I14" s="62">
        <v>1.0</v>
      </c>
      <c r="J14" s="63">
        <v>1.0</v>
      </c>
      <c r="K14" s="58"/>
      <c r="L14" s="63">
        <v>1.0</v>
      </c>
      <c r="M14" s="63">
        <v>1.0</v>
      </c>
      <c r="N14" s="63">
        <v>1.0</v>
      </c>
      <c r="O14" s="63">
        <v>1.0</v>
      </c>
      <c r="P14" s="63">
        <v>0.0</v>
      </c>
      <c r="Q14" s="58"/>
      <c r="R14" s="63">
        <v>1.0</v>
      </c>
      <c r="S14" s="63">
        <v>1.0</v>
      </c>
      <c r="T14" s="63">
        <v>1.0</v>
      </c>
      <c r="U14" s="63">
        <v>1.0</v>
      </c>
      <c r="V14" s="63">
        <v>0.0</v>
      </c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>
      <c r="A15" s="61">
        <v>0.0</v>
      </c>
      <c r="B15" s="61">
        <v>0.0</v>
      </c>
      <c r="C15" s="61">
        <v>0.0</v>
      </c>
      <c r="D15" s="61">
        <v>1.0</v>
      </c>
      <c r="E15" s="61">
        <v>0.0</v>
      </c>
      <c r="F15" s="61">
        <v>1.0</v>
      </c>
      <c r="G15" s="59" t="s">
        <v>100</v>
      </c>
      <c r="H15" s="58"/>
      <c r="I15" s="62">
        <v>0.0</v>
      </c>
      <c r="J15" s="63">
        <v>1.0</v>
      </c>
      <c r="K15" s="58"/>
      <c r="L15" s="63">
        <v>0.0</v>
      </c>
      <c r="M15" s="63">
        <v>0.0</v>
      </c>
      <c r="N15" s="63">
        <v>0.0</v>
      </c>
      <c r="O15" s="63">
        <v>0.0</v>
      </c>
      <c r="P15" s="63">
        <v>0.0</v>
      </c>
      <c r="Q15" s="58"/>
      <c r="R15" s="63">
        <v>1.0</v>
      </c>
      <c r="S15" s="63">
        <v>1.0</v>
      </c>
      <c r="T15" s="63">
        <v>1.0</v>
      </c>
      <c r="U15" s="63">
        <v>0.0</v>
      </c>
      <c r="V15" s="63">
        <v>1.0</v>
      </c>
      <c r="W15" s="58"/>
      <c r="X15" s="58"/>
      <c r="Y15" s="72"/>
      <c r="Z15" s="73" t="s">
        <v>224</v>
      </c>
      <c r="AA15" s="74"/>
      <c r="AB15" s="74"/>
      <c r="AC15" s="74"/>
      <c r="AD15" s="74"/>
      <c r="AE15" s="74"/>
      <c r="AF15" s="58"/>
      <c r="AG15" s="58"/>
      <c r="AH15" s="58"/>
    </row>
    <row r="16">
      <c r="A16" s="61">
        <v>0.0</v>
      </c>
      <c r="B16" s="61">
        <v>0.0</v>
      </c>
      <c r="C16" s="61">
        <v>0.0</v>
      </c>
      <c r="D16" s="61">
        <v>0.0</v>
      </c>
      <c r="E16" s="61">
        <v>0.0</v>
      </c>
      <c r="F16" s="61">
        <v>2.0</v>
      </c>
      <c r="G16" s="59" t="s">
        <v>100</v>
      </c>
      <c r="H16" s="58"/>
      <c r="I16" s="62">
        <v>0.0</v>
      </c>
      <c r="J16" s="63">
        <v>1.0</v>
      </c>
      <c r="K16" s="58"/>
      <c r="L16" s="63">
        <v>0.0</v>
      </c>
      <c r="M16" s="63">
        <v>0.0</v>
      </c>
      <c r="N16" s="63">
        <v>0.0</v>
      </c>
      <c r="O16" s="63">
        <v>0.0</v>
      </c>
      <c r="P16" s="63">
        <v>0.0</v>
      </c>
      <c r="Q16" s="58"/>
      <c r="R16" s="63">
        <v>1.0</v>
      </c>
      <c r="S16" s="63">
        <v>1.0</v>
      </c>
      <c r="T16" s="63">
        <v>1.0</v>
      </c>
      <c r="U16" s="63">
        <v>1.0</v>
      </c>
      <c r="V16" s="63">
        <v>1.0</v>
      </c>
      <c r="W16" s="58"/>
      <c r="X16" s="58"/>
      <c r="Y16" s="75"/>
      <c r="Z16" s="76" t="s">
        <v>225</v>
      </c>
      <c r="AA16" s="76" t="s">
        <v>226</v>
      </c>
      <c r="AB16" s="76" t="s">
        <v>220</v>
      </c>
      <c r="AC16" s="76" t="s">
        <v>221</v>
      </c>
      <c r="AD16" s="76" t="s">
        <v>222</v>
      </c>
      <c r="AE16" s="76" t="s">
        <v>223</v>
      </c>
      <c r="AF16" s="58"/>
      <c r="AG16" s="58"/>
      <c r="AH16" s="58"/>
    </row>
    <row r="17">
      <c r="A17" s="61">
        <v>0.0</v>
      </c>
      <c r="B17" s="61">
        <v>0.0</v>
      </c>
      <c r="C17" s="61">
        <v>0.0</v>
      </c>
      <c r="D17" s="61">
        <v>0.0</v>
      </c>
      <c r="E17" s="61">
        <v>0.0</v>
      </c>
      <c r="F17" s="61">
        <v>2.0</v>
      </c>
      <c r="G17" s="59" t="s">
        <v>100</v>
      </c>
      <c r="H17" s="58"/>
      <c r="I17" s="62">
        <v>0.0</v>
      </c>
      <c r="J17" s="63">
        <v>1.0</v>
      </c>
      <c r="K17" s="58"/>
      <c r="L17" s="63">
        <v>0.0</v>
      </c>
      <c r="M17" s="63">
        <v>0.0</v>
      </c>
      <c r="N17" s="63">
        <v>0.0</v>
      </c>
      <c r="O17" s="63">
        <v>0.0</v>
      </c>
      <c r="P17" s="63">
        <v>0.0</v>
      </c>
      <c r="Q17" s="58"/>
      <c r="R17" s="63">
        <v>1.0</v>
      </c>
      <c r="S17" s="63">
        <v>1.0</v>
      </c>
      <c r="T17" s="63">
        <v>1.0</v>
      </c>
      <c r="U17" s="63">
        <v>1.0</v>
      </c>
      <c r="V17" s="63">
        <v>1.0</v>
      </c>
      <c r="W17" s="58"/>
      <c r="X17" s="58"/>
      <c r="Y17" s="68" t="s">
        <v>217</v>
      </c>
      <c r="Z17" s="69">
        <v>0.57</v>
      </c>
      <c r="AA17" s="79">
        <v>0.62</v>
      </c>
      <c r="AB17" s="69">
        <v>0.67</v>
      </c>
      <c r="AC17" s="69">
        <v>0.62</v>
      </c>
      <c r="AD17" s="69">
        <v>0.29</v>
      </c>
      <c r="AE17" s="69">
        <v>0.48</v>
      </c>
      <c r="AF17" s="58"/>
      <c r="AG17" s="58"/>
      <c r="AH17" s="58"/>
    </row>
    <row r="18">
      <c r="A18" s="61">
        <v>1.0</v>
      </c>
      <c r="B18" s="61">
        <v>1.0</v>
      </c>
      <c r="C18" s="61">
        <v>1.0</v>
      </c>
      <c r="D18" s="61">
        <v>1.0</v>
      </c>
      <c r="E18" s="61">
        <v>1.0</v>
      </c>
      <c r="F18" s="61">
        <v>5.0</v>
      </c>
      <c r="G18" s="59" t="s">
        <v>100</v>
      </c>
      <c r="H18" s="58"/>
      <c r="I18" s="62">
        <v>1.0</v>
      </c>
      <c r="J18" s="63">
        <v>1.0</v>
      </c>
      <c r="K18" s="58"/>
      <c r="L18" s="63">
        <v>1.0</v>
      </c>
      <c r="M18" s="63">
        <v>1.0</v>
      </c>
      <c r="N18" s="63">
        <v>1.0</v>
      </c>
      <c r="O18" s="63">
        <v>0.0</v>
      </c>
      <c r="P18" s="63">
        <v>0.0</v>
      </c>
      <c r="Q18" s="58"/>
      <c r="R18" s="63">
        <v>1.0</v>
      </c>
      <c r="S18" s="63">
        <v>1.0</v>
      </c>
      <c r="T18" s="63">
        <v>1.0</v>
      </c>
      <c r="U18" s="63">
        <v>0.0</v>
      </c>
      <c r="V18" s="63">
        <v>0.0</v>
      </c>
      <c r="W18" s="58"/>
      <c r="X18" s="58"/>
      <c r="Y18" s="68" t="s">
        <v>149</v>
      </c>
      <c r="Z18" s="69">
        <v>0.85</v>
      </c>
      <c r="AA18" s="79">
        <v>0.65</v>
      </c>
      <c r="AB18" s="69">
        <v>0.6</v>
      </c>
      <c r="AC18" s="69">
        <v>0.7</v>
      </c>
      <c r="AD18" s="69">
        <v>0.4</v>
      </c>
      <c r="AE18" s="69">
        <v>0.35</v>
      </c>
      <c r="AF18" s="58"/>
      <c r="AG18" s="58"/>
      <c r="AH18" s="58"/>
    </row>
    <row r="19">
      <c r="A19" s="61">
        <v>0.0</v>
      </c>
      <c r="B19" s="61">
        <v>0.0</v>
      </c>
      <c r="C19" s="61">
        <v>0.0</v>
      </c>
      <c r="D19" s="61">
        <v>0.0</v>
      </c>
      <c r="E19" s="61">
        <v>0.0</v>
      </c>
      <c r="F19" s="61">
        <v>2.0</v>
      </c>
      <c r="G19" s="59" t="s">
        <v>100</v>
      </c>
      <c r="H19" s="58"/>
      <c r="I19" s="62">
        <v>0.0</v>
      </c>
      <c r="J19" s="63">
        <v>1.0</v>
      </c>
      <c r="K19" s="58"/>
      <c r="L19" s="63">
        <v>0.0</v>
      </c>
      <c r="M19" s="63">
        <v>0.0</v>
      </c>
      <c r="N19" s="63">
        <v>0.0</v>
      </c>
      <c r="O19" s="63">
        <v>0.0</v>
      </c>
      <c r="P19" s="63">
        <v>0.0</v>
      </c>
      <c r="Q19" s="58"/>
      <c r="R19" s="63">
        <v>1.0</v>
      </c>
      <c r="S19" s="63">
        <v>1.0</v>
      </c>
      <c r="T19" s="63">
        <v>1.0</v>
      </c>
      <c r="U19" s="63">
        <v>1.0</v>
      </c>
      <c r="V19" s="63">
        <v>1.0</v>
      </c>
      <c r="W19" s="58"/>
      <c r="X19" s="58"/>
      <c r="Y19" s="68" t="s">
        <v>218</v>
      </c>
      <c r="Z19" s="69">
        <v>0.71</v>
      </c>
      <c r="AA19" s="79">
        <v>0.63</v>
      </c>
      <c r="AB19" s="69">
        <v>0.63</v>
      </c>
      <c r="AC19" s="69">
        <v>0.66</v>
      </c>
      <c r="AD19" s="69">
        <v>0.34</v>
      </c>
      <c r="AE19" s="69">
        <v>0.41</v>
      </c>
      <c r="AF19" s="58"/>
      <c r="AG19" s="58"/>
      <c r="AH19" s="58"/>
    </row>
    <row r="20">
      <c r="A20" s="61">
        <v>1.0</v>
      </c>
      <c r="B20" s="61">
        <v>1.0</v>
      </c>
      <c r="C20" s="61">
        <v>1.0</v>
      </c>
      <c r="D20" s="61">
        <v>1.0</v>
      </c>
      <c r="E20" s="61">
        <v>1.0</v>
      </c>
      <c r="F20" s="61">
        <v>5.0</v>
      </c>
      <c r="G20" s="59" t="s">
        <v>100</v>
      </c>
      <c r="H20" s="58"/>
      <c r="I20" s="62">
        <v>0.0</v>
      </c>
      <c r="J20" s="63">
        <v>0.0</v>
      </c>
      <c r="K20" s="58"/>
      <c r="L20" s="63">
        <v>1.0</v>
      </c>
      <c r="M20" s="63">
        <v>1.0</v>
      </c>
      <c r="N20" s="63">
        <v>1.0</v>
      </c>
      <c r="O20" s="63">
        <v>0.0</v>
      </c>
      <c r="P20" s="63">
        <v>0.0</v>
      </c>
      <c r="Q20" s="58"/>
      <c r="R20" s="63">
        <v>1.0</v>
      </c>
      <c r="S20" s="63">
        <v>1.0</v>
      </c>
      <c r="T20" s="63">
        <v>1.0</v>
      </c>
      <c r="U20" s="63">
        <v>0.0</v>
      </c>
      <c r="V20" s="63">
        <v>0.0</v>
      </c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>
      <c r="A21" s="61">
        <v>1.0</v>
      </c>
      <c r="B21" s="61">
        <v>1.0</v>
      </c>
      <c r="C21" s="61">
        <v>1.0</v>
      </c>
      <c r="D21" s="61">
        <v>1.0</v>
      </c>
      <c r="E21" s="61">
        <v>1.0</v>
      </c>
      <c r="F21" s="61">
        <v>5.0</v>
      </c>
      <c r="G21" s="59" t="s">
        <v>100</v>
      </c>
      <c r="H21" s="58"/>
      <c r="I21" s="62">
        <v>1.0</v>
      </c>
      <c r="J21" s="63">
        <v>1.0</v>
      </c>
      <c r="K21" s="58"/>
      <c r="L21" s="63">
        <v>0.0</v>
      </c>
      <c r="M21" s="63">
        <v>1.0</v>
      </c>
      <c r="N21" s="63">
        <v>0.0</v>
      </c>
      <c r="O21" s="63">
        <v>1.0</v>
      </c>
      <c r="P21" s="63">
        <v>0.0</v>
      </c>
      <c r="Q21" s="58"/>
      <c r="R21" s="63">
        <v>0.0</v>
      </c>
      <c r="S21" s="63">
        <v>1.0</v>
      </c>
      <c r="T21" s="63">
        <v>0.0</v>
      </c>
      <c r="U21" s="63">
        <v>1.0</v>
      </c>
      <c r="V21" s="63">
        <v>0.0</v>
      </c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>
      <c r="A22" s="61">
        <v>1.0</v>
      </c>
      <c r="B22" s="61">
        <v>1.0</v>
      </c>
      <c r="C22" s="61">
        <v>1.0</v>
      </c>
      <c r="D22" s="61">
        <v>1.0</v>
      </c>
      <c r="E22" s="61">
        <v>1.0</v>
      </c>
      <c r="F22" s="80"/>
      <c r="G22" s="59" t="s">
        <v>100</v>
      </c>
      <c r="H22" s="58"/>
      <c r="I22" s="62">
        <v>0.0</v>
      </c>
      <c r="J22" s="63">
        <v>0.0</v>
      </c>
      <c r="K22" s="58"/>
      <c r="L22" s="63">
        <v>0.0</v>
      </c>
      <c r="M22" s="63">
        <v>0.0</v>
      </c>
      <c r="N22" s="63">
        <v>0.0</v>
      </c>
      <c r="O22" s="63">
        <v>0.0</v>
      </c>
      <c r="P22" s="63">
        <v>0.0</v>
      </c>
      <c r="Q22" s="58"/>
      <c r="R22" s="63">
        <v>0.0</v>
      </c>
      <c r="S22" s="63">
        <v>0.0</v>
      </c>
      <c r="T22" s="63">
        <v>0.0</v>
      </c>
      <c r="U22" s="63">
        <v>0.0</v>
      </c>
      <c r="V22" s="63">
        <v>0.0</v>
      </c>
      <c r="W22" s="58"/>
      <c r="X22" s="58"/>
      <c r="Y22" s="81" t="s">
        <v>45</v>
      </c>
      <c r="Z22" s="82" t="s">
        <v>46</v>
      </c>
      <c r="AA22" s="82" t="s">
        <v>47</v>
      </c>
      <c r="AB22" s="82" t="s">
        <v>218</v>
      </c>
      <c r="AC22" s="82" t="s">
        <v>227</v>
      </c>
      <c r="AD22" s="58"/>
      <c r="AE22" s="58"/>
      <c r="AF22" s="58"/>
      <c r="AG22" s="58"/>
      <c r="AH22" s="58"/>
    </row>
    <row r="23">
      <c r="A23" s="61">
        <v>1.0</v>
      </c>
      <c r="B23" s="61">
        <v>1.0</v>
      </c>
      <c r="C23" s="61">
        <v>1.0</v>
      </c>
      <c r="D23" s="61">
        <v>1.0</v>
      </c>
      <c r="E23" s="61">
        <v>1.0</v>
      </c>
      <c r="F23" s="61">
        <v>5.0</v>
      </c>
      <c r="G23" s="59" t="s">
        <v>100</v>
      </c>
      <c r="H23" s="58"/>
      <c r="I23" s="62">
        <v>0.0</v>
      </c>
      <c r="J23" s="63">
        <v>0.0</v>
      </c>
      <c r="K23" s="58"/>
      <c r="L23" s="63">
        <v>0.0</v>
      </c>
      <c r="M23" s="63">
        <v>0.0</v>
      </c>
      <c r="N23" s="63">
        <v>0.0</v>
      </c>
      <c r="O23" s="63">
        <v>0.0</v>
      </c>
      <c r="P23" s="63">
        <v>1.0</v>
      </c>
      <c r="Q23" s="58"/>
      <c r="R23" s="63">
        <v>0.0</v>
      </c>
      <c r="S23" s="63">
        <v>0.0</v>
      </c>
      <c r="T23" s="63">
        <v>0.0</v>
      </c>
      <c r="U23" s="63">
        <v>0.0</v>
      </c>
      <c r="V23" s="63">
        <v>1.0</v>
      </c>
      <c r="W23" s="58"/>
      <c r="X23" s="58"/>
      <c r="Y23" s="83">
        <v>1.0</v>
      </c>
      <c r="Z23" s="84" t="s">
        <v>49</v>
      </c>
      <c r="AA23" s="84" t="s">
        <v>50</v>
      </c>
      <c r="AB23" s="85">
        <v>6.0</v>
      </c>
      <c r="AC23" s="86">
        <v>0.15</v>
      </c>
      <c r="AD23" s="58"/>
      <c r="AE23" s="58"/>
      <c r="AF23" s="58"/>
      <c r="AG23" s="58"/>
      <c r="AH23" s="58"/>
    </row>
    <row r="24">
      <c r="A24" s="61">
        <v>1.0</v>
      </c>
      <c r="B24" s="61">
        <v>1.0</v>
      </c>
      <c r="C24" s="61">
        <v>1.0</v>
      </c>
      <c r="D24" s="61">
        <v>1.0</v>
      </c>
      <c r="E24" s="61">
        <v>1.0</v>
      </c>
      <c r="F24" s="61">
        <v>5.0</v>
      </c>
      <c r="G24" s="59" t="s">
        <v>149</v>
      </c>
      <c r="H24" s="58"/>
      <c r="I24" s="62">
        <v>1.0</v>
      </c>
      <c r="J24" s="63">
        <v>1.0</v>
      </c>
      <c r="K24" s="58"/>
      <c r="L24" s="63">
        <v>0.0</v>
      </c>
      <c r="M24" s="63">
        <v>0.0</v>
      </c>
      <c r="N24" s="63">
        <v>0.0</v>
      </c>
      <c r="O24" s="63">
        <v>0.0</v>
      </c>
      <c r="P24" s="63">
        <v>0.0</v>
      </c>
      <c r="Q24" s="58"/>
      <c r="R24" s="63">
        <v>0.0</v>
      </c>
      <c r="S24" s="63">
        <v>0.0</v>
      </c>
      <c r="T24" s="63">
        <v>0.0</v>
      </c>
      <c r="U24" s="63">
        <v>0.0</v>
      </c>
      <c r="V24" s="63">
        <v>0.0</v>
      </c>
      <c r="W24" s="58"/>
      <c r="X24" s="58"/>
      <c r="Y24" s="83">
        <v>2.0</v>
      </c>
      <c r="Z24" s="84" t="s">
        <v>52</v>
      </c>
      <c r="AA24" s="84" t="s">
        <v>53</v>
      </c>
      <c r="AB24" s="85">
        <v>5.0</v>
      </c>
      <c r="AC24" s="86">
        <v>0.13</v>
      </c>
      <c r="AD24" s="58"/>
      <c r="AE24" s="58"/>
      <c r="AF24" s="58"/>
      <c r="AG24" s="58"/>
      <c r="AH24" s="58"/>
    </row>
    <row r="25">
      <c r="A25" s="61">
        <v>1.0</v>
      </c>
      <c r="B25" s="61">
        <v>1.0</v>
      </c>
      <c r="C25" s="61">
        <v>1.0</v>
      </c>
      <c r="D25" s="61">
        <v>1.0</v>
      </c>
      <c r="E25" s="61">
        <v>0.0</v>
      </c>
      <c r="F25" s="61">
        <v>6.0</v>
      </c>
      <c r="G25" s="59" t="s">
        <v>149</v>
      </c>
      <c r="H25" s="58"/>
      <c r="I25" s="62">
        <v>0.0</v>
      </c>
      <c r="J25" s="63">
        <v>0.0</v>
      </c>
      <c r="K25" s="58"/>
      <c r="L25" s="63">
        <v>0.0</v>
      </c>
      <c r="M25" s="63">
        <v>0.0</v>
      </c>
      <c r="N25" s="63">
        <v>0.0</v>
      </c>
      <c r="O25" s="63">
        <v>0.0</v>
      </c>
      <c r="P25" s="63">
        <v>0.0</v>
      </c>
      <c r="Q25" s="58"/>
      <c r="R25" s="63">
        <v>0.0</v>
      </c>
      <c r="S25" s="63">
        <v>0.0</v>
      </c>
      <c r="T25" s="63">
        <v>0.0</v>
      </c>
      <c r="U25" s="63">
        <v>0.0</v>
      </c>
      <c r="V25" s="63">
        <v>1.0</v>
      </c>
      <c r="W25" s="58"/>
      <c r="X25" s="58"/>
      <c r="Y25" s="87">
        <v>3.0</v>
      </c>
      <c r="Z25" s="76" t="s">
        <v>54</v>
      </c>
      <c r="AA25" s="76" t="s">
        <v>55</v>
      </c>
      <c r="AB25" s="88">
        <v>0.0</v>
      </c>
      <c r="AC25" s="69">
        <v>0.0</v>
      </c>
      <c r="AD25" s="58"/>
      <c r="AE25" s="58"/>
      <c r="AF25" s="58"/>
      <c r="AG25" s="58"/>
      <c r="AH25" s="58"/>
    </row>
    <row r="26">
      <c r="A26" s="61">
        <v>1.0</v>
      </c>
      <c r="B26" s="61">
        <v>1.0</v>
      </c>
      <c r="C26" s="61">
        <v>1.0</v>
      </c>
      <c r="D26" s="61">
        <v>1.0</v>
      </c>
      <c r="E26" s="61">
        <v>1.0</v>
      </c>
      <c r="F26" s="61">
        <v>5.0</v>
      </c>
      <c r="G26" s="59" t="s">
        <v>149</v>
      </c>
      <c r="H26" s="58"/>
      <c r="I26" s="62">
        <v>1.0</v>
      </c>
      <c r="J26" s="63">
        <v>1.0</v>
      </c>
      <c r="K26" s="58"/>
      <c r="L26" s="63">
        <v>0.0</v>
      </c>
      <c r="M26" s="63">
        <v>0.0</v>
      </c>
      <c r="N26" s="63">
        <v>0.0</v>
      </c>
      <c r="O26" s="63">
        <v>0.0</v>
      </c>
      <c r="P26" s="63">
        <v>0.0</v>
      </c>
      <c r="Q26" s="58"/>
      <c r="R26" s="63">
        <v>0.0</v>
      </c>
      <c r="S26" s="63">
        <v>0.0</v>
      </c>
      <c r="T26" s="63">
        <v>0.0</v>
      </c>
      <c r="U26" s="63">
        <v>0.0</v>
      </c>
      <c r="V26" s="63">
        <v>0.0</v>
      </c>
      <c r="W26" s="58"/>
      <c r="X26" s="58"/>
      <c r="Y26" s="87">
        <v>4.0</v>
      </c>
      <c r="Z26" s="76" t="s">
        <v>56</v>
      </c>
      <c r="AA26" s="76" t="s">
        <v>57</v>
      </c>
      <c r="AB26" s="88">
        <v>4.0</v>
      </c>
      <c r="AC26" s="69">
        <v>0.1</v>
      </c>
      <c r="AD26" s="58"/>
      <c r="AE26" s="58"/>
      <c r="AF26" s="58"/>
      <c r="AG26" s="58"/>
      <c r="AH26" s="58"/>
    </row>
    <row r="27">
      <c r="A27" s="61">
        <v>0.0</v>
      </c>
      <c r="B27" s="61">
        <v>0.0</v>
      </c>
      <c r="C27" s="61">
        <v>0.0</v>
      </c>
      <c r="D27" s="61">
        <v>1.0</v>
      </c>
      <c r="E27" s="61">
        <v>0.0</v>
      </c>
      <c r="F27" s="61">
        <v>1.0</v>
      </c>
      <c r="G27" s="59" t="s">
        <v>149</v>
      </c>
      <c r="H27" s="58"/>
      <c r="I27" s="62">
        <v>0.0</v>
      </c>
      <c r="J27" s="63">
        <v>1.0</v>
      </c>
      <c r="K27" s="58"/>
      <c r="L27" s="63">
        <v>0.0</v>
      </c>
      <c r="M27" s="63">
        <v>0.0</v>
      </c>
      <c r="N27" s="63">
        <v>0.0</v>
      </c>
      <c r="O27" s="63">
        <v>0.0</v>
      </c>
      <c r="P27" s="63">
        <v>0.0</v>
      </c>
      <c r="Q27" s="58"/>
      <c r="R27" s="63">
        <v>1.0</v>
      </c>
      <c r="S27" s="63">
        <v>1.0</v>
      </c>
      <c r="T27" s="63">
        <v>1.0</v>
      </c>
      <c r="U27" s="63">
        <v>0.0</v>
      </c>
      <c r="V27" s="63">
        <v>1.0</v>
      </c>
      <c r="W27" s="58"/>
      <c r="X27" s="58"/>
      <c r="Y27" s="89">
        <v>5.0</v>
      </c>
      <c r="Z27" s="90" t="s">
        <v>58</v>
      </c>
      <c r="AA27" s="90" t="s">
        <v>59</v>
      </c>
      <c r="AB27" s="91">
        <v>21.0</v>
      </c>
      <c r="AC27" s="79">
        <v>0.54</v>
      </c>
      <c r="AD27" s="58"/>
      <c r="AE27" s="58"/>
      <c r="AF27" s="58"/>
      <c r="AG27" s="58"/>
      <c r="AH27" s="58"/>
    </row>
    <row r="28">
      <c r="A28" s="61">
        <v>1.0</v>
      </c>
      <c r="B28" s="61">
        <v>1.0</v>
      </c>
      <c r="C28" s="61">
        <v>1.0</v>
      </c>
      <c r="D28" s="61">
        <v>1.0</v>
      </c>
      <c r="E28" s="61">
        <v>1.0</v>
      </c>
      <c r="F28" s="61">
        <v>5.0</v>
      </c>
      <c r="G28" s="59" t="s">
        <v>149</v>
      </c>
      <c r="H28" s="58"/>
      <c r="I28" s="62">
        <v>0.0</v>
      </c>
      <c r="J28" s="63">
        <v>0.0</v>
      </c>
      <c r="K28" s="58"/>
      <c r="L28" s="63">
        <v>0.0</v>
      </c>
      <c r="M28" s="63">
        <v>0.0</v>
      </c>
      <c r="N28" s="63">
        <v>0.0</v>
      </c>
      <c r="O28" s="63">
        <v>0.0</v>
      </c>
      <c r="P28" s="63">
        <v>0.0</v>
      </c>
      <c r="Q28" s="58"/>
      <c r="R28" s="63">
        <v>0.0</v>
      </c>
      <c r="S28" s="63">
        <v>0.0</v>
      </c>
      <c r="T28" s="63">
        <v>0.0</v>
      </c>
      <c r="U28" s="63">
        <v>0.0</v>
      </c>
      <c r="V28" s="63">
        <v>0.0</v>
      </c>
      <c r="W28" s="58"/>
      <c r="X28" s="58"/>
      <c r="Y28" s="87">
        <v>6.0</v>
      </c>
      <c r="Z28" s="76" t="s">
        <v>60</v>
      </c>
      <c r="AA28" s="76" t="s">
        <v>60</v>
      </c>
      <c r="AB28" s="88">
        <v>1.0</v>
      </c>
      <c r="AC28" s="69">
        <v>0.03</v>
      </c>
      <c r="AD28" s="58"/>
      <c r="AE28" s="58"/>
      <c r="AF28" s="58"/>
      <c r="AG28" s="58"/>
      <c r="AH28" s="58"/>
    </row>
    <row r="29">
      <c r="A29" s="61">
        <v>1.0</v>
      </c>
      <c r="B29" s="61">
        <v>1.0</v>
      </c>
      <c r="C29" s="61">
        <v>1.0</v>
      </c>
      <c r="D29" s="61">
        <v>1.0</v>
      </c>
      <c r="E29" s="61">
        <v>1.0</v>
      </c>
      <c r="F29" s="61">
        <v>5.0</v>
      </c>
      <c r="G29" s="59" t="s">
        <v>149</v>
      </c>
      <c r="H29" s="58"/>
      <c r="I29" s="62">
        <v>1.0</v>
      </c>
      <c r="J29" s="63">
        <v>1.0</v>
      </c>
      <c r="K29" s="58"/>
      <c r="L29" s="63">
        <v>1.0</v>
      </c>
      <c r="M29" s="63">
        <v>1.0</v>
      </c>
      <c r="N29" s="63">
        <v>1.0</v>
      </c>
      <c r="O29" s="63">
        <v>1.0</v>
      </c>
      <c r="P29" s="63">
        <v>0.0</v>
      </c>
      <c r="Q29" s="58"/>
      <c r="R29" s="63">
        <v>1.0</v>
      </c>
      <c r="S29" s="63">
        <v>1.0</v>
      </c>
      <c r="T29" s="63">
        <v>1.0</v>
      </c>
      <c r="U29" s="63">
        <v>1.0</v>
      </c>
      <c r="V29" s="63">
        <v>0.0</v>
      </c>
      <c r="W29" s="58"/>
      <c r="X29" s="58"/>
      <c r="Y29" s="87">
        <v>7.0</v>
      </c>
      <c r="Z29" s="76" t="s">
        <v>61</v>
      </c>
      <c r="AA29" s="76" t="s">
        <v>62</v>
      </c>
      <c r="AB29" s="88">
        <v>1.0</v>
      </c>
      <c r="AC29" s="69">
        <v>0.03</v>
      </c>
      <c r="AD29" s="58"/>
      <c r="AE29" s="58"/>
      <c r="AF29" s="58"/>
      <c r="AG29" s="58"/>
      <c r="AH29" s="58"/>
    </row>
    <row r="30">
      <c r="A30" s="61">
        <v>1.0</v>
      </c>
      <c r="B30" s="61">
        <v>1.0</v>
      </c>
      <c r="C30" s="61">
        <v>1.0</v>
      </c>
      <c r="D30" s="61">
        <v>1.0</v>
      </c>
      <c r="E30" s="61">
        <v>1.0</v>
      </c>
      <c r="F30" s="61">
        <v>5.0</v>
      </c>
      <c r="G30" s="59" t="s">
        <v>149</v>
      </c>
      <c r="H30" s="58"/>
      <c r="I30" s="62">
        <v>1.0</v>
      </c>
      <c r="J30" s="63">
        <v>1.0</v>
      </c>
      <c r="K30" s="58"/>
      <c r="L30" s="63">
        <v>1.0</v>
      </c>
      <c r="M30" s="63">
        <v>1.0</v>
      </c>
      <c r="N30" s="63">
        <v>1.0</v>
      </c>
      <c r="O30" s="63">
        <v>1.0</v>
      </c>
      <c r="P30" s="63">
        <v>0.0</v>
      </c>
      <c r="Q30" s="58"/>
      <c r="R30" s="63">
        <v>1.0</v>
      </c>
      <c r="S30" s="63">
        <v>1.0</v>
      </c>
      <c r="T30" s="63">
        <v>1.0</v>
      </c>
      <c r="U30" s="63">
        <v>1.0</v>
      </c>
      <c r="V30" s="63">
        <v>0.0</v>
      </c>
      <c r="W30" s="58"/>
      <c r="X30" s="58"/>
      <c r="Y30" s="87">
        <v>8.0</v>
      </c>
      <c r="Z30" s="76" t="s">
        <v>63</v>
      </c>
      <c r="AA30" s="76" t="s">
        <v>64</v>
      </c>
      <c r="AB30" s="88">
        <v>1.0</v>
      </c>
      <c r="AC30" s="69">
        <v>0.03</v>
      </c>
      <c r="AD30" s="58"/>
      <c r="AE30" s="58"/>
      <c r="AF30" s="58"/>
      <c r="AG30" s="58"/>
      <c r="AH30" s="58"/>
    </row>
    <row r="31">
      <c r="A31" s="61">
        <v>1.0</v>
      </c>
      <c r="B31" s="61">
        <v>1.0</v>
      </c>
      <c r="C31" s="61">
        <v>1.0</v>
      </c>
      <c r="D31" s="61">
        <v>1.0</v>
      </c>
      <c r="E31" s="61">
        <v>1.0</v>
      </c>
      <c r="F31" s="61">
        <v>5.0</v>
      </c>
      <c r="G31" s="59" t="s">
        <v>149</v>
      </c>
      <c r="H31" s="58"/>
      <c r="I31" s="62">
        <v>1.0</v>
      </c>
      <c r="J31" s="63">
        <v>1.0</v>
      </c>
      <c r="K31" s="58"/>
      <c r="L31" s="63">
        <v>1.0</v>
      </c>
      <c r="M31" s="63">
        <v>1.0</v>
      </c>
      <c r="N31" s="63">
        <v>1.0</v>
      </c>
      <c r="O31" s="63">
        <v>1.0</v>
      </c>
      <c r="P31" s="63">
        <v>0.0</v>
      </c>
      <c r="Q31" s="58"/>
      <c r="R31" s="63">
        <v>1.0</v>
      </c>
      <c r="S31" s="63">
        <v>1.0</v>
      </c>
      <c r="T31" s="63">
        <v>1.0</v>
      </c>
      <c r="U31" s="63">
        <v>1.0</v>
      </c>
      <c r="V31" s="63">
        <v>0.0</v>
      </c>
      <c r="W31" s="58"/>
      <c r="X31" s="58"/>
      <c r="Y31" s="87">
        <v>9.0</v>
      </c>
      <c r="Z31" s="76" t="s">
        <v>65</v>
      </c>
      <c r="AA31" s="76" t="s">
        <v>66</v>
      </c>
      <c r="AB31" s="88">
        <v>0.0</v>
      </c>
      <c r="AC31" s="69">
        <v>0.0</v>
      </c>
      <c r="AD31" s="58"/>
      <c r="AE31" s="58"/>
      <c r="AF31" s="58"/>
      <c r="AG31" s="58"/>
      <c r="AH31" s="58"/>
    </row>
    <row r="32">
      <c r="A32" s="61">
        <v>1.0</v>
      </c>
      <c r="B32" s="61">
        <v>1.0</v>
      </c>
      <c r="C32" s="61">
        <v>1.0</v>
      </c>
      <c r="D32" s="61">
        <v>1.0</v>
      </c>
      <c r="E32" s="61">
        <v>1.0</v>
      </c>
      <c r="F32" s="61">
        <v>5.0</v>
      </c>
      <c r="G32" s="59" t="s">
        <v>149</v>
      </c>
      <c r="H32" s="58"/>
      <c r="I32" s="62">
        <v>1.0</v>
      </c>
      <c r="J32" s="63">
        <v>1.0</v>
      </c>
      <c r="K32" s="58"/>
      <c r="L32" s="63">
        <v>1.0</v>
      </c>
      <c r="M32" s="63">
        <v>1.0</v>
      </c>
      <c r="N32" s="63">
        <v>1.0</v>
      </c>
      <c r="O32" s="63">
        <v>1.0</v>
      </c>
      <c r="P32" s="63">
        <v>0.0</v>
      </c>
      <c r="Q32" s="58"/>
      <c r="R32" s="63">
        <v>1.0</v>
      </c>
      <c r="S32" s="63">
        <v>1.0</v>
      </c>
      <c r="T32" s="63">
        <v>1.0</v>
      </c>
      <c r="U32" s="63">
        <v>1.0</v>
      </c>
      <c r="V32" s="63">
        <v>0.0</v>
      </c>
      <c r="W32" s="58"/>
      <c r="X32" s="58"/>
      <c r="Y32" s="87">
        <v>10.0</v>
      </c>
      <c r="Z32" s="76" t="s">
        <v>61</v>
      </c>
      <c r="AA32" s="76" t="s">
        <v>67</v>
      </c>
      <c r="AB32" s="88">
        <v>0.0</v>
      </c>
      <c r="AC32" s="69">
        <v>0.0</v>
      </c>
      <c r="AD32" s="58"/>
      <c r="AE32" s="58"/>
      <c r="AF32" s="58"/>
      <c r="AG32" s="58"/>
      <c r="AH32" s="58"/>
    </row>
    <row r="33">
      <c r="A33" s="61">
        <v>0.0</v>
      </c>
      <c r="B33" s="61">
        <v>0.0</v>
      </c>
      <c r="C33" s="61">
        <v>0.0</v>
      </c>
      <c r="D33" s="61">
        <v>1.0</v>
      </c>
      <c r="E33" s="61">
        <v>0.0</v>
      </c>
      <c r="F33" s="61">
        <v>4.0</v>
      </c>
      <c r="G33" s="59" t="s">
        <v>149</v>
      </c>
      <c r="H33" s="58"/>
      <c r="I33" s="62">
        <v>0.0</v>
      </c>
      <c r="J33" s="63">
        <v>1.0</v>
      </c>
      <c r="K33" s="58"/>
      <c r="L33" s="63">
        <v>0.0</v>
      </c>
      <c r="M33" s="63">
        <v>0.0</v>
      </c>
      <c r="N33" s="63">
        <v>0.0</v>
      </c>
      <c r="O33" s="63">
        <v>0.0</v>
      </c>
      <c r="P33" s="63">
        <v>0.0</v>
      </c>
      <c r="Q33" s="58"/>
      <c r="R33" s="63">
        <v>1.0</v>
      </c>
      <c r="S33" s="63">
        <v>1.0</v>
      </c>
      <c r="T33" s="63">
        <v>1.0</v>
      </c>
      <c r="U33" s="63">
        <v>0.0</v>
      </c>
      <c r="V33" s="63">
        <v>1.0</v>
      </c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>
      <c r="A34" s="61">
        <v>1.0</v>
      </c>
      <c r="B34" s="61">
        <v>1.0</v>
      </c>
      <c r="C34" s="61">
        <v>1.0</v>
      </c>
      <c r="D34" s="61">
        <v>1.0</v>
      </c>
      <c r="E34" s="61">
        <v>1.0</v>
      </c>
      <c r="F34" s="61">
        <v>5.0</v>
      </c>
      <c r="G34" s="59" t="s">
        <v>149</v>
      </c>
      <c r="H34" s="58"/>
      <c r="I34" s="62">
        <v>1.0</v>
      </c>
      <c r="J34" s="63">
        <v>1.0</v>
      </c>
      <c r="K34" s="58"/>
      <c r="L34" s="63">
        <v>0.0</v>
      </c>
      <c r="M34" s="63">
        <v>0.0</v>
      </c>
      <c r="N34" s="63">
        <v>0.0</v>
      </c>
      <c r="O34" s="63">
        <v>0.0</v>
      </c>
      <c r="P34" s="63">
        <v>0.0</v>
      </c>
      <c r="Q34" s="58"/>
      <c r="R34" s="63">
        <v>0.0</v>
      </c>
      <c r="S34" s="63">
        <v>0.0</v>
      </c>
      <c r="T34" s="63">
        <v>0.0</v>
      </c>
      <c r="U34" s="63">
        <v>0.0</v>
      </c>
      <c r="V34" s="63">
        <v>0.0</v>
      </c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>
      <c r="A35" s="61">
        <v>1.0</v>
      </c>
      <c r="B35" s="61">
        <v>1.0</v>
      </c>
      <c r="C35" s="61">
        <v>0.0</v>
      </c>
      <c r="D35" s="61">
        <v>1.0</v>
      </c>
      <c r="E35" s="61">
        <v>1.0</v>
      </c>
      <c r="F35" s="61">
        <v>1.0</v>
      </c>
      <c r="G35" s="59" t="s">
        <v>149</v>
      </c>
      <c r="H35" s="58"/>
      <c r="I35" s="62">
        <v>1.0</v>
      </c>
      <c r="J35" s="63">
        <v>0.0</v>
      </c>
      <c r="K35" s="58"/>
      <c r="L35" s="63">
        <v>0.0</v>
      </c>
      <c r="M35" s="63">
        <v>0.0</v>
      </c>
      <c r="N35" s="63">
        <v>0.0</v>
      </c>
      <c r="O35" s="63">
        <v>0.0</v>
      </c>
      <c r="P35" s="63">
        <v>0.0</v>
      </c>
      <c r="Q35" s="58"/>
      <c r="R35" s="63">
        <v>0.0</v>
      </c>
      <c r="S35" s="63">
        <v>0.0</v>
      </c>
      <c r="T35" s="63">
        <v>1.0</v>
      </c>
      <c r="U35" s="63">
        <v>0.0</v>
      </c>
      <c r="V35" s="63">
        <v>0.0</v>
      </c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>
      <c r="A36" s="61">
        <v>1.0</v>
      </c>
      <c r="B36" s="61">
        <v>1.0</v>
      </c>
      <c r="C36" s="61">
        <v>1.0</v>
      </c>
      <c r="D36" s="61">
        <v>1.0</v>
      </c>
      <c r="E36" s="61">
        <v>1.0</v>
      </c>
      <c r="F36" s="61">
        <v>5.0</v>
      </c>
      <c r="G36" s="59" t="s">
        <v>149</v>
      </c>
      <c r="H36" s="58"/>
      <c r="I36" s="62">
        <v>1.0</v>
      </c>
      <c r="J36" s="63">
        <v>1.0</v>
      </c>
      <c r="K36" s="58"/>
      <c r="L36" s="63">
        <v>0.0</v>
      </c>
      <c r="M36" s="63">
        <v>0.0</v>
      </c>
      <c r="N36" s="63">
        <v>0.0</v>
      </c>
      <c r="O36" s="63">
        <v>0.0</v>
      </c>
      <c r="P36" s="63">
        <v>0.0</v>
      </c>
      <c r="Q36" s="58"/>
      <c r="R36" s="63">
        <v>0.0</v>
      </c>
      <c r="S36" s="63">
        <v>0.0</v>
      </c>
      <c r="T36" s="63">
        <v>0.0</v>
      </c>
      <c r="U36" s="63">
        <v>0.0</v>
      </c>
      <c r="V36" s="63">
        <v>0.0</v>
      </c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>
      <c r="A37" s="61">
        <v>1.0</v>
      </c>
      <c r="B37" s="61">
        <v>1.0</v>
      </c>
      <c r="C37" s="61">
        <v>1.0</v>
      </c>
      <c r="D37" s="61">
        <v>1.0</v>
      </c>
      <c r="E37" s="61">
        <v>1.0</v>
      </c>
      <c r="F37" s="61">
        <v>5.0</v>
      </c>
      <c r="G37" s="59" t="s">
        <v>149</v>
      </c>
      <c r="H37" s="58"/>
      <c r="I37" s="62">
        <v>1.0</v>
      </c>
      <c r="J37" s="63">
        <v>1.0</v>
      </c>
      <c r="K37" s="58"/>
      <c r="L37" s="63">
        <v>1.0</v>
      </c>
      <c r="M37" s="63">
        <v>1.0</v>
      </c>
      <c r="N37" s="63">
        <v>1.0</v>
      </c>
      <c r="O37" s="63">
        <v>1.0</v>
      </c>
      <c r="P37" s="63">
        <v>0.0</v>
      </c>
      <c r="Q37" s="58"/>
      <c r="R37" s="63">
        <v>1.0</v>
      </c>
      <c r="S37" s="63">
        <v>1.0</v>
      </c>
      <c r="T37" s="63">
        <v>1.0</v>
      </c>
      <c r="U37" s="63">
        <v>1.0</v>
      </c>
      <c r="V37" s="63">
        <v>0.0</v>
      </c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>
      <c r="A38" s="61">
        <v>0.0</v>
      </c>
      <c r="B38" s="61">
        <v>0.0</v>
      </c>
      <c r="C38" s="61">
        <v>0.0</v>
      </c>
      <c r="D38" s="61">
        <v>1.0</v>
      </c>
      <c r="E38" s="61">
        <v>0.0</v>
      </c>
      <c r="F38" s="61">
        <v>2.0</v>
      </c>
      <c r="G38" s="59" t="s">
        <v>149</v>
      </c>
      <c r="H38" s="58"/>
      <c r="I38" s="62">
        <v>0.0</v>
      </c>
      <c r="J38" s="63">
        <v>1.0</v>
      </c>
      <c r="K38" s="58"/>
      <c r="L38" s="63">
        <v>0.0</v>
      </c>
      <c r="M38" s="63">
        <v>0.0</v>
      </c>
      <c r="N38" s="63">
        <v>0.0</v>
      </c>
      <c r="O38" s="63">
        <v>0.0</v>
      </c>
      <c r="P38" s="63">
        <v>0.0</v>
      </c>
      <c r="Q38" s="58"/>
      <c r="R38" s="63">
        <v>1.0</v>
      </c>
      <c r="S38" s="63">
        <v>1.0</v>
      </c>
      <c r="T38" s="63">
        <v>1.0</v>
      </c>
      <c r="U38" s="63">
        <v>0.0</v>
      </c>
      <c r="V38" s="63">
        <v>1.0</v>
      </c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>
      <c r="A39" s="61">
        <v>1.0</v>
      </c>
      <c r="B39" s="61">
        <v>1.0</v>
      </c>
      <c r="C39" s="61">
        <v>1.0</v>
      </c>
      <c r="D39" s="61">
        <v>1.0</v>
      </c>
      <c r="E39" s="61">
        <v>1.0</v>
      </c>
      <c r="F39" s="61">
        <v>5.0</v>
      </c>
      <c r="G39" s="59" t="s">
        <v>149</v>
      </c>
      <c r="H39" s="58"/>
      <c r="I39" s="62">
        <v>1.0</v>
      </c>
      <c r="J39" s="63">
        <v>1.0</v>
      </c>
      <c r="K39" s="58"/>
      <c r="L39" s="63">
        <v>1.0</v>
      </c>
      <c r="M39" s="63">
        <v>1.0</v>
      </c>
      <c r="N39" s="63">
        <v>1.0</v>
      </c>
      <c r="O39" s="63">
        <v>1.0</v>
      </c>
      <c r="P39" s="63">
        <v>0.0</v>
      </c>
      <c r="Q39" s="58"/>
      <c r="R39" s="63">
        <v>1.0</v>
      </c>
      <c r="S39" s="63">
        <v>1.0</v>
      </c>
      <c r="T39" s="63">
        <v>1.0</v>
      </c>
      <c r="U39" s="63">
        <v>1.0</v>
      </c>
      <c r="V39" s="63">
        <v>0.0</v>
      </c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>
      <c r="A40" s="61">
        <v>1.0</v>
      </c>
      <c r="B40" s="61">
        <v>1.0</v>
      </c>
      <c r="C40" s="61">
        <v>1.0</v>
      </c>
      <c r="D40" s="61">
        <v>1.0</v>
      </c>
      <c r="E40" s="61">
        <v>1.0</v>
      </c>
      <c r="F40" s="61">
        <v>5.0</v>
      </c>
      <c r="G40" s="59" t="s">
        <v>149</v>
      </c>
      <c r="H40" s="58"/>
      <c r="I40" s="62">
        <v>1.0</v>
      </c>
      <c r="J40" s="63">
        <v>1.0</v>
      </c>
      <c r="K40" s="58"/>
      <c r="L40" s="63">
        <v>1.0</v>
      </c>
      <c r="M40" s="63">
        <v>1.0</v>
      </c>
      <c r="N40" s="63">
        <v>1.0</v>
      </c>
      <c r="O40" s="63">
        <v>1.0</v>
      </c>
      <c r="P40" s="63">
        <v>0.0</v>
      </c>
      <c r="Q40" s="58"/>
      <c r="R40" s="63">
        <v>1.0</v>
      </c>
      <c r="S40" s="63">
        <v>1.0</v>
      </c>
      <c r="T40" s="63">
        <v>1.0</v>
      </c>
      <c r="U40" s="63">
        <v>1.0</v>
      </c>
      <c r="V40" s="63">
        <v>0.0</v>
      </c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>
      <c r="A41" s="61">
        <v>0.0</v>
      </c>
      <c r="B41" s="61">
        <v>0.0</v>
      </c>
      <c r="C41" s="61">
        <v>0.0</v>
      </c>
      <c r="D41" s="61">
        <v>1.0</v>
      </c>
      <c r="E41" s="61">
        <v>0.0</v>
      </c>
      <c r="F41" s="61">
        <v>4.0</v>
      </c>
      <c r="G41" s="59" t="s">
        <v>149</v>
      </c>
      <c r="H41" s="58"/>
      <c r="I41" s="62">
        <v>0.0</v>
      </c>
      <c r="J41" s="63">
        <v>1.0</v>
      </c>
      <c r="K41" s="58"/>
      <c r="L41" s="63">
        <v>0.0</v>
      </c>
      <c r="M41" s="63">
        <v>0.0</v>
      </c>
      <c r="N41" s="63">
        <v>0.0</v>
      </c>
      <c r="O41" s="63">
        <v>0.0</v>
      </c>
      <c r="P41" s="63">
        <v>0.0</v>
      </c>
      <c r="Q41" s="58"/>
      <c r="R41" s="63">
        <v>1.0</v>
      </c>
      <c r="S41" s="63">
        <v>1.0</v>
      </c>
      <c r="T41" s="63">
        <v>1.0</v>
      </c>
      <c r="U41" s="63">
        <v>0.0</v>
      </c>
      <c r="V41" s="63">
        <v>1.0</v>
      </c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>
      <c r="A42" s="61">
        <v>0.0</v>
      </c>
      <c r="B42" s="61">
        <v>1.0</v>
      </c>
      <c r="C42" s="61">
        <v>0.0</v>
      </c>
      <c r="D42" s="61">
        <v>1.0</v>
      </c>
      <c r="E42" s="61">
        <v>0.0</v>
      </c>
      <c r="F42" s="80"/>
      <c r="G42" s="59" t="s">
        <v>149</v>
      </c>
      <c r="H42" s="58"/>
      <c r="I42" s="62">
        <v>0.0</v>
      </c>
      <c r="J42" s="63">
        <v>1.0</v>
      </c>
      <c r="K42" s="58"/>
      <c r="L42" s="63">
        <v>0.0</v>
      </c>
      <c r="M42" s="63">
        <v>0.0</v>
      </c>
      <c r="N42" s="63">
        <v>0.0</v>
      </c>
      <c r="O42" s="63">
        <v>0.0</v>
      </c>
      <c r="P42" s="63">
        <v>0.0</v>
      </c>
      <c r="Q42" s="58"/>
      <c r="R42" s="63">
        <v>1.0</v>
      </c>
      <c r="S42" s="63">
        <v>0.0</v>
      </c>
      <c r="T42" s="63">
        <v>1.0</v>
      </c>
      <c r="U42" s="63">
        <v>0.0</v>
      </c>
      <c r="V42" s="63">
        <v>1.0</v>
      </c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>
      <c r="A43" s="61">
        <v>0.0</v>
      </c>
      <c r="B43" s="61">
        <v>0.0</v>
      </c>
      <c r="C43" s="61">
        <v>0.0</v>
      </c>
      <c r="D43" s="61">
        <v>0.0</v>
      </c>
      <c r="E43" s="61">
        <v>0.0</v>
      </c>
      <c r="F43" s="61">
        <v>4.0</v>
      </c>
      <c r="G43" s="59" t="s">
        <v>149</v>
      </c>
      <c r="H43" s="58"/>
      <c r="I43" s="62">
        <v>0.0</v>
      </c>
      <c r="J43" s="63">
        <v>1.0</v>
      </c>
      <c r="K43" s="58"/>
      <c r="L43" s="63">
        <v>0.0</v>
      </c>
      <c r="M43" s="63">
        <v>0.0</v>
      </c>
      <c r="N43" s="63">
        <v>0.0</v>
      </c>
      <c r="O43" s="63">
        <v>0.0</v>
      </c>
      <c r="P43" s="63">
        <v>0.0</v>
      </c>
      <c r="Q43" s="58"/>
      <c r="R43" s="63">
        <v>1.0</v>
      </c>
      <c r="S43" s="63">
        <v>1.0</v>
      </c>
      <c r="T43" s="63">
        <v>1.0</v>
      </c>
      <c r="U43" s="63">
        <v>1.0</v>
      </c>
      <c r="V43" s="63">
        <v>1.0</v>
      </c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</row>
  </sheetData>
  <mergeCells count="5">
    <mergeCell ref="A1:E1"/>
    <mergeCell ref="J1:K1"/>
    <mergeCell ref="L1:P1"/>
    <mergeCell ref="R1:V1"/>
    <mergeCell ref="P2:Q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31.33"/>
    <col customWidth="1" min="4" max="4" width="77.89"/>
    <col customWidth="1" min="6" max="6" width="28.33"/>
    <col customWidth="1" min="7" max="7" width="21.11"/>
    <col customWidth="1" min="8" max="8" width="22.89"/>
    <col customWidth="1" min="9" max="9" width="19.89"/>
    <col customWidth="1" min="10" max="10" width="24.67"/>
  </cols>
  <sheetData>
    <row r="1">
      <c r="A1" s="92" t="s">
        <v>68</v>
      </c>
      <c r="B1" s="92" t="s">
        <v>69</v>
      </c>
      <c r="C1" s="92" t="s">
        <v>70</v>
      </c>
      <c r="D1" s="92" t="s">
        <v>71</v>
      </c>
      <c r="E1" s="92" t="s">
        <v>5</v>
      </c>
      <c r="F1" s="92" t="s">
        <v>228</v>
      </c>
      <c r="G1" s="93" t="s">
        <v>229</v>
      </c>
      <c r="H1" s="93" t="s">
        <v>230</v>
      </c>
      <c r="I1" s="93" t="s">
        <v>231</v>
      </c>
      <c r="J1" s="93" t="s">
        <v>232</v>
      </c>
      <c r="K1" s="92" t="s">
        <v>46</v>
      </c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>
      <c r="A2" s="95" t="s">
        <v>99</v>
      </c>
      <c r="B2" s="96" t="s">
        <v>100</v>
      </c>
      <c r="C2" s="95" t="s">
        <v>101</v>
      </c>
      <c r="D2" s="95" t="s">
        <v>102</v>
      </c>
      <c r="E2" s="96" t="s">
        <v>37</v>
      </c>
      <c r="F2" s="96">
        <v>0.0</v>
      </c>
      <c r="G2" s="96">
        <v>0.0</v>
      </c>
      <c r="H2" s="96">
        <v>0.0</v>
      </c>
      <c r="I2" s="96">
        <v>0.0</v>
      </c>
      <c r="J2" s="96">
        <v>0.0</v>
      </c>
      <c r="K2" s="96" t="s">
        <v>233</v>
      </c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>
      <c r="A3" s="95" t="s">
        <v>103</v>
      </c>
      <c r="B3" s="96" t="s">
        <v>100</v>
      </c>
      <c r="C3" s="95" t="s">
        <v>101</v>
      </c>
      <c r="D3" s="95" t="s">
        <v>104</v>
      </c>
      <c r="E3" s="96" t="s">
        <v>37</v>
      </c>
      <c r="F3" s="96">
        <v>0.0</v>
      </c>
      <c r="G3" s="96">
        <v>0.0</v>
      </c>
      <c r="H3" s="96">
        <v>0.0</v>
      </c>
      <c r="I3" s="96">
        <v>1.0</v>
      </c>
      <c r="J3" s="96">
        <v>1.0</v>
      </c>
      <c r="K3" s="96" t="s">
        <v>234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>
      <c r="A4" s="95" t="s">
        <v>105</v>
      </c>
      <c r="B4" s="96" t="s">
        <v>100</v>
      </c>
      <c r="C4" s="95" t="s">
        <v>101</v>
      </c>
      <c r="D4" s="95" t="s">
        <v>106</v>
      </c>
      <c r="E4" s="96" t="s">
        <v>37</v>
      </c>
      <c r="F4" s="96">
        <v>0.0</v>
      </c>
      <c r="G4" s="96">
        <v>0.0</v>
      </c>
      <c r="H4" s="96">
        <v>0.0</v>
      </c>
      <c r="I4" s="96">
        <v>1.0</v>
      </c>
      <c r="J4" s="96">
        <v>1.0</v>
      </c>
      <c r="K4" s="96" t="s">
        <v>235</v>
      </c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>
      <c r="A5" s="95" t="s">
        <v>107</v>
      </c>
      <c r="B5" s="96" t="s">
        <v>100</v>
      </c>
      <c r="C5" s="95" t="s">
        <v>108</v>
      </c>
      <c r="D5" s="95" t="s">
        <v>109</v>
      </c>
      <c r="E5" s="96" t="s">
        <v>37</v>
      </c>
      <c r="F5" s="96">
        <v>1.0</v>
      </c>
      <c r="G5" s="96">
        <v>1.0</v>
      </c>
      <c r="H5" s="96">
        <v>0.0</v>
      </c>
      <c r="I5" s="96">
        <v>0.0</v>
      </c>
      <c r="J5" s="96">
        <v>0.0</v>
      </c>
      <c r="K5" s="96" t="s">
        <v>236</v>
      </c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>
      <c r="A6" s="95" t="s">
        <v>110</v>
      </c>
      <c r="B6" s="96" t="s">
        <v>100</v>
      </c>
      <c r="C6" s="95" t="s">
        <v>108</v>
      </c>
      <c r="D6" s="95" t="s">
        <v>111</v>
      </c>
      <c r="E6" s="25" t="s">
        <v>21</v>
      </c>
      <c r="F6" s="96">
        <v>1.0</v>
      </c>
      <c r="G6" s="96">
        <v>1.0</v>
      </c>
      <c r="H6" s="96">
        <v>1.0</v>
      </c>
      <c r="I6" s="96">
        <v>1.0</v>
      </c>
      <c r="J6" s="96">
        <v>1.0</v>
      </c>
      <c r="K6" s="96" t="s">
        <v>237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>
      <c r="A7" s="95" t="s">
        <v>112</v>
      </c>
      <c r="B7" s="96" t="s">
        <v>100</v>
      </c>
      <c r="C7" s="95" t="s">
        <v>108</v>
      </c>
      <c r="D7" s="95" t="s">
        <v>113</v>
      </c>
      <c r="E7" s="25" t="s">
        <v>21</v>
      </c>
      <c r="F7" s="96">
        <v>0.0</v>
      </c>
      <c r="G7" s="96">
        <v>0.0</v>
      </c>
      <c r="H7" s="96">
        <v>0.0</v>
      </c>
      <c r="I7" s="96">
        <v>0.0</v>
      </c>
      <c r="J7" s="96">
        <v>0.0</v>
      </c>
      <c r="K7" s="96" t="s">
        <v>238</v>
      </c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>
      <c r="A8" s="95" t="s">
        <v>114</v>
      </c>
      <c r="B8" s="96" t="s">
        <v>100</v>
      </c>
      <c r="C8" s="95" t="s">
        <v>115</v>
      </c>
      <c r="D8" s="95" t="s">
        <v>116</v>
      </c>
      <c r="E8" s="25" t="s">
        <v>21</v>
      </c>
      <c r="F8" s="96">
        <v>1.0</v>
      </c>
      <c r="G8" s="96">
        <v>1.0</v>
      </c>
      <c r="H8" s="96">
        <v>1.0</v>
      </c>
      <c r="I8" s="96">
        <v>1.0</v>
      </c>
      <c r="J8" s="96">
        <v>1.0</v>
      </c>
      <c r="K8" s="96" t="s">
        <v>239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>
      <c r="A9" s="95" t="s">
        <v>117</v>
      </c>
      <c r="B9" s="96" t="s">
        <v>100</v>
      </c>
      <c r="C9" s="95" t="s">
        <v>115</v>
      </c>
      <c r="D9" s="95" t="s">
        <v>118</v>
      </c>
      <c r="E9" s="25" t="s">
        <v>21</v>
      </c>
      <c r="F9" s="96">
        <v>1.0</v>
      </c>
      <c r="G9" s="96">
        <v>1.0</v>
      </c>
      <c r="H9" s="96">
        <v>1.0</v>
      </c>
      <c r="I9" s="96">
        <v>1.0</v>
      </c>
      <c r="J9" s="96">
        <v>1.0</v>
      </c>
      <c r="K9" s="96" t="s">
        <v>240</v>
      </c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>
      <c r="A10" s="95" t="s">
        <v>119</v>
      </c>
      <c r="B10" s="96" t="s">
        <v>100</v>
      </c>
      <c r="C10" s="95" t="s">
        <v>115</v>
      </c>
      <c r="D10" s="95" t="s">
        <v>120</v>
      </c>
      <c r="E10" s="96" t="s">
        <v>33</v>
      </c>
      <c r="F10" s="96">
        <v>0.0</v>
      </c>
      <c r="G10" s="96">
        <v>0.0</v>
      </c>
      <c r="H10" s="96">
        <v>0.0</v>
      </c>
      <c r="I10" s="96">
        <v>0.0</v>
      </c>
      <c r="J10" s="96">
        <v>0.0</v>
      </c>
      <c r="K10" s="96" t="s">
        <v>241</v>
      </c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>
      <c r="A11" s="95" t="s">
        <v>121</v>
      </c>
      <c r="B11" s="96" t="s">
        <v>100</v>
      </c>
      <c r="C11" s="95" t="s">
        <v>122</v>
      </c>
      <c r="D11" s="95" t="s">
        <v>123</v>
      </c>
      <c r="E11" s="96" t="s">
        <v>33</v>
      </c>
      <c r="F11" s="96">
        <v>1.0</v>
      </c>
      <c r="G11" s="96">
        <v>1.0</v>
      </c>
      <c r="H11" s="96">
        <v>0.0</v>
      </c>
      <c r="I11" s="96">
        <v>1.0</v>
      </c>
      <c r="J11" s="96">
        <v>0.0</v>
      </c>
      <c r="K11" s="96" t="s">
        <v>242</v>
      </c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>
      <c r="A12" s="95" t="s">
        <v>124</v>
      </c>
      <c r="B12" s="96" t="s">
        <v>100</v>
      </c>
      <c r="C12" s="95" t="s">
        <v>122</v>
      </c>
      <c r="D12" s="95" t="s">
        <v>125</v>
      </c>
      <c r="E12" s="96" t="s">
        <v>33</v>
      </c>
      <c r="F12" s="96">
        <v>1.0</v>
      </c>
      <c r="G12" s="96">
        <v>1.0</v>
      </c>
      <c r="H12" s="96">
        <v>0.0</v>
      </c>
      <c r="I12" s="96">
        <v>1.0</v>
      </c>
      <c r="J12" s="96">
        <v>0.0</v>
      </c>
      <c r="K12" s="96" t="s">
        <v>242</v>
      </c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>
      <c r="A13" s="95" t="s">
        <v>126</v>
      </c>
      <c r="B13" s="96" t="s">
        <v>100</v>
      </c>
      <c r="C13" s="95" t="s">
        <v>127</v>
      </c>
      <c r="D13" s="95" t="s">
        <v>128</v>
      </c>
      <c r="E13" s="96" t="s">
        <v>33</v>
      </c>
      <c r="F13" s="96">
        <v>1.0</v>
      </c>
      <c r="G13" s="96">
        <v>1.0</v>
      </c>
      <c r="H13" s="96">
        <v>1.0</v>
      </c>
      <c r="I13" s="96">
        <v>1.0</v>
      </c>
      <c r="J13" s="96">
        <v>1.0</v>
      </c>
      <c r="K13" s="97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>
      <c r="A14" s="95" t="s">
        <v>129</v>
      </c>
      <c r="B14" s="96" t="s">
        <v>100</v>
      </c>
      <c r="C14" s="95" t="s">
        <v>127</v>
      </c>
      <c r="D14" s="95" t="s">
        <v>130</v>
      </c>
      <c r="E14" s="96" t="s">
        <v>15</v>
      </c>
      <c r="F14" s="96">
        <v>0.0</v>
      </c>
      <c r="G14" s="96">
        <v>0.0</v>
      </c>
      <c r="H14" s="96">
        <v>0.0</v>
      </c>
      <c r="I14" s="96">
        <v>0.0</v>
      </c>
      <c r="J14" s="96">
        <v>0.0</v>
      </c>
      <c r="K14" s="96" t="s">
        <v>243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>
      <c r="A15" s="95" t="s">
        <v>131</v>
      </c>
      <c r="B15" s="96" t="s">
        <v>100</v>
      </c>
      <c r="C15" s="95" t="s">
        <v>132</v>
      </c>
      <c r="D15" s="95" t="s">
        <v>133</v>
      </c>
      <c r="E15" s="96" t="s">
        <v>15</v>
      </c>
      <c r="F15" s="96">
        <v>0.0</v>
      </c>
      <c r="G15" s="96">
        <v>0.0</v>
      </c>
      <c r="H15" s="96">
        <v>0.0</v>
      </c>
      <c r="I15" s="96">
        <v>0.0</v>
      </c>
      <c r="J15" s="96">
        <v>0.0</v>
      </c>
      <c r="K15" s="96" t="s">
        <v>244</v>
      </c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>
      <c r="A16" s="95" t="s">
        <v>134</v>
      </c>
      <c r="B16" s="96" t="s">
        <v>100</v>
      </c>
      <c r="C16" s="95" t="s">
        <v>132</v>
      </c>
      <c r="D16" s="95" t="s">
        <v>135</v>
      </c>
      <c r="E16" s="96" t="s">
        <v>15</v>
      </c>
      <c r="F16" s="96">
        <v>0.0</v>
      </c>
      <c r="G16" s="96">
        <v>0.0</v>
      </c>
      <c r="H16" s="96">
        <v>0.0</v>
      </c>
      <c r="I16" s="96">
        <v>0.0</v>
      </c>
      <c r="J16" s="96">
        <v>0.0</v>
      </c>
      <c r="K16" s="96" t="s">
        <v>244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>
      <c r="A17" s="95" t="s">
        <v>136</v>
      </c>
      <c r="B17" s="96" t="s">
        <v>100</v>
      </c>
      <c r="C17" s="95" t="s">
        <v>101</v>
      </c>
      <c r="D17" s="95" t="s">
        <v>137</v>
      </c>
      <c r="E17" s="96" t="s">
        <v>15</v>
      </c>
      <c r="F17" s="96">
        <v>1.0</v>
      </c>
      <c r="G17" s="96">
        <v>1.0</v>
      </c>
      <c r="H17" s="96">
        <v>1.0</v>
      </c>
      <c r="I17" s="96">
        <v>1.0</v>
      </c>
      <c r="J17" s="96">
        <v>1.0</v>
      </c>
      <c r="K17" s="97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>
      <c r="A18" s="95" t="s">
        <v>138</v>
      </c>
      <c r="B18" s="96" t="s">
        <v>100</v>
      </c>
      <c r="C18" s="95" t="s">
        <v>108</v>
      </c>
      <c r="D18" s="95" t="s">
        <v>139</v>
      </c>
      <c r="E18" s="96" t="s">
        <v>15</v>
      </c>
      <c r="F18" s="96">
        <v>0.0</v>
      </c>
      <c r="G18" s="96">
        <v>0.0</v>
      </c>
      <c r="H18" s="96">
        <v>0.0</v>
      </c>
      <c r="I18" s="96">
        <v>0.0</v>
      </c>
      <c r="J18" s="96">
        <v>0.0</v>
      </c>
      <c r="K18" s="96" t="s">
        <v>245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>
      <c r="A19" s="95" t="s">
        <v>140</v>
      </c>
      <c r="B19" s="96" t="s">
        <v>100</v>
      </c>
      <c r="C19" s="95" t="s">
        <v>115</v>
      </c>
      <c r="D19" s="95" t="s">
        <v>141</v>
      </c>
      <c r="E19" s="96" t="s">
        <v>28</v>
      </c>
      <c r="F19" s="47">
        <v>1.0</v>
      </c>
      <c r="G19" s="48">
        <v>1.0</v>
      </c>
      <c r="H19" s="48">
        <v>1.0</v>
      </c>
      <c r="I19" s="48">
        <v>1.0</v>
      </c>
      <c r="J19" s="48">
        <v>1.0</v>
      </c>
      <c r="K19" s="98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>
      <c r="A20" s="95" t="s">
        <v>142</v>
      </c>
      <c r="B20" s="96" t="s">
        <v>100</v>
      </c>
      <c r="C20" s="95" t="s">
        <v>122</v>
      </c>
      <c r="D20" s="95" t="s">
        <v>143</v>
      </c>
      <c r="E20" s="96" t="s">
        <v>28</v>
      </c>
      <c r="F20" s="47">
        <v>1.0</v>
      </c>
      <c r="G20" s="48">
        <v>1.0</v>
      </c>
      <c r="H20" s="48">
        <v>1.0</v>
      </c>
      <c r="I20" s="48">
        <v>1.0</v>
      </c>
      <c r="J20" s="48">
        <v>1.0</v>
      </c>
      <c r="K20" s="98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>
      <c r="A21" s="95" t="s">
        <v>144</v>
      </c>
      <c r="B21" s="96" t="s">
        <v>100</v>
      </c>
      <c r="C21" s="95" t="s">
        <v>127</v>
      </c>
      <c r="D21" s="95" t="s">
        <v>145</v>
      </c>
      <c r="E21" s="96" t="s">
        <v>28</v>
      </c>
      <c r="F21" s="47">
        <v>0.0</v>
      </c>
      <c r="G21" s="48">
        <v>1.0</v>
      </c>
      <c r="H21" s="48">
        <v>1.0</v>
      </c>
      <c r="I21" s="48">
        <v>1.0</v>
      </c>
      <c r="J21" s="48">
        <v>1.0</v>
      </c>
      <c r="K21" s="99" t="s">
        <v>246</v>
      </c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>
      <c r="A22" s="95" t="s">
        <v>146</v>
      </c>
      <c r="B22" s="96" t="s">
        <v>100</v>
      </c>
      <c r="C22" s="95" t="s">
        <v>132</v>
      </c>
      <c r="D22" s="95" t="s">
        <v>147</v>
      </c>
      <c r="E22" s="96" t="s">
        <v>28</v>
      </c>
      <c r="F22" s="47">
        <v>0.0</v>
      </c>
      <c r="G22" s="48">
        <v>1.0</v>
      </c>
      <c r="H22" s="48">
        <v>1.0</v>
      </c>
      <c r="I22" s="48">
        <v>1.0</v>
      </c>
      <c r="J22" s="48">
        <v>1.0</v>
      </c>
      <c r="K22" s="99" t="s">
        <v>246</v>
      </c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>
      <c r="A23" s="95" t="s">
        <v>148</v>
      </c>
      <c r="B23" s="96" t="s">
        <v>149</v>
      </c>
      <c r="C23" s="96" t="s">
        <v>150</v>
      </c>
      <c r="D23" s="96" t="s">
        <v>151</v>
      </c>
      <c r="E23" s="96" t="s">
        <v>37</v>
      </c>
      <c r="F23" s="96">
        <v>1.0</v>
      </c>
      <c r="G23" s="96">
        <v>1.0</v>
      </c>
      <c r="H23" s="96">
        <v>1.0</v>
      </c>
      <c r="I23" s="96">
        <v>1.0</v>
      </c>
      <c r="J23" s="96">
        <v>1.0</v>
      </c>
      <c r="K23" s="96" t="s">
        <v>247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>
      <c r="A24" s="95" t="s">
        <v>152</v>
      </c>
      <c r="B24" s="96" t="s">
        <v>149</v>
      </c>
      <c r="C24" s="96" t="s">
        <v>153</v>
      </c>
      <c r="D24" s="96" t="s">
        <v>154</v>
      </c>
      <c r="E24" s="96" t="s">
        <v>37</v>
      </c>
      <c r="F24" s="96">
        <v>1.0</v>
      </c>
      <c r="G24" s="96">
        <v>1.0</v>
      </c>
      <c r="H24" s="96">
        <v>1.0</v>
      </c>
      <c r="I24" s="96">
        <v>1.0</v>
      </c>
      <c r="J24" s="96">
        <v>0.0</v>
      </c>
      <c r="K24" s="96" t="s">
        <v>248</v>
      </c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>
      <c r="A25" s="95" t="s">
        <v>155</v>
      </c>
      <c r="B25" s="96" t="s">
        <v>149</v>
      </c>
      <c r="C25" s="96" t="s">
        <v>156</v>
      </c>
      <c r="D25" s="96" t="s">
        <v>157</v>
      </c>
      <c r="E25" s="96" t="s">
        <v>37</v>
      </c>
      <c r="F25" s="96">
        <v>1.0</v>
      </c>
      <c r="G25" s="96">
        <v>1.0</v>
      </c>
      <c r="H25" s="96">
        <v>1.0</v>
      </c>
      <c r="I25" s="96">
        <v>1.0</v>
      </c>
      <c r="J25" s="96">
        <v>0.0</v>
      </c>
      <c r="K25" s="96" t="s">
        <v>249</v>
      </c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>
      <c r="A26" s="95" t="s">
        <v>158</v>
      </c>
      <c r="B26" s="96" t="s">
        <v>149</v>
      </c>
      <c r="C26" s="96" t="s">
        <v>159</v>
      </c>
      <c r="D26" s="96" t="s">
        <v>160</v>
      </c>
      <c r="E26" s="96" t="s">
        <v>37</v>
      </c>
      <c r="F26" s="96">
        <v>0.0</v>
      </c>
      <c r="G26" s="96">
        <v>0.0</v>
      </c>
      <c r="H26" s="96">
        <v>0.0</v>
      </c>
      <c r="I26" s="96">
        <v>1.0</v>
      </c>
      <c r="J26" s="96">
        <v>0.0</v>
      </c>
      <c r="K26" s="96" t="s">
        <v>250</v>
      </c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>
      <c r="A27" s="95" t="s">
        <v>161</v>
      </c>
      <c r="B27" s="96" t="s">
        <v>149</v>
      </c>
      <c r="C27" s="96" t="s">
        <v>162</v>
      </c>
      <c r="D27" s="96" t="s">
        <v>163</v>
      </c>
      <c r="E27" s="25" t="s">
        <v>21</v>
      </c>
      <c r="F27" s="96">
        <v>1.0</v>
      </c>
      <c r="G27" s="96">
        <v>1.0</v>
      </c>
      <c r="H27" s="96">
        <v>1.0</v>
      </c>
      <c r="I27" s="96">
        <v>1.0</v>
      </c>
      <c r="J27" s="96">
        <v>1.0</v>
      </c>
      <c r="K27" s="96" t="s">
        <v>251</v>
      </c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>
      <c r="A28" s="95" t="s">
        <v>164</v>
      </c>
      <c r="B28" s="96" t="s">
        <v>149</v>
      </c>
      <c r="C28" s="96" t="s">
        <v>165</v>
      </c>
      <c r="D28" s="96" t="s">
        <v>166</v>
      </c>
      <c r="E28" s="25" t="s">
        <v>21</v>
      </c>
      <c r="F28" s="96">
        <v>1.0</v>
      </c>
      <c r="G28" s="96">
        <v>1.0</v>
      </c>
      <c r="H28" s="96">
        <v>1.0</v>
      </c>
      <c r="I28" s="96">
        <v>1.0</v>
      </c>
      <c r="J28" s="96">
        <v>1.0</v>
      </c>
      <c r="K28" s="96" t="s">
        <v>252</v>
      </c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>
      <c r="A29" s="95" t="s">
        <v>167</v>
      </c>
      <c r="B29" s="96" t="s">
        <v>149</v>
      </c>
      <c r="C29" s="96" t="s">
        <v>168</v>
      </c>
      <c r="D29" s="96" t="s">
        <v>163</v>
      </c>
      <c r="E29" s="25" t="s">
        <v>21</v>
      </c>
      <c r="F29" s="96">
        <v>1.0</v>
      </c>
      <c r="G29" s="96">
        <v>1.0</v>
      </c>
      <c r="H29" s="96">
        <v>1.0</v>
      </c>
      <c r="I29" s="96">
        <v>1.0</v>
      </c>
      <c r="J29" s="96">
        <v>1.0</v>
      </c>
      <c r="K29" s="96" t="s">
        <v>253</v>
      </c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>
      <c r="A30" s="95" t="s">
        <v>169</v>
      </c>
      <c r="B30" s="96" t="s">
        <v>149</v>
      </c>
      <c r="C30" s="96" t="s">
        <v>170</v>
      </c>
      <c r="D30" s="96" t="s">
        <v>171</v>
      </c>
      <c r="E30" s="25" t="s">
        <v>21</v>
      </c>
      <c r="F30" s="96">
        <v>0.0</v>
      </c>
      <c r="G30" s="96">
        <v>0.0</v>
      </c>
      <c r="H30" s="96">
        <v>0.0</v>
      </c>
      <c r="I30" s="96">
        <v>1.0</v>
      </c>
      <c r="J30" s="96">
        <v>1.0</v>
      </c>
      <c r="K30" s="96" t="s">
        <v>254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>
      <c r="A31" s="95" t="s">
        <v>172</v>
      </c>
      <c r="B31" s="96" t="s">
        <v>149</v>
      </c>
      <c r="C31" s="96" t="s">
        <v>173</v>
      </c>
      <c r="D31" s="96" t="s">
        <v>174</v>
      </c>
      <c r="E31" s="96" t="s">
        <v>33</v>
      </c>
      <c r="F31" s="96">
        <v>1.0</v>
      </c>
      <c r="G31" s="96">
        <v>1.0</v>
      </c>
      <c r="H31" s="96">
        <v>0.0</v>
      </c>
      <c r="I31" s="96">
        <v>1.0</v>
      </c>
      <c r="J31" s="96">
        <v>0.0</v>
      </c>
      <c r="K31" s="96" t="s">
        <v>255</v>
      </c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>
      <c r="A32" s="95" t="s">
        <v>175</v>
      </c>
      <c r="B32" s="96" t="s">
        <v>149</v>
      </c>
      <c r="C32" s="96" t="s">
        <v>176</v>
      </c>
      <c r="D32" s="96" t="s">
        <v>177</v>
      </c>
      <c r="E32" s="96" t="s">
        <v>33</v>
      </c>
      <c r="F32" s="96">
        <v>0.0</v>
      </c>
      <c r="G32" s="96">
        <v>0.0</v>
      </c>
      <c r="H32" s="96">
        <v>0.0</v>
      </c>
      <c r="I32" s="96">
        <v>0.0</v>
      </c>
      <c r="J32" s="96">
        <v>0.0</v>
      </c>
      <c r="K32" s="97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>
      <c r="A33" s="95" t="s">
        <v>178</v>
      </c>
      <c r="B33" s="96" t="s">
        <v>149</v>
      </c>
      <c r="C33" s="96" t="s">
        <v>179</v>
      </c>
      <c r="D33" s="96" t="s">
        <v>180</v>
      </c>
      <c r="E33" s="96" t="s">
        <v>33</v>
      </c>
      <c r="F33" s="96">
        <v>1.0</v>
      </c>
      <c r="G33" s="96">
        <v>1.0</v>
      </c>
      <c r="H33" s="96">
        <v>1.0</v>
      </c>
      <c r="I33" s="96">
        <v>1.0</v>
      </c>
      <c r="J33" s="96">
        <v>1.0</v>
      </c>
      <c r="K33" s="97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>
      <c r="A34" s="95" t="s">
        <v>181</v>
      </c>
      <c r="B34" s="96" t="s">
        <v>149</v>
      </c>
      <c r="C34" s="96" t="s">
        <v>182</v>
      </c>
      <c r="D34" s="96" t="s">
        <v>183</v>
      </c>
      <c r="E34" s="96" t="s">
        <v>33</v>
      </c>
      <c r="F34" s="96">
        <v>0.0</v>
      </c>
      <c r="G34" s="96">
        <v>0.0</v>
      </c>
      <c r="H34" s="96">
        <v>0.0</v>
      </c>
      <c r="I34" s="96">
        <v>0.0</v>
      </c>
      <c r="J34" s="96">
        <v>1.0</v>
      </c>
      <c r="K34" s="96" t="s">
        <v>256</v>
      </c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>
      <c r="A35" s="95" t="s">
        <v>184</v>
      </c>
      <c r="B35" s="96" t="s">
        <v>149</v>
      </c>
      <c r="C35" s="96" t="s">
        <v>185</v>
      </c>
      <c r="D35" s="96" t="s">
        <v>186</v>
      </c>
      <c r="E35" s="96" t="s">
        <v>15</v>
      </c>
      <c r="F35" s="96">
        <v>1.0</v>
      </c>
      <c r="G35" s="96">
        <v>1.0</v>
      </c>
      <c r="H35" s="96">
        <v>1.0</v>
      </c>
      <c r="I35" s="96">
        <v>1.0</v>
      </c>
      <c r="J35" s="96">
        <v>0.0</v>
      </c>
      <c r="K35" s="47" t="s">
        <v>257</v>
      </c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>
      <c r="A36" s="95" t="s">
        <v>187</v>
      </c>
      <c r="B36" s="96" t="s">
        <v>149</v>
      </c>
      <c r="C36" s="96" t="s">
        <v>188</v>
      </c>
      <c r="D36" s="96" t="s">
        <v>189</v>
      </c>
      <c r="E36" s="96" t="s">
        <v>15</v>
      </c>
      <c r="F36" s="96">
        <v>1.0</v>
      </c>
      <c r="G36" s="96">
        <v>1.0</v>
      </c>
      <c r="H36" s="96">
        <v>1.0</v>
      </c>
      <c r="I36" s="96">
        <v>1.0</v>
      </c>
      <c r="J36" s="96">
        <v>1.0</v>
      </c>
      <c r="K36" s="99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>
      <c r="A37" s="95" t="s">
        <v>190</v>
      </c>
      <c r="B37" s="96" t="s">
        <v>149</v>
      </c>
      <c r="C37" s="96" t="s">
        <v>191</v>
      </c>
      <c r="D37" s="96" t="s">
        <v>192</v>
      </c>
      <c r="E37" s="96" t="s">
        <v>15</v>
      </c>
      <c r="F37" s="96">
        <v>0.0</v>
      </c>
      <c r="G37" s="96">
        <v>0.0</v>
      </c>
      <c r="H37" s="96">
        <v>0.0</v>
      </c>
      <c r="I37" s="96">
        <v>1.0</v>
      </c>
      <c r="J37" s="96">
        <v>0.0</v>
      </c>
      <c r="K37" s="96" t="s">
        <v>258</v>
      </c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>
      <c r="A38" s="95" t="s">
        <v>193</v>
      </c>
      <c r="B38" s="96" t="s">
        <v>149</v>
      </c>
      <c r="C38" s="96" t="s">
        <v>194</v>
      </c>
      <c r="D38" s="96" t="s">
        <v>195</v>
      </c>
      <c r="E38" s="96" t="s">
        <v>15</v>
      </c>
      <c r="F38" s="96">
        <v>1.0</v>
      </c>
      <c r="G38" s="96">
        <v>1.0</v>
      </c>
      <c r="H38" s="96">
        <v>1.0</v>
      </c>
      <c r="I38" s="96">
        <v>1.0</v>
      </c>
      <c r="J38" s="96">
        <v>1.0</v>
      </c>
      <c r="K38" s="97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>
      <c r="A39" s="95" t="s">
        <v>196</v>
      </c>
      <c r="B39" s="96" t="s">
        <v>149</v>
      </c>
      <c r="C39" s="96" t="s">
        <v>197</v>
      </c>
      <c r="D39" s="96" t="s">
        <v>198</v>
      </c>
      <c r="E39" s="96" t="s">
        <v>28</v>
      </c>
      <c r="F39" s="47">
        <v>1.0</v>
      </c>
      <c r="G39" s="48">
        <v>1.0</v>
      </c>
      <c r="H39" s="48">
        <v>1.0</v>
      </c>
      <c r="I39" s="48">
        <v>1.0</v>
      </c>
      <c r="J39" s="48">
        <v>1.0</v>
      </c>
      <c r="K39" s="98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>
      <c r="A40" s="95" t="s">
        <v>199</v>
      </c>
      <c r="B40" s="96" t="s">
        <v>149</v>
      </c>
      <c r="C40" s="96" t="s">
        <v>200</v>
      </c>
      <c r="D40" s="96" t="s">
        <v>180</v>
      </c>
      <c r="E40" s="96" t="s">
        <v>28</v>
      </c>
      <c r="F40" s="47">
        <v>0.0</v>
      </c>
      <c r="G40" s="48">
        <v>1.0</v>
      </c>
      <c r="H40" s="48">
        <v>0.0</v>
      </c>
      <c r="I40" s="48">
        <v>1.0</v>
      </c>
      <c r="J40" s="48">
        <v>0.0</v>
      </c>
      <c r="K40" s="99" t="s">
        <v>259</v>
      </c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>
      <c r="A41" s="95" t="s">
        <v>201</v>
      </c>
      <c r="B41" s="96" t="s">
        <v>149</v>
      </c>
      <c r="C41" s="96" t="s">
        <v>202</v>
      </c>
      <c r="D41" s="96" t="s">
        <v>166</v>
      </c>
      <c r="E41" s="96" t="s">
        <v>28</v>
      </c>
      <c r="F41" s="47">
        <v>1.0</v>
      </c>
      <c r="G41" s="48">
        <v>1.0</v>
      </c>
      <c r="H41" s="48">
        <v>1.0</v>
      </c>
      <c r="I41" s="48">
        <v>1.0</v>
      </c>
      <c r="J41" s="48">
        <v>1.0</v>
      </c>
      <c r="K41" s="98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>
      <c r="A42" s="95" t="s">
        <v>203</v>
      </c>
      <c r="B42" s="96" t="s">
        <v>149</v>
      </c>
      <c r="C42" s="96" t="s">
        <v>204</v>
      </c>
      <c r="D42" s="96" t="s">
        <v>157</v>
      </c>
      <c r="E42" s="96" t="s">
        <v>28</v>
      </c>
      <c r="F42" s="47">
        <v>0.0</v>
      </c>
      <c r="G42" s="48">
        <v>0.0</v>
      </c>
      <c r="H42" s="48">
        <v>0.0</v>
      </c>
      <c r="I42" s="48">
        <v>0.0</v>
      </c>
      <c r="J42" s="48">
        <v>0.0</v>
      </c>
      <c r="K42" s="99" t="s">
        <v>260</v>
      </c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>
      <c r="A43" s="100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90.56"/>
    <col customWidth="1" min="5" max="5" width="28.33"/>
    <col customWidth="1" min="6" max="6" width="21.11"/>
    <col customWidth="1" min="7" max="7" width="22.89"/>
    <col customWidth="1" min="8" max="8" width="19.89"/>
    <col customWidth="1" min="9" max="9" width="24.67"/>
  </cols>
  <sheetData>
    <row r="1">
      <c r="A1" s="92" t="s">
        <v>68</v>
      </c>
      <c r="B1" s="92" t="s">
        <v>69</v>
      </c>
      <c r="C1" s="92" t="s">
        <v>70</v>
      </c>
      <c r="D1" s="92" t="s">
        <v>5</v>
      </c>
      <c r="E1" s="92" t="s">
        <v>228</v>
      </c>
      <c r="F1" s="93" t="s">
        <v>229</v>
      </c>
      <c r="G1" s="93" t="s">
        <v>230</v>
      </c>
      <c r="H1" s="93" t="s">
        <v>231</v>
      </c>
      <c r="I1" s="93" t="s">
        <v>232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>
      <c r="A2" s="95" t="s">
        <v>99</v>
      </c>
      <c r="B2" s="96" t="s">
        <v>100</v>
      </c>
      <c r="C2" s="95" t="s">
        <v>101</v>
      </c>
      <c r="D2" s="96" t="s">
        <v>37</v>
      </c>
      <c r="E2" s="96">
        <v>0.0</v>
      </c>
      <c r="F2" s="96">
        <v>0.0</v>
      </c>
      <c r="G2" s="96">
        <v>0.0</v>
      </c>
      <c r="H2" s="96">
        <v>0.0</v>
      </c>
      <c r="I2" s="96">
        <v>0.0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>
      <c r="A3" s="95" t="s">
        <v>103</v>
      </c>
      <c r="B3" s="96" t="s">
        <v>100</v>
      </c>
      <c r="C3" s="95" t="s">
        <v>101</v>
      </c>
      <c r="D3" s="96" t="s">
        <v>37</v>
      </c>
      <c r="E3" s="96">
        <v>0.0</v>
      </c>
      <c r="F3" s="96">
        <v>0.0</v>
      </c>
      <c r="G3" s="96">
        <v>0.0</v>
      </c>
      <c r="H3" s="96">
        <v>1.0</v>
      </c>
      <c r="I3" s="96">
        <v>1.0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>
      <c r="A4" s="95" t="s">
        <v>105</v>
      </c>
      <c r="B4" s="96" t="s">
        <v>100</v>
      </c>
      <c r="C4" s="95" t="s">
        <v>101</v>
      </c>
      <c r="D4" s="96" t="s">
        <v>37</v>
      </c>
      <c r="E4" s="96">
        <v>0.0</v>
      </c>
      <c r="F4" s="96">
        <v>0.0</v>
      </c>
      <c r="G4" s="96">
        <v>0.0</v>
      </c>
      <c r="H4" s="96">
        <v>1.0</v>
      </c>
      <c r="I4" s="96">
        <v>1.0</v>
      </c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</row>
    <row r="5">
      <c r="A5" s="95" t="s">
        <v>107</v>
      </c>
      <c r="B5" s="96" t="s">
        <v>100</v>
      </c>
      <c r="C5" s="95" t="s">
        <v>108</v>
      </c>
      <c r="D5" s="96" t="s">
        <v>37</v>
      </c>
      <c r="E5" s="96">
        <v>1.0</v>
      </c>
      <c r="F5" s="96">
        <v>1.0</v>
      </c>
      <c r="G5" s="96">
        <v>0.0</v>
      </c>
      <c r="H5" s="96">
        <v>0.0</v>
      </c>
      <c r="I5" s="96">
        <v>0.0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>
      <c r="A6" s="95" t="s">
        <v>110</v>
      </c>
      <c r="B6" s="96" t="s">
        <v>100</v>
      </c>
      <c r="C6" s="95" t="s">
        <v>108</v>
      </c>
      <c r="D6" s="25" t="s">
        <v>21</v>
      </c>
      <c r="E6" s="96">
        <v>1.0</v>
      </c>
      <c r="F6" s="96">
        <v>1.0</v>
      </c>
      <c r="G6" s="96">
        <v>1.0</v>
      </c>
      <c r="H6" s="96">
        <v>1.0</v>
      </c>
      <c r="I6" s="96">
        <v>1.0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>
      <c r="A7" s="95" t="s">
        <v>112</v>
      </c>
      <c r="B7" s="96" t="s">
        <v>100</v>
      </c>
      <c r="C7" s="95" t="s">
        <v>108</v>
      </c>
      <c r="D7" s="25" t="s">
        <v>21</v>
      </c>
      <c r="E7" s="96">
        <v>0.0</v>
      </c>
      <c r="F7" s="96">
        <v>0.0</v>
      </c>
      <c r="G7" s="96">
        <v>0.0</v>
      </c>
      <c r="H7" s="96">
        <v>0.0</v>
      </c>
      <c r="I7" s="96">
        <v>0.0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>
      <c r="A8" s="95" t="s">
        <v>114</v>
      </c>
      <c r="B8" s="96" t="s">
        <v>100</v>
      </c>
      <c r="C8" s="95" t="s">
        <v>115</v>
      </c>
      <c r="D8" s="25" t="s">
        <v>21</v>
      </c>
      <c r="E8" s="96">
        <v>1.0</v>
      </c>
      <c r="F8" s="96">
        <v>1.0</v>
      </c>
      <c r="G8" s="96">
        <v>1.0</v>
      </c>
      <c r="H8" s="96">
        <v>1.0</v>
      </c>
      <c r="I8" s="96">
        <v>1.0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>
      <c r="A9" s="95" t="s">
        <v>117</v>
      </c>
      <c r="B9" s="96" t="s">
        <v>100</v>
      </c>
      <c r="C9" s="95" t="s">
        <v>115</v>
      </c>
      <c r="D9" s="25" t="s">
        <v>21</v>
      </c>
      <c r="E9" s="96">
        <v>1.0</v>
      </c>
      <c r="F9" s="96">
        <v>1.0</v>
      </c>
      <c r="G9" s="96">
        <v>1.0</v>
      </c>
      <c r="H9" s="96">
        <v>1.0</v>
      </c>
      <c r="I9" s="96">
        <v>1.0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>
      <c r="A10" s="95" t="s">
        <v>119</v>
      </c>
      <c r="B10" s="96" t="s">
        <v>100</v>
      </c>
      <c r="C10" s="95" t="s">
        <v>115</v>
      </c>
      <c r="D10" s="96" t="s">
        <v>33</v>
      </c>
      <c r="E10" s="96">
        <v>0.0</v>
      </c>
      <c r="F10" s="96">
        <v>0.0</v>
      </c>
      <c r="G10" s="96">
        <v>0.0</v>
      </c>
      <c r="H10" s="96">
        <v>0.0</v>
      </c>
      <c r="I10" s="96">
        <v>0.0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>
      <c r="A11" s="95" t="s">
        <v>121</v>
      </c>
      <c r="B11" s="96" t="s">
        <v>100</v>
      </c>
      <c r="C11" s="95" t="s">
        <v>122</v>
      </c>
      <c r="D11" s="96" t="s">
        <v>33</v>
      </c>
      <c r="E11" s="96">
        <v>1.0</v>
      </c>
      <c r="F11" s="96">
        <v>1.0</v>
      </c>
      <c r="G11" s="96">
        <v>0.0</v>
      </c>
      <c r="H11" s="96">
        <v>1.0</v>
      </c>
      <c r="I11" s="96">
        <v>0.0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>
      <c r="A12" s="95" t="s">
        <v>124</v>
      </c>
      <c r="B12" s="96" t="s">
        <v>100</v>
      </c>
      <c r="C12" s="95" t="s">
        <v>122</v>
      </c>
      <c r="D12" s="96" t="s">
        <v>33</v>
      </c>
      <c r="E12" s="96">
        <v>1.0</v>
      </c>
      <c r="F12" s="96">
        <v>1.0</v>
      </c>
      <c r="G12" s="96">
        <v>0.0</v>
      </c>
      <c r="H12" s="96">
        <v>1.0</v>
      </c>
      <c r="I12" s="96">
        <v>0.0</v>
      </c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>
      <c r="A13" s="95" t="s">
        <v>126</v>
      </c>
      <c r="B13" s="96" t="s">
        <v>100</v>
      </c>
      <c r="C13" s="95" t="s">
        <v>127</v>
      </c>
      <c r="D13" s="96" t="s">
        <v>33</v>
      </c>
      <c r="E13" s="96">
        <v>1.0</v>
      </c>
      <c r="F13" s="96">
        <v>1.0</v>
      </c>
      <c r="G13" s="96">
        <v>1.0</v>
      </c>
      <c r="H13" s="96">
        <v>1.0</v>
      </c>
      <c r="I13" s="96">
        <v>1.0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>
      <c r="A14" s="95" t="s">
        <v>129</v>
      </c>
      <c r="B14" s="96" t="s">
        <v>100</v>
      </c>
      <c r="C14" s="95" t="s">
        <v>127</v>
      </c>
      <c r="D14" s="96" t="s">
        <v>15</v>
      </c>
      <c r="E14" s="96">
        <v>0.0</v>
      </c>
      <c r="F14" s="96">
        <v>0.0</v>
      </c>
      <c r="G14" s="96">
        <v>0.0</v>
      </c>
      <c r="H14" s="96">
        <v>0.0</v>
      </c>
      <c r="I14" s="96">
        <v>0.0</v>
      </c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>
      <c r="A15" s="95" t="s">
        <v>131</v>
      </c>
      <c r="B15" s="96" t="s">
        <v>100</v>
      </c>
      <c r="C15" s="95" t="s">
        <v>132</v>
      </c>
      <c r="D15" s="96" t="s">
        <v>15</v>
      </c>
      <c r="E15" s="96">
        <v>0.0</v>
      </c>
      <c r="F15" s="96">
        <v>0.0</v>
      </c>
      <c r="G15" s="96">
        <v>0.0</v>
      </c>
      <c r="H15" s="96">
        <v>0.0</v>
      </c>
      <c r="I15" s="96">
        <v>0.0</v>
      </c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>
      <c r="A16" s="95" t="s">
        <v>134</v>
      </c>
      <c r="B16" s="96" t="s">
        <v>100</v>
      </c>
      <c r="C16" s="95" t="s">
        <v>132</v>
      </c>
      <c r="D16" s="96" t="s">
        <v>15</v>
      </c>
      <c r="E16" s="96">
        <v>0.0</v>
      </c>
      <c r="F16" s="96">
        <v>0.0</v>
      </c>
      <c r="G16" s="96">
        <v>0.0</v>
      </c>
      <c r="H16" s="96">
        <v>0.0</v>
      </c>
      <c r="I16" s="96">
        <v>0.0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>
      <c r="A17" s="95" t="s">
        <v>136</v>
      </c>
      <c r="B17" s="96" t="s">
        <v>100</v>
      </c>
      <c r="C17" s="95" t="s">
        <v>101</v>
      </c>
      <c r="D17" s="96" t="s">
        <v>15</v>
      </c>
      <c r="E17" s="96">
        <v>1.0</v>
      </c>
      <c r="F17" s="96">
        <v>1.0</v>
      </c>
      <c r="G17" s="96">
        <v>1.0</v>
      </c>
      <c r="H17" s="96">
        <v>1.0</v>
      </c>
      <c r="I17" s="96">
        <v>1.0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>
      <c r="A18" s="95" t="s">
        <v>138</v>
      </c>
      <c r="B18" s="96" t="s">
        <v>100</v>
      </c>
      <c r="C18" s="95" t="s">
        <v>108</v>
      </c>
      <c r="D18" s="96" t="s">
        <v>15</v>
      </c>
      <c r="E18" s="96">
        <v>0.0</v>
      </c>
      <c r="F18" s="96">
        <v>0.0</v>
      </c>
      <c r="G18" s="96">
        <v>0.0</v>
      </c>
      <c r="H18" s="96">
        <v>0.0</v>
      </c>
      <c r="I18" s="96">
        <v>0.0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>
      <c r="A19" s="95" t="s">
        <v>140</v>
      </c>
      <c r="B19" s="96" t="s">
        <v>100</v>
      </c>
      <c r="C19" s="95" t="s">
        <v>115</v>
      </c>
      <c r="D19" s="96" t="s">
        <v>28</v>
      </c>
      <c r="E19" s="47">
        <v>1.0</v>
      </c>
      <c r="F19" s="48">
        <v>1.0</v>
      </c>
      <c r="G19" s="48">
        <v>1.0</v>
      </c>
      <c r="H19" s="48">
        <v>1.0</v>
      </c>
      <c r="I19" s="48">
        <v>1.0</v>
      </c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>
      <c r="A20" s="95" t="s">
        <v>142</v>
      </c>
      <c r="B20" s="96" t="s">
        <v>100</v>
      </c>
      <c r="C20" s="95" t="s">
        <v>122</v>
      </c>
      <c r="D20" s="96" t="s">
        <v>28</v>
      </c>
      <c r="E20" s="47">
        <v>1.0</v>
      </c>
      <c r="F20" s="48">
        <v>1.0</v>
      </c>
      <c r="G20" s="48">
        <v>1.0</v>
      </c>
      <c r="H20" s="48">
        <v>1.0</v>
      </c>
      <c r="I20" s="48">
        <v>1.0</v>
      </c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>
      <c r="A21" s="95" t="s">
        <v>144</v>
      </c>
      <c r="B21" s="96" t="s">
        <v>100</v>
      </c>
      <c r="C21" s="95" t="s">
        <v>127</v>
      </c>
      <c r="D21" s="96" t="s">
        <v>28</v>
      </c>
      <c r="E21" s="47">
        <v>0.0</v>
      </c>
      <c r="F21" s="48">
        <v>1.0</v>
      </c>
      <c r="G21" s="48">
        <v>1.0</v>
      </c>
      <c r="H21" s="48">
        <v>1.0</v>
      </c>
      <c r="I21" s="48">
        <v>1.0</v>
      </c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>
      <c r="A22" s="95" t="s">
        <v>146</v>
      </c>
      <c r="B22" s="96" t="s">
        <v>100</v>
      </c>
      <c r="C22" s="95" t="s">
        <v>132</v>
      </c>
      <c r="D22" s="96" t="s">
        <v>28</v>
      </c>
      <c r="E22" s="47">
        <v>0.0</v>
      </c>
      <c r="F22" s="48">
        <v>1.0</v>
      </c>
      <c r="G22" s="48">
        <v>1.0</v>
      </c>
      <c r="H22" s="48">
        <v>1.0</v>
      </c>
      <c r="I22" s="48">
        <v>1.0</v>
      </c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>
      <c r="A23" s="95" t="s">
        <v>148</v>
      </c>
      <c r="B23" s="96" t="s">
        <v>149</v>
      </c>
      <c r="C23" s="96" t="s">
        <v>150</v>
      </c>
      <c r="D23" s="96" t="s">
        <v>37</v>
      </c>
      <c r="E23" s="96">
        <v>1.0</v>
      </c>
      <c r="F23" s="96">
        <v>1.0</v>
      </c>
      <c r="G23" s="96">
        <v>1.0</v>
      </c>
      <c r="H23" s="96">
        <v>1.0</v>
      </c>
      <c r="I23" s="96">
        <v>1.0</v>
      </c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>
      <c r="A24" s="95" t="s">
        <v>152</v>
      </c>
      <c r="B24" s="96" t="s">
        <v>149</v>
      </c>
      <c r="C24" s="96" t="s">
        <v>153</v>
      </c>
      <c r="D24" s="96" t="s">
        <v>37</v>
      </c>
      <c r="E24" s="96">
        <v>1.0</v>
      </c>
      <c r="F24" s="96">
        <v>1.0</v>
      </c>
      <c r="G24" s="96">
        <v>1.0</v>
      </c>
      <c r="H24" s="96">
        <v>1.0</v>
      </c>
      <c r="I24" s="96">
        <v>0.0</v>
      </c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>
      <c r="A25" s="95" t="s">
        <v>155</v>
      </c>
      <c r="B25" s="96" t="s">
        <v>149</v>
      </c>
      <c r="C25" s="96" t="s">
        <v>156</v>
      </c>
      <c r="D25" s="96" t="s">
        <v>37</v>
      </c>
      <c r="E25" s="96">
        <v>1.0</v>
      </c>
      <c r="F25" s="96">
        <v>1.0</v>
      </c>
      <c r="G25" s="96">
        <v>1.0</v>
      </c>
      <c r="H25" s="96">
        <v>1.0</v>
      </c>
      <c r="I25" s="96">
        <v>0.0</v>
      </c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>
      <c r="A26" s="95" t="s">
        <v>158</v>
      </c>
      <c r="B26" s="96" t="s">
        <v>149</v>
      </c>
      <c r="C26" s="96" t="s">
        <v>159</v>
      </c>
      <c r="D26" s="96" t="s">
        <v>37</v>
      </c>
      <c r="E26" s="96">
        <v>0.0</v>
      </c>
      <c r="F26" s="96">
        <v>0.0</v>
      </c>
      <c r="G26" s="96">
        <v>0.0</v>
      </c>
      <c r="H26" s="96">
        <v>1.0</v>
      </c>
      <c r="I26" s="96">
        <v>0.0</v>
      </c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>
      <c r="A27" s="95" t="s">
        <v>161</v>
      </c>
      <c r="B27" s="96" t="s">
        <v>149</v>
      </c>
      <c r="C27" s="96" t="s">
        <v>162</v>
      </c>
      <c r="D27" s="25" t="s">
        <v>21</v>
      </c>
      <c r="E27" s="96">
        <v>1.0</v>
      </c>
      <c r="F27" s="96">
        <v>1.0</v>
      </c>
      <c r="G27" s="96">
        <v>1.0</v>
      </c>
      <c r="H27" s="96">
        <v>1.0</v>
      </c>
      <c r="I27" s="96">
        <v>1.0</v>
      </c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>
      <c r="A28" s="95" t="s">
        <v>164</v>
      </c>
      <c r="B28" s="96" t="s">
        <v>149</v>
      </c>
      <c r="C28" s="96" t="s">
        <v>165</v>
      </c>
      <c r="D28" s="25" t="s">
        <v>21</v>
      </c>
      <c r="E28" s="96">
        <v>1.0</v>
      </c>
      <c r="F28" s="96">
        <v>1.0</v>
      </c>
      <c r="G28" s="96">
        <v>1.0</v>
      </c>
      <c r="H28" s="96">
        <v>1.0</v>
      </c>
      <c r="I28" s="96">
        <v>1.0</v>
      </c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>
      <c r="A29" s="95" t="s">
        <v>167</v>
      </c>
      <c r="B29" s="96" t="s">
        <v>149</v>
      </c>
      <c r="C29" s="96" t="s">
        <v>168</v>
      </c>
      <c r="D29" s="25" t="s">
        <v>21</v>
      </c>
      <c r="E29" s="96">
        <v>1.0</v>
      </c>
      <c r="F29" s="96">
        <v>1.0</v>
      </c>
      <c r="G29" s="96">
        <v>1.0</v>
      </c>
      <c r="H29" s="96">
        <v>1.0</v>
      </c>
      <c r="I29" s="96">
        <v>1.0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>
      <c r="A30" s="95" t="s">
        <v>169</v>
      </c>
      <c r="B30" s="96" t="s">
        <v>149</v>
      </c>
      <c r="C30" s="96" t="s">
        <v>170</v>
      </c>
      <c r="D30" s="25" t="s">
        <v>21</v>
      </c>
      <c r="E30" s="96">
        <v>0.0</v>
      </c>
      <c r="F30" s="96">
        <v>0.0</v>
      </c>
      <c r="G30" s="96">
        <v>0.0</v>
      </c>
      <c r="H30" s="96">
        <v>1.0</v>
      </c>
      <c r="I30" s="96">
        <v>1.0</v>
      </c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>
      <c r="A31" s="95" t="s">
        <v>172</v>
      </c>
      <c r="B31" s="96" t="s">
        <v>149</v>
      </c>
      <c r="C31" s="96" t="s">
        <v>173</v>
      </c>
      <c r="D31" s="96" t="s">
        <v>33</v>
      </c>
      <c r="E31" s="96">
        <v>1.0</v>
      </c>
      <c r="F31" s="96">
        <v>1.0</v>
      </c>
      <c r="G31" s="96">
        <v>0.0</v>
      </c>
      <c r="H31" s="96">
        <v>1.0</v>
      </c>
      <c r="I31" s="96">
        <v>0.0</v>
      </c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>
      <c r="A32" s="95" t="s">
        <v>175</v>
      </c>
      <c r="B32" s="96" t="s">
        <v>149</v>
      </c>
      <c r="C32" s="96" t="s">
        <v>176</v>
      </c>
      <c r="D32" s="96" t="s">
        <v>33</v>
      </c>
      <c r="E32" s="96">
        <v>0.0</v>
      </c>
      <c r="F32" s="96">
        <v>0.0</v>
      </c>
      <c r="G32" s="96">
        <v>0.0</v>
      </c>
      <c r="H32" s="96">
        <v>0.0</v>
      </c>
      <c r="I32" s="96">
        <v>0.0</v>
      </c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>
      <c r="A33" s="95" t="s">
        <v>178</v>
      </c>
      <c r="B33" s="96" t="s">
        <v>149</v>
      </c>
      <c r="C33" s="96" t="s">
        <v>179</v>
      </c>
      <c r="D33" s="96" t="s">
        <v>33</v>
      </c>
      <c r="E33" s="96">
        <v>1.0</v>
      </c>
      <c r="F33" s="96">
        <v>1.0</v>
      </c>
      <c r="G33" s="96">
        <v>1.0</v>
      </c>
      <c r="H33" s="96">
        <v>1.0</v>
      </c>
      <c r="I33" s="96">
        <v>1.0</v>
      </c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>
      <c r="A34" s="95" t="s">
        <v>181</v>
      </c>
      <c r="B34" s="96" t="s">
        <v>149</v>
      </c>
      <c r="C34" s="96" t="s">
        <v>182</v>
      </c>
      <c r="D34" s="96" t="s">
        <v>33</v>
      </c>
      <c r="E34" s="96">
        <v>0.0</v>
      </c>
      <c r="F34" s="96">
        <v>0.0</v>
      </c>
      <c r="G34" s="96">
        <v>0.0</v>
      </c>
      <c r="H34" s="96">
        <v>0.0</v>
      </c>
      <c r="I34" s="96">
        <v>1.0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>
      <c r="A35" s="95" t="s">
        <v>184</v>
      </c>
      <c r="B35" s="96" t="s">
        <v>149</v>
      </c>
      <c r="C35" s="96" t="s">
        <v>185</v>
      </c>
      <c r="D35" s="96" t="s">
        <v>15</v>
      </c>
      <c r="E35" s="96">
        <v>1.0</v>
      </c>
      <c r="F35" s="96">
        <v>1.0</v>
      </c>
      <c r="G35" s="96">
        <v>1.0</v>
      </c>
      <c r="H35" s="96">
        <v>1.0</v>
      </c>
      <c r="I35" s="96">
        <v>0.0</v>
      </c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>
      <c r="A36" s="95" t="s">
        <v>187</v>
      </c>
      <c r="B36" s="96" t="s">
        <v>149</v>
      </c>
      <c r="C36" s="96" t="s">
        <v>188</v>
      </c>
      <c r="D36" s="96" t="s">
        <v>15</v>
      </c>
      <c r="E36" s="96">
        <v>1.0</v>
      </c>
      <c r="F36" s="96">
        <v>1.0</v>
      </c>
      <c r="G36" s="96">
        <v>1.0</v>
      </c>
      <c r="H36" s="96">
        <v>1.0</v>
      </c>
      <c r="I36" s="96">
        <v>1.0</v>
      </c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>
      <c r="A37" s="95" t="s">
        <v>190</v>
      </c>
      <c r="B37" s="96" t="s">
        <v>149</v>
      </c>
      <c r="C37" s="96" t="s">
        <v>191</v>
      </c>
      <c r="D37" s="96" t="s">
        <v>15</v>
      </c>
      <c r="E37" s="96">
        <v>0.0</v>
      </c>
      <c r="F37" s="96">
        <v>0.0</v>
      </c>
      <c r="G37" s="96">
        <v>0.0</v>
      </c>
      <c r="H37" s="96">
        <v>1.0</v>
      </c>
      <c r="I37" s="96">
        <v>0.0</v>
      </c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>
      <c r="A38" s="95" t="s">
        <v>193</v>
      </c>
      <c r="B38" s="96" t="s">
        <v>149</v>
      </c>
      <c r="C38" s="96" t="s">
        <v>194</v>
      </c>
      <c r="D38" s="96" t="s">
        <v>15</v>
      </c>
      <c r="E38" s="96">
        <v>1.0</v>
      </c>
      <c r="F38" s="96">
        <v>1.0</v>
      </c>
      <c r="G38" s="96">
        <v>1.0</v>
      </c>
      <c r="H38" s="96">
        <v>1.0</v>
      </c>
      <c r="I38" s="96">
        <v>1.0</v>
      </c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>
      <c r="A39" s="95" t="s">
        <v>196</v>
      </c>
      <c r="B39" s="96" t="s">
        <v>149</v>
      </c>
      <c r="C39" s="96" t="s">
        <v>197</v>
      </c>
      <c r="D39" s="96" t="s">
        <v>28</v>
      </c>
      <c r="E39" s="47">
        <v>1.0</v>
      </c>
      <c r="F39" s="48">
        <v>1.0</v>
      </c>
      <c r="G39" s="48">
        <v>1.0</v>
      </c>
      <c r="H39" s="48">
        <v>1.0</v>
      </c>
      <c r="I39" s="48">
        <v>1.0</v>
      </c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>
      <c r="A40" s="95" t="s">
        <v>199</v>
      </c>
      <c r="B40" s="96" t="s">
        <v>149</v>
      </c>
      <c r="C40" s="96" t="s">
        <v>200</v>
      </c>
      <c r="D40" s="96" t="s">
        <v>28</v>
      </c>
      <c r="E40" s="47">
        <v>0.0</v>
      </c>
      <c r="F40" s="48">
        <v>1.0</v>
      </c>
      <c r="G40" s="48">
        <v>0.0</v>
      </c>
      <c r="H40" s="48">
        <v>1.0</v>
      </c>
      <c r="I40" s="48">
        <v>0.0</v>
      </c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>
      <c r="A41" s="95" t="s">
        <v>201</v>
      </c>
      <c r="B41" s="96" t="s">
        <v>149</v>
      </c>
      <c r="C41" s="96" t="s">
        <v>202</v>
      </c>
      <c r="D41" s="96" t="s">
        <v>28</v>
      </c>
      <c r="E41" s="47">
        <v>1.0</v>
      </c>
      <c r="F41" s="48">
        <v>1.0</v>
      </c>
      <c r="G41" s="48">
        <v>1.0</v>
      </c>
      <c r="H41" s="48">
        <v>1.0</v>
      </c>
      <c r="I41" s="48">
        <v>1.0</v>
      </c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>
      <c r="A42" s="95" t="s">
        <v>203</v>
      </c>
      <c r="B42" s="96" t="s">
        <v>149</v>
      </c>
      <c r="C42" s="96" t="s">
        <v>204</v>
      </c>
      <c r="D42" s="96" t="s">
        <v>28</v>
      </c>
      <c r="E42" s="47">
        <v>0.0</v>
      </c>
      <c r="F42" s="48">
        <v>0.0</v>
      </c>
      <c r="G42" s="48">
        <v>0.0</v>
      </c>
      <c r="H42" s="48">
        <v>0.0</v>
      </c>
      <c r="I42" s="48">
        <v>0.0</v>
      </c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>
      <c r="A43" s="100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3.22"/>
  </cols>
  <sheetData>
    <row r="3">
      <c r="A3" s="27" t="s">
        <v>261</v>
      </c>
      <c r="B3" s="101" t="s">
        <v>262</v>
      </c>
    </row>
    <row r="4">
      <c r="B4" s="101" t="s">
        <v>263</v>
      </c>
      <c r="D4" s="27" t="s">
        <v>261</v>
      </c>
      <c r="E4" s="27" t="s">
        <v>264</v>
      </c>
      <c r="F4" s="27" t="s">
        <v>222</v>
      </c>
      <c r="G4" s="27" t="s">
        <v>221</v>
      </c>
      <c r="H4" s="27" t="s">
        <v>220</v>
      </c>
    </row>
    <row r="5">
      <c r="B5" s="102"/>
      <c r="D5" s="27" t="s">
        <v>265</v>
      </c>
      <c r="E5" s="27">
        <v>3.0</v>
      </c>
      <c r="F5" s="27">
        <v>10.0</v>
      </c>
      <c r="G5" s="10">
        <f t="shared" ref="G5:H5" si="1">13</f>
        <v>13</v>
      </c>
      <c r="H5" s="10">
        <f t="shared" si="1"/>
        <v>13</v>
      </c>
    </row>
    <row r="6">
      <c r="B6" s="101" t="s">
        <v>266</v>
      </c>
      <c r="D6" s="27" t="s">
        <v>0</v>
      </c>
      <c r="E6" s="10">
        <f>23+41-3-23</f>
        <v>38</v>
      </c>
      <c r="F6" s="10">
        <f>7+9+41-7-9-10</f>
        <v>31</v>
      </c>
      <c r="G6" s="10">
        <f t="shared" ref="G6:H6" si="2">13+41-13-13</f>
        <v>28</v>
      </c>
      <c r="H6" s="10">
        <f t="shared" si="2"/>
        <v>28</v>
      </c>
    </row>
    <row r="7">
      <c r="B7" s="101" t="s">
        <v>267</v>
      </c>
      <c r="D7" s="27" t="s">
        <v>265</v>
      </c>
      <c r="E7" s="103">
        <f t="shared" ref="E7:H7" si="3">E5/(E$5+E$6)</f>
        <v>0.07317073171</v>
      </c>
      <c r="F7" s="103">
        <f t="shared" si="3"/>
        <v>0.243902439</v>
      </c>
      <c r="G7" s="103">
        <f t="shared" si="3"/>
        <v>0.3170731707</v>
      </c>
      <c r="H7" s="103">
        <f t="shared" si="3"/>
        <v>0.3170731707</v>
      </c>
    </row>
    <row r="8">
      <c r="B8" s="101" t="s">
        <v>268</v>
      </c>
      <c r="D8" s="27" t="s">
        <v>0</v>
      </c>
      <c r="E8" s="103">
        <f t="shared" ref="E8:H8" si="4">E6/(E$5+E$6)</f>
        <v>0.9268292683</v>
      </c>
      <c r="F8" s="103">
        <f t="shared" si="4"/>
        <v>0.756097561</v>
      </c>
      <c r="G8" s="103">
        <f t="shared" si="4"/>
        <v>0.6829268293</v>
      </c>
      <c r="H8" s="103">
        <f t="shared" si="4"/>
        <v>0.6829268293</v>
      </c>
    </row>
    <row r="9">
      <c r="B9" s="102"/>
    </row>
    <row r="10">
      <c r="B10" s="101" t="s">
        <v>269</v>
      </c>
    </row>
    <row r="11">
      <c r="B11" s="101" t="s">
        <v>270</v>
      </c>
    </row>
    <row r="12">
      <c r="B12" s="102"/>
    </row>
    <row r="13">
      <c r="B13" s="101" t="s">
        <v>271</v>
      </c>
    </row>
    <row r="14">
      <c r="B14" s="101" t="s">
        <v>272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2025-04-19T12:27:17Z</dcterms:created>
  <dc:creator>Kwanchanok Hensawang</dc:creator>
</cp:coreProperties>
</file>