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1315" windowHeight="9525"/>
  </bookViews>
  <sheets>
    <sheet name="Julio" sheetId="1" r:id="rId1"/>
    <sheet name="Agosto" sheetId="2" r:id="rId2"/>
    <sheet name="Septiembre" sheetId="3" r:id="rId3"/>
    <sheet name="Octubre" sheetId="4" r:id="rId4"/>
    <sheet name="Noviembre" sheetId="6" r:id="rId5"/>
    <sheet name="Diciembre" sheetId="7" r:id="rId6"/>
    <sheet name="Categoria SRI" sheetId="8" r:id="rId7"/>
    <sheet name="Hoja9" sheetId="9" r:id="rId8"/>
  </sheets>
  <definedNames>
    <definedName name="Categoria_SRI" comment="Tipos de categoria permitidas para declarar en el SRI">#REF!</definedName>
    <definedName name="SRI_CAT">'Categoria SRI'!$A$1:$A$118</definedName>
  </definedNames>
  <calcPr calcId="145621"/>
</workbook>
</file>

<file path=xl/calcChain.xml><?xml version="1.0" encoding="utf-8"?>
<calcChain xmlns="http://schemas.openxmlformats.org/spreadsheetml/2006/main">
  <c r="P2" i="7" l="1"/>
  <c r="O2" i="7"/>
  <c r="N2" i="7"/>
  <c r="M2" i="7"/>
  <c r="L2" i="7"/>
  <c r="K2" i="7"/>
  <c r="J2" i="7"/>
  <c r="I2" i="7"/>
  <c r="P2" i="6"/>
  <c r="O2" i="6"/>
  <c r="N2" i="6"/>
  <c r="M2" i="6"/>
  <c r="L2" i="6"/>
  <c r="K2" i="6"/>
  <c r="J2" i="6"/>
  <c r="I2" i="6"/>
  <c r="P2" i="4"/>
  <c r="O2" i="4"/>
  <c r="N2" i="4"/>
  <c r="M2" i="4"/>
  <c r="L2" i="4"/>
  <c r="K2" i="4"/>
  <c r="J2" i="4"/>
  <c r="I2" i="4"/>
  <c r="P2" i="3"/>
  <c r="O2" i="3"/>
  <c r="N2" i="3"/>
  <c r="M2" i="3"/>
  <c r="L2" i="3"/>
  <c r="K2" i="3"/>
  <c r="J2" i="3"/>
  <c r="I2" i="3"/>
  <c r="P2" i="2"/>
  <c r="O2" i="2"/>
  <c r="N2" i="2"/>
  <c r="M2" i="2"/>
  <c r="L2" i="2"/>
  <c r="K2" i="2"/>
  <c r="J2" i="2"/>
  <c r="I2" i="2"/>
  <c r="P2" i="1" l="1"/>
  <c r="O2" i="1"/>
  <c r="N2" i="1"/>
  <c r="M2" i="1"/>
  <c r="L2" i="1"/>
  <c r="K2" i="1"/>
  <c r="J2" i="1"/>
  <c r="I2" i="1" l="1"/>
  <c r="D3" i="9"/>
</calcChain>
</file>

<file path=xl/sharedStrings.xml><?xml version="1.0" encoding="utf-8"?>
<sst xmlns="http://schemas.openxmlformats.org/spreadsheetml/2006/main" count="113" uniqueCount="21">
  <si>
    <t>No.</t>
  </si>
  <si>
    <t>Subtotal</t>
  </si>
  <si>
    <t>IVA(12%)</t>
  </si>
  <si>
    <t>Total</t>
  </si>
  <si>
    <t>NO APLICA</t>
  </si>
  <si>
    <t>EDUCACION</t>
  </si>
  <si>
    <t>ALIMENTACION</t>
  </si>
  <si>
    <t>SALUD</t>
  </si>
  <si>
    <t>ROPA</t>
  </si>
  <si>
    <t>Tipo SRI</t>
  </si>
  <si>
    <t>Deducible Alimento</t>
  </si>
  <si>
    <t>Deducible</t>
  </si>
  <si>
    <t>No. Facturas</t>
  </si>
  <si>
    <t>Deducible Ropa</t>
  </si>
  <si>
    <t>Deducible Medicina</t>
  </si>
  <si>
    <t xml:space="preserve">Deducible Educacion </t>
  </si>
  <si>
    <t>Valor de propiedad</t>
  </si>
  <si>
    <t>Comisión</t>
  </si>
  <si>
    <t>Datos</t>
  </si>
  <si>
    <t>Fecha</t>
  </si>
  <si>
    <t>Subtotal(12%)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</si>
</sst>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([$$-300A]\ * #,##0.00_);_([$$-300A]\ * \(#,##0.00\);_([$$-300A]\ * &quot;-&quot;??_);_(@_)"/>
    <numFmt numFmtId="165" formatCode="#,##0\ [$€-1];[Red]\-#,##0\ [$€-1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color rgb="FF363636"/>
      <name val="Segoe UI"/>
      <family val="2"/>
    </font>
    <font>
      <b/>
      <sz val="17.600000000000001"/>
      <color rgb="FF393939"/>
      <name val="Segoe UI"/>
      <family val="2"/>
    </font>
    <font>
      <sz val="17.600000000000001"/>
      <color rgb="FF2F2F2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44" fontId="0" fillId="0" borderId="0" xfId="1" applyFont="1"/>
    <xf numFmtId="164" fontId="0" fillId="0" borderId="0" xfId="1" applyNumberFormat="1" applyFont="1"/>
    <xf numFmtId="164" fontId="2" fillId="0" borderId="0" xfId="1" applyNumberFormat="1" applyFont="1"/>
    <xf numFmtId="0" fontId="4" fillId="3" borderId="0" xfId="0" applyFont="1" applyFill="1" applyAlignment="1">
      <alignment vertical="center" wrapText="1"/>
    </xf>
    <xf numFmtId="165" fontId="5" fillId="4" borderId="0" xfId="0" applyNumberFormat="1" applyFont="1" applyFill="1" applyAlignment="1">
      <alignment vertical="center" wrapText="1"/>
    </xf>
    <xf numFmtId="165" fontId="5" fillId="2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165" fontId="5" fillId="2" borderId="1" xfId="0" applyNumberFormat="1" applyFont="1" applyFill="1" applyBorder="1" applyAlignment="1">
      <alignment vertical="center" wrapText="1"/>
    </xf>
    <xf numFmtId="0" fontId="0" fillId="2" borderId="1" xfId="0" applyFill="1" applyBorder="1"/>
    <xf numFmtId="14" fontId="0" fillId="0" borderId="0" xfId="0" applyNumberFormat="1"/>
  </cellXfs>
  <cellStyles count="2">
    <cellStyle name="Moneda" xfId="1" builtinId="4"/>
    <cellStyle name="Normal" xfId="0" builtinId="0"/>
  </cellStyles>
  <dxfs count="30"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G13" totalsRowShown="0">
  <tableColumns count="7">
    <tableColumn id="1" name="No."/>
    <tableColumn id="7" name="Fecha"/>
    <tableColumn id="2" name="Subtotal" dataDxfId="29"/>
    <tableColumn id="3" name="IVA(12%)" dataDxfId="28" dataCellStyle="Moneda"/>
    <tableColumn id="4" name="Total" dataDxfId="27">
      <calculatedColumnFormula>SUM(C2,D2)</calculatedColumnFormula>
    </tableColumn>
    <tableColumn id="5" name="Deducible" dataCellStyle="Moneda"/>
    <tableColumn id="6" name="Tipo SRI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2" name="Tabla22733" displayName="Tabla22733" ref="I1:P2" totalsRowShown="0">
  <autoFilter ref="I1:P2"/>
  <tableColumns count="8">
    <tableColumn id="1" name="No. Facturas">
      <calculatedColumnFormula>COUNT(A2:A20)</calculatedColumnFormula>
    </tableColumn>
    <tableColumn id="2" name="Subtotal">
      <calculatedColumnFormula>SUM(C2:C18)</calculatedColumnFormula>
    </tableColumn>
    <tableColumn id="3" name="IVA(12%)" dataDxfId="6">
      <calculatedColumnFormula>SUM(D2:D18)</calculatedColumnFormula>
    </tableColumn>
    <tableColumn id="4" name="Total" dataDxfId="5">
      <calculatedColumnFormula>SUM(E2:E18)</calculatedColumnFormula>
    </tableColumn>
    <tableColumn id="5" name="Deducible Ropa" dataCellStyle="Moneda">
      <calculatedColumnFormula>SUMIF(G2:G20,"ROPA",F2:F20)</calculatedColumnFormula>
    </tableColumn>
    <tableColumn id="6" name="Deducible Medicina" dataCellStyle="Moneda">
      <calculatedColumnFormula>SUMIF(G2:G20,"SALUD",F2:F20)</calculatedColumnFormula>
    </tableColumn>
    <tableColumn id="7" name="Deducible Alimento" dataCellStyle="Moneda">
      <calculatedColumnFormula>SUMIF(G2:G20,"ALIMENTACION",F2:F20)</calculatedColumnFormula>
    </tableColumn>
    <tableColumn id="8" name="Deducible Educacion " dataCellStyle="Moneda">
      <calculatedColumnFormula>SUMIF(G2:G20,"EDUCACION",F2:F20)</calculatedColumnFormula>
    </tableColumn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id="33" name="Tabla12634" displayName="Tabla12634" ref="A1:G13" totalsRowShown="0">
  <tableColumns count="7">
    <tableColumn id="1" name="No."/>
    <tableColumn id="7" name="Fecha"/>
    <tableColumn id="2" name="Subtotal" dataDxfId="4"/>
    <tableColumn id="3" name="IVA(12%)" dataDxfId="3" dataCellStyle="Moneda"/>
    <tableColumn id="4" name="Total" dataDxfId="2"/>
    <tableColumn id="5" name="Deducible" dataCellStyle="Moneda"/>
    <tableColumn id="6" name="Tipo SRI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34" name="Tabla22735" displayName="Tabla22735" ref="I1:P2" totalsRowShown="0">
  <autoFilter ref="I1:P2"/>
  <tableColumns count="8">
    <tableColumn id="1" name="No. Facturas">
      <calculatedColumnFormula>COUNT(A2:A20)</calculatedColumnFormula>
    </tableColumn>
    <tableColumn id="2" name="Subtotal">
      <calculatedColumnFormula>SUM(C2:C18)</calculatedColumnFormula>
    </tableColumn>
    <tableColumn id="3" name="IVA(12%)" dataDxfId="1">
      <calculatedColumnFormula>SUM(D2:D18)</calculatedColumnFormula>
    </tableColumn>
    <tableColumn id="4" name="Total" dataDxfId="0">
      <calculatedColumnFormula>SUM(E2:E18)</calculatedColumnFormula>
    </tableColumn>
    <tableColumn id="5" name="Deducible Ropa" dataCellStyle="Moneda">
      <calculatedColumnFormula>SUMIF(G2:G20,"ROPA",F2:F20)</calculatedColumnFormula>
    </tableColumn>
    <tableColumn id="6" name="Deducible Medicina" dataCellStyle="Moneda">
      <calculatedColumnFormula>SUMIF(G2:G20,"SALUD",F2:F20)</calculatedColumnFormula>
    </tableColumn>
    <tableColumn id="7" name="Deducible Alimento" dataCellStyle="Moneda">
      <calculatedColumnFormula>SUMIF(G2:G20,"ALIMENTACION",F2:F20)</calculatedColumnFormula>
    </tableColumn>
    <tableColumn id="8" name="Deducible Educacion " dataCellStyle="Moneda">
      <calculatedColumnFormula>SUMIF(G2:G20,"EDUCACION",F2:F20)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I1:P2" totalsRowShown="0">
  <autoFilter ref="I1:P2"/>
  <tableColumns count="8">
    <tableColumn id="1" name="No. Facturas">
      <calculatedColumnFormula>COUNT(A2:A20)</calculatedColumnFormula>
    </tableColumn>
    <tableColumn id="2" name="Subtotal">
      <calculatedColumnFormula>SUM(C2:C18)</calculatedColumnFormula>
    </tableColumn>
    <tableColumn id="3" name="IVA(12%)" dataDxfId="26">
      <calculatedColumnFormula>SUM(D2:D18)</calculatedColumnFormula>
    </tableColumn>
    <tableColumn id="4" name="Total" dataDxfId="25">
      <calculatedColumnFormula>SUM(E2:E18)</calculatedColumnFormula>
    </tableColumn>
    <tableColumn id="5" name="Deducible Ropa" dataCellStyle="Moneda">
      <calculatedColumnFormula>SUMIF(G2:G20,"ROPA",F2:F20)</calculatedColumnFormula>
    </tableColumn>
    <tableColumn id="6" name="Deducible Medicina" dataCellStyle="Moneda">
      <calculatedColumnFormula>SUMIF(G2:G20,"SALUD",F2:F20)</calculatedColumnFormula>
    </tableColumn>
    <tableColumn id="7" name="Deducible Alimento" dataCellStyle="Moneda">
      <calculatedColumnFormula>SUMIF(G2:G20,"ALIMENTACION",F2:F20)</calculatedColumnFormula>
    </tableColumn>
    <tableColumn id="8" name="Deducible Educacion " dataCellStyle="Moneda">
      <calculatedColumnFormula>SUMIF(G2:G20,"EDUCACION",F2:F20)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25" name="Tabla126" displayName="Tabla126" ref="A1:G13" totalsRowShown="0">
  <tableColumns count="7">
    <tableColumn id="1" name="No."/>
    <tableColumn id="7" name="Fecha"/>
    <tableColumn id="2" name="Subtotal(12%)" dataDxfId="24"/>
    <tableColumn id="3" name="IVA(12%)" dataDxfId="23" dataCellStyle="Moneda"/>
    <tableColumn id="4" name="Total" dataDxfId="22"/>
    <tableColumn id="5" name="Deducible" dataCellStyle="Moneda"/>
    <tableColumn id="6" name="Tipo SRI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6" name="Tabla227" displayName="Tabla227" ref="I1:P2" totalsRowShown="0">
  <autoFilter ref="I1:P2"/>
  <tableColumns count="8">
    <tableColumn id="1" name="No. Facturas">
      <calculatedColumnFormula>COUNT(A2:A20)</calculatedColumnFormula>
    </tableColumn>
    <tableColumn id="2" name="Subtotal">
      <calculatedColumnFormula>SUM(C2:C18)</calculatedColumnFormula>
    </tableColumn>
    <tableColumn id="3" name="IVA(12%)" dataDxfId="21">
      <calculatedColumnFormula>SUM(D2:D18)</calculatedColumnFormula>
    </tableColumn>
    <tableColumn id="4" name="Total" dataDxfId="20">
      <calculatedColumnFormula>SUM(E2:E18)</calculatedColumnFormula>
    </tableColumn>
    <tableColumn id="5" name="Deducible Ropa" dataCellStyle="Moneda">
      <calculatedColumnFormula>SUMIF(G2:G20,"ROPA",F2:F20)</calculatedColumnFormula>
    </tableColumn>
    <tableColumn id="6" name="Deducible Medicina" dataCellStyle="Moneda">
      <calculatedColumnFormula>SUMIF(G2:G20,"SALUD",F2:F20)</calculatedColumnFormula>
    </tableColumn>
    <tableColumn id="7" name="Deducible Alimento" dataCellStyle="Moneda">
      <calculatedColumnFormula>SUMIF(G2:G20,"ALIMENTACION",F2:F20)</calculatedColumnFormula>
    </tableColumn>
    <tableColumn id="8" name="Deducible Educacion " dataCellStyle="Moneda">
      <calculatedColumnFormula>SUMIF(G2:G20,"EDUCACION",F2:F20)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27" name="Tabla12628" displayName="Tabla12628" ref="A1:G13" totalsRowShown="0">
  <tableColumns count="7">
    <tableColumn id="1" name="No."/>
    <tableColumn id="7" name="Fecha"/>
    <tableColumn id="2" name="Subtotal" dataDxfId="19"/>
    <tableColumn id="3" name="IVA(12%)" dataDxfId="18" dataCellStyle="Moneda"/>
    <tableColumn id="4" name="Total" dataDxfId="17"/>
    <tableColumn id="5" name="Deducible" dataCellStyle="Moneda"/>
    <tableColumn id="6" name="Tipo SRI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8" name="Tabla22729" displayName="Tabla22729" ref="I1:P2" totalsRowShown="0">
  <autoFilter ref="I1:P2"/>
  <tableColumns count="8">
    <tableColumn id="1" name="No. Facturas">
      <calculatedColumnFormula>COUNT(A2:A20)</calculatedColumnFormula>
    </tableColumn>
    <tableColumn id="2" name="Subtotal">
      <calculatedColumnFormula>SUM(C2:C18)</calculatedColumnFormula>
    </tableColumn>
    <tableColumn id="3" name="IVA(12%)" dataDxfId="16">
      <calculatedColumnFormula>SUM(D2:D18)</calculatedColumnFormula>
    </tableColumn>
    <tableColumn id="4" name="Total" dataDxfId="15">
      <calculatedColumnFormula>SUM(E2:E18)</calculatedColumnFormula>
    </tableColumn>
    <tableColumn id="5" name="Deducible Ropa" dataCellStyle="Moneda">
      <calculatedColumnFormula>SUMIF(G2:G20,"ROPA",F2:F20)</calculatedColumnFormula>
    </tableColumn>
    <tableColumn id="6" name="Deducible Medicina" dataCellStyle="Moneda">
      <calculatedColumnFormula>SUMIF(G2:G20,"SALUD",F2:F20)</calculatedColumnFormula>
    </tableColumn>
    <tableColumn id="7" name="Deducible Alimento" dataCellStyle="Moneda">
      <calculatedColumnFormula>SUMIF(G2:G20,"ALIMENTACION",F2:F20)</calculatedColumnFormula>
    </tableColumn>
    <tableColumn id="8" name="Deducible Educacion " dataCellStyle="Moneda">
      <calculatedColumnFormula>SUMIF(G2:G20,"EDUCACION",F2:F20)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29" name="Tabla12630" displayName="Tabla12630" ref="A1:G13" totalsRowShown="0">
  <tableColumns count="7">
    <tableColumn id="1" name="No."/>
    <tableColumn id="7" name="Fecha"/>
    <tableColumn id="2" name="Subtotal" dataDxfId="14"/>
    <tableColumn id="3" name="IVA(12%)" dataDxfId="13" dataCellStyle="Moneda"/>
    <tableColumn id="4" name="Total" dataDxfId="12"/>
    <tableColumn id="5" name="Deducible" dataCellStyle="Moneda"/>
    <tableColumn id="6" name="Tipo SRI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a22731" displayName="Tabla22731" ref="I1:P2" totalsRowShown="0">
  <autoFilter ref="I1:P2"/>
  <tableColumns count="8">
    <tableColumn id="1" name="No. Facturas">
      <calculatedColumnFormula>COUNT(A2:A20)</calculatedColumnFormula>
    </tableColumn>
    <tableColumn id="2" name="Subtotal">
      <calculatedColumnFormula>SUM(C2:C18)</calculatedColumnFormula>
    </tableColumn>
    <tableColumn id="3" name="IVA(12%)" dataDxfId="11">
      <calculatedColumnFormula>SUM(D2:D18)</calculatedColumnFormula>
    </tableColumn>
    <tableColumn id="4" name="Total" dataDxfId="10">
      <calculatedColumnFormula>SUM(E2:E18)</calculatedColumnFormula>
    </tableColumn>
    <tableColumn id="5" name="Deducible Ropa" dataCellStyle="Moneda">
      <calculatedColumnFormula>SUMIF(G2:G20,"ROPA",F2:F20)</calculatedColumnFormula>
    </tableColumn>
    <tableColumn id="6" name="Deducible Medicina" dataCellStyle="Moneda">
      <calculatedColumnFormula>SUMIF(G2:G20,"SALUD",F2:F20)</calculatedColumnFormula>
    </tableColumn>
    <tableColumn id="7" name="Deducible Alimento" dataCellStyle="Moneda">
      <calculatedColumnFormula>SUMIF(G2:G20,"ALIMENTACION",F2:F20)</calculatedColumnFormula>
    </tableColumn>
    <tableColumn id="8" name="Deducible Educacion " dataCellStyle="Moneda">
      <calculatedColumnFormula>SUMIF(G2:G20,"EDUCACION",F2:F20)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31" name="Tabla12632" displayName="Tabla12632" ref="A1:G13" totalsRowShown="0">
  <tableColumns count="7">
    <tableColumn id="1" name="No."/>
    <tableColumn id="7" name="Fecha"/>
    <tableColumn id="2" name="Subtotal" dataDxfId="9"/>
    <tableColumn id="3" name="IVA(12%)" dataDxfId="8" dataCellStyle="Moneda"/>
    <tableColumn id="4" name="Total" dataDxfId="7"/>
    <tableColumn id="5" name="Deducible" dataCellStyle="Moneda"/>
    <tableColumn id="6" name="Tipo SR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I12" sqref="I12"/>
    </sheetView>
  </sheetViews>
  <sheetFormatPr baseColWidth="10" defaultRowHeight="15" x14ac:dyDescent="0.25"/>
  <cols>
    <col min="1" max="1" width="4.140625" bestFit="1" customWidth="1"/>
    <col min="2" max="2" width="10.7109375" style="1" bestFit="1" customWidth="1"/>
    <col min="3" max="3" width="10.5703125" style="1" bestFit="1" customWidth="1"/>
    <col min="4" max="4" width="8.42578125" bestFit="1" customWidth="1"/>
    <col min="5" max="5" width="11.42578125" style="2" bestFit="1" customWidth="1"/>
    <col min="6" max="7" width="14.7109375" bestFit="1" customWidth="1"/>
    <col min="8" max="8" width="14.140625" bestFit="1" customWidth="1"/>
    <col min="9" max="9" width="10.7109375" bestFit="1" customWidth="1"/>
    <col min="10" max="10" width="13" bestFit="1" customWidth="1"/>
    <col min="11" max="11" width="9.42578125" bestFit="1" customWidth="1"/>
    <col min="12" max="12" width="17.42578125" customWidth="1"/>
    <col min="13" max="14" width="21.140625" bestFit="1" customWidth="1"/>
    <col min="15" max="15" width="22.140625" bestFit="1" customWidth="1"/>
  </cols>
  <sheetData>
    <row r="1" spans="1:16" x14ac:dyDescent="0.25">
      <c r="A1" t="s">
        <v>0</v>
      </c>
      <c r="B1" t="s">
        <v>19</v>
      </c>
      <c r="C1" s="1" t="s">
        <v>1</v>
      </c>
      <c r="D1" s="1" t="s">
        <v>2</v>
      </c>
      <c r="E1" t="s">
        <v>3</v>
      </c>
      <c r="F1" s="2" t="s">
        <v>11</v>
      </c>
      <c r="G1" t="s">
        <v>9</v>
      </c>
      <c r="I1" t="s">
        <v>12</v>
      </c>
      <c r="J1" t="s">
        <v>1</v>
      </c>
      <c r="K1" t="s">
        <v>2</v>
      </c>
      <c r="L1" t="s">
        <v>3</v>
      </c>
      <c r="M1" t="s">
        <v>13</v>
      </c>
      <c r="N1" t="s">
        <v>14</v>
      </c>
      <c r="O1" t="s">
        <v>10</v>
      </c>
      <c r="P1" t="s">
        <v>15</v>
      </c>
    </row>
    <row r="2" spans="1:16" x14ac:dyDescent="0.25">
      <c r="A2">
        <v>1</v>
      </c>
      <c r="B2" s="12">
        <v>43310</v>
      </c>
      <c r="C2" s="1">
        <v>75.92</v>
      </c>
      <c r="D2" s="3">
        <v>9.11</v>
      </c>
      <c r="E2" s="1">
        <v>85.02</v>
      </c>
      <c r="F2" s="2">
        <v>75.92</v>
      </c>
      <c r="G2" t="s">
        <v>8</v>
      </c>
      <c r="I2">
        <f>COUNT(A2:A20)</f>
        <v>12</v>
      </c>
      <c r="J2" s="1">
        <f>SUM(C2:C18)</f>
        <v>243.75</v>
      </c>
      <c r="K2" s="1">
        <f>SUM(D2:D18)</f>
        <v>29.23</v>
      </c>
      <c r="L2" s="1">
        <f>SUM(E2:E18)</f>
        <v>304.38</v>
      </c>
      <c r="M2" s="2">
        <f>SUMIF(G2:G20,"ROPA",F2:F20)</f>
        <v>109.84</v>
      </c>
      <c r="N2" s="2">
        <f>SUMIF(G2:G20,"SALUD",F2:F20)</f>
        <v>3.21</v>
      </c>
      <c r="O2" s="2">
        <f>SUMIF(G2:G20,"ALIMENTACION",F2:F20)</f>
        <v>89.88</v>
      </c>
      <c r="P2" s="2">
        <f>SUMIF(G2:G20,"EDUCACION",F2:F20)</f>
        <v>50.489999999999995</v>
      </c>
    </row>
    <row r="3" spans="1:16" x14ac:dyDescent="0.25">
      <c r="A3">
        <v>2</v>
      </c>
      <c r="B3" s="12">
        <v>43311</v>
      </c>
      <c r="C3" s="1">
        <v>13.51</v>
      </c>
      <c r="D3" s="3">
        <v>1.62</v>
      </c>
      <c r="E3" s="1">
        <v>22.51</v>
      </c>
      <c r="F3" s="2">
        <v>16.02</v>
      </c>
      <c r="G3" t="s">
        <v>6</v>
      </c>
    </row>
    <row r="4" spans="1:16" x14ac:dyDescent="0.25">
      <c r="A4">
        <v>3</v>
      </c>
      <c r="B4" s="12">
        <v>43306</v>
      </c>
      <c r="C4" s="1">
        <v>1.74</v>
      </c>
      <c r="D4" s="3">
        <v>0.2</v>
      </c>
      <c r="E4" s="1">
        <v>9.4499999999999993</v>
      </c>
      <c r="F4" s="2">
        <v>9.24</v>
      </c>
      <c r="G4" t="s">
        <v>6</v>
      </c>
    </row>
    <row r="5" spans="1:16" x14ac:dyDescent="0.25">
      <c r="A5">
        <v>4</v>
      </c>
      <c r="B5" s="12">
        <v>43306</v>
      </c>
      <c r="C5" s="1">
        <v>22.99</v>
      </c>
      <c r="D5" s="3">
        <v>2.76</v>
      </c>
      <c r="E5" s="1">
        <v>25.75</v>
      </c>
      <c r="F5" s="2">
        <v>22.99</v>
      </c>
      <c r="G5" t="s">
        <v>5</v>
      </c>
    </row>
    <row r="6" spans="1:16" x14ac:dyDescent="0.25">
      <c r="A6">
        <v>5</v>
      </c>
      <c r="B6" s="12">
        <v>43299</v>
      </c>
      <c r="C6" s="1">
        <v>2.4700000000000002</v>
      </c>
      <c r="D6" s="3">
        <v>0.28999999999999998</v>
      </c>
      <c r="E6" s="1">
        <v>6.92</v>
      </c>
      <c r="F6" s="2">
        <v>6.62</v>
      </c>
      <c r="G6" t="s">
        <v>6</v>
      </c>
    </row>
    <row r="7" spans="1:16" x14ac:dyDescent="0.25">
      <c r="A7">
        <v>6</v>
      </c>
      <c r="B7" s="12">
        <v>43295</v>
      </c>
      <c r="C7" s="1">
        <v>36.14</v>
      </c>
      <c r="D7" s="3">
        <v>4.34</v>
      </c>
      <c r="E7" s="1">
        <v>49.63</v>
      </c>
      <c r="F7" s="2">
        <v>28.44</v>
      </c>
      <c r="G7" t="s">
        <v>6</v>
      </c>
    </row>
    <row r="8" spans="1:16" x14ac:dyDescent="0.25">
      <c r="A8">
        <v>7</v>
      </c>
      <c r="B8" s="12">
        <v>43290</v>
      </c>
      <c r="C8" s="1">
        <v>2.78</v>
      </c>
      <c r="D8" s="3">
        <v>0.33</v>
      </c>
      <c r="E8" s="1">
        <v>3.11</v>
      </c>
      <c r="F8" s="2">
        <v>2.78</v>
      </c>
      <c r="G8" t="s">
        <v>6</v>
      </c>
    </row>
    <row r="9" spans="1:16" x14ac:dyDescent="0.25">
      <c r="A9">
        <v>8</v>
      </c>
      <c r="B9" s="12">
        <v>43290</v>
      </c>
      <c r="C9" s="1">
        <v>2.67</v>
      </c>
      <c r="D9" s="3">
        <v>0.32</v>
      </c>
      <c r="E9" s="1">
        <v>2.99</v>
      </c>
      <c r="F9" s="2">
        <v>2.67</v>
      </c>
      <c r="G9" t="s">
        <v>6</v>
      </c>
    </row>
    <row r="10" spans="1:16" x14ac:dyDescent="0.25">
      <c r="A10">
        <v>9</v>
      </c>
      <c r="B10" s="12">
        <v>43289</v>
      </c>
      <c r="C10" s="1">
        <v>33.92</v>
      </c>
      <c r="D10" s="3">
        <v>4.07</v>
      </c>
      <c r="E10" s="2">
        <v>37.99</v>
      </c>
      <c r="F10" s="2">
        <v>33.92</v>
      </c>
      <c r="G10" t="s">
        <v>8</v>
      </c>
    </row>
    <row r="11" spans="1:16" x14ac:dyDescent="0.25">
      <c r="A11">
        <v>10</v>
      </c>
      <c r="B11" s="12">
        <v>43282</v>
      </c>
      <c r="C11" s="1">
        <v>27.5</v>
      </c>
      <c r="D11" s="3">
        <v>3.3</v>
      </c>
      <c r="E11" s="1">
        <v>30.8</v>
      </c>
      <c r="F11" s="2">
        <v>27.5</v>
      </c>
      <c r="G11" t="s">
        <v>5</v>
      </c>
    </row>
    <row r="12" spans="1:16" x14ac:dyDescent="0.25">
      <c r="A12">
        <v>11</v>
      </c>
      <c r="B12" s="12">
        <v>43292</v>
      </c>
      <c r="C12" s="1">
        <v>24.11</v>
      </c>
      <c r="D12" s="3">
        <v>2.89</v>
      </c>
      <c r="E12" s="1">
        <v>27</v>
      </c>
      <c r="F12" s="2">
        <v>24.11</v>
      </c>
      <c r="G12" t="s">
        <v>6</v>
      </c>
    </row>
    <row r="13" spans="1:16" x14ac:dyDescent="0.25">
      <c r="A13">
        <v>12</v>
      </c>
      <c r="B13" s="12">
        <v>43301</v>
      </c>
      <c r="C13" s="1">
        <v>0</v>
      </c>
      <c r="D13" s="4">
        <v>0</v>
      </c>
      <c r="E13" s="1">
        <v>3.21</v>
      </c>
      <c r="F13" s="2">
        <v>3.21</v>
      </c>
      <c r="G13" t="s">
        <v>7</v>
      </c>
    </row>
  </sheetData>
  <dataValidations count="1">
    <dataValidation type="list" allowBlank="1" showInputMessage="1" showErrorMessage="1" sqref="G2:G13">
      <formula1>SRI_CAT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G4" sqref="G4"/>
    </sheetView>
  </sheetViews>
  <sheetFormatPr baseColWidth="10" defaultRowHeight="15" x14ac:dyDescent="0.25"/>
  <cols>
    <col min="1" max="1" width="4.140625" bestFit="1" customWidth="1"/>
    <col min="2" max="2" width="10.7109375" style="1" bestFit="1" customWidth="1"/>
    <col min="3" max="3" width="14.85546875" style="1" bestFit="1" customWidth="1"/>
    <col min="4" max="4" width="10.5703125" bestFit="1" customWidth="1"/>
    <col min="5" max="5" width="11.42578125" style="2" bestFit="1" customWidth="1"/>
    <col min="6" max="7" width="14.7109375" bestFit="1" customWidth="1"/>
    <col min="8" max="8" width="14.140625" bestFit="1" customWidth="1"/>
    <col min="9" max="9" width="10.7109375" bestFit="1" customWidth="1"/>
    <col min="10" max="10" width="13" bestFit="1" customWidth="1"/>
    <col min="11" max="11" width="9.42578125" bestFit="1" customWidth="1"/>
    <col min="12" max="12" width="17.42578125" customWidth="1"/>
    <col min="13" max="14" width="21.140625" bestFit="1" customWidth="1"/>
    <col min="15" max="16" width="22.140625" bestFit="1" customWidth="1"/>
  </cols>
  <sheetData>
    <row r="1" spans="1:16" x14ac:dyDescent="0.25">
      <c r="A1" t="s">
        <v>0</v>
      </c>
      <c r="B1" t="s">
        <v>19</v>
      </c>
      <c r="C1" s="1" t="s">
        <v>20</v>
      </c>
      <c r="D1" s="1" t="s">
        <v>2</v>
      </c>
      <c r="E1" t="s">
        <v>3</v>
      </c>
      <c r="F1" s="2" t="s">
        <v>11</v>
      </c>
      <c r="G1" t="s">
        <v>9</v>
      </c>
      <c r="I1" t="s">
        <v>12</v>
      </c>
      <c r="J1" t="s">
        <v>1</v>
      </c>
      <c r="K1" t="s">
        <v>2</v>
      </c>
      <c r="L1" t="s">
        <v>3</v>
      </c>
      <c r="M1" t="s">
        <v>13</v>
      </c>
      <c r="N1" t="s">
        <v>14</v>
      </c>
      <c r="O1" t="s">
        <v>10</v>
      </c>
      <c r="P1" t="s">
        <v>15</v>
      </c>
    </row>
    <row r="2" spans="1:16" x14ac:dyDescent="0.25">
      <c r="A2">
        <v>1</v>
      </c>
      <c r="B2" s="12">
        <v>43313</v>
      </c>
      <c r="C2" s="1">
        <v>0</v>
      </c>
      <c r="D2" s="3">
        <v>0</v>
      </c>
      <c r="E2" s="1">
        <v>5.07</v>
      </c>
      <c r="F2" s="2">
        <v>5.07</v>
      </c>
      <c r="G2" t="s">
        <v>7</v>
      </c>
      <c r="I2">
        <f>COUNT(A2:A20)</f>
        <v>3</v>
      </c>
      <c r="J2" s="1">
        <f>SUM(C2:C18)</f>
        <v>38.880000000000003</v>
      </c>
      <c r="K2" s="1">
        <f>SUM(D2:D18)</f>
        <v>4.66</v>
      </c>
      <c r="L2" s="1">
        <f>SUM(E2:E18)</f>
        <v>50.540000000000006</v>
      </c>
      <c r="M2" s="2">
        <f>SUMIF(G2:G20,"ROPA",F2:F20)</f>
        <v>0</v>
      </c>
      <c r="N2" s="2">
        <f>SUMIF(G2:G20,"SALUD",F2:F20)</f>
        <v>5.07</v>
      </c>
      <c r="O2" s="2">
        <f>SUMIF(G2:G20,"ALIMENTACION",F2:F20)</f>
        <v>8.44</v>
      </c>
      <c r="P2" s="2">
        <f>SUMIF(G2:G20,"EDUCACION",F2:F20)</f>
        <v>27.5</v>
      </c>
    </row>
    <row r="3" spans="1:16" x14ac:dyDescent="0.25">
      <c r="A3">
        <v>2</v>
      </c>
      <c r="B3" s="12">
        <v>43315</v>
      </c>
      <c r="C3" s="1">
        <v>11.38</v>
      </c>
      <c r="D3" s="3">
        <v>1.36</v>
      </c>
      <c r="E3" s="1">
        <v>14.67</v>
      </c>
      <c r="F3" s="2">
        <v>8.44</v>
      </c>
      <c r="G3" t="s">
        <v>6</v>
      </c>
    </row>
    <row r="4" spans="1:16" x14ac:dyDescent="0.25">
      <c r="A4">
        <v>3</v>
      </c>
      <c r="B4" s="12">
        <v>43313</v>
      </c>
      <c r="C4" s="1">
        <v>27.5</v>
      </c>
      <c r="D4" s="3">
        <v>3.3</v>
      </c>
      <c r="E4" s="1">
        <v>30.8</v>
      </c>
      <c r="F4" s="2">
        <v>27.5</v>
      </c>
      <c r="G4" t="s">
        <v>5</v>
      </c>
    </row>
    <row r="5" spans="1:16" x14ac:dyDescent="0.25">
      <c r="B5" s="12"/>
      <c r="D5" s="3"/>
      <c r="E5" s="1"/>
      <c r="F5" s="2"/>
    </row>
    <row r="6" spans="1:16" x14ac:dyDescent="0.25">
      <c r="B6" s="12"/>
      <c r="D6" s="3"/>
      <c r="E6" s="1"/>
      <c r="F6" s="2"/>
    </row>
    <row r="7" spans="1:16" x14ac:dyDescent="0.25">
      <c r="B7" s="12"/>
      <c r="D7" s="3"/>
      <c r="E7" s="1"/>
      <c r="F7" s="2"/>
    </row>
    <row r="8" spans="1:16" x14ac:dyDescent="0.25">
      <c r="B8" s="12"/>
      <c r="D8" s="3"/>
      <c r="E8" s="1"/>
      <c r="F8" s="2"/>
    </row>
    <row r="9" spans="1:16" x14ac:dyDescent="0.25">
      <c r="B9" s="12"/>
      <c r="D9" s="3"/>
      <c r="E9" s="1"/>
      <c r="F9" s="2"/>
    </row>
    <row r="10" spans="1:16" x14ac:dyDescent="0.25">
      <c r="B10" s="12"/>
      <c r="D10" s="3"/>
      <c r="F10" s="2"/>
    </row>
    <row r="11" spans="1:16" x14ac:dyDescent="0.25">
      <c r="B11" s="12"/>
      <c r="D11" s="3"/>
      <c r="E11" s="1"/>
      <c r="F11" s="2"/>
    </row>
    <row r="12" spans="1:16" x14ac:dyDescent="0.25">
      <c r="B12" s="12"/>
      <c r="D12" s="3"/>
      <c r="E12" s="1"/>
      <c r="F12" s="2"/>
    </row>
    <row r="13" spans="1:16" x14ac:dyDescent="0.25">
      <c r="B13" s="12"/>
      <c r="D13" s="4"/>
      <c r="E13" s="1"/>
      <c r="F13" s="2"/>
    </row>
  </sheetData>
  <dataValidations count="1">
    <dataValidation type="list" allowBlank="1" showInputMessage="1" showErrorMessage="1" sqref="G2:G13">
      <formula1>SRI_CAT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sqref="A1:XFD1048576"/>
    </sheetView>
  </sheetViews>
  <sheetFormatPr baseColWidth="10" defaultRowHeight="15" x14ac:dyDescent="0.25"/>
  <cols>
    <col min="1" max="1" width="4.140625" bestFit="1" customWidth="1"/>
    <col min="2" max="2" width="10.7109375" style="1" bestFit="1" customWidth="1"/>
    <col min="3" max="3" width="10.5703125" style="1" bestFit="1" customWidth="1"/>
    <col min="4" max="4" width="8.42578125" bestFit="1" customWidth="1"/>
    <col min="5" max="5" width="11.42578125" style="2" bestFit="1" customWidth="1"/>
    <col min="6" max="7" width="14.7109375" bestFit="1" customWidth="1"/>
    <col min="8" max="8" width="14.140625" bestFit="1" customWidth="1"/>
    <col min="9" max="9" width="10.7109375" bestFit="1" customWidth="1"/>
    <col min="10" max="10" width="13" bestFit="1" customWidth="1"/>
    <col min="11" max="11" width="9.42578125" bestFit="1" customWidth="1"/>
    <col min="12" max="12" width="17.42578125" customWidth="1"/>
    <col min="13" max="14" width="21.140625" bestFit="1" customWidth="1"/>
    <col min="15" max="15" width="22.140625" bestFit="1" customWidth="1"/>
  </cols>
  <sheetData>
    <row r="1" spans="1:16" x14ac:dyDescent="0.25">
      <c r="A1" t="s">
        <v>0</v>
      </c>
      <c r="B1" t="s">
        <v>19</v>
      </c>
      <c r="C1" s="1" t="s">
        <v>1</v>
      </c>
      <c r="D1" s="1" t="s">
        <v>2</v>
      </c>
      <c r="E1" t="s">
        <v>3</v>
      </c>
      <c r="F1" s="2" t="s">
        <v>11</v>
      </c>
      <c r="G1" t="s">
        <v>9</v>
      </c>
      <c r="I1" t="s">
        <v>12</v>
      </c>
      <c r="J1" t="s">
        <v>1</v>
      </c>
      <c r="K1" t="s">
        <v>2</v>
      </c>
      <c r="L1" t="s">
        <v>3</v>
      </c>
      <c r="M1" t="s">
        <v>13</v>
      </c>
      <c r="N1" t="s">
        <v>14</v>
      </c>
      <c r="O1" t="s">
        <v>10</v>
      </c>
      <c r="P1" t="s">
        <v>15</v>
      </c>
    </row>
    <row r="2" spans="1:16" x14ac:dyDescent="0.25">
      <c r="B2" s="12"/>
      <c r="D2" s="3"/>
      <c r="E2" s="1"/>
      <c r="F2" s="2"/>
      <c r="I2">
        <f>COUNT(A2:A20)</f>
        <v>0</v>
      </c>
      <c r="J2" s="1">
        <f>SUM(C2:C18)</f>
        <v>0</v>
      </c>
      <c r="K2" s="1">
        <f>SUM(D2:D18)</f>
        <v>0</v>
      </c>
      <c r="L2" s="1">
        <f>SUM(E2:E18)</f>
        <v>0</v>
      </c>
      <c r="M2" s="2">
        <f>SUMIF(G2:G20,"ROPA",F2:F20)</f>
        <v>0</v>
      </c>
      <c r="N2" s="2">
        <f>SUMIF(G2:G20,"SALUD",F2:F20)</f>
        <v>0</v>
      </c>
      <c r="O2" s="2">
        <f>SUMIF(G2:G20,"ALIMENTACION",F2:F20)</f>
        <v>0</v>
      </c>
      <c r="P2" s="2">
        <f>SUMIF(G2:G20,"EDUCACION",F2:F20)</f>
        <v>0</v>
      </c>
    </row>
    <row r="3" spans="1:16" x14ac:dyDescent="0.25">
      <c r="B3" s="12"/>
      <c r="D3" s="3"/>
      <c r="E3" s="1"/>
      <c r="F3" s="2"/>
    </row>
    <row r="4" spans="1:16" x14ac:dyDescent="0.25">
      <c r="B4" s="12"/>
      <c r="D4" s="3"/>
      <c r="E4" s="1"/>
      <c r="F4" s="2"/>
    </row>
    <row r="5" spans="1:16" x14ac:dyDescent="0.25">
      <c r="B5" s="12"/>
      <c r="D5" s="3"/>
      <c r="E5" s="1"/>
      <c r="F5" s="2"/>
    </row>
    <row r="6" spans="1:16" x14ac:dyDescent="0.25">
      <c r="B6" s="12"/>
      <c r="D6" s="3"/>
      <c r="E6" s="1"/>
      <c r="F6" s="2"/>
    </row>
    <row r="7" spans="1:16" x14ac:dyDescent="0.25">
      <c r="B7" s="12"/>
      <c r="D7" s="3"/>
      <c r="E7" s="1"/>
      <c r="F7" s="2"/>
    </row>
    <row r="8" spans="1:16" x14ac:dyDescent="0.25">
      <c r="B8" s="12"/>
      <c r="D8" s="3"/>
      <c r="E8" s="1"/>
      <c r="F8" s="2"/>
    </row>
    <row r="9" spans="1:16" x14ac:dyDescent="0.25">
      <c r="B9" s="12"/>
      <c r="D9" s="3"/>
      <c r="E9" s="1"/>
      <c r="F9" s="2"/>
    </row>
    <row r="10" spans="1:16" x14ac:dyDescent="0.25">
      <c r="B10" s="12"/>
      <c r="D10" s="3"/>
      <c r="F10" s="2"/>
    </row>
    <row r="11" spans="1:16" x14ac:dyDescent="0.25">
      <c r="B11" s="12"/>
      <c r="D11" s="3"/>
      <c r="E11" s="1"/>
      <c r="F11" s="2"/>
    </row>
    <row r="12" spans="1:16" x14ac:dyDescent="0.25">
      <c r="B12" s="12"/>
      <c r="D12" s="3"/>
      <c r="E12" s="1"/>
      <c r="F12" s="2"/>
    </row>
    <row r="13" spans="1:16" x14ac:dyDescent="0.25">
      <c r="B13" s="12"/>
      <c r="D13" s="4"/>
      <c r="E13" s="1"/>
      <c r="F13" s="2"/>
    </row>
  </sheetData>
  <dataValidations count="1">
    <dataValidation type="list" allowBlank="1" showInputMessage="1" showErrorMessage="1" sqref="G2:G13">
      <formula1>SRI_CAT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sqref="A1:XFD1048576"/>
    </sheetView>
  </sheetViews>
  <sheetFormatPr baseColWidth="10" defaultRowHeight="15" x14ac:dyDescent="0.25"/>
  <cols>
    <col min="1" max="1" width="4.140625" bestFit="1" customWidth="1"/>
    <col min="2" max="2" width="10.7109375" style="1" bestFit="1" customWidth="1"/>
    <col min="3" max="3" width="10.5703125" style="1" bestFit="1" customWidth="1"/>
    <col min="4" max="4" width="8.42578125" bestFit="1" customWidth="1"/>
    <col min="5" max="5" width="11.42578125" style="2" bestFit="1" customWidth="1"/>
    <col min="6" max="7" width="14.7109375" bestFit="1" customWidth="1"/>
    <col min="8" max="8" width="14.140625" bestFit="1" customWidth="1"/>
    <col min="9" max="9" width="10.7109375" bestFit="1" customWidth="1"/>
    <col min="10" max="10" width="13" bestFit="1" customWidth="1"/>
    <col min="11" max="11" width="9.42578125" bestFit="1" customWidth="1"/>
    <col min="12" max="12" width="17.42578125" customWidth="1"/>
    <col min="13" max="14" width="21.140625" bestFit="1" customWidth="1"/>
    <col min="15" max="15" width="22.140625" bestFit="1" customWidth="1"/>
  </cols>
  <sheetData>
    <row r="1" spans="1:16" x14ac:dyDescent="0.25">
      <c r="A1" t="s">
        <v>0</v>
      </c>
      <c r="B1" t="s">
        <v>19</v>
      </c>
      <c r="C1" s="1" t="s">
        <v>1</v>
      </c>
      <c r="D1" s="1" t="s">
        <v>2</v>
      </c>
      <c r="E1" t="s">
        <v>3</v>
      </c>
      <c r="F1" s="2" t="s">
        <v>11</v>
      </c>
      <c r="G1" t="s">
        <v>9</v>
      </c>
      <c r="I1" t="s">
        <v>12</v>
      </c>
      <c r="J1" t="s">
        <v>1</v>
      </c>
      <c r="K1" t="s">
        <v>2</v>
      </c>
      <c r="L1" t="s">
        <v>3</v>
      </c>
      <c r="M1" t="s">
        <v>13</v>
      </c>
      <c r="N1" t="s">
        <v>14</v>
      </c>
      <c r="O1" t="s">
        <v>10</v>
      </c>
      <c r="P1" t="s">
        <v>15</v>
      </c>
    </row>
    <row r="2" spans="1:16" x14ac:dyDescent="0.25">
      <c r="B2" s="12"/>
      <c r="D2" s="3"/>
      <c r="E2" s="1"/>
      <c r="F2" s="2"/>
      <c r="I2">
        <f>COUNT(A2:A20)</f>
        <v>0</v>
      </c>
      <c r="J2" s="1">
        <f>SUM(C2:C18)</f>
        <v>0</v>
      </c>
      <c r="K2" s="1">
        <f>SUM(D2:D18)</f>
        <v>0</v>
      </c>
      <c r="L2" s="1">
        <f>SUM(E2:E18)</f>
        <v>0</v>
      </c>
      <c r="M2" s="2">
        <f>SUMIF(G2:G20,"ROPA",F2:F20)</f>
        <v>0</v>
      </c>
      <c r="N2" s="2">
        <f>SUMIF(G2:G20,"SALUD",F2:F20)</f>
        <v>0</v>
      </c>
      <c r="O2" s="2">
        <f>SUMIF(G2:G20,"ALIMENTACION",F2:F20)</f>
        <v>0</v>
      </c>
      <c r="P2" s="2">
        <f>SUMIF(G2:G20,"EDUCACION",F2:F20)</f>
        <v>0</v>
      </c>
    </row>
    <row r="3" spans="1:16" x14ac:dyDescent="0.25">
      <c r="B3" s="12"/>
      <c r="D3" s="3"/>
      <c r="E3" s="1"/>
      <c r="F3" s="2"/>
    </row>
    <row r="4" spans="1:16" x14ac:dyDescent="0.25">
      <c r="B4" s="12"/>
      <c r="D4" s="3"/>
      <c r="E4" s="1"/>
      <c r="F4" s="2"/>
    </row>
    <row r="5" spans="1:16" x14ac:dyDescent="0.25">
      <c r="B5" s="12"/>
      <c r="D5" s="3"/>
      <c r="E5" s="1"/>
      <c r="F5" s="2"/>
    </row>
    <row r="6" spans="1:16" x14ac:dyDescent="0.25">
      <c r="B6" s="12"/>
      <c r="D6" s="3"/>
      <c r="E6" s="1"/>
      <c r="F6" s="2"/>
    </row>
    <row r="7" spans="1:16" x14ac:dyDescent="0.25">
      <c r="B7" s="12"/>
      <c r="D7" s="3"/>
      <c r="E7" s="1"/>
      <c r="F7" s="2"/>
    </row>
    <row r="8" spans="1:16" x14ac:dyDescent="0.25">
      <c r="B8" s="12"/>
      <c r="D8" s="3"/>
      <c r="E8" s="1"/>
      <c r="F8" s="2"/>
    </row>
    <row r="9" spans="1:16" x14ac:dyDescent="0.25">
      <c r="B9" s="12"/>
      <c r="D9" s="3"/>
      <c r="E9" s="1"/>
      <c r="F9" s="2"/>
    </row>
    <row r="10" spans="1:16" x14ac:dyDescent="0.25">
      <c r="B10" s="12"/>
      <c r="D10" s="3"/>
      <c r="F10" s="2"/>
    </row>
    <row r="11" spans="1:16" x14ac:dyDescent="0.25">
      <c r="B11" s="12"/>
      <c r="D11" s="3"/>
      <c r="E11" s="1"/>
      <c r="F11" s="2"/>
    </row>
    <row r="12" spans="1:16" x14ac:dyDescent="0.25">
      <c r="B12" s="12"/>
      <c r="D12" s="3"/>
      <c r="E12" s="1"/>
      <c r="F12" s="2"/>
    </row>
    <row r="13" spans="1:16" x14ac:dyDescent="0.25">
      <c r="B13" s="12"/>
      <c r="D13" s="4"/>
      <c r="E13" s="1"/>
      <c r="F13" s="2"/>
    </row>
  </sheetData>
  <dataValidations count="1">
    <dataValidation type="list" allowBlank="1" showInputMessage="1" showErrorMessage="1" sqref="G2:G13">
      <formula1>SRI_CAT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sqref="A1:XFD1048576"/>
    </sheetView>
  </sheetViews>
  <sheetFormatPr baseColWidth="10" defaultRowHeight="15" x14ac:dyDescent="0.25"/>
  <cols>
    <col min="1" max="1" width="4.140625" bestFit="1" customWidth="1"/>
    <col min="2" max="2" width="10.7109375" style="1" bestFit="1" customWidth="1"/>
    <col min="3" max="3" width="10.5703125" style="1" bestFit="1" customWidth="1"/>
    <col min="4" max="4" width="8.42578125" bestFit="1" customWidth="1"/>
    <col min="5" max="5" width="11.42578125" style="2" bestFit="1" customWidth="1"/>
    <col min="6" max="7" width="14.7109375" bestFit="1" customWidth="1"/>
    <col min="8" max="8" width="14.140625" bestFit="1" customWidth="1"/>
    <col min="9" max="9" width="10.7109375" bestFit="1" customWidth="1"/>
    <col min="10" max="10" width="13" bestFit="1" customWidth="1"/>
    <col min="11" max="11" width="9.42578125" bestFit="1" customWidth="1"/>
    <col min="12" max="12" width="17.42578125" customWidth="1"/>
    <col min="13" max="14" width="21.140625" bestFit="1" customWidth="1"/>
    <col min="15" max="15" width="22.140625" bestFit="1" customWidth="1"/>
  </cols>
  <sheetData>
    <row r="1" spans="1:16" x14ac:dyDescent="0.25">
      <c r="A1" t="s">
        <v>0</v>
      </c>
      <c r="B1" t="s">
        <v>19</v>
      </c>
      <c r="C1" s="1" t="s">
        <v>1</v>
      </c>
      <c r="D1" s="1" t="s">
        <v>2</v>
      </c>
      <c r="E1" t="s">
        <v>3</v>
      </c>
      <c r="F1" s="2" t="s">
        <v>11</v>
      </c>
      <c r="G1" t="s">
        <v>9</v>
      </c>
      <c r="I1" t="s">
        <v>12</v>
      </c>
      <c r="J1" t="s">
        <v>1</v>
      </c>
      <c r="K1" t="s">
        <v>2</v>
      </c>
      <c r="L1" t="s">
        <v>3</v>
      </c>
      <c r="M1" t="s">
        <v>13</v>
      </c>
      <c r="N1" t="s">
        <v>14</v>
      </c>
      <c r="O1" t="s">
        <v>10</v>
      </c>
      <c r="P1" t="s">
        <v>15</v>
      </c>
    </row>
    <row r="2" spans="1:16" x14ac:dyDescent="0.25">
      <c r="B2" s="12"/>
      <c r="D2" s="3"/>
      <c r="E2" s="1"/>
      <c r="F2" s="2"/>
      <c r="I2">
        <f>COUNT(A2:A20)</f>
        <v>0</v>
      </c>
      <c r="J2" s="1">
        <f>SUM(C2:C18)</f>
        <v>0</v>
      </c>
      <c r="K2" s="1">
        <f>SUM(D2:D18)</f>
        <v>0</v>
      </c>
      <c r="L2" s="1">
        <f>SUM(E2:E18)</f>
        <v>0</v>
      </c>
      <c r="M2" s="2">
        <f>SUMIF(G2:G20,"ROPA",F2:F20)</f>
        <v>0</v>
      </c>
      <c r="N2" s="2">
        <f>SUMIF(G2:G20,"SALUD",F2:F20)</f>
        <v>0</v>
      </c>
      <c r="O2" s="2">
        <f>SUMIF(G2:G20,"ALIMENTACION",F2:F20)</f>
        <v>0</v>
      </c>
      <c r="P2" s="2">
        <f>SUMIF(G2:G20,"EDUCACION",F2:F20)</f>
        <v>0</v>
      </c>
    </row>
    <row r="3" spans="1:16" x14ac:dyDescent="0.25">
      <c r="B3" s="12"/>
      <c r="D3" s="3"/>
      <c r="E3" s="1"/>
      <c r="F3" s="2"/>
    </row>
    <row r="4" spans="1:16" x14ac:dyDescent="0.25">
      <c r="B4" s="12"/>
      <c r="D4" s="3"/>
      <c r="E4" s="1"/>
      <c r="F4" s="2"/>
    </row>
    <row r="5" spans="1:16" x14ac:dyDescent="0.25">
      <c r="B5" s="12"/>
      <c r="D5" s="3"/>
      <c r="E5" s="1"/>
      <c r="F5" s="2"/>
    </row>
    <row r="6" spans="1:16" x14ac:dyDescent="0.25">
      <c r="B6" s="12"/>
      <c r="D6" s="3"/>
      <c r="E6" s="1"/>
      <c r="F6" s="2"/>
    </row>
    <row r="7" spans="1:16" x14ac:dyDescent="0.25">
      <c r="B7" s="12"/>
      <c r="D7" s="3"/>
      <c r="E7" s="1"/>
      <c r="F7" s="2"/>
    </row>
    <row r="8" spans="1:16" x14ac:dyDescent="0.25">
      <c r="B8" s="12"/>
      <c r="D8" s="3"/>
      <c r="E8" s="1"/>
      <c r="F8" s="2"/>
    </row>
    <row r="9" spans="1:16" x14ac:dyDescent="0.25">
      <c r="B9" s="12"/>
      <c r="D9" s="3"/>
      <c r="E9" s="1"/>
      <c r="F9" s="2"/>
    </row>
    <row r="10" spans="1:16" x14ac:dyDescent="0.25">
      <c r="B10" s="12"/>
      <c r="D10" s="3"/>
      <c r="F10" s="2"/>
    </row>
    <row r="11" spans="1:16" x14ac:dyDescent="0.25">
      <c r="B11" s="12"/>
      <c r="D11" s="3"/>
      <c r="E11" s="1"/>
      <c r="F11" s="2"/>
    </row>
    <row r="12" spans="1:16" x14ac:dyDescent="0.25">
      <c r="B12" s="12"/>
      <c r="D12" s="3"/>
      <c r="E12" s="1"/>
      <c r="F12" s="2"/>
    </row>
    <row r="13" spans="1:16" x14ac:dyDescent="0.25">
      <c r="B13" s="12"/>
      <c r="D13" s="4"/>
      <c r="E13" s="1"/>
      <c r="F13" s="2"/>
    </row>
  </sheetData>
  <dataValidations count="1">
    <dataValidation type="list" allowBlank="1" showInputMessage="1" showErrorMessage="1" sqref="G2:G13">
      <formula1>SRI_CAT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16" sqref="H16"/>
    </sheetView>
  </sheetViews>
  <sheetFormatPr baseColWidth="10" defaultRowHeight="15" x14ac:dyDescent="0.25"/>
  <cols>
    <col min="1" max="1" width="4.140625" bestFit="1" customWidth="1"/>
    <col min="2" max="2" width="10.7109375" style="1" bestFit="1" customWidth="1"/>
    <col min="3" max="3" width="10.5703125" style="1" bestFit="1" customWidth="1"/>
    <col min="4" max="4" width="8.42578125" bestFit="1" customWidth="1"/>
    <col min="5" max="5" width="11.42578125" style="2" bestFit="1" customWidth="1"/>
    <col min="6" max="7" width="14.7109375" bestFit="1" customWidth="1"/>
    <col min="8" max="8" width="14.140625" bestFit="1" customWidth="1"/>
    <col min="9" max="9" width="10.7109375" bestFit="1" customWidth="1"/>
    <col min="10" max="10" width="13" bestFit="1" customWidth="1"/>
    <col min="11" max="11" width="9.42578125" bestFit="1" customWidth="1"/>
    <col min="12" max="12" width="17.42578125" customWidth="1"/>
    <col min="13" max="14" width="21.140625" bestFit="1" customWidth="1"/>
    <col min="15" max="15" width="22.140625" bestFit="1" customWidth="1"/>
  </cols>
  <sheetData>
    <row r="1" spans="1:16" x14ac:dyDescent="0.25">
      <c r="A1" t="s">
        <v>0</v>
      </c>
      <c r="B1" t="s">
        <v>19</v>
      </c>
      <c r="C1" s="1" t="s">
        <v>1</v>
      </c>
      <c r="D1" s="1" t="s">
        <v>2</v>
      </c>
      <c r="E1" t="s">
        <v>3</v>
      </c>
      <c r="F1" s="2" t="s">
        <v>11</v>
      </c>
      <c r="G1" t="s">
        <v>9</v>
      </c>
      <c r="I1" t="s">
        <v>12</v>
      </c>
      <c r="J1" t="s">
        <v>1</v>
      </c>
      <c r="K1" t="s">
        <v>2</v>
      </c>
      <c r="L1" t="s">
        <v>3</v>
      </c>
      <c r="M1" t="s">
        <v>13</v>
      </c>
      <c r="N1" t="s">
        <v>14</v>
      </c>
      <c r="O1" t="s">
        <v>10</v>
      </c>
      <c r="P1" t="s">
        <v>15</v>
      </c>
    </row>
    <row r="2" spans="1:16" x14ac:dyDescent="0.25">
      <c r="B2" s="12"/>
      <c r="D2" s="3"/>
      <c r="E2" s="1"/>
      <c r="F2" s="2"/>
      <c r="I2">
        <f>COUNT(A2:A20)</f>
        <v>0</v>
      </c>
      <c r="J2" s="1">
        <f>SUM(C2:C18)</f>
        <v>0</v>
      </c>
      <c r="K2" s="1">
        <f>SUM(D2:D18)</f>
        <v>0</v>
      </c>
      <c r="L2" s="1">
        <f>SUM(E2:E18)</f>
        <v>0</v>
      </c>
      <c r="M2" s="2">
        <f>SUMIF(G2:G20,"ROPA",F2:F20)</f>
        <v>0</v>
      </c>
      <c r="N2" s="2">
        <f>SUMIF(G2:G20,"SALUD",F2:F20)</f>
        <v>0</v>
      </c>
      <c r="O2" s="2">
        <f>SUMIF(G2:G20,"ALIMENTACION",F2:F20)</f>
        <v>0</v>
      </c>
      <c r="P2" s="2">
        <f>SUMIF(G2:G20,"EDUCACION",F2:F20)</f>
        <v>0</v>
      </c>
    </row>
    <row r="3" spans="1:16" x14ac:dyDescent="0.25">
      <c r="B3" s="12"/>
      <c r="D3" s="3"/>
      <c r="E3" s="1"/>
      <c r="F3" s="2"/>
    </row>
    <row r="4" spans="1:16" x14ac:dyDescent="0.25">
      <c r="B4" s="12"/>
      <c r="D4" s="3"/>
      <c r="E4" s="1"/>
      <c r="F4" s="2"/>
    </row>
    <row r="5" spans="1:16" x14ac:dyDescent="0.25">
      <c r="B5" s="12"/>
      <c r="D5" s="3"/>
      <c r="E5" s="1"/>
      <c r="F5" s="2"/>
    </row>
    <row r="6" spans="1:16" x14ac:dyDescent="0.25">
      <c r="B6" s="12"/>
      <c r="D6" s="3"/>
      <c r="E6" s="1"/>
      <c r="F6" s="2"/>
    </row>
    <row r="7" spans="1:16" x14ac:dyDescent="0.25">
      <c r="B7" s="12"/>
      <c r="D7" s="3"/>
      <c r="E7" s="1"/>
      <c r="F7" s="2"/>
    </row>
    <row r="8" spans="1:16" x14ac:dyDescent="0.25">
      <c r="B8" s="12"/>
      <c r="D8" s="3"/>
      <c r="E8" s="1"/>
      <c r="F8" s="2"/>
    </row>
    <row r="9" spans="1:16" x14ac:dyDescent="0.25">
      <c r="B9" s="12"/>
      <c r="D9" s="3"/>
      <c r="E9" s="1"/>
      <c r="F9" s="2"/>
    </row>
    <row r="10" spans="1:16" x14ac:dyDescent="0.25">
      <c r="B10" s="12"/>
      <c r="D10" s="3"/>
      <c r="F10" s="2"/>
    </row>
    <row r="11" spans="1:16" x14ac:dyDescent="0.25">
      <c r="B11" s="12"/>
      <c r="D11" s="3"/>
      <c r="E11" s="1"/>
      <c r="F11" s="2"/>
    </row>
    <row r="12" spans="1:16" x14ac:dyDescent="0.25">
      <c r="B12" s="12"/>
      <c r="D12" s="3"/>
      <c r="E12" s="1"/>
      <c r="F12" s="2"/>
    </row>
    <row r="13" spans="1:16" x14ac:dyDescent="0.25">
      <c r="B13" s="12"/>
      <c r="D13" s="4"/>
      <c r="E13" s="1"/>
      <c r="F13" s="2"/>
    </row>
  </sheetData>
  <dataValidations count="1">
    <dataValidation type="list" allowBlank="1" showInputMessage="1" showErrorMessage="1" sqref="G2:G13">
      <formula1>SRI_CAT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118"/>
    </sheetView>
  </sheetViews>
  <sheetFormatPr baseColWidth="10" defaultRowHeight="15" x14ac:dyDescent="0.25"/>
  <cols>
    <col min="1" max="1" width="14.7109375" bestFit="1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3" sqref="D3"/>
    </sheetView>
  </sheetViews>
  <sheetFormatPr baseColWidth="10" defaultRowHeight="15" x14ac:dyDescent="0.25"/>
  <cols>
    <col min="1" max="1" width="14.85546875" bestFit="1" customWidth="1"/>
    <col min="2" max="2" width="13.140625" bestFit="1" customWidth="1"/>
    <col min="3" max="3" width="14.85546875" bestFit="1" customWidth="1"/>
  </cols>
  <sheetData>
    <row r="1" spans="1:4" ht="76.5" x14ac:dyDescent="0.25">
      <c r="A1" s="5" t="s">
        <v>16</v>
      </c>
      <c r="B1" s="5" t="s">
        <v>17</v>
      </c>
      <c r="C1" s="5" t="s">
        <v>18</v>
      </c>
    </row>
    <row r="2" spans="1:4" ht="25.5" x14ac:dyDescent="0.25">
      <c r="A2" s="6">
        <v>100000</v>
      </c>
      <c r="B2" s="6">
        <v>7000</v>
      </c>
      <c r="C2" s="6">
        <v>250000</v>
      </c>
    </row>
    <row r="3" spans="1:4" ht="25.5" x14ac:dyDescent="0.25">
      <c r="A3" s="7">
        <v>200000</v>
      </c>
      <c r="B3" s="7">
        <v>14000</v>
      </c>
      <c r="C3" s="8"/>
      <c r="D3">
        <f>SUMIF(A2:A5,"&gt;160000",B1:B4)</f>
        <v>42000</v>
      </c>
    </row>
    <row r="4" spans="1:4" ht="25.5" x14ac:dyDescent="0.25">
      <c r="A4" s="6">
        <v>300000</v>
      </c>
      <c r="B4" s="6">
        <v>21000</v>
      </c>
      <c r="C4" s="9"/>
    </row>
    <row r="5" spans="1:4" ht="26.25" thickBot="1" x14ac:dyDescent="0.3">
      <c r="A5" s="10">
        <v>400000</v>
      </c>
      <c r="B5" s="10">
        <v>28000</v>
      </c>
      <c r="C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Julio</vt:lpstr>
      <vt:lpstr>Agosto</vt:lpstr>
      <vt:lpstr>Septiembre</vt:lpstr>
      <vt:lpstr>Octubre</vt:lpstr>
      <vt:lpstr>Noviembre</vt:lpstr>
      <vt:lpstr>Diciembre</vt:lpstr>
      <vt:lpstr>Categoria SRI</vt:lpstr>
      <vt:lpstr>Hoja9</vt:lpstr>
      <vt:lpstr>SRI_CAT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 Hernandez</dc:creator>
  <cp:lastModifiedBy>Yoan Hernandez</cp:lastModifiedBy>
  <dcterms:created xsi:type="dcterms:W3CDTF">2018-08-06T19:05:58Z</dcterms:created>
  <dcterms:modified xsi:type="dcterms:W3CDTF">2018-08-07T15:16:59Z</dcterms:modified>
</cp:coreProperties>
</file>