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5" yWindow="90" windowWidth="11730" windowHeight="11775" tabRatio="977" activeTab="5"/>
  </bookViews>
  <sheets>
    <sheet name="Mar 15" sheetId="146" r:id="rId1"/>
    <sheet name="Apr 15" sheetId="149" r:id="rId2"/>
    <sheet name="May 15" sheetId="150" r:id="rId3"/>
    <sheet name="Jun 15" sheetId="151" r:id="rId4"/>
    <sheet name="Jul 15" sheetId="152" r:id="rId5"/>
    <sheet name="Aug 15" sheetId="153" r:id="rId6"/>
  </sheets>
  <definedNames>
    <definedName name="_xlnm._FilterDatabase" localSheetId="1" hidden="1">'Apr 15'!#REF!</definedName>
    <definedName name="_xlnm._FilterDatabase" localSheetId="5" hidden="1">'Aug 15'!$A$59:$D$67</definedName>
    <definedName name="_xlnm._FilterDatabase" localSheetId="4" hidden="1">'Jul 15'!$A$59:$D$66</definedName>
    <definedName name="_xlnm._FilterDatabase" localSheetId="3" hidden="1">'Jun 15'!#REF!</definedName>
    <definedName name="_xlnm._FilterDatabase" localSheetId="0" hidden="1">'Mar 15'!$A$29:$D$40</definedName>
    <definedName name="_xlnm._FilterDatabase" localSheetId="2" hidden="1">'May 15'!#REF!</definedName>
    <definedName name="_xlnm.Print_Area" localSheetId="1">'Apr 15'!$A$1:$P$196</definedName>
    <definedName name="_xlnm.Print_Area" localSheetId="5">'Aug 15'!$A$1:$P$290</definedName>
    <definedName name="_xlnm.Print_Area" localSheetId="4">'Jul 15'!$A$1:$P$266</definedName>
    <definedName name="_xlnm.Print_Area" localSheetId="3">'Jun 15'!$A$1:$P$274</definedName>
    <definedName name="_xlnm.Print_Area" localSheetId="0">'Mar 15'!$A$1:$P$185</definedName>
    <definedName name="_xlnm.Print_Area" localSheetId="2">'May 15'!$A$1:$P$304</definedName>
  </definedNames>
  <calcPr calcId="125725"/>
</workbook>
</file>

<file path=xl/calcChain.xml><?xml version="1.0" encoding="utf-8"?>
<calcChain xmlns="http://schemas.openxmlformats.org/spreadsheetml/2006/main">
  <c r="N284" i="153"/>
  <c r="M284"/>
  <c r="K284"/>
  <c r="L284" s="1"/>
  <c r="M283"/>
  <c r="N283" s="1"/>
  <c r="L283"/>
  <c r="K283"/>
  <c r="N281"/>
  <c r="M281"/>
  <c r="K281"/>
  <c r="L281" s="1"/>
  <c r="M279"/>
  <c r="N279" s="1"/>
  <c r="L279"/>
  <c r="K279"/>
  <c r="N277"/>
  <c r="M277"/>
  <c r="K277"/>
  <c r="L277" s="1"/>
  <c r="N276"/>
  <c r="M276"/>
  <c r="K276"/>
  <c r="L276" s="1"/>
  <c r="M275"/>
  <c r="N275" s="1"/>
  <c r="L275"/>
  <c r="K275"/>
  <c r="M274"/>
  <c r="N274" s="1"/>
  <c r="K274"/>
  <c r="L274" s="1"/>
  <c r="N273"/>
  <c r="M273"/>
  <c r="K273"/>
  <c r="L273" s="1"/>
  <c r="N272"/>
  <c r="M272"/>
  <c r="K272"/>
  <c r="L272" s="1"/>
  <c r="M271"/>
  <c r="N271" s="1"/>
  <c r="L271"/>
  <c r="K271"/>
  <c r="M270"/>
  <c r="N270" s="1"/>
  <c r="K270"/>
  <c r="L270" s="1"/>
  <c r="N269"/>
  <c r="M269"/>
  <c r="K269"/>
  <c r="L269" s="1"/>
  <c r="N268"/>
  <c r="M268"/>
  <c r="K268"/>
  <c r="L268" s="1"/>
  <c r="M266"/>
  <c r="N266" s="1"/>
  <c r="K266"/>
  <c r="L266" s="1"/>
  <c r="N265"/>
  <c r="M265"/>
  <c r="K265"/>
  <c r="L265" s="1"/>
  <c r="M263"/>
  <c r="N263" s="1"/>
  <c r="L263"/>
  <c r="K263"/>
  <c r="M262"/>
  <c r="N262" s="1"/>
  <c r="K262"/>
  <c r="L262" s="1"/>
  <c r="N261"/>
  <c r="M261"/>
  <c r="K261"/>
  <c r="L261" s="1"/>
  <c r="N260"/>
  <c r="M260"/>
  <c r="K260"/>
  <c r="L260" s="1"/>
  <c r="M258"/>
  <c r="N258" s="1"/>
  <c r="K258"/>
  <c r="L258" s="1"/>
  <c r="N257"/>
  <c r="M257"/>
  <c r="K257"/>
  <c r="L257" s="1"/>
  <c r="M255"/>
  <c r="N255" s="1"/>
  <c r="L255"/>
  <c r="K255"/>
  <c r="M254"/>
  <c r="N254" s="1"/>
  <c r="L254"/>
  <c r="K254"/>
  <c r="N253"/>
  <c r="M253"/>
  <c r="K253"/>
  <c r="L253" s="1"/>
  <c r="N252"/>
  <c r="M252"/>
  <c r="K252"/>
  <c r="L252" s="1"/>
  <c r="M250"/>
  <c r="N250" s="1"/>
  <c r="L250"/>
  <c r="K250"/>
  <c r="M249"/>
  <c r="N249" s="1"/>
  <c r="K249"/>
  <c r="L249" s="1"/>
  <c r="M247"/>
  <c r="N247" s="1"/>
  <c r="K247"/>
  <c r="L247" s="1"/>
  <c r="M246"/>
  <c r="N246" s="1"/>
  <c r="L246"/>
  <c r="K246"/>
  <c r="N244"/>
  <c r="M244"/>
  <c r="K244"/>
  <c r="L244" s="1"/>
  <c r="M243"/>
  <c r="N243" s="1"/>
  <c r="L243"/>
  <c r="K243"/>
  <c r="M242"/>
  <c r="N242" s="1"/>
  <c r="K242"/>
  <c r="L242" s="1"/>
  <c r="N241"/>
  <c r="M241"/>
  <c r="K241"/>
  <c r="L241" s="1"/>
  <c r="N240"/>
  <c r="M240"/>
  <c r="K240"/>
  <c r="L240" s="1"/>
  <c r="M239"/>
  <c r="N239" s="1"/>
  <c r="L239"/>
  <c r="K239"/>
  <c r="M238"/>
  <c r="N238" s="1"/>
  <c r="K238"/>
  <c r="L238" s="1"/>
  <c r="N237"/>
  <c r="M237"/>
  <c r="K237"/>
  <c r="L237" s="1"/>
  <c r="M235"/>
  <c r="N235" s="1"/>
  <c r="L235"/>
  <c r="K235"/>
  <c r="M234"/>
  <c r="N234" s="1"/>
  <c r="L234"/>
  <c r="K234"/>
  <c r="N232"/>
  <c r="M232"/>
  <c r="K232"/>
  <c r="L232" s="1"/>
  <c r="M231"/>
  <c r="N231" s="1"/>
  <c r="L231"/>
  <c r="K231"/>
  <c r="M230"/>
  <c r="N230" s="1"/>
  <c r="L230"/>
  <c r="K230"/>
  <c r="M229"/>
  <c r="N229" s="1"/>
  <c r="K229"/>
  <c r="L229" s="1"/>
  <c r="N228"/>
  <c r="M228"/>
  <c r="K228"/>
  <c r="L228" s="1"/>
  <c r="M226"/>
  <c r="N226" s="1"/>
  <c r="L226"/>
  <c r="K226"/>
  <c r="N225"/>
  <c r="M225"/>
  <c r="K225"/>
  <c r="L225" s="1"/>
  <c r="M223"/>
  <c r="N223" s="1"/>
  <c r="L223"/>
  <c r="K223"/>
  <c r="M222"/>
  <c r="N222" s="1"/>
  <c r="K222"/>
  <c r="L222" s="1"/>
  <c r="N220"/>
  <c r="M220"/>
  <c r="K220"/>
  <c r="L220" s="1"/>
  <c r="M219"/>
  <c r="N219" s="1"/>
  <c r="L219"/>
  <c r="K219"/>
  <c r="M218"/>
  <c r="N218" s="1"/>
  <c r="L218"/>
  <c r="K218"/>
  <c r="N217"/>
  <c r="M217"/>
  <c r="K217"/>
  <c r="L217" s="1"/>
  <c r="M215"/>
  <c r="N215" s="1"/>
  <c r="L215"/>
  <c r="K215"/>
  <c r="M214"/>
  <c r="N214" s="1"/>
  <c r="L214"/>
  <c r="K214"/>
  <c r="M212"/>
  <c r="N212" s="1"/>
  <c r="K212"/>
  <c r="L212" s="1"/>
  <c r="M211"/>
  <c r="N211" s="1"/>
  <c r="K211"/>
  <c r="L211" s="1"/>
  <c r="N209"/>
  <c r="M209"/>
  <c r="K209"/>
  <c r="L209" s="1"/>
  <c r="N208"/>
  <c r="M208"/>
  <c r="K208"/>
  <c r="L208" s="1"/>
  <c r="M207"/>
  <c r="N207" s="1"/>
  <c r="L207"/>
  <c r="K207"/>
  <c r="M206"/>
  <c r="N206" s="1"/>
  <c r="K206"/>
  <c r="L206" s="1"/>
  <c r="N205"/>
  <c r="M205"/>
  <c r="K205"/>
  <c r="L205" s="1"/>
  <c r="N204"/>
  <c r="M204"/>
  <c r="K204"/>
  <c r="L204" s="1"/>
  <c r="M203"/>
  <c r="N203" s="1"/>
  <c r="L203"/>
  <c r="K203"/>
  <c r="M202"/>
  <c r="N202" s="1"/>
  <c r="K202"/>
  <c r="L202" s="1"/>
  <c r="N201"/>
  <c r="M201"/>
  <c r="K201"/>
  <c r="L201" s="1"/>
  <c r="M199"/>
  <c r="N199" s="1"/>
  <c r="L199"/>
  <c r="K199"/>
  <c r="M198"/>
  <c r="N198" s="1"/>
  <c r="L198"/>
  <c r="K198"/>
  <c r="N196"/>
  <c r="M196"/>
  <c r="K196"/>
  <c r="L196" s="1"/>
  <c r="M194"/>
  <c r="N194" s="1"/>
  <c r="L194"/>
  <c r="K194"/>
  <c r="N193"/>
  <c r="M193"/>
  <c r="K193"/>
  <c r="L193" s="1"/>
  <c r="M192"/>
  <c r="N192" s="1"/>
  <c r="K192"/>
  <c r="L192" s="1"/>
  <c r="M191"/>
  <c r="N191" s="1"/>
  <c r="K191"/>
  <c r="L191" s="1"/>
  <c r="N189"/>
  <c r="M189"/>
  <c r="K189"/>
  <c r="L189" s="1"/>
  <c r="N188"/>
  <c r="M188"/>
  <c r="K188"/>
  <c r="L188" s="1"/>
  <c r="M187"/>
  <c r="N187" s="1"/>
  <c r="L187"/>
  <c r="K187"/>
  <c r="M186"/>
  <c r="N186" s="1"/>
  <c r="K186"/>
  <c r="L186" s="1"/>
  <c r="N185"/>
  <c r="M185"/>
  <c r="K185"/>
  <c r="L185" s="1"/>
  <c r="M183"/>
  <c r="N183" s="1"/>
  <c r="L183"/>
  <c r="K183"/>
  <c r="M181"/>
  <c r="N181" s="1"/>
  <c r="K181"/>
  <c r="L181" s="1"/>
  <c r="N180"/>
  <c r="M180"/>
  <c r="K180"/>
  <c r="L180" s="1"/>
  <c r="M178"/>
  <c r="N178" s="1"/>
  <c r="L178"/>
  <c r="K178"/>
  <c r="N177"/>
  <c r="M177"/>
  <c r="K177"/>
  <c r="L177" s="1"/>
  <c r="M176"/>
  <c r="N176" s="1"/>
  <c r="K176"/>
  <c r="L176" s="1"/>
  <c r="M174"/>
  <c r="N174" s="1"/>
  <c r="K174"/>
  <c r="L174" s="1"/>
  <c r="N172"/>
  <c r="M172"/>
  <c r="K172"/>
  <c r="L172" s="1"/>
  <c r="M171"/>
  <c r="N171" s="1"/>
  <c r="L171"/>
  <c r="K171"/>
  <c r="M170"/>
  <c r="N170" s="1"/>
  <c r="L170"/>
  <c r="K170"/>
  <c r="N169"/>
  <c r="M169"/>
  <c r="K169"/>
  <c r="L169" s="1"/>
  <c r="N168"/>
  <c r="M168"/>
  <c r="K168"/>
  <c r="L168" s="1"/>
  <c r="M166"/>
  <c r="N166" s="1"/>
  <c r="L166"/>
  <c r="K166"/>
  <c r="M165"/>
  <c r="N165" s="1"/>
  <c r="K165"/>
  <c r="L165" s="1"/>
  <c r="N164"/>
  <c r="M164"/>
  <c r="K164"/>
  <c r="L164" s="1"/>
  <c r="M162"/>
  <c r="N162" s="1"/>
  <c r="L162"/>
  <c r="K162"/>
  <c r="N161"/>
  <c r="M161"/>
  <c r="K161"/>
  <c r="L161" s="1"/>
  <c r="M160"/>
  <c r="N160" s="1"/>
  <c r="K160"/>
  <c r="L160" s="1"/>
  <c r="M159"/>
  <c r="N159" s="1"/>
  <c r="K159"/>
  <c r="L159" s="1"/>
  <c r="M158"/>
  <c r="N158" s="1"/>
  <c r="L158"/>
  <c r="K158"/>
  <c r="N157"/>
  <c r="M157"/>
  <c r="K157"/>
  <c r="L157" s="1"/>
  <c r="M156"/>
  <c r="N156" s="1"/>
  <c r="K156"/>
  <c r="L156" s="1"/>
  <c r="M154"/>
  <c r="N154" s="1"/>
  <c r="K154"/>
  <c r="L154" s="1"/>
  <c r="N153"/>
  <c r="M153"/>
  <c r="K153"/>
  <c r="L153" s="1"/>
  <c r="M151"/>
  <c r="N151" s="1"/>
  <c r="L151"/>
  <c r="K151"/>
  <c r="M150"/>
  <c r="N150" s="1"/>
  <c r="L150"/>
  <c r="K150"/>
  <c r="N149"/>
  <c r="M149"/>
  <c r="K149"/>
  <c r="L149" s="1"/>
  <c r="M147"/>
  <c r="N147" s="1"/>
  <c r="L147"/>
  <c r="K147"/>
  <c r="N145"/>
  <c r="M145"/>
  <c r="K145"/>
  <c r="L145" s="1"/>
  <c r="M144"/>
  <c r="N144" s="1"/>
  <c r="K144"/>
  <c r="L144" s="1"/>
  <c r="M143"/>
  <c r="N143" s="1"/>
  <c r="K143"/>
  <c r="L143" s="1"/>
  <c r="M142"/>
  <c r="N142" s="1"/>
  <c r="L142"/>
  <c r="K142"/>
  <c r="N141"/>
  <c r="M141"/>
  <c r="K141"/>
  <c r="L141" s="1"/>
  <c r="M139"/>
  <c r="N139" s="1"/>
  <c r="L139"/>
  <c r="K139"/>
  <c r="M138"/>
  <c r="N138" s="1"/>
  <c r="K138"/>
  <c r="L138" s="1"/>
  <c r="N137"/>
  <c r="M137"/>
  <c r="K137"/>
  <c r="L137" s="1"/>
  <c r="N136"/>
  <c r="M136"/>
  <c r="K136"/>
  <c r="L136" s="1"/>
  <c r="M135"/>
  <c r="N135" s="1"/>
  <c r="L135"/>
  <c r="K135"/>
  <c r="N133"/>
  <c r="M133"/>
  <c r="K133"/>
  <c r="L133" s="1"/>
  <c r="N132"/>
  <c r="M132"/>
  <c r="K132"/>
  <c r="L132" s="1"/>
  <c r="M131"/>
  <c r="N131" s="1"/>
  <c r="L131"/>
  <c r="K131"/>
  <c r="M129"/>
  <c r="N129" s="1"/>
  <c r="K129"/>
  <c r="L129" s="1"/>
  <c r="N128"/>
  <c r="M128"/>
  <c r="K128"/>
  <c r="L128" s="1"/>
  <c r="M126"/>
  <c r="N126" s="1"/>
  <c r="L126"/>
  <c r="K126"/>
  <c r="N124"/>
  <c r="M124"/>
  <c r="K124"/>
  <c r="L124" s="1"/>
  <c r="M122"/>
  <c r="N122" s="1"/>
  <c r="L122"/>
  <c r="K122"/>
  <c r="N121"/>
  <c r="M121"/>
  <c r="K121"/>
  <c r="L121" s="1"/>
  <c r="N120"/>
  <c r="M120"/>
  <c r="K120"/>
  <c r="L120" s="1"/>
  <c r="M118"/>
  <c r="N118" s="1"/>
  <c r="L118"/>
  <c r="K118"/>
  <c r="M117"/>
  <c r="N117" s="1"/>
  <c r="K117"/>
  <c r="L117" s="1"/>
  <c r="M115"/>
  <c r="N115" s="1"/>
  <c r="K115"/>
  <c r="L115" s="1"/>
  <c r="M114"/>
  <c r="N114" s="1"/>
  <c r="L114"/>
  <c r="K114"/>
  <c r="N113"/>
  <c r="M113"/>
  <c r="K113"/>
  <c r="L113" s="1"/>
  <c r="M111"/>
  <c r="N111" s="1"/>
  <c r="L111"/>
  <c r="K111"/>
  <c r="N109"/>
  <c r="M109"/>
  <c r="K109"/>
  <c r="L109" s="1"/>
  <c r="N108"/>
  <c r="M108"/>
  <c r="K108"/>
  <c r="L108" s="1"/>
  <c r="M107"/>
  <c r="N107" s="1"/>
  <c r="L107"/>
  <c r="K107"/>
  <c r="M106"/>
  <c r="N106" s="1"/>
  <c r="L106"/>
  <c r="K106"/>
  <c r="N104"/>
  <c r="M104"/>
  <c r="K104"/>
  <c r="L104" s="1"/>
  <c r="M102"/>
  <c r="N102" s="1"/>
  <c r="L102"/>
  <c r="K102"/>
  <c r="N101"/>
  <c r="M101"/>
  <c r="K101"/>
  <c r="L101" s="1"/>
  <c r="M100"/>
  <c r="N100" s="1"/>
  <c r="K100"/>
  <c r="L100" s="1"/>
  <c r="M99"/>
  <c r="N99" s="1"/>
  <c r="K99"/>
  <c r="L99" s="1"/>
  <c r="M98"/>
  <c r="N98" s="1"/>
  <c r="L98"/>
  <c r="K98"/>
  <c r="N97"/>
  <c r="M97"/>
  <c r="K97"/>
  <c r="L97" s="1"/>
  <c r="M96"/>
  <c r="N96" s="1"/>
  <c r="K96"/>
  <c r="L96" s="1"/>
  <c r="M95"/>
  <c r="N95" s="1"/>
  <c r="K95"/>
  <c r="L95" s="1"/>
  <c r="M94"/>
  <c r="N94" s="1"/>
  <c r="L94"/>
  <c r="K94"/>
  <c r="N93"/>
  <c r="M93"/>
  <c r="K93"/>
  <c r="L93" s="1"/>
  <c r="M91"/>
  <c r="N91" s="1"/>
  <c r="L91"/>
  <c r="K91"/>
  <c r="M90"/>
  <c r="N90" s="1"/>
  <c r="K90"/>
  <c r="L90" s="1"/>
  <c r="N89"/>
  <c r="M89"/>
  <c r="K89"/>
  <c r="L89" s="1"/>
  <c r="M87"/>
  <c r="N87" s="1"/>
  <c r="L87"/>
  <c r="K87"/>
  <c r="M86"/>
  <c r="N86" s="1"/>
  <c r="L86"/>
  <c r="K86"/>
  <c r="N85"/>
  <c r="M85"/>
  <c r="K85"/>
  <c r="L85" s="1"/>
  <c r="M83"/>
  <c r="N83" s="1"/>
  <c r="L83"/>
  <c r="K83"/>
  <c r="M82"/>
  <c r="N82" s="1"/>
  <c r="L82"/>
  <c r="K82"/>
  <c r="M80"/>
  <c r="N80" s="1"/>
  <c r="K80"/>
  <c r="L80" s="1"/>
  <c r="M78"/>
  <c r="N78" s="1"/>
  <c r="K78"/>
  <c r="L78" s="1"/>
  <c r="N77"/>
  <c r="M77"/>
  <c r="K77"/>
  <c r="L77" s="1"/>
  <c r="N76"/>
  <c r="M76"/>
  <c r="K76"/>
  <c r="L76" s="1"/>
  <c r="M75"/>
  <c r="N75" s="1"/>
  <c r="L75"/>
  <c r="K75"/>
  <c r="M74"/>
  <c r="N74" s="1"/>
  <c r="K74"/>
  <c r="L74" s="1"/>
  <c r="N73"/>
  <c r="M73"/>
  <c r="K73"/>
  <c r="L73" s="1"/>
  <c r="M71"/>
  <c r="N71" s="1"/>
  <c r="L71"/>
  <c r="K71"/>
  <c r="M70"/>
  <c r="N70" s="1"/>
  <c r="L70"/>
  <c r="K70"/>
  <c r="N69"/>
  <c r="M69"/>
  <c r="K69"/>
  <c r="L69" s="1"/>
  <c r="M67"/>
  <c r="N67" s="1"/>
  <c r="L67"/>
  <c r="K67"/>
  <c r="M66"/>
  <c r="N66" s="1"/>
  <c r="L66"/>
  <c r="K66"/>
  <c r="M65"/>
  <c r="N65" s="1"/>
  <c r="K65"/>
  <c r="L65" s="1"/>
  <c r="N64"/>
  <c r="M64"/>
  <c r="K64"/>
  <c r="L64" s="1"/>
  <c r="M63"/>
  <c r="N63" s="1"/>
  <c r="L63"/>
  <c r="K63"/>
  <c r="M62"/>
  <c r="N62" s="1"/>
  <c r="L62"/>
  <c r="K62"/>
  <c r="M61"/>
  <c r="N61" s="1"/>
  <c r="K61"/>
  <c r="L61" s="1"/>
  <c r="N60"/>
  <c r="M60"/>
  <c r="K60"/>
  <c r="L60" s="1"/>
  <c r="M58"/>
  <c r="N58" s="1"/>
  <c r="L58"/>
  <c r="K58"/>
  <c r="N57"/>
  <c r="M57"/>
  <c r="K57"/>
  <c r="L57" s="1"/>
  <c r="M55"/>
  <c r="N55" s="1"/>
  <c r="L55"/>
  <c r="K55"/>
  <c r="M54"/>
  <c r="N54" s="1"/>
  <c r="K54"/>
  <c r="L54" s="1"/>
  <c r="N53"/>
  <c r="M53"/>
  <c r="K53"/>
  <c r="L53" s="1"/>
  <c r="N52"/>
  <c r="M52"/>
  <c r="K52"/>
  <c r="L52" s="1"/>
  <c r="M50"/>
  <c r="N50" s="1"/>
  <c r="L50"/>
  <c r="K50"/>
  <c r="N49"/>
  <c r="M49"/>
  <c r="K49"/>
  <c r="L49" s="1"/>
  <c r="N48"/>
  <c r="M48"/>
  <c r="K48"/>
  <c r="L48" s="1"/>
  <c r="M47"/>
  <c r="N47" s="1"/>
  <c r="L47"/>
  <c r="K47"/>
  <c r="M46"/>
  <c r="N46" s="1"/>
  <c r="L46"/>
  <c r="K46"/>
  <c r="N45"/>
  <c r="M45"/>
  <c r="K45"/>
  <c r="L45" s="1"/>
  <c r="N44"/>
  <c r="M44"/>
  <c r="K44"/>
  <c r="L44" s="1"/>
  <c r="M43"/>
  <c r="N43" s="1"/>
  <c r="L43"/>
  <c r="K43"/>
  <c r="M42"/>
  <c r="N42" s="1"/>
  <c r="L42"/>
  <c r="K42"/>
  <c r="N41"/>
  <c r="M41"/>
  <c r="K41"/>
  <c r="L41" s="1"/>
  <c r="M39"/>
  <c r="N39" s="1"/>
  <c r="L39"/>
  <c r="K39"/>
  <c r="M38"/>
  <c r="N38" s="1"/>
  <c r="L38"/>
  <c r="K38"/>
  <c r="M37"/>
  <c r="N37" s="1"/>
  <c r="K37"/>
  <c r="L37" s="1"/>
  <c r="M35"/>
  <c r="N35" s="1"/>
  <c r="K35"/>
  <c r="L35" s="1"/>
  <c r="M34"/>
  <c r="N34" s="1"/>
  <c r="L34"/>
  <c r="K34"/>
  <c r="N33"/>
  <c r="M33"/>
  <c r="K33"/>
  <c r="L33" s="1"/>
  <c r="M32"/>
  <c r="N32" s="1"/>
  <c r="K32"/>
  <c r="L32" s="1"/>
  <c r="M30"/>
  <c r="N30" s="1"/>
  <c r="K30"/>
  <c r="L30" s="1"/>
  <c r="N29"/>
  <c r="M29"/>
  <c r="K29"/>
  <c r="L29" s="1"/>
  <c r="M27"/>
  <c r="N27" s="1"/>
  <c r="L27"/>
  <c r="K27"/>
  <c r="M26"/>
  <c r="N26" s="1"/>
  <c r="L26"/>
  <c r="K26"/>
  <c r="N25"/>
  <c r="M25"/>
  <c r="K25"/>
  <c r="L25" s="1"/>
  <c r="N24"/>
  <c r="M24"/>
  <c r="K24"/>
  <c r="L24" s="1"/>
  <c r="M23"/>
  <c r="N23" s="1"/>
  <c r="L23"/>
  <c r="K23"/>
  <c r="M22"/>
  <c r="N22" s="1"/>
  <c r="L22"/>
  <c r="K22"/>
  <c r="N21"/>
  <c r="M21"/>
  <c r="K21"/>
  <c r="L21" s="1"/>
  <c r="M19"/>
  <c r="N19" s="1"/>
  <c r="L19"/>
  <c r="K19"/>
  <c r="N17"/>
  <c r="M17"/>
  <c r="K17"/>
  <c r="L17" s="1"/>
  <c r="M16"/>
  <c r="N16" s="1"/>
  <c r="K16"/>
  <c r="L16" s="1"/>
  <c r="M15"/>
  <c r="N15" s="1"/>
  <c r="K15"/>
  <c r="L15" s="1"/>
  <c r="M14"/>
  <c r="N14" s="1"/>
  <c r="L14"/>
  <c r="K14"/>
  <c r="N12"/>
  <c r="M12"/>
  <c r="K12"/>
  <c r="L12" s="1"/>
  <c r="I289" l="1"/>
  <c r="H289"/>
  <c r="D289"/>
  <c r="C289"/>
  <c r="M10"/>
  <c r="N10" s="1"/>
  <c r="K10"/>
  <c r="L10" s="1"/>
  <c r="F7"/>
  <c r="N260" i="152"/>
  <c r="M260"/>
  <c r="L260"/>
  <c r="K260"/>
  <c r="N259"/>
  <c r="M259"/>
  <c r="L259"/>
  <c r="K259"/>
  <c r="N257"/>
  <c r="M257"/>
  <c r="L257"/>
  <c r="K257"/>
  <c r="N256"/>
  <c r="M256"/>
  <c r="L256"/>
  <c r="K256"/>
  <c r="N255"/>
  <c r="M255"/>
  <c r="L255"/>
  <c r="K255"/>
  <c r="N254"/>
  <c r="M254"/>
  <c r="L254"/>
  <c r="K254"/>
  <c r="N252"/>
  <c r="M252"/>
  <c r="L252"/>
  <c r="K252"/>
  <c r="N250"/>
  <c r="M250"/>
  <c r="L250"/>
  <c r="K250"/>
  <c r="N249"/>
  <c r="M249"/>
  <c r="L249"/>
  <c r="K249"/>
  <c r="N248"/>
  <c r="M248"/>
  <c r="L248"/>
  <c r="K248"/>
  <c r="N247"/>
  <c r="M247"/>
  <c r="L247"/>
  <c r="K247"/>
  <c r="N245"/>
  <c r="M245"/>
  <c r="L245"/>
  <c r="K245"/>
  <c r="O243"/>
  <c r="N243"/>
  <c r="M243"/>
  <c r="L243"/>
  <c r="K243"/>
  <c r="N241"/>
  <c r="M241"/>
  <c r="L241"/>
  <c r="K241"/>
  <c r="N240"/>
  <c r="M240"/>
  <c r="L240"/>
  <c r="K240"/>
  <c r="N239"/>
  <c r="M239"/>
  <c r="L239"/>
  <c r="K239"/>
  <c r="N238"/>
  <c r="M238"/>
  <c r="L238"/>
  <c r="K238"/>
  <c r="N236"/>
  <c r="M236"/>
  <c r="L236"/>
  <c r="K236"/>
  <c r="O235"/>
  <c r="N235"/>
  <c r="M235"/>
  <c r="L235"/>
  <c r="K235"/>
  <c r="N233"/>
  <c r="M233"/>
  <c r="L233"/>
  <c r="K233"/>
  <c r="N232"/>
  <c r="M232"/>
  <c r="L232"/>
  <c r="K232"/>
  <c r="N231"/>
  <c r="M231"/>
  <c r="L231"/>
  <c r="K231"/>
  <c r="N230"/>
  <c r="M230"/>
  <c r="L230"/>
  <c r="K230"/>
  <c r="N228"/>
  <c r="M228"/>
  <c r="L228"/>
  <c r="K228"/>
  <c r="N226"/>
  <c r="M226"/>
  <c r="L226"/>
  <c r="K226"/>
  <c r="N224"/>
  <c r="M224"/>
  <c r="L224"/>
  <c r="K224"/>
  <c r="N223"/>
  <c r="M223"/>
  <c r="L223"/>
  <c r="K223"/>
  <c r="N221"/>
  <c r="M221"/>
  <c r="L221"/>
  <c r="K221"/>
  <c r="N219"/>
  <c r="M219"/>
  <c r="L219"/>
  <c r="K219"/>
  <c r="N217"/>
  <c r="M217"/>
  <c r="L217"/>
  <c r="K217"/>
  <c r="N216"/>
  <c r="M216"/>
  <c r="L216"/>
  <c r="K216"/>
  <c r="N214"/>
  <c r="M214"/>
  <c r="L214"/>
  <c r="K214"/>
  <c r="N212"/>
  <c r="M212"/>
  <c r="L212"/>
  <c r="K212"/>
  <c r="N210"/>
  <c r="M210"/>
  <c r="L210"/>
  <c r="K210"/>
  <c r="N209"/>
  <c r="M209"/>
  <c r="L209"/>
  <c r="K209"/>
  <c r="N208"/>
  <c r="M208"/>
  <c r="L208"/>
  <c r="K208"/>
  <c r="N206"/>
  <c r="M206"/>
  <c r="L206"/>
  <c r="K206"/>
  <c r="N204"/>
  <c r="M204"/>
  <c r="L204"/>
  <c r="K204"/>
  <c r="N203"/>
  <c r="M203"/>
  <c r="L203"/>
  <c r="K203"/>
  <c r="N202"/>
  <c r="M202"/>
  <c r="L202"/>
  <c r="K202"/>
  <c r="N201"/>
  <c r="M201"/>
  <c r="L201"/>
  <c r="K201"/>
  <c r="N199"/>
  <c r="M199"/>
  <c r="L199"/>
  <c r="K199"/>
  <c r="N198"/>
  <c r="M198"/>
  <c r="L198"/>
  <c r="K198"/>
  <c r="N196"/>
  <c r="M196"/>
  <c r="L196"/>
  <c r="K196"/>
  <c r="O195"/>
  <c r="N195"/>
  <c r="M195"/>
  <c r="L195"/>
  <c r="K195"/>
  <c r="N193"/>
  <c r="M193"/>
  <c r="L193"/>
  <c r="K193"/>
  <c r="N192"/>
  <c r="M192"/>
  <c r="L192"/>
  <c r="K192"/>
  <c r="N190"/>
  <c r="M190"/>
  <c r="L190"/>
  <c r="K190"/>
  <c r="N189"/>
  <c r="M189"/>
  <c r="L189"/>
  <c r="K189"/>
  <c r="N188"/>
  <c r="M188"/>
  <c r="L188"/>
  <c r="K188"/>
  <c r="O187"/>
  <c r="N187"/>
  <c r="M187"/>
  <c r="L187"/>
  <c r="K187"/>
  <c r="N186"/>
  <c r="M186"/>
  <c r="L186"/>
  <c r="K186"/>
  <c r="N185"/>
  <c r="M185"/>
  <c r="L185"/>
  <c r="K185"/>
  <c r="N184"/>
  <c r="M184"/>
  <c r="L184"/>
  <c r="K184"/>
  <c r="N183"/>
  <c r="M183"/>
  <c r="L183"/>
  <c r="K183"/>
  <c r="N181"/>
  <c r="M181"/>
  <c r="L181"/>
  <c r="K181"/>
  <c r="N179"/>
  <c r="M179"/>
  <c r="L179"/>
  <c r="K179"/>
  <c r="N178"/>
  <c r="M178"/>
  <c r="L178"/>
  <c r="K178"/>
  <c r="N177"/>
  <c r="M177"/>
  <c r="L177"/>
  <c r="K177"/>
  <c r="N176"/>
  <c r="M176"/>
  <c r="L176"/>
  <c r="K176"/>
  <c r="N174"/>
  <c r="M174"/>
  <c r="L174"/>
  <c r="K174"/>
  <c r="N173"/>
  <c r="M173"/>
  <c r="L173"/>
  <c r="K173"/>
  <c r="N171"/>
  <c r="M171"/>
  <c r="L171"/>
  <c r="K171"/>
  <c r="N169"/>
  <c r="M169"/>
  <c r="L169"/>
  <c r="K169"/>
  <c r="N167"/>
  <c r="M167"/>
  <c r="L167"/>
  <c r="K167"/>
  <c r="N166"/>
  <c r="M166"/>
  <c r="L166"/>
  <c r="K166"/>
  <c r="N165"/>
  <c r="M165"/>
  <c r="L165"/>
  <c r="K165"/>
  <c r="N164"/>
  <c r="M164"/>
  <c r="L164"/>
  <c r="K164"/>
  <c r="N162"/>
  <c r="M162"/>
  <c r="L162"/>
  <c r="K162"/>
  <c r="N161"/>
  <c r="M161"/>
  <c r="L161"/>
  <c r="K161"/>
  <c r="N160"/>
  <c r="M160"/>
  <c r="L160"/>
  <c r="K160"/>
  <c r="N158"/>
  <c r="M158"/>
  <c r="L158"/>
  <c r="K158"/>
  <c r="N157"/>
  <c r="M157"/>
  <c r="L157"/>
  <c r="K157"/>
  <c r="N156"/>
  <c r="M156"/>
  <c r="L156"/>
  <c r="K156"/>
  <c r="N155"/>
  <c r="M155"/>
  <c r="L155"/>
  <c r="K155"/>
  <c r="N154"/>
  <c r="M154"/>
  <c r="L154"/>
  <c r="K154"/>
  <c r="N152"/>
  <c r="M152"/>
  <c r="L152"/>
  <c r="K152"/>
  <c r="O151"/>
  <c r="N151"/>
  <c r="M151"/>
  <c r="L151"/>
  <c r="K151"/>
  <c r="N150"/>
  <c r="M150"/>
  <c r="L150"/>
  <c r="K150"/>
  <c r="N148"/>
  <c r="M148"/>
  <c r="L148"/>
  <c r="K148"/>
  <c r="N146"/>
  <c r="M146"/>
  <c r="L146"/>
  <c r="K146"/>
  <c r="N145"/>
  <c r="M145"/>
  <c r="L145"/>
  <c r="K145"/>
  <c r="N144"/>
  <c r="M144"/>
  <c r="L144"/>
  <c r="K144"/>
  <c r="N143"/>
  <c r="M143"/>
  <c r="L143"/>
  <c r="K143"/>
  <c r="N142"/>
  <c r="M142"/>
  <c r="L142"/>
  <c r="K142"/>
  <c r="O140"/>
  <c r="N140"/>
  <c r="M140"/>
  <c r="L140"/>
  <c r="K140"/>
  <c r="N138"/>
  <c r="M138"/>
  <c r="L138"/>
  <c r="K138"/>
  <c r="N137"/>
  <c r="M137"/>
  <c r="L137"/>
  <c r="K137"/>
  <c r="N135"/>
  <c r="M135"/>
  <c r="L135"/>
  <c r="K135"/>
  <c r="N133"/>
  <c r="M133"/>
  <c r="L133"/>
  <c r="K133"/>
  <c r="N132"/>
  <c r="M132"/>
  <c r="L132"/>
  <c r="K132"/>
  <c r="N131"/>
  <c r="M131"/>
  <c r="L131"/>
  <c r="K131"/>
  <c r="N129"/>
  <c r="M129"/>
  <c r="L129"/>
  <c r="K129"/>
  <c r="N128"/>
  <c r="M128"/>
  <c r="L128"/>
  <c r="K128"/>
  <c r="N126"/>
  <c r="M126"/>
  <c r="L126"/>
  <c r="K126"/>
  <c r="N124"/>
  <c r="M124"/>
  <c r="L124"/>
  <c r="K124"/>
  <c r="N123"/>
  <c r="M123"/>
  <c r="L123"/>
  <c r="K123"/>
  <c r="N122"/>
  <c r="M122"/>
  <c r="L122"/>
  <c r="K122"/>
  <c r="N120"/>
  <c r="M120"/>
  <c r="L120"/>
  <c r="K120"/>
  <c r="N118"/>
  <c r="M118"/>
  <c r="L118"/>
  <c r="K118"/>
  <c r="N117"/>
  <c r="M117"/>
  <c r="L117"/>
  <c r="K117"/>
  <c r="N115"/>
  <c r="M115"/>
  <c r="L115"/>
  <c r="K115"/>
  <c r="N113"/>
  <c r="M113"/>
  <c r="L113"/>
  <c r="K113"/>
  <c r="N111"/>
  <c r="M111"/>
  <c r="L111"/>
  <c r="K111"/>
  <c r="N109"/>
  <c r="M109"/>
  <c r="L109"/>
  <c r="K109"/>
  <c r="N107"/>
  <c r="M107"/>
  <c r="L107"/>
  <c r="K107"/>
  <c r="N106"/>
  <c r="M106"/>
  <c r="L106"/>
  <c r="K106"/>
  <c r="N104"/>
  <c r="M104"/>
  <c r="L104"/>
  <c r="K104"/>
  <c r="O103"/>
  <c r="N103"/>
  <c r="M103"/>
  <c r="L103"/>
  <c r="K103"/>
  <c r="N101"/>
  <c r="M101"/>
  <c r="L101"/>
  <c r="K101"/>
  <c r="N100"/>
  <c r="M100"/>
  <c r="L100"/>
  <c r="K100"/>
  <c r="N99"/>
  <c r="M99"/>
  <c r="L99"/>
  <c r="K99"/>
  <c r="N98"/>
  <c r="M98"/>
  <c r="L98"/>
  <c r="K98"/>
  <c r="N97"/>
  <c r="M97"/>
  <c r="L97"/>
  <c r="K97"/>
  <c r="N95"/>
  <c r="M95"/>
  <c r="L95"/>
  <c r="K95"/>
  <c r="N93"/>
  <c r="M93"/>
  <c r="L93"/>
  <c r="K93"/>
  <c r="O92"/>
  <c r="N92"/>
  <c r="M92"/>
  <c r="L92"/>
  <c r="K92"/>
  <c r="N91"/>
  <c r="M91"/>
  <c r="L91"/>
  <c r="K91"/>
  <c r="N89"/>
  <c r="M89"/>
  <c r="L89"/>
  <c r="K89"/>
  <c r="N88"/>
  <c r="M88"/>
  <c r="L88"/>
  <c r="K88"/>
  <c r="N87"/>
  <c r="M87"/>
  <c r="L87"/>
  <c r="K87"/>
  <c r="N85"/>
  <c r="M85"/>
  <c r="L85"/>
  <c r="K85"/>
  <c r="N84"/>
  <c r="M84"/>
  <c r="L84"/>
  <c r="K84"/>
  <c r="N83"/>
  <c r="M83"/>
  <c r="L83"/>
  <c r="K83"/>
  <c r="N81"/>
  <c r="M81"/>
  <c r="L81"/>
  <c r="K81"/>
  <c r="N80"/>
  <c r="M80"/>
  <c r="L80"/>
  <c r="K80"/>
  <c r="N78"/>
  <c r="M78"/>
  <c r="L78"/>
  <c r="K78"/>
  <c r="N77"/>
  <c r="M77"/>
  <c r="L77"/>
  <c r="K77"/>
  <c r="N76"/>
  <c r="M76"/>
  <c r="L76"/>
  <c r="K76"/>
  <c r="N75"/>
  <c r="M75"/>
  <c r="L75"/>
  <c r="K75"/>
  <c r="N73"/>
  <c r="M73"/>
  <c r="L73"/>
  <c r="K73"/>
  <c r="N72"/>
  <c r="M72"/>
  <c r="L72"/>
  <c r="K72"/>
  <c r="N71"/>
  <c r="M71"/>
  <c r="L71"/>
  <c r="K71"/>
  <c r="N70"/>
  <c r="M70"/>
  <c r="L70"/>
  <c r="K70"/>
  <c r="N68"/>
  <c r="M68"/>
  <c r="L68"/>
  <c r="K68"/>
  <c r="N66"/>
  <c r="M66"/>
  <c r="L66"/>
  <c r="K66"/>
  <c r="N65"/>
  <c r="M65"/>
  <c r="L65"/>
  <c r="K65"/>
  <c r="O64"/>
  <c r="N64"/>
  <c r="M64"/>
  <c r="L64"/>
  <c r="K64"/>
  <c r="N63"/>
  <c r="M63"/>
  <c r="L63"/>
  <c r="K63"/>
  <c r="N62"/>
  <c r="M62"/>
  <c r="L62"/>
  <c r="K62"/>
  <c r="N61"/>
  <c r="M61"/>
  <c r="L61"/>
  <c r="K61"/>
  <c r="N60"/>
  <c r="M60"/>
  <c r="L60"/>
  <c r="K60"/>
  <c r="K31"/>
  <c r="L31" s="1"/>
  <c r="M31"/>
  <c r="N31" s="1"/>
  <c r="K32"/>
  <c r="L32" s="1"/>
  <c r="M32"/>
  <c r="N32" s="1"/>
  <c r="K34"/>
  <c r="L34" s="1"/>
  <c r="M34"/>
  <c r="N34" s="1"/>
  <c r="K35"/>
  <c r="L35" s="1"/>
  <c r="M35"/>
  <c r="N35" s="1"/>
  <c r="K36"/>
  <c r="L36" s="1"/>
  <c r="M36"/>
  <c r="N36" s="1"/>
  <c r="K37"/>
  <c r="L37" s="1"/>
  <c r="M37"/>
  <c r="N37" s="1"/>
  <c r="K38"/>
  <c r="L38" s="1"/>
  <c r="M38"/>
  <c r="N38" s="1"/>
  <c r="K39"/>
  <c r="L39" s="1"/>
  <c r="M39"/>
  <c r="N39" s="1"/>
  <c r="K41"/>
  <c r="L41" s="1"/>
  <c r="M41"/>
  <c r="N41" s="1"/>
  <c r="K42"/>
  <c r="L42" s="1"/>
  <c r="M42"/>
  <c r="N42" s="1"/>
  <c r="K43"/>
  <c r="L43" s="1"/>
  <c r="M43"/>
  <c r="N43" s="1"/>
  <c r="K45"/>
  <c r="L45" s="1"/>
  <c r="M45"/>
  <c r="N45" s="1"/>
  <c r="K46"/>
  <c r="L46" s="1"/>
  <c r="M46"/>
  <c r="N46" s="1"/>
  <c r="K47"/>
  <c r="L47" s="1"/>
  <c r="M47"/>
  <c r="N47" s="1"/>
  <c r="K48"/>
  <c r="L48" s="1"/>
  <c r="M48"/>
  <c r="N48" s="1"/>
  <c r="K49"/>
  <c r="L49" s="1"/>
  <c r="M49"/>
  <c r="N49" s="1"/>
  <c r="K50"/>
  <c r="L50" s="1"/>
  <c r="M50"/>
  <c r="N50" s="1"/>
  <c r="K51"/>
  <c r="L51" s="1"/>
  <c r="M51"/>
  <c r="N51" s="1"/>
  <c r="K52"/>
  <c r="L52" s="1"/>
  <c r="M52"/>
  <c r="N52" s="1"/>
  <c r="K54"/>
  <c r="L54" s="1"/>
  <c r="M54"/>
  <c r="N54" s="1"/>
  <c r="K55"/>
  <c r="L55" s="1"/>
  <c r="M55"/>
  <c r="N55" s="1"/>
  <c r="K57"/>
  <c r="L57" s="1"/>
  <c r="M57"/>
  <c r="N57" s="1"/>
  <c r="K58"/>
  <c r="L58" s="1"/>
  <c r="M58"/>
  <c r="N58" s="1"/>
  <c r="K11"/>
  <c r="L11" s="1"/>
  <c r="M11"/>
  <c r="N11" s="1"/>
  <c r="K12"/>
  <c r="L12" s="1"/>
  <c r="M12"/>
  <c r="N12" s="1"/>
  <c r="K14"/>
  <c r="L14" s="1"/>
  <c r="M14"/>
  <c r="N14" s="1"/>
  <c r="K16"/>
  <c r="L16" s="1"/>
  <c r="M16"/>
  <c r="N16" s="1"/>
  <c r="K17"/>
  <c r="L17" s="1"/>
  <c r="M17"/>
  <c r="N17" s="1"/>
  <c r="K19"/>
  <c r="L19" s="1"/>
  <c r="M19"/>
  <c r="N19" s="1"/>
  <c r="K20"/>
  <c r="L20" s="1"/>
  <c r="M20"/>
  <c r="N20" s="1"/>
  <c r="K22"/>
  <c r="L22" s="1"/>
  <c r="M22"/>
  <c r="N22" s="1"/>
  <c r="K23"/>
  <c r="L23" s="1"/>
  <c r="M23"/>
  <c r="N23" s="1"/>
  <c r="K25"/>
  <c r="L25" s="1"/>
  <c r="M25"/>
  <c r="N25" s="1"/>
  <c r="K26"/>
  <c r="L26" s="1"/>
  <c r="M26"/>
  <c r="N26" s="1"/>
  <c r="K27"/>
  <c r="L27" s="1"/>
  <c r="M27"/>
  <c r="N27" s="1"/>
  <c r="K28"/>
  <c r="L28" s="1"/>
  <c r="M28"/>
  <c r="N28" s="1"/>
  <c r="K29"/>
  <c r="L29" s="1"/>
  <c r="M29"/>
  <c r="N29" s="1"/>
  <c r="I265"/>
  <c r="O257" s="1"/>
  <c r="H265"/>
  <c r="D265"/>
  <c r="C265"/>
  <c r="M10"/>
  <c r="N10" s="1"/>
  <c r="K10"/>
  <c r="L10" s="1"/>
  <c r="F7"/>
  <c r="M268" i="151"/>
  <c r="N268" s="1"/>
  <c r="K268"/>
  <c r="L268" s="1"/>
  <c r="M266"/>
  <c r="N266" s="1"/>
  <c r="K266"/>
  <c r="L266" s="1"/>
  <c r="N265"/>
  <c r="M265"/>
  <c r="L265"/>
  <c r="K265"/>
  <c r="M264"/>
  <c r="N264" s="1"/>
  <c r="K264"/>
  <c r="L264" s="1"/>
  <c r="M262"/>
  <c r="N262" s="1"/>
  <c r="K262"/>
  <c r="L262" s="1"/>
  <c r="N261"/>
  <c r="M261"/>
  <c r="L261"/>
  <c r="K261"/>
  <c r="M260"/>
  <c r="N260" s="1"/>
  <c r="K260"/>
  <c r="L260" s="1"/>
  <c r="N259"/>
  <c r="M259"/>
  <c r="L259"/>
  <c r="K259"/>
  <c r="M258"/>
  <c r="N258" s="1"/>
  <c r="K258"/>
  <c r="L258" s="1"/>
  <c r="N257"/>
  <c r="M257"/>
  <c r="L257"/>
  <c r="K257"/>
  <c r="M256"/>
  <c r="N256" s="1"/>
  <c r="K256"/>
  <c r="L256" s="1"/>
  <c r="M254"/>
  <c r="N254" s="1"/>
  <c r="K254"/>
  <c r="L254" s="1"/>
  <c r="M252"/>
  <c r="N252" s="1"/>
  <c r="K252"/>
  <c r="L252" s="1"/>
  <c r="M250"/>
  <c r="N250" s="1"/>
  <c r="K250"/>
  <c r="L250" s="1"/>
  <c r="N249"/>
  <c r="M249"/>
  <c r="L249"/>
  <c r="K249"/>
  <c r="M248"/>
  <c r="N248" s="1"/>
  <c r="K248"/>
  <c r="L248" s="1"/>
  <c r="N247"/>
  <c r="M247"/>
  <c r="L247"/>
  <c r="K247"/>
  <c r="M246"/>
  <c r="N246" s="1"/>
  <c r="K246"/>
  <c r="L246" s="1"/>
  <c r="N245"/>
  <c r="M245"/>
  <c r="L245"/>
  <c r="K245"/>
  <c r="M244"/>
  <c r="N244" s="1"/>
  <c r="K244"/>
  <c r="L244" s="1"/>
  <c r="N243"/>
  <c r="M243"/>
  <c r="L243"/>
  <c r="K243"/>
  <c r="N241"/>
  <c r="M241"/>
  <c r="L241"/>
  <c r="K241"/>
  <c r="M240"/>
  <c r="N240" s="1"/>
  <c r="K240"/>
  <c r="L240" s="1"/>
  <c r="N239"/>
  <c r="M239"/>
  <c r="L239"/>
  <c r="K239"/>
  <c r="M238"/>
  <c r="N238" s="1"/>
  <c r="K238"/>
  <c r="L238" s="1"/>
  <c r="M236"/>
  <c r="N236" s="1"/>
  <c r="K236"/>
  <c r="L236" s="1"/>
  <c r="N235"/>
  <c r="M235"/>
  <c r="L235"/>
  <c r="K235"/>
  <c r="N233"/>
  <c r="M233"/>
  <c r="L233"/>
  <c r="K233"/>
  <c r="M232"/>
  <c r="N232" s="1"/>
  <c r="K232"/>
  <c r="L232" s="1"/>
  <c r="N231"/>
  <c r="M231"/>
  <c r="L231"/>
  <c r="K231"/>
  <c r="N229"/>
  <c r="M229"/>
  <c r="L229"/>
  <c r="K229"/>
  <c r="N227"/>
  <c r="M227"/>
  <c r="L227"/>
  <c r="K227"/>
  <c r="M226"/>
  <c r="N226" s="1"/>
  <c r="K226"/>
  <c r="L226" s="1"/>
  <c r="N225"/>
  <c r="M225"/>
  <c r="L225"/>
  <c r="K225"/>
  <c r="M224"/>
  <c r="N224" s="1"/>
  <c r="K224"/>
  <c r="L224" s="1"/>
  <c r="N223"/>
  <c r="M223"/>
  <c r="L223"/>
  <c r="K223"/>
  <c r="N221"/>
  <c r="M221"/>
  <c r="L221"/>
  <c r="K221"/>
  <c r="N219"/>
  <c r="M219"/>
  <c r="L219"/>
  <c r="K219"/>
  <c r="M218"/>
  <c r="N218" s="1"/>
  <c r="K218"/>
  <c r="L218" s="1"/>
  <c r="M216"/>
  <c r="N216" s="1"/>
  <c r="K216"/>
  <c r="L216" s="1"/>
  <c r="M214"/>
  <c r="N214" s="1"/>
  <c r="K214"/>
  <c r="L214" s="1"/>
  <c r="N213"/>
  <c r="M213"/>
  <c r="L213"/>
  <c r="K213"/>
  <c r="M212"/>
  <c r="N212" s="1"/>
  <c r="K212"/>
  <c r="L212" s="1"/>
  <c r="N211"/>
  <c r="M211"/>
  <c r="L211"/>
  <c r="K211"/>
  <c r="N209"/>
  <c r="M209"/>
  <c r="L209"/>
  <c r="K209"/>
  <c r="M208"/>
  <c r="N208" s="1"/>
  <c r="K208"/>
  <c r="L208" s="1"/>
  <c r="M206"/>
  <c r="N206" s="1"/>
  <c r="K206"/>
  <c r="L206" s="1"/>
  <c r="N205"/>
  <c r="M205"/>
  <c r="L205"/>
  <c r="K205"/>
  <c r="N203"/>
  <c r="M203"/>
  <c r="L203"/>
  <c r="K203"/>
  <c r="M202"/>
  <c r="N202" s="1"/>
  <c r="K202"/>
  <c r="L202" s="1"/>
  <c r="N201"/>
  <c r="M201"/>
  <c r="L201"/>
  <c r="K201"/>
  <c r="M200"/>
  <c r="N200" s="1"/>
  <c r="K200"/>
  <c r="L200" s="1"/>
  <c r="N199"/>
  <c r="M199"/>
  <c r="L199"/>
  <c r="K199"/>
  <c r="N197"/>
  <c r="M197"/>
  <c r="L197"/>
  <c r="K197"/>
  <c r="N195"/>
  <c r="M195"/>
  <c r="L195"/>
  <c r="K195"/>
  <c r="M194"/>
  <c r="N194" s="1"/>
  <c r="K194"/>
  <c r="L194" s="1"/>
  <c r="N193"/>
  <c r="M193"/>
  <c r="L193"/>
  <c r="K193"/>
  <c r="M192"/>
  <c r="N192" s="1"/>
  <c r="K192"/>
  <c r="L192" s="1"/>
  <c r="N191"/>
  <c r="M191"/>
  <c r="L191"/>
  <c r="K191"/>
  <c r="N189"/>
  <c r="M189"/>
  <c r="L189"/>
  <c r="K189"/>
  <c r="N187"/>
  <c r="M187"/>
  <c r="L187"/>
  <c r="K187"/>
  <c r="M186"/>
  <c r="N186" s="1"/>
  <c r="K186"/>
  <c r="L186" s="1"/>
  <c r="M184"/>
  <c r="N184" s="1"/>
  <c r="K184"/>
  <c r="L184" s="1"/>
  <c r="M182"/>
  <c r="N182" s="1"/>
  <c r="K182"/>
  <c r="L182" s="1"/>
  <c r="N181"/>
  <c r="M181"/>
  <c r="L181"/>
  <c r="K181"/>
  <c r="N179"/>
  <c r="M179"/>
  <c r="L179"/>
  <c r="K179"/>
  <c r="N177"/>
  <c r="M177"/>
  <c r="L177"/>
  <c r="K177"/>
  <c r="M176"/>
  <c r="N176" s="1"/>
  <c r="K176"/>
  <c r="L176" s="1"/>
  <c r="N175"/>
  <c r="M175"/>
  <c r="L175"/>
  <c r="K175"/>
  <c r="N173"/>
  <c r="M173"/>
  <c r="L173"/>
  <c r="K173"/>
  <c r="M172"/>
  <c r="N172" s="1"/>
  <c r="K172"/>
  <c r="L172" s="1"/>
  <c r="M170"/>
  <c r="N170" s="1"/>
  <c r="K170"/>
  <c r="L170" s="1"/>
  <c r="M168"/>
  <c r="N168" s="1"/>
  <c r="K168"/>
  <c r="L168" s="1"/>
  <c r="N167"/>
  <c r="M167"/>
  <c r="L167"/>
  <c r="K167"/>
  <c r="M166"/>
  <c r="N166" s="1"/>
  <c r="K166"/>
  <c r="L166" s="1"/>
  <c r="N165"/>
  <c r="M165"/>
  <c r="L165"/>
  <c r="K165"/>
  <c r="M164"/>
  <c r="N164" s="1"/>
  <c r="K164"/>
  <c r="L164" s="1"/>
  <c r="N163"/>
  <c r="M163"/>
  <c r="L163"/>
  <c r="K163"/>
  <c r="M162"/>
  <c r="N162" s="1"/>
  <c r="K162"/>
  <c r="L162" s="1"/>
  <c r="M160"/>
  <c r="N160" s="1"/>
  <c r="K160"/>
  <c r="L160" s="1"/>
  <c r="M158"/>
  <c r="N158" s="1"/>
  <c r="K158"/>
  <c r="L158" s="1"/>
  <c r="N157"/>
  <c r="M157"/>
  <c r="L157"/>
  <c r="K157"/>
  <c r="M156"/>
  <c r="N156" s="1"/>
  <c r="K156"/>
  <c r="L156" s="1"/>
  <c r="M154"/>
  <c r="N154" s="1"/>
  <c r="K154"/>
  <c r="L154" s="1"/>
  <c r="M152"/>
  <c r="N152" s="1"/>
  <c r="K152"/>
  <c r="L152" s="1"/>
  <c r="N151"/>
  <c r="M151"/>
  <c r="L151"/>
  <c r="K151"/>
  <c r="M150"/>
  <c r="N150" s="1"/>
  <c r="K150"/>
  <c r="L150" s="1"/>
  <c r="M148"/>
  <c r="N148" s="1"/>
  <c r="K148"/>
  <c r="L148" s="1"/>
  <c r="N147"/>
  <c r="M147"/>
  <c r="L147"/>
  <c r="K147"/>
  <c r="M146"/>
  <c r="N146" s="1"/>
  <c r="K146"/>
  <c r="L146" s="1"/>
  <c r="N145"/>
  <c r="M145"/>
  <c r="L145"/>
  <c r="K145"/>
  <c r="N143"/>
  <c r="M143"/>
  <c r="L143"/>
  <c r="K143"/>
  <c r="M142"/>
  <c r="N142" s="1"/>
  <c r="K142"/>
  <c r="L142" s="1"/>
  <c r="N141"/>
  <c r="M141"/>
  <c r="L141"/>
  <c r="K141"/>
  <c r="M140"/>
  <c r="N140" s="1"/>
  <c r="K140"/>
  <c r="L140" s="1"/>
  <c r="N139"/>
  <c r="M139"/>
  <c r="L139"/>
  <c r="K139"/>
  <c r="N137"/>
  <c r="M137"/>
  <c r="L137"/>
  <c r="K137"/>
  <c r="M136"/>
  <c r="N136" s="1"/>
  <c r="K136"/>
  <c r="L136" s="1"/>
  <c r="N135"/>
  <c r="M135"/>
  <c r="L135"/>
  <c r="K135"/>
  <c r="N133"/>
  <c r="M133"/>
  <c r="L133"/>
  <c r="K133"/>
  <c r="N131"/>
  <c r="M131"/>
  <c r="L131"/>
  <c r="K131"/>
  <c r="M130"/>
  <c r="N130" s="1"/>
  <c r="K130"/>
  <c r="L130" s="1"/>
  <c r="M128"/>
  <c r="N128" s="1"/>
  <c r="K128"/>
  <c r="L128" s="1"/>
  <c r="M126"/>
  <c r="N126" s="1"/>
  <c r="K126"/>
  <c r="L126" s="1"/>
  <c r="M124"/>
  <c r="N124" s="1"/>
  <c r="K124"/>
  <c r="L124" s="1"/>
  <c r="N123"/>
  <c r="M123"/>
  <c r="L123"/>
  <c r="K123"/>
  <c r="M122"/>
  <c r="N122" s="1"/>
  <c r="K122"/>
  <c r="L122" s="1"/>
  <c r="N121"/>
  <c r="M121"/>
  <c r="L121"/>
  <c r="K121"/>
  <c r="N119"/>
  <c r="M119"/>
  <c r="L119"/>
  <c r="K119"/>
  <c r="N117"/>
  <c r="M117"/>
  <c r="L117"/>
  <c r="K117"/>
  <c r="M116"/>
  <c r="N116" s="1"/>
  <c r="K116"/>
  <c r="L116" s="1"/>
  <c r="N115"/>
  <c r="M115"/>
  <c r="L115"/>
  <c r="K115"/>
  <c r="N113"/>
  <c r="M113"/>
  <c r="L113"/>
  <c r="K113"/>
  <c r="M112"/>
  <c r="N112" s="1"/>
  <c r="K112"/>
  <c r="L112" s="1"/>
  <c r="N111"/>
  <c r="M111"/>
  <c r="L111"/>
  <c r="K111"/>
  <c r="N109"/>
  <c r="M109"/>
  <c r="L109"/>
  <c r="K109"/>
  <c r="M108"/>
  <c r="N108" s="1"/>
  <c r="K108"/>
  <c r="L108" s="1"/>
  <c r="M106"/>
  <c r="N106" s="1"/>
  <c r="K106"/>
  <c r="L106" s="1"/>
  <c r="M104"/>
  <c r="N104" s="1"/>
  <c r="K104"/>
  <c r="L104" s="1"/>
  <c r="N103"/>
  <c r="M103"/>
  <c r="L103"/>
  <c r="K103"/>
  <c r="M102"/>
  <c r="N102" s="1"/>
  <c r="K102"/>
  <c r="L102" s="1"/>
  <c r="N101"/>
  <c r="M101"/>
  <c r="L101"/>
  <c r="K101"/>
  <c r="M100"/>
  <c r="N100" s="1"/>
  <c r="K100"/>
  <c r="L100" s="1"/>
  <c r="N99"/>
  <c r="M99"/>
  <c r="L99"/>
  <c r="K99"/>
  <c r="M98"/>
  <c r="N98" s="1"/>
  <c r="K98"/>
  <c r="L98" s="1"/>
  <c r="N97"/>
  <c r="M97"/>
  <c r="L97"/>
  <c r="K97"/>
  <c r="M96"/>
  <c r="N96" s="1"/>
  <c r="K96"/>
  <c r="L96" s="1"/>
  <c r="N95"/>
  <c r="M95"/>
  <c r="L95"/>
  <c r="K95"/>
  <c r="M94"/>
  <c r="N94" s="1"/>
  <c r="K94"/>
  <c r="L94" s="1"/>
  <c r="N93"/>
  <c r="M93"/>
  <c r="L93"/>
  <c r="K93"/>
  <c r="N91"/>
  <c r="M91"/>
  <c r="L91"/>
  <c r="K91"/>
  <c r="M90"/>
  <c r="N90" s="1"/>
  <c r="K90"/>
  <c r="L90" s="1"/>
  <c r="N89"/>
  <c r="M89"/>
  <c r="L89"/>
  <c r="K89"/>
  <c r="M88"/>
  <c r="N88" s="1"/>
  <c r="K88"/>
  <c r="L88" s="1"/>
  <c r="M86"/>
  <c r="N86" s="1"/>
  <c r="K86"/>
  <c r="L86" s="1"/>
  <c r="M84"/>
  <c r="N84" s="1"/>
  <c r="K84"/>
  <c r="L84" s="1"/>
  <c r="M82"/>
  <c r="N82" s="1"/>
  <c r="K82"/>
  <c r="L82" s="1"/>
  <c r="M80"/>
  <c r="N80" s="1"/>
  <c r="K80"/>
  <c r="L80" s="1"/>
  <c r="N79"/>
  <c r="M79"/>
  <c r="L79"/>
  <c r="K79"/>
  <c r="N77"/>
  <c r="M77"/>
  <c r="L77"/>
  <c r="K77"/>
  <c r="M76"/>
  <c r="N76" s="1"/>
  <c r="K76"/>
  <c r="L76" s="1"/>
  <c r="N75"/>
  <c r="M75"/>
  <c r="L75"/>
  <c r="K75"/>
  <c r="M74"/>
  <c r="N74" s="1"/>
  <c r="K74"/>
  <c r="L74" s="1"/>
  <c r="N73"/>
  <c r="M73"/>
  <c r="L73"/>
  <c r="K73"/>
  <c r="N71"/>
  <c r="M71"/>
  <c r="L71"/>
  <c r="K71"/>
  <c r="M70"/>
  <c r="N70" s="1"/>
  <c r="K70"/>
  <c r="L70" s="1"/>
  <c r="N69"/>
  <c r="M69"/>
  <c r="L69"/>
  <c r="K69"/>
  <c r="M68"/>
  <c r="N68" s="1"/>
  <c r="K68"/>
  <c r="L68" s="1"/>
  <c r="N67"/>
  <c r="M67"/>
  <c r="L67"/>
  <c r="K67"/>
  <c r="M66"/>
  <c r="N66" s="1"/>
  <c r="K66"/>
  <c r="L66" s="1"/>
  <c r="N65"/>
  <c r="M65"/>
  <c r="L65"/>
  <c r="K65"/>
  <c r="N63"/>
  <c r="M63"/>
  <c r="L63"/>
  <c r="K63"/>
  <c r="M62"/>
  <c r="N62" s="1"/>
  <c r="K62"/>
  <c r="L62" s="1"/>
  <c r="M60"/>
  <c r="N60" s="1"/>
  <c r="K60"/>
  <c r="L60" s="1"/>
  <c r="N59"/>
  <c r="M59"/>
  <c r="L59"/>
  <c r="K59"/>
  <c r="M58"/>
  <c r="N58" s="1"/>
  <c r="K58"/>
  <c r="L58" s="1"/>
  <c r="N57"/>
  <c r="M57"/>
  <c r="L57"/>
  <c r="K57"/>
  <c r="M56"/>
  <c r="N56" s="1"/>
  <c r="K56"/>
  <c r="L56" s="1"/>
  <c r="N55"/>
  <c r="M55"/>
  <c r="L55"/>
  <c r="K55"/>
  <c r="M54"/>
  <c r="N54" s="1"/>
  <c r="K54"/>
  <c r="L54" s="1"/>
  <c r="N53"/>
  <c r="M53"/>
  <c r="L53"/>
  <c r="K53"/>
  <c r="N51"/>
  <c r="M51"/>
  <c r="L51"/>
  <c r="K51"/>
  <c r="M50"/>
  <c r="N50" s="1"/>
  <c r="K50"/>
  <c r="L50" s="1"/>
  <c r="M48"/>
  <c r="N48" s="1"/>
  <c r="K48"/>
  <c r="L48" s="1"/>
  <c r="N47"/>
  <c r="M47"/>
  <c r="L47"/>
  <c r="K47"/>
  <c r="M46"/>
  <c r="N46" s="1"/>
  <c r="K46"/>
  <c r="L46" s="1"/>
  <c r="N45"/>
  <c r="M45"/>
  <c r="L45"/>
  <c r="K45"/>
  <c r="M44"/>
  <c r="N44" s="1"/>
  <c r="K44"/>
  <c r="L44" s="1"/>
  <c r="N43"/>
  <c r="M43"/>
  <c r="L43"/>
  <c r="K43"/>
  <c r="M42"/>
  <c r="N42" s="1"/>
  <c r="K42"/>
  <c r="L42" s="1"/>
  <c r="N41"/>
  <c r="M41"/>
  <c r="L41"/>
  <c r="K41"/>
  <c r="N39"/>
  <c r="M39"/>
  <c r="L39"/>
  <c r="K39"/>
  <c r="M38"/>
  <c r="N38" s="1"/>
  <c r="K38"/>
  <c r="L38" s="1"/>
  <c r="N37"/>
  <c r="M37"/>
  <c r="L37"/>
  <c r="K37"/>
  <c r="M36"/>
  <c r="N36" s="1"/>
  <c r="K36"/>
  <c r="L36" s="1"/>
  <c r="N35"/>
  <c r="M35"/>
  <c r="L35"/>
  <c r="K35"/>
  <c r="M34"/>
  <c r="N34" s="1"/>
  <c r="K34"/>
  <c r="L34" s="1"/>
  <c r="M32"/>
  <c r="N32" s="1"/>
  <c r="K32"/>
  <c r="L32" s="1"/>
  <c r="N31"/>
  <c r="M31"/>
  <c r="L31"/>
  <c r="K31"/>
  <c r="N29"/>
  <c r="M29"/>
  <c r="L29"/>
  <c r="K29"/>
  <c r="N27"/>
  <c r="M27"/>
  <c r="L27"/>
  <c r="K27"/>
  <c r="M26"/>
  <c r="N26" s="1"/>
  <c r="K26"/>
  <c r="L26" s="1"/>
  <c r="N25"/>
  <c r="M25"/>
  <c r="L25"/>
  <c r="K25"/>
  <c r="N23"/>
  <c r="M23"/>
  <c r="L23"/>
  <c r="K23"/>
  <c r="M22"/>
  <c r="N22" s="1"/>
  <c r="K22"/>
  <c r="L22" s="1"/>
  <c r="N21"/>
  <c r="M21"/>
  <c r="L21"/>
  <c r="K21"/>
  <c r="M20"/>
  <c r="N20" s="1"/>
  <c r="K20"/>
  <c r="L20" s="1"/>
  <c r="N19"/>
  <c r="M19"/>
  <c r="L19"/>
  <c r="K19"/>
  <c r="N17"/>
  <c r="M17"/>
  <c r="L17"/>
  <c r="K17"/>
  <c r="M16"/>
  <c r="N16" s="1"/>
  <c r="K16"/>
  <c r="L16" s="1"/>
  <c r="N15"/>
  <c r="M15"/>
  <c r="L15"/>
  <c r="K15"/>
  <c r="N13"/>
  <c r="M13"/>
  <c r="L13"/>
  <c r="K13"/>
  <c r="N11"/>
  <c r="M11"/>
  <c r="L11"/>
  <c r="K11"/>
  <c r="O284" i="153" l="1"/>
  <c r="O283"/>
  <c r="O281"/>
  <c r="O279"/>
  <c r="O277"/>
  <c r="O276"/>
  <c r="O275"/>
  <c r="O274"/>
  <c r="O273"/>
  <c r="O272"/>
  <c r="O271"/>
  <c r="O270"/>
  <c r="O269"/>
  <c r="O268"/>
  <c r="O266"/>
  <c r="O265"/>
  <c r="O263"/>
  <c r="O262"/>
  <c r="O261"/>
  <c r="O260"/>
  <c r="O258"/>
  <c r="O257"/>
  <c r="O255"/>
  <c r="O254"/>
  <c r="O253"/>
  <c r="O252"/>
  <c r="O250"/>
  <c r="O249"/>
  <c r="O247"/>
  <c r="O246"/>
  <c r="O244"/>
  <c r="O243"/>
  <c r="O242"/>
  <c r="O241"/>
  <c r="O240"/>
  <c r="O239"/>
  <c r="O238"/>
  <c r="O237"/>
  <c r="O235"/>
  <c r="O234"/>
  <c r="O232"/>
  <c r="O231"/>
  <c r="O230"/>
  <c r="O229"/>
  <c r="O228"/>
  <c r="O226"/>
  <c r="O225"/>
  <c r="O223"/>
  <c r="O222"/>
  <c r="O220"/>
  <c r="O219"/>
  <c r="O218"/>
  <c r="O217"/>
  <c r="O215"/>
  <c r="O214"/>
  <c r="O212"/>
  <c r="O211"/>
  <c r="O209"/>
  <c r="O208"/>
  <c r="O207"/>
  <c r="O206"/>
  <c r="O205"/>
  <c r="O204"/>
  <c r="O203"/>
  <c r="O202"/>
  <c r="O201"/>
  <c r="O199"/>
  <c r="O198"/>
  <c r="O196"/>
  <c r="O194"/>
  <c r="O193"/>
  <c r="O192"/>
  <c r="O191"/>
  <c r="O189"/>
  <c r="O188"/>
  <c r="O187"/>
  <c r="O186"/>
  <c r="O185"/>
  <c r="O183"/>
  <c r="O181"/>
  <c r="O180"/>
  <c r="O178"/>
  <c r="O177"/>
  <c r="O176"/>
  <c r="O174"/>
  <c r="O172"/>
  <c r="O171"/>
  <c r="O170"/>
  <c r="O169"/>
  <c r="O168"/>
  <c r="O166"/>
  <c r="O165"/>
  <c r="O164"/>
  <c r="O162"/>
  <c r="O161"/>
  <c r="O160"/>
  <c r="O159"/>
  <c r="O158"/>
  <c r="O157"/>
  <c r="O156"/>
  <c r="O154"/>
  <c r="O153"/>
  <c r="O151"/>
  <c r="O150"/>
  <c r="O149"/>
  <c r="O147"/>
  <c r="O145"/>
  <c r="O144"/>
  <c r="O143"/>
  <c r="O142"/>
  <c r="O141"/>
  <c r="O139"/>
  <c r="O138"/>
  <c r="O137"/>
  <c r="O136"/>
  <c r="O135"/>
  <c r="O133"/>
  <c r="O132"/>
  <c r="O131"/>
  <c r="O129"/>
  <c r="O128"/>
  <c r="O126"/>
  <c r="O124"/>
  <c r="O122"/>
  <c r="O121"/>
  <c r="O120"/>
  <c r="O118"/>
  <c r="O117"/>
  <c r="O115"/>
  <c r="O114"/>
  <c r="O113"/>
  <c r="O111"/>
  <c r="O109"/>
  <c r="O108"/>
  <c r="O107"/>
  <c r="O106"/>
  <c r="O104"/>
  <c r="O102"/>
  <c r="O101"/>
  <c r="O100"/>
  <c r="O99"/>
  <c r="O98"/>
  <c r="O97"/>
  <c r="O96"/>
  <c r="O95"/>
  <c r="O94"/>
  <c r="O93"/>
  <c r="O91"/>
  <c r="O90"/>
  <c r="O89"/>
  <c r="O87"/>
  <c r="O86"/>
  <c r="O85"/>
  <c r="O83"/>
  <c r="O82"/>
  <c r="O80"/>
  <c r="O78"/>
  <c r="O77"/>
  <c r="O76"/>
  <c r="O75"/>
  <c r="O74"/>
  <c r="O73"/>
  <c r="O71"/>
  <c r="O70"/>
  <c r="O69"/>
  <c r="O67"/>
  <c r="O66"/>
  <c r="O65"/>
  <c r="O64"/>
  <c r="O63"/>
  <c r="O62"/>
  <c r="O61"/>
  <c r="O60"/>
  <c r="O58"/>
  <c r="O57"/>
  <c r="O55"/>
  <c r="O54"/>
  <c r="O53"/>
  <c r="O52"/>
  <c r="O50"/>
  <c r="O49"/>
  <c r="O48"/>
  <c r="O47"/>
  <c r="O46"/>
  <c r="O45"/>
  <c r="O44"/>
  <c r="O43"/>
  <c r="O42"/>
  <c r="O41"/>
  <c r="O39"/>
  <c r="O38"/>
  <c r="O37"/>
  <c r="O35"/>
  <c r="O34"/>
  <c r="O33"/>
  <c r="O32"/>
  <c r="O30"/>
  <c r="O29"/>
  <c r="O27"/>
  <c r="O26"/>
  <c r="O25"/>
  <c r="O24"/>
  <c r="O23"/>
  <c r="O22"/>
  <c r="O21"/>
  <c r="O19"/>
  <c r="O17"/>
  <c r="O16"/>
  <c r="O15"/>
  <c r="O14"/>
  <c r="O12"/>
  <c r="O10"/>
  <c r="M289"/>
  <c r="N289" s="1"/>
  <c r="K289"/>
  <c r="L289" s="1"/>
  <c r="O75" i="152"/>
  <c r="O115"/>
  <c r="O160"/>
  <c r="O203"/>
  <c r="O259"/>
  <c r="O84"/>
  <c r="O128"/>
  <c r="O176"/>
  <c r="O219"/>
  <c r="O208"/>
  <c r="O216"/>
  <c r="O224"/>
  <c r="O232"/>
  <c r="O240"/>
  <c r="O248"/>
  <c r="O256"/>
  <c r="O68"/>
  <c r="O76"/>
  <c r="O87"/>
  <c r="O95"/>
  <c r="O104"/>
  <c r="O120"/>
  <c r="O131"/>
  <c r="O143"/>
  <c r="O152"/>
  <c r="O164"/>
  <c r="O179"/>
  <c r="O188"/>
  <c r="O196"/>
  <c r="O204"/>
  <c r="O212"/>
  <c r="O228"/>
  <c r="O236"/>
  <c r="O252"/>
  <c r="O260"/>
  <c r="O63"/>
  <c r="O72"/>
  <c r="O83"/>
  <c r="O91"/>
  <c r="O100"/>
  <c r="O111"/>
  <c r="O124"/>
  <c r="O135"/>
  <c r="O148"/>
  <c r="O156"/>
  <c r="O171"/>
  <c r="O184"/>
  <c r="O192"/>
  <c r="O60"/>
  <c r="O71"/>
  <c r="O80"/>
  <c r="O88"/>
  <c r="O99"/>
  <c r="O107"/>
  <c r="O123"/>
  <c r="O132"/>
  <c r="O144"/>
  <c r="O155"/>
  <c r="O167"/>
  <c r="O183"/>
  <c r="O199"/>
  <c r="O223"/>
  <c r="O231"/>
  <c r="O239"/>
  <c r="O247"/>
  <c r="O255"/>
  <c r="O62"/>
  <c r="O66"/>
  <c r="O70"/>
  <c r="O78"/>
  <c r="O98"/>
  <c r="O106"/>
  <c r="O118"/>
  <c r="O122"/>
  <c r="O126"/>
  <c r="O138"/>
  <c r="O142"/>
  <c r="O146"/>
  <c r="O150"/>
  <c r="O154"/>
  <c r="O158"/>
  <c r="O162"/>
  <c r="O166"/>
  <c r="O174"/>
  <c r="O178"/>
  <c r="O186"/>
  <c r="O190"/>
  <c r="O198"/>
  <c r="O202"/>
  <c r="O206"/>
  <c r="O210"/>
  <c r="O214"/>
  <c r="O226"/>
  <c r="O230"/>
  <c r="O238"/>
  <c r="O250"/>
  <c r="O254"/>
  <c r="O61"/>
  <c r="O65"/>
  <c r="O73"/>
  <c r="O77"/>
  <c r="O81"/>
  <c r="O85"/>
  <c r="O89"/>
  <c r="O93"/>
  <c r="O97"/>
  <c r="O101"/>
  <c r="O109"/>
  <c r="O113"/>
  <c r="O117"/>
  <c r="O129"/>
  <c r="O133"/>
  <c r="O137"/>
  <c r="O145"/>
  <c r="O157"/>
  <c r="O161"/>
  <c r="O165"/>
  <c r="O169"/>
  <c r="O173"/>
  <c r="O177"/>
  <c r="O181"/>
  <c r="O185"/>
  <c r="O189"/>
  <c r="O193"/>
  <c r="O201"/>
  <c r="O209"/>
  <c r="O217"/>
  <c r="O221"/>
  <c r="O233"/>
  <c r="O241"/>
  <c r="O245"/>
  <c r="O249"/>
  <c r="O29"/>
  <c r="O23"/>
  <c r="O20"/>
  <c r="O12"/>
  <c r="O28"/>
  <c r="O14"/>
  <c r="O22"/>
  <c r="O58"/>
  <c r="O57"/>
  <c r="O55"/>
  <c r="O54"/>
  <c r="O52"/>
  <c r="O51"/>
  <c r="O50"/>
  <c r="O49"/>
  <c r="O48"/>
  <c r="O47"/>
  <c r="O46"/>
  <c r="O45"/>
  <c r="O43"/>
  <c r="O42"/>
  <c r="O41"/>
  <c r="O39"/>
  <c r="O38"/>
  <c r="O37"/>
  <c r="O36"/>
  <c r="O35"/>
  <c r="O34"/>
  <c r="O32"/>
  <c r="O31"/>
  <c r="O25"/>
  <c r="O17"/>
  <c r="O16"/>
  <c r="O27"/>
  <c r="O26"/>
  <c r="O19"/>
  <c r="O11"/>
  <c r="K265"/>
  <c r="L265" s="1"/>
  <c r="O10"/>
  <c r="M265"/>
  <c r="N265" s="1"/>
  <c r="I273" i="151"/>
  <c r="H273"/>
  <c r="D273"/>
  <c r="C273"/>
  <c r="M10"/>
  <c r="K10"/>
  <c r="L10" s="1"/>
  <c r="F7"/>
  <c r="M179" i="146"/>
  <c r="N179" s="1"/>
  <c r="L179"/>
  <c r="K179"/>
  <c r="M177"/>
  <c r="N177" s="1"/>
  <c r="K177"/>
  <c r="L177" s="1"/>
  <c r="M175"/>
  <c r="N175" s="1"/>
  <c r="K175"/>
  <c r="L175" s="1"/>
  <c r="M173"/>
  <c r="N173" s="1"/>
  <c r="K173"/>
  <c r="L173" s="1"/>
  <c r="M172"/>
  <c r="N172" s="1"/>
  <c r="K172"/>
  <c r="L172" s="1"/>
  <c r="M171"/>
  <c r="N171" s="1"/>
  <c r="K171"/>
  <c r="L171" s="1"/>
  <c r="M169"/>
  <c r="N169" s="1"/>
  <c r="K169"/>
  <c r="L169" s="1"/>
  <c r="M168"/>
  <c r="N168" s="1"/>
  <c r="K168"/>
  <c r="L168" s="1"/>
  <c r="M167"/>
  <c r="N167" s="1"/>
  <c r="K167"/>
  <c r="L167" s="1"/>
  <c r="M166"/>
  <c r="N166" s="1"/>
  <c r="K166"/>
  <c r="L166" s="1"/>
  <c r="M165"/>
  <c r="N165" s="1"/>
  <c r="K165"/>
  <c r="L165" s="1"/>
  <c r="M164"/>
  <c r="N164" s="1"/>
  <c r="K164"/>
  <c r="L164" s="1"/>
  <c r="M163"/>
  <c r="N163" s="1"/>
  <c r="K163"/>
  <c r="L163" s="1"/>
  <c r="M161"/>
  <c r="N161" s="1"/>
  <c r="K161"/>
  <c r="L161" s="1"/>
  <c r="M160"/>
  <c r="N160" s="1"/>
  <c r="K160"/>
  <c r="L160" s="1"/>
  <c r="M159"/>
  <c r="N159" s="1"/>
  <c r="K159"/>
  <c r="L159" s="1"/>
  <c r="M158"/>
  <c r="N158" s="1"/>
  <c r="K158"/>
  <c r="L158" s="1"/>
  <c r="M156"/>
  <c r="N156" s="1"/>
  <c r="K156"/>
  <c r="L156" s="1"/>
  <c r="M155"/>
  <c r="N155" s="1"/>
  <c r="K155"/>
  <c r="L155" s="1"/>
  <c r="M153"/>
  <c r="N153" s="1"/>
  <c r="K153"/>
  <c r="L153" s="1"/>
  <c r="M152"/>
  <c r="N152" s="1"/>
  <c r="K152"/>
  <c r="L152" s="1"/>
  <c r="M150"/>
  <c r="N150" s="1"/>
  <c r="K150"/>
  <c r="L150" s="1"/>
  <c r="M149"/>
  <c r="N149" s="1"/>
  <c r="K149"/>
  <c r="L149" s="1"/>
  <c r="M148"/>
  <c r="N148" s="1"/>
  <c r="K148"/>
  <c r="L148" s="1"/>
  <c r="M147"/>
  <c r="N147" s="1"/>
  <c r="L147"/>
  <c r="K147"/>
  <c r="M146"/>
  <c r="N146" s="1"/>
  <c r="K146"/>
  <c r="L146" s="1"/>
  <c r="N145"/>
  <c r="M145"/>
  <c r="K145"/>
  <c r="L145" s="1"/>
  <c r="M144"/>
  <c r="N144" s="1"/>
  <c r="L144"/>
  <c r="K144"/>
  <c r="M142"/>
  <c r="N142" s="1"/>
  <c r="K142"/>
  <c r="L142" s="1"/>
  <c r="M140"/>
  <c r="N140" s="1"/>
  <c r="K140"/>
  <c r="L140" s="1"/>
  <c r="M139"/>
  <c r="N139" s="1"/>
  <c r="K139"/>
  <c r="L139" s="1"/>
  <c r="M138"/>
  <c r="N138" s="1"/>
  <c r="K138"/>
  <c r="L138" s="1"/>
  <c r="M137"/>
  <c r="N137" s="1"/>
  <c r="K137"/>
  <c r="L137" s="1"/>
  <c r="M135"/>
  <c r="N135" s="1"/>
  <c r="K135"/>
  <c r="L135" s="1"/>
  <c r="M134"/>
  <c r="N134" s="1"/>
  <c r="K134"/>
  <c r="L134" s="1"/>
  <c r="M132"/>
  <c r="N132" s="1"/>
  <c r="K132"/>
  <c r="L132" s="1"/>
  <c r="M131"/>
  <c r="N131" s="1"/>
  <c r="L131"/>
  <c r="K131"/>
  <c r="M130"/>
  <c r="N130" s="1"/>
  <c r="K130"/>
  <c r="L130" s="1"/>
  <c r="N129"/>
  <c r="M129"/>
  <c r="K129"/>
  <c r="L129" s="1"/>
  <c r="M128"/>
  <c r="N128" s="1"/>
  <c r="K128"/>
  <c r="L128" s="1"/>
  <c r="M126"/>
  <c r="N126" s="1"/>
  <c r="K126"/>
  <c r="L126" s="1"/>
  <c r="M125"/>
  <c r="N125" s="1"/>
  <c r="K125"/>
  <c r="L125" s="1"/>
  <c r="M124"/>
  <c r="N124" s="1"/>
  <c r="K124"/>
  <c r="L124" s="1"/>
  <c r="M123"/>
  <c r="N123" s="1"/>
  <c r="K123"/>
  <c r="L123" s="1"/>
  <c r="M121"/>
  <c r="N121" s="1"/>
  <c r="K121"/>
  <c r="L121" s="1"/>
  <c r="M119"/>
  <c r="N119" s="1"/>
  <c r="K119"/>
  <c r="L119" s="1"/>
  <c r="M118"/>
  <c r="N118" s="1"/>
  <c r="K118"/>
  <c r="L118" s="1"/>
  <c r="M116"/>
  <c r="N116" s="1"/>
  <c r="K116"/>
  <c r="L116" s="1"/>
  <c r="M115"/>
  <c r="N115" s="1"/>
  <c r="K115"/>
  <c r="L115" s="1"/>
  <c r="M114"/>
  <c r="N114" s="1"/>
  <c r="K114"/>
  <c r="L114" s="1"/>
  <c r="M113"/>
  <c r="N113" s="1"/>
  <c r="K113"/>
  <c r="L113" s="1"/>
  <c r="M112"/>
  <c r="N112" s="1"/>
  <c r="K112"/>
  <c r="L112" s="1"/>
  <c r="M110"/>
  <c r="N110" s="1"/>
  <c r="K110"/>
  <c r="L110" s="1"/>
  <c r="M109"/>
  <c r="N109" s="1"/>
  <c r="K109"/>
  <c r="L109" s="1"/>
  <c r="M108"/>
  <c r="N108" s="1"/>
  <c r="K108"/>
  <c r="L108" s="1"/>
  <c r="M106"/>
  <c r="N106" s="1"/>
  <c r="K106"/>
  <c r="L106" s="1"/>
  <c r="N105"/>
  <c r="M105"/>
  <c r="K105"/>
  <c r="L105" s="1"/>
  <c r="M103"/>
  <c r="N103" s="1"/>
  <c r="K103"/>
  <c r="L103" s="1"/>
  <c r="M102"/>
  <c r="N102" s="1"/>
  <c r="K102"/>
  <c r="L102" s="1"/>
  <c r="M101"/>
  <c r="N101" s="1"/>
  <c r="K101"/>
  <c r="L101" s="1"/>
  <c r="M100"/>
  <c r="N100" s="1"/>
  <c r="K100"/>
  <c r="L100" s="1"/>
  <c r="M99"/>
  <c r="N99" s="1"/>
  <c r="K99"/>
  <c r="L99" s="1"/>
  <c r="M98"/>
  <c r="N98" s="1"/>
  <c r="K98"/>
  <c r="L98" s="1"/>
  <c r="M96"/>
  <c r="N96" s="1"/>
  <c r="K96"/>
  <c r="L96" s="1"/>
  <c r="M95"/>
  <c r="N95" s="1"/>
  <c r="K95"/>
  <c r="L95" s="1"/>
  <c r="M94"/>
  <c r="N94" s="1"/>
  <c r="K94"/>
  <c r="L94" s="1"/>
  <c r="M93"/>
  <c r="N93" s="1"/>
  <c r="K93"/>
  <c r="L93" s="1"/>
  <c r="M91"/>
  <c r="N91" s="1"/>
  <c r="K91"/>
  <c r="L91" s="1"/>
  <c r="M90"/>
  <c r="N90" s="1"/>
  <c r="K90"/>
  <c r="L90" s="1"/>
  <c r="M88"/>
  <c r="N88" s="1"/>
  <c r="K88"/>
  <c r="L88" s="1"/>
  <c r="M87"/>
  <c r="N87" s="1"/>
  <c r="K87"/>
  <c r="L87" s="1"/>
  <c r="M86"/>
  <c r="N86" s="1"/>
  <c r="K86"/>
  <c r="L86" s="1"/>
  <c r="M84"/>
  <c r="N84" s="1"/>
  <c r="K84"/>
  <c r="L84" s="1"/>
  <c r="M83"/>
  <c r="N83" s="1"/>
  <c r="K83"/>
  <c r="L83" s="1"/>
  <c r="M81"/>
  <c r="N81" s="1"/>
  <c r="K81"/>
  <c r="L81" s="1"/>
  <c r="M80"/>
  <c r="N80" s="1"/>
  <c r="K80"/>
  <c r="L80" s="1"/>
  <c r="M78"/>
  <c r="N78" s="1"/>
  <c r="K78"/>
  <c r="L78" s="1"/>
  <c r="M76"/>
  <c r="N76" s="1"/>
  <c r="K76"/>
  <c r="L76" s="1"/>
  <c r="M75"/>
  <c r="N75" s="1"/>
  <c r="K75"/>
  <c r="L75" s="1"/>
  <c r="M73"/>
  <c r="N73" s="1"/>
  <c r="K73"/>
  <c r="L73" s="1"/>
  <c r="M72"/>
  <c r="N72" s="1"/>
  <c r="K72"/>
  <c r="L72" s="1"/>
  <c r="M70"/>
  <c r="N70" s="1"/>
  <c r="K70"/>
  <c r="L70" s="1"/>
  <c r="M69"/>
  <c r="N69" s="1"/>
  <c r="K69"/>
  <c r="L69" s="1"/>
  <c r="M68"/>
  <c r="N68" s="1"/>
  <c r="K68"/>
  <c r="L68" s="1"/>
  <c r="M67"/>
  <c r="N67" s="1"/>
  <c r="K67"/>
  <c r="L67" s="1"/>
  <c r="M66"/>
  <c r="N66" s="1"/>
  <c r="K66"/>
  <c r="L66" s="1"/>
  <c r="M65"/>
  <c r="N65" s="1"/>
  <c r="K65"/>
  <c r="L65" s="1"/>
  <c r="M64"/>
  <c r="N64" s="1"/>
  <c r="K64"/>
  <c r="L64" s="1"/>
  <c r="M63"/>
  <c r="N63" s="1"/>
  <c r="K63"/>
  <c r="L63" s="1"/>
  <c r="M62"/>
  <c r="N62" s="1"/>
  <c r="K62"/>
  <c r="L62" s="1"/>
  <c r="M61"/>
  <c r="N61" s="1"/>
  <c r="K61"/>
  <c r="L61" s="1"/>
  <c r="M59"/>
  <c r="N59" s="1"/>
  <c r="K59"/>
  <c r="L59" s="1"/>
  <c r="M58"/>
  <c r="N58" s="1"/>
  <c r="K58"/>
  <c r="L58" s="1"/>
  <c r="M56"/>
  <c r="N56" s="1"/>
  <c r="K56"/>
  <c r="L56" s="1"/>
  <c r="M54"/>
  <c r="N54" s="1"/>
  <c r="K54"/>
  <c r="L54" s="1"/>
  <c r="M52"/>
  <c r="N52" s="1"/>
  <c r="K52"/>
  <c r="L52" s="1"/>
  <c r="M51"/>
  <c r="N51" s="1"/>
  <c r="K51"/>
  <c r="L51" s="1"/>
  <c r="M49"/>
  <c r="N49" s="1"/>
  <c r="K49"/>
  <c r="L49" s="1"/>
  <c r="M47"/>
  <c r="N47" s="1"/>
  <c r="K47"/>
  <c r="L47" s="1"/>
  <c r="M46"/>
  <c r="N46" s="1"/>
  <c r="K46"/>
  <c r="L46" s="1"/>
  <c r="M45"/>
  <c r="N45" s="1"/>
  <c r="K45"/>
  <c r="L45" s="1"/>
  <c r="M44"/>
  <c r="N44" s="1"/>
  <c r="K44"/>
  <c r="L44" s="1"/>
  <c r="M43"/>
  <c r="N43" s="1"/>
  <c r="K43"/>
  <c r="L43" s="1"/>
  <c r="M42"/>
  <c r="N42" s="1"/>
  <c r="K42"/>
  <c r="L42" s="1"/>
  <c r="M40"/>
  <c r="N40" s="1"/>
  <c r="K40"/>
  <c r="L40" s="1"/>
  <c r="M39"/>
  <c r="N39" s="1"/>
  <c r="K39"/>
  <c r="L39" s="1"/>
  <c r="M38"/>
  <c r="N38" s="1"/>
  <c r="K38"/>
  <c r="L38" s="1"/>
  <c r="M37"/>
  <c r="N37" s="1"/>
  <c r="K37"/>
  <c r="L37" s="1"/>
  <c r="M36"/>
  <c r="N36" s="1"/>
  <c r="K36"/>
  <c r="L36" s="1"/>
  <c r="M35"/>
  <c r="N35" s="1"/>
  <c r="K35"/>
  <c r="L35" s="1"/>
  <c r="M34"/>
  <c r="N34" s="1"/>
  <c r="K34"/>
  <c r="L34" s="1"/>
  <c r="M33"/>
  <c r="N33" s="1"/>
  <c r="K33"/>
  <c r="L33" s="1"/>
  <c r="M32"/>
  <c r="N32" s="1"/>
  <c r="K32"/>
  <c r="L32" s="1"/>
  <c r="M31"/>
  <c r="N31" s="1"/>
  <c r="K31"/>
  <c r="L31" s="1"/>
  <c r="M30"/>
  <c r="N30" s="1"/>
  <c r="K30"/>
  <c r="L30" s="1"/>
  <c r="M28"/>
  <c r="N28" s="1"/>
  <c r="K28"/>
  <c r="L28" s="1"/>
  <c r="M27"/>
  <c r="N27" s="1"/>
  <c r="K27"/>
  <c r="L27" s="1"/>
  <c r="M25"/>
  <c r="N25" s="1"/>
  <c r="K25"/>
  <c r="L25" s="1"/>
  <c r="M24"/>
  <c r="N24" s="1"/>
  <c r="K24"/>
  <c r="L24" s="1"/>
  <c r="M22"/>
  <c r="N22" s="1"/>
  <c r="K22"/>
  <c r="L22" s="1"/>
  <c r="M20"/>
  <c r="N20" s="1"/>
  <c r="K20"/>
  <c r="L20" s="1"/>
  <c r="M19"/>
  <c r="N19" s="1"/>
  <c r="K19"/>
  <c r="L19" s="1"/>
  <c r="M17"/>
  <c r="N17" s="1"/>
  <c r="K17"/>
  <c r="L17" s="1"/>
  <c r="M16"/>
  <c r="N16" s="1"/>
  <c r="K16"/>
  <c r="L16" s="1"/>
  <c r="M15"/>
  <c r="N15" s="1"/>
  <c r="K15"/>
  <c r="L15" s="1"/>
  <c r="M13"/>
  <c r="N13" s="1"/>
  <c r="L13"/>
  <c r="K13"/>
  <c r="M12"/>
  <c r="N12" s="1"/>
  <c r="K12"/>
  <c r="L12" s="1"/>
  <c r="M11"/>
  <c r="N11" s="1"/>
  <c r="K11"/>
  <c r="L11" s="1"/>
  <c r="K22" i="150"/>
  <c r="L22"/>
  <c r="M22"/>
  <c r="N22" s="1"/>
  <c r="O22"/>
  <c r="K23"/>
  <c r="L23" s="1"/>
  <c r="M23"/>
  <c r="N23" s="1"/>
  <c r="O23"/>
  <c r="N298"/>
  <c r="M298"/>
  <c r="K298"/>
  <c r="L298" s="1"/>
  <c r="N296"/>
  <c r="M296"/>
  <c r="K296"/>
  <c r="L296" s="1"/>
  <c r="N294"/>
  <c r="M294"/>
  <c r="K294"/>
  <c r="L294" s="1"/>
  <c r="M293"/>
  <c r="N293" s="1"/>
  <c r="K293"/>
  <c r="L293" s="1"/>
  <c r="M292"/>
  <c r="N292" s="1"/>
  <c r="L292"/>
  <c r="K292"/>
  <c r="M291"/>
  <c r="N291" s="1"/>
  <c r="K291"/>
  <c r="L291" s="1"/>
  <c r="N290"/>
  <c r="M290"/>
  <c r="K290"/>
  <c r="L290" s="1"/>
  <c r="N289"/>
  <c r="M289"/>
  <c r="K289"/>
  <c r="L289" s="1"/>
  <c r="N288"/>
  <c r="M288"/>
  <c r="K288"/>
  <c r="L288" s="1"/>
  <c r="M287"/>
  <c r="N287" s="1"/>
  <c r="K287"/>
  <c r="L287" s="1"/>
  <c r="M286"/>
  <c r="N286" s="1"/>
  <c r="L286"/>
  <c r="K286"/>
  <c r="M285"/>
  <c r="N285" s="1"/>
  <c r="K285"/>
  <c r="L285" s="1"/>
  <c r="M284"/>
  <c r="N284" s="1"/>
  <c r="L284"/>
  <c r="K284"/>
  <c r="M283"/>
  <c r="N283" s="1"/>
  <c r="L283"/>
  <c r="K283"/>
  <c r="M282"/>
  <c r="N282" s="1"/>
  <c r="L282"/>
  <c r="K282"/>
  <c r="M280"/>
  <c r="N280" s="1"/>
  <c r="K280"/>
  <c r="L280" s="1"/>
  <c r="M279"/>
  <c r="N279" s="1"/>
  <c r="K279"/>
  <c r="L279" s="1"/>
  <c r="N278"/>
  <c r="M278"/>
  <c r="K278"/>
  <c r="L278" s="1"/>
  <c r="M277"/>
  <c r="N277" s="1"/>
  <c r="K277"/>
  <c r="L277" s="1"/>
  <c r="M276"/>
  <c r="N276" s="1"/>
  <c r="K276"/>
  <c r="L276" s="1"/>
  <c r="M275"/>
  <c r="N275" s="1"/>
  <c r="K275"/>
  <c r="L275" s="1"/>
  <c r="N274"/>
  <c r="M274"/>
  <c r="K274"/>
  <c r="L274" s="1"/>
  <c r="M272"/>
  <c r="N272" s="1"/>
  <c r="K272"/>
  <c r="L272" s="1"/>
  <c r="M271"/>
  <c r="N271" s="1"/>
  <c r="L271"/>
  <c r="K271"/>
  <c r="M270"/>
  <c r="N270" s="1"/>
  <c r="K270"/>
  <c r="L270" s="1"/>
  <c r="M268"/>
  <c r="N268" s="1"/>
  <c r="K268"/>
  <c r="L268" s="1"/>
  <c r="N266"/>
  <c r="M266"/>
  <c r="K266"/>
  <c r="L266" s="1"/>
  <c r="M265"/>
  <c r="N265" s="1"/>
  <c r="K265"/>
  <c r="L265" s="1"/>
  <c r="M263"/>
  <c r="N263" s="1"/>
  <c r="L263"/>
  <c r="K263"/>
  <c r="M262"/>
  <c r="N262" s="1"/>
  <c r="K262"/>
  <c r="L262" s="1"/>
  <c r="M261"/>
  <c r="N261" s="1"/>
  <c r="L261"/>
  <c r="K261"/>
  <c r="M260"/>
  <c r="N260" s="1"/>
  <c r="L260"/>
  <c r="K260"/>
  <c r="M259"/>
  <c r="N259" s="1"/>
  <c r="L259"/>
  <c r="K259"/>
  <c r="M258"/>
  <c r="N258" s="1"/>
  <c r="K258"/>
  <c r="L258" s="1"/>
  <c r="N257"/>
  <c r="M257"/>
  <c r="K257"/>
  <c r="L257" s="1"/>
  <c r="M256"/>
  <c r="N256" s="1"/>
  <c r="K256"/>
  <c r="L256" s="1"/>
  <c r="M255"/>
  <c r="N255" s="1"/>
  <c r="L255"/>
  <c r="K255"/>
  <c r="M253"/>
  <c r="N253" s="1"/>
  <c r="K253"/>
  <c r="L253" s="1"/>
  <c r="M252"/>
  <c r="N252" s="1"/>
  <c r="K252"/>
  <c r="L252" s="1"/>
  <c r="N251"/>
  <c r="M251"/>
  <c r="K251"/>
  <c r="L251" s="1"/>
  <c r="N250"/>
  <c r="M250"/>
  <c r="K250"/>
  <c r="L250" s="1"/>
  <c r="M248"/>
  <c r="N248" s="1"/>
  <c r="K248"/>
  <c r="L248" s="1"/>
  <c r="M247"/>
  <c r="N247" s="1"/>
  <c r="L247"/>
  <c r="K247"/>
  <c r="M245"/>
  <c r="N245" s="1"/>
  <c r="K245"/>
  <c r="L245" s="1"/>
  <c r="M244"/>
  <c r="N244" s="1"/>
  <c r="K244"/>
  <c r="L244" s="1"/>
  <c r="N243"/>
  <c r="M243"/>
  <c r="K243"/>
  <c r="L243" s="1"/>
  <c r="N242"/>
  <c r="M242"/>
  <c r="K242"/>
  <c r="L242" s="1"/>
  <c r="M241"/>
  <c r="N241" s="1"/>
  <c r="K241"/>
  <c r="L241" s="1"/>
  <c r="M240"/>
  <c r="N240" s="1"/>
  <c r="K240"/>
  <c r="L240" s="1"/>
  <c r="N239"/>
  <c r="M239"/>
  <c r="K239"/>
  <c r="L239" s="1"/>
  <c r="M237"/>
  <c r="N237" s="1"/>
  <c r="L237"/>
  <c r="K237"/>
  <c r="M236"/>
  <c r="N236" s="1"/>
  <c r="L236"/>
  <c r="K236"/>
  <c r="M235"/>
  <c r="N235" s="1"/>
  <c r="L235"/>
  <c r="K235"/>
  <c r="M234"/>
  <c r="N234" s="1"/>
  <c r="K234"/>
  <c r="L234" s="1"/>
  <c r="N233"/>
  <c r="M233"/>
  <c r="K233"/>
  <c r="L233" s="1"/>
  <c r="M232"/>
  <c r="N232" s="1"/>
  <c r="K232"/>
  <c r="L232" s="1"/>
  <c r="M230"/>
  <c r="N230" s="1"/>
  <c r="K230"/>
  <c r="L230" s="1"/>
  <c r="M229"/>
  <c r="N229" s="1"/>
  <c r="L229"/>
  <c r="K229"/>
  <c r="M228"/>
  <c r="N228" s="1"/>
  <c r="L228"/>
  <c r="K228"/>
  <c r="M226"/>
  <c r="N226" s="1"/>
  <c r="K226"/>
  <c r="L226" s="1"/>
  <c r="M224"/>
  <c r="N224" s="1"/>
  <c r="K224"/>
  <c r="L224" s="1"/>
  <c r="N223"/>
  <c r="M223"/>
  <c r="K223"/>
  <c r="L223" s="1"/>
  <c r="M221"/>
  <c r="N221" s="1"/>
  <c r="K221"/>
  <c r="L221" s="1"/>
  <c r="M220"/>
  <c r="N220" s="1"/>
  <c r="L220"/>
  <c r="K220"/>
  <c r="M219"/>
  <c r="N219" s="1"/>
  <c r="L219"/>
  <c r="K219"/>
  <c r="M217"/>
  <c r="N217" s="1"/>
  <c r="K217"/>
  <c r="L217" s="1"/>
  <c r="M216"/>
  <c r="N216" s="1"/>
  <c r="K216"/>
  <c r="L216" s="1"/>
  <c r="M214"/>
  <c r="N214" s="1"/>
  <c r="K214"/>
  <c r="L214" s="1"/>
  <c r="M213"/>
  <c r="N213" s="1"/>
  <c r="K213"/>
  <c r="L213" s="1"/>
  <c r="N211"/>
  <c r="M211"/>
  <c r="K211"/>
  <c r="L211" s="1"/>
  <c r="N210"/>
  <c r="M210"/>
  <c r="K210"/>
  <c r="L210" s="1"/>
  <c r="N209"/>
  <c r="M209"/>
  <c r="K209"/>
  <c r="L209" s="1"/>
  <c r="M208"/>
  <c r="N208" s="1"/>
  <c r="K208"/>
  <c r="L208" s="1"/>
  <c r="M207"/>
  <c r="N207" s="1"/>
  <c r="L207"/>
  <c r="K207"/>
  <c r="M206"/>
  <c r="N206" s="1"/>
  <c r="K206"/>
  <c r="L206" s="1"/>
  <c r="M205"/>
  <c r="N205" s="1"/>
  <c r="L205"/>
  <c r="K205"/>
  <c r="M204"/>
  <c r="N204" s="1"/>
  <c r="L204"/>
  <c r="K204"/>
  <c r="M203"/>
  <c r="N203" s="1"/>
  <c r="L203"/>
  <c r="K203"/>
  <c r="M202"/>
  <c r="N202" s="1"/>
  <c r="K202"/>
  <c r="L202" s="1"/>
  <c r="N201"/>
  <c r="M201"/>
  <c r="K201"/>
  <c r="L201" s="1"/>
  <c r="M200"/>
  <c r="N200" s="1"/>
  <c r="K200"/>
  <c r="L200" s="1"/>
  <c r="M199"/>
  <c r="N199" s="1"/>
  <c r="L199"/>
  <c r="K199"/>
  <c r="M198"/>
  <c r="N198" s="1"/>
  <c r="K198"/>
  <c r="L198" s="1"/>
  <c r="M197"/>
  <c r="N197" s="1"/>
  <c r="K197"/>
  <c r="L197" s="1"/>
  <c r="N195"/>
  <c r="M195"/>
  <c r="K195"/>
  <c r="L195" s="1"/>
  <c r="N194"/>
  <c r="M194"/>
  <c r="K194"/>
  <c r="L194" s="1"/>
  <c r="M192"/>
  <c r="N192" s="1"/>
  <c r="K192"/>
  <c r="L192" s="1"/>
  <c r="N191"/>
  <c r="M191"/>
  <c r="K191"/>
  <c r="L191" s="1"/>
  <c r="M190"/>
  <c r="N190" s="1"/>
  <c r="K190"/>
  <c r="L190" s="1"/>
  <c r="M188"/>
  <c r="N188" s="1"/>
  <c r="L188"/>
  <c r="K188"/>
  <c r="M187"/>
  <c r="N187" s="1"/>
  <c r="L187"/>
  <c r="K187"/>
  <c r="M186"/>
  <c r="N186" s="1"/>
  <c r="K186"/>
  <c r="L186" s="1"/>
  <c r="M184"/>
  <c r="N184" s="1"/>
  <c r="K184"/>
  <c r="L184" s="1"/>
  <c r="N183"/>
  <c r="M183"/>
  <c r="K183"/>
  <c r="L183" s="1"/>
  <c r="M182"/>
  <c r="N182" s="1"/>
  <c r="K182"/>
  <c r="L182" s="1"/>
  <c r="M180"/>
  <c r="N180" s="1"/>
  <c r="L180"/>
  <c r="K180"/>
  <c r="M178"/>
  <c r="N178" s="1"/>
  <c r="K178"/>
  <c r="L178" s="1"/>
  <c r="M176"/>
  <c r="N176" s="1"/>
  <c r="K176"/>
  <c r="L176" s="1"/>
  <c r="M175"/>
  <c r="N175" s="1"/>
  <c r="L175"/>
  <c r="K175"/>
  <c r="M174"/>
  <c r="N174" s="1"/>
  <c r="K174"/>
  <c r="L174" s="1"/>
  <c r="M173"/>
  <c r="N173" s="1"/>
  <c r="L173"/>
  <c r="K173"/>
  <c r="M172"/>
  <c r="N172" s="1"/>
  <c r="L172"/>
  <c r="K172"/>
  <c r="M171"/>
  <c r="N171" s="1"/>
  <c r="L171"/>
  <c r="K171"/>
  <c r="M170"/>
  <c r="N170" s="1"/>
  <c r="K170"/>
  <c r="L170" s="1"/>
  <c r="M169"/>
  <c r="N169" s="1"/>
  <c r="K169"/>
  <c r="L169" s="1"/>
  <c r="M168"/>
  <c r="N168" s="1"/>
  <c r="K168"/>
  <c r="L168" s="1"/>
  <c r="M167"/>
  <c r="N167" s="1"/>
  <c r="L167"/>
  <c r="K167"/>
  <c r="M166"/>
  <c r="N166" s="1"/>
  <c r="K166"/>
  <c r="L166" s="1"/>
  <c r="M165"/>
  <c r="N165" s="1"/>
  <c r="L165"/>
  <c r="K165"/>
  <c r="M164"/>
  <c r="N164" s="1"/>
  <c r="L164"/>
  <c r="K164"/>
  <c r="M163"/>
  <c r="N163" s="1"/>
  <c r="L163"/>
  <c r="K163"/>
  <c r="M162"/>
  <c r="N162" s="1"/>
  <c r="K162"/>
  <c r="L162" s="1"/>
  <c r="M161"/>
  <c r="N161" s="1"/>
  <c r="K161"/>
  <c r="L161" s="1"/>
  <c r="M160"/>
  <c r="N160" s="1"/>
  <c r="K160"/>
  <c r="L160" s="1"/>
  <c r="M158"/>
  <c r="N158" s="1"/>
  <c r="K158"/>
  <c r="L158" s="1"/>
  <c r="M157"/>
  <c r="N157" s="1"/>
  <c r="L157"/>
  <c r="K157"/>
  <c r="M156"/>
  <c r="N156" s="1"/>
  <c r="K156"/>
  <c r="L156" s="1"/>
  <c r="N155"/>
  <c r="M155"/>
  <c r="K155"/>
  <c r="L155" s="1"/>
  <c r="M154"/>
  <c r="N154" s="1"/>
  <c r="K154"/>
  <c r="L154" s="1"/>
  <c r="M152"/>
  <c r="N152" s="1"/>
  <c r="K152"/>
  <c r="L152" s="1"/>
  <c r="N151"/>
  <c r="M151"/>
  <c r="K151"/>
  <c r="L151" s="1"/>
  <c r="M149"/>
  <c r="N149" s="1"/>
  <c r="L149"/>
  <c r="K149"/>
  <c r="M148"/>
  <c r="N148" s="1"/>
  <c r="L148"/>
  <c r="K148"/>
  <c r="M146"/>
  <c r="N146" s="1"/>
  <c r="K146"/>
  <c r="L146" s="1"/>
  <c r="N145"/>
  <c r="M145"/>
  <c r="K145"/>
  <c r="L145" s="1"/>
  <c r="M144"/>
  <c r="N144" s="1"/>
  <c r="K144"/>
  <c r="L144" s="1"/>
  <c r="M143"/>
  <c r="N143" s="1"/>
  <c r="L143"/>
  <c r="K143"/>
  <c r="M142"/>
  <c r="N142" s="1"/>
  <c r="K142"/>
  <c r="L142" s="1"/>
  <c r="M140"/>
  <c r="N140" s="1"/>
  <c r="K140"/>
  <c r="L140" s="1"/>
  <c r="N138"/>
  <c r="M138"/>
  <c r="K138"/>
  <c r="L138" s="1"/>
  <c r="M137"/>
  <c r="N137" s="1"/>
  <c r="K137"/>
  <c r="L137" s="1"/>
  <c r="M136"/>
  <c r="N136" s="1"/>
  <c r="K136"/>
  <c r="L136" s="1"/>
  <c r="N135"/>
  <c r="M135"/>
  <c r="K135"/>
  <c r="L135" s="1"/>
  <c r="M133"/>
  <c r="N133" s="1"/>
  <c r="L133"/>
  <c r="K133"/>
  <c r="M132"/>
  <c r="N132" s="1"/>
  <c r="L132"/>
  <c r="K132"/>
  <c r="M131"/>
  <c r="N131" s="1"/>
  <c r="L131"/>
  <c r="K131"/>
  <c r="M130"/>
  <c r="N130" s="1"/>
  <c r="K130"/>
  <c r="L130" s="1"/>
  <c r="M129"/>
  <c r="N129" s="1"/>
  <c r="K129"/>
  <c r="L129" s="1"/>
  <c r="M128"/>
  <c r="N128" s="1"/>
  <c r="K128"/>
  <c r="L128" s="1"/>
  <c r="M126"/>
  <c r="N126" s="1"/>
  <c r="K126"/>
  <c r="L126" s="1"/>
  <c r="M125"/>
  <c r="N125" s="1"/>
  <c r="L125"/>
  <c r="K125"/>
  <c r="M124"/>
  <c r="N124" s="1"/>
  <c r="K124"/>
  <c r="L124" s="1"/>
  <c r="M122"/>
  <c r="N122" s="1"/>
  <c r="K122"/>
  <c r="L122" s="1"/>
  <c r="M121"/>
  <c r="N121" s="1"/>
  <c r="K121"/>
  <c r="L121" s="1"/>
  <c r="M119"/>
  <c r="N119" s="1"/>
  <c r="L119"/>
  <c r="K119"/>
  <c r="M118"/>
  <c r="N118" s="1"/>
  <c r="K118"/>
  <c r="L118" s="1"/>
  <c r="M117"/>
  <c r="N117" s="1"/>
  <c r="L117"/>
  <c r="K117"/>
  <c r="M115"/>
  <c r="N115" s="1"/>
  <c r="L115"/>
  <c r="K115"/>
  <c r="M114"/>
  <c r="N114" s="1"/>
  <c r="K114"/>
  <c r="L114" s="1"/>
  <c r="M112"/>
  <c r="N112" s="1"/>
  <c r="K112"/>
  <c r="L112" s="1"/>
  <c r="N111"/>
  <c r="M111"/>
  <c r="K111"/>
  <c r="L111" s="1"/>
  <c r="M110"/>
  <c r="N110" s="1"/>
  <c r="K110"/>
  <c r="L110" s="1"/>
  <c r="M109"/>
  <c r="N109" s="1"/>
  <c r="L109"/>
  <c r="K109"/>
  <c r="M107"/>
  <c r="N107" s="1"/>
  <c r="L107"/>
  <c r="K107"/>
  <c r="M106"/>
  <c r="N106" s="1"/>
  <c r="K106"/>
  <c r="L106" s="1"/>
  <c r="M104"/>
  <c r="N104" s="1"/>
  <c r="K104"/>
  <c r="L104" s="1"/>
  <c r="M102"/>
  <c r="N102" s="1"/>
  <c r="K102"/>
  <c r="L102" s="1"/>
  <c r="M101"/>
  <c r="N101" s="1"/>
  <c r="K101"/>
  <c r="L101" s="1"/>
  <c r="M100"/>
  <c r="N100" s="1"/>
  <c r="L100"/>
  <c r="K100"/>
  <c r="M99"/>
  <c r="N99" s="1"/>
  <c r="L99"/>
  <c r="K99"/>
  <c r="M98"/>
  <c r="N98" s="1"/>
  <c r="K98"/>
  <c r="L98" s="1"/>
  <c r="M97"/>
  <c r="N97" s="1"/>
  <c r="K97"/>
  <c r="L97" s="1"/>
  <c r="M96"/>
  <c r="N96" s="1"/>
  <c r="K96"/>
  <c r="L96" s="1"/>
  <c r="N95"/>
  <c r="M95"/>
  <c r="K95"/>
  <c r="L95" s="1"/>
  <c r="M94"/>
  <c r="N94" s="1"/>
  <c r="K94"/>
  <c r="L94" s="1"/>
  <c r="M93"/>
  <c r="N93" s="1"/>
  <c r="K93"/>
  <c r="L93" s="1"/>
  <c r="M92"/>
  <c r="N92" s="1"/>
  <c r="K92"/>
  <c r="L92" s="1"/>
  <c r="N90"/>
  <c r="M90"/>
  <c r="K90"/>
  <c r="L90" s="1"/>
  <c r="M89"/>
  <c r="N89" s="1"/>
  <c r="K89"/>
  <c r="L89" s="1"/>
  <c r="M88"/>
  <c r="N88" s="1"/>
  <c r="K88"/>
  <c r="L88" s="1"/>
  <c r="M86"/>
  <c r="N86" s="1"/>
  <c r="K86"/>
  <c r="L86" s="1"/>
  <c r="M84"/>
  <c r="N84" s="1"/>
  <c r="K84"/>
  <c r="L84" s="1"/>
  <c r="N83"/>
  <c r="M83"/>
  <c r="K83"/>
  <c r="L83" s="1"/>
  <c r="N82"/>
  <c r="M82"/>
  <c r="K82"/>
  <c r="L82" s="1"/>
  <c r="M80"/>
  <c r="N80" s="1"/>
  <c r="K80"/>
  <c r="L80" s="1"/>
  <c r="M79"/>
  <c r="N79" s="1"/>
  <c r="L79"/>
  <c r="K79"/>
  <c r="M78"/>
  <c r="N78" s="1"/>
  <c r="K78"/>
  <c r="L78" s="1"/>
  <c r="M77"/>
  <c r="N77" s="1"/>
  <c r="K77"/>
  <c r="L77" s="1"/>
  <c r="M76"/>
  <c r="N76" s="1"/>
  <c r="L76"/>
  <c r="K76"/>
  <c r="M75"/>
  <c r="N75" s="1"/>
  <c r="L75"/>
  <c r="K75"/>
  <c r="M74"/>
  <c r="N74" s="1"/>
  <c r="K74"/>
  <c r="L74" s="1"/>
  <c r="M73"/>
  <c r="N73" s="1"/>
  <c r="K73"/>
  <c r="L73" s="1"/>
  <c r="M71"/>
  <c r="N71" s="1"/>
  <c r="K71"/>
  <c r="L71" s="1"/>
  <c r="M70"/>
  <c r="N70" s="1"/>
  <c r="K70"/>
  <c r="L70" s="1"/>
  <c r="M69"/>
  <c r="N69" s="1"/>
  <c r="L69"/>
  <c r="K69"/>
  <c r="M68"/>
  <c r="N68" s="1"/>
  <c r="K68"/>
  <c r="L68" s="1"/>
  <c r="N67"/>
  <c r="M67"/>
  <c r="K67"/>
  <c r="L67" s="1"/>
  <c r="N66"/>
  <c r="M66"/>
  <c r="K66"/>
  <c r="L66" s="1"/>
  <c r="M65"/>
  <c r="N65" s="1"/>
  <c r="K65"/>
  <c r="L65" s="1"/>
  <c r="M64"/>
  <c r="N64" s="1"/>
  <c r="K64"/>
  <c r="L64" s="1"/>
  <c r="N63"/>
  <c r="M63"/>
  <c r="K63"/>
  <c r="L63" s="1"/>
  <c r="M62"/>
  <c r="N62" s="1"/>
  <c r="K62"/>
  <c r="L62" s="1"/>
  <c r="M61"/>
  <c r="N61" s="1"/>
  <c r="L61"/>
  <c r="K61"/>
  <c r="M59"/>
  <c r="N59" s="1"/>
  <c r="L59"/>
  <c r="K59"/>
  <c r="M57"/>
  <c r="N57" s="1"/>
  <c r="K57"/>
  <c r="L57" s="1"/>
  <c r="M56"/>
  <c r="N56" s="1"/>
  <c r="K56"/>
  <c r="L56" s="1"/>
  <c r="M55"/>
  <c r="N55" s="1"/>
  <c r="K55"/>
  <c r="L55" s="1"/>
  <c r="M54"/>
  <c r="N54" s="1"/>
  <c r="K54"/>
  <c r="L54" s="1"/>
  <c r="M53"/>
  <c r="N53" s="1"/>
  <c r="L53"/>
  <c r="K53"/>
  <c r="M52"/>
  <c r="N52" s="1"/>
  <c r="K52"/>
  <c r="L52" s="1"/>
  <c r="N51"/>
  <c r="M51"/>
  <c r="K51"/>
  <c r="L51" s="1"/>
  <c r="M50"/>
  <c r="N50" s="1"/>
  <c r="K50"/>
  <c r="L50" s="1"/>
  <c r="M48"/>
  <c r="N48" s="1"/>
  <c r="K48"/>
  <c r="L48" s="1"/>
  <c r="N47"/>
  <c r="M47"/>
  <c r="K47"/>
  <c r="L47" s="1"/>
  <c r="M46"/>
  <c r="N46" s="1"/>
  <c r="K46"/>
  <c r="L46" s="1"/>
  <c r="M45"/>
  <c r="N45" s="1"/>
  <c r="K45"/>
  <c r="L45" s="1"/>
  <c r="M43"/>
  <c r="N43" s="1"/>
  <c r="K43"/>
  <c r="L43" s="1"/>
  <c r="M42"/>
  <c r="N42" s="1"/>
  <c r="K42"/>
  <c r="L42" s="1"/>
  <c r="M41"/>
  <c r="N41" s="1"/>
  <c r="K41"/>
  <c r="L41" s="1"/>
  <c r="M40"/>
  <c r="N40" s="1"/>
  <c r="K40"/>
  <c r="L40" s="1"/>
  <c r="M38"/>
  <c r="N38" s="1"/>
  <c r="K38"/>
  <c r="L38" s="1"/>
  <c r="M36"/>
  <c r="N36" s="1"/>
  <c r="K36"/>
  <c r="L36" s="1"/>
  <c r="M35"/>
  <c r="N35" s="1"/>
  <c r="L35"/>
  <c r="K35"/>
  <c r="M34"/>
  <c r="N34" s="1"/>
  <c r="K34"/>
  <c r="L34" s="1"/>
  <c r="M32"/>
  <c r="N32" s="1"/>
  <c r="K32"/>
  <c r="L32" s="1"/>
  <c r="N31"/>
  <c r="M31"/>
  <c r="K31"/>
  <c r="L31" s="1"/>
  <c r="M30"/>
  <c r="N30" s="1"/>
  <c r="K30"/>
  <c r="L30" s="1"/>
  <c r="M29"/>
  <c r="N29" s="1"/>
  <c r="L29"/>
  <c r="K29"/>
  <c r="M28"/>
  <c r="N28" s="1"/>
  <c r="K28"/>
  <c r="L28" s="1"/>
  <c r="N27"/>
  <c r="M27"/>
  <c r="K27"/>
  <c r="L27" s="1"/>
  <c r="M26"/>
  <c r="N26" s="1"/>
  <c r="K26"/>
  <c r="L26" s="1"/>
  <c r="M25"/>
  <c r="N25" s="1"/>
  <c r="K25"/>
  <c r="L25" s="1"/>
  <c r="M21"/>
  <c r="N21" s="1"/>
  <c r="K21"/>
  <c r="L21" s="1"/>
  <c r="M20"/>
  <c r="N20" s="1"/>
  <c r="K20"/>
  <c r="L20" s="1"/>
  <c r="M19"/>
  <c r="N19" s="1"/>
  <c r="K19"/>
  <c r="L19" s="1"/>
  <c r="N18"/>
  <c r="M18"/>
  <c r="K18"/>
  <c r="L18" s="1"/>
  <c r="N17"/>
  <c r="M17"/>
  <c r="K17"/>
  <c r="L17" s="1"/>
  <c r="M15"/>
  <c r="N15" s="1"/>
  <c r="K15"/>
  <c r="L15" s="1"/>
  <c r="N14"/>
  <c r="M14"/>
  <c r="K14"/>
  <c r="L14" s="1"/>
  <c r="M12"/>
  <c r="N12" s="1"/>
  <c r="K12"/>
  <c r="L12" s="1"/>
  <c r="I303"/>
  <c r="O293" s="1"/>
  <c r="H303"/>
  <c r="D303"/>
  <c r="C303"/>
  <c r="M10"/>
  <c r="N10" s="1"/>
  <c r="K10"/>
  <c r="L10" s="1"/>
  <c r="F7"/>
  <c r="O289" i="153" l="1"/>
  <c r="O265" i="152"/>
  <c r="O266" i="151"/>
  <c r="O264"/>
  <c r="O250"/>
  <c r="O248"/>
  <c r="O246"/>
  <c r="O244"/>
  <c r="O241"/>
  <c r="O239"/>
  <c r="O236"/>
  <c r="O233"/>
  <c r="O231"/>
  <c r="O219"/>
  <c r="O216"/>
  <c r="O208"/>
  <c r="O202"/>
  <c r="O200"/>
  <c r="O197"/>
  <c r="O186"/>
  <c r="O176"/>
  <c r="O173"/>
  <c r="O170"/>
  <c r="O157"/>
  <c r="O154"/>
  <c r="O136"/>
  <c r="O133"/>
  <c r="O126"/>
  <c r="O117"/>
  <c r="O115"/>
  <c r="O103"/>
  <c r="O101"/>
  <c r="O99"/>
  <c r="O97"/>
  <c r="O95"/>
  <c r="O93"/>
  <c r="O84"/>
  <c r="O70"/>
  <c r="O68"/>
  <c r="O66"/>
  <c r="O63"/>
  <c r="O60"/>
  <c r="O58"/>
  <c r="O56"/>
  <c r="O54"/>
  <c r="O51"/>
  <c r="O48"/>
  <c r="O46"/>
  <c r="O44"/>
  <c r="O42"/>
  <c r="O39"/>
  <c r="O37"/>
  <c r="O35"/>
  <c r="O32"/>
  <c r="O29"/>
  <c r="O16"/>
  <c r="O13"/>
  <c r="O262"/>
  <c r="O260"/>
  <c r="O258"/>
  <c r="O256"/>
  <c r="O249"/>
  <c r="O247"/>
  <c r="O245"/>
  <c r="O243"/>
  <c r="O235"/>
  <c r="O226"/>
  <c r="O224"/>
  <c r="O221"/>
  <c r="O214"/>
  <c r="O212"/>
  <c r="O209"/>
  <c r="O206"/>
  <c r="O203"/>
  <c r="O201"/>
  <c r="O199"/>
  <c r="O184"/>
  <c r="O177"/>
  <c r="O166"/>
  <c r="O164"/>
  <c r="O152"/>
  <c r="O142"/>
  <c r="O135"/>
  <c r="O124"/>
  <c r="O119"/>
  <c r="O82"/>
  <c r="O76"/>
  <c r="O71"/>
  <c r="O69"/>
  <c r="O59"/>
  <c r="O57"/>
  <c r="O53"/>
  <c r="O47"/>
  <c r="O43"/>
  <c r="O31"/>
  <c r="O22"/>
  <c r="O15"/>
  <c r="O261"/>
  <c r="O259"/>
  <c r="O257"/>
  <c r="O254"/>
  <c r="O227"/>
  <c r="O225"/>
  <c r="O223"/>
  <c r="O211"/>
  <c r="O205"/>
  <c r="O192"/>
  <c r="O182"/>
  <c r="O165"/>
  <c r="O163"/>
  <c r="O151"/>
  <c r="O143"/>
  <c r="O141"/>
  <c r="O123"/>
  <c r="O112"/>
  <c r="O106"/>
  <c r="O90"/>
  <c r="O80"/>
  <c r="O75"/>
  <c r="O73"/>
  <c r="O26"/>
  <c r="O19"/>
  <c r="O268"/>
  <c r="O252"/>
  <c r="O240"/>
  <c r="O238"/>
  <c r="O232"/>
  <c r="O229"/>
  <c r="O218"/>
  <c r="O195"/>
  <c r="O193"/>
  <c r="O191"/>
  <c r="O181"/>
  <c r="O172"/>
  <c r="O158"/>
  <c r="O156"/>
  <c r="O147"/>
  <c r="O145"/>
  <c r="O131"/>
  <c r="O128"/>
  <c r="O116"/>
  <c r="O113"/>
  <c r="O111"/>
  <c r="O104"/>
  <c r="O102"/>
  <c r="O100"/>
  <c r="O98"/>
  <c r="O96"/>
  <c r="O94"/>
  <c r="O91"/>
  <c r="O89"/>
  <c r="O86"/>
  <c r="O79"/>
  <c r="O62"/>
  <c r="O50"/>
  <c r="O38"/>
  <c r="O36"/>
  <c r="O34"/>
  <c r="O27"/>
  <c r="O25"/>
  <c r="O11"/>
  <c r="O265"/>
  <c r="O187"/>
  <c r="O175"/>
  <c r="O168"/>
  <c r="O162"/>
  <c r="O150"/>
  <c r="O140"/>
  <c r="O137"/>
  <c r="O122"/>
  <c r="O108"/>
  <c r="O74"/>
  <c r="O67"/>
  <c r="O65"/>
  <c r="O55"/>
  <c r="O45"/>
  <c r="O41"/>
  <c r="O20"/>
  <c r="O17"/>
  <c r="O213"/>
  <c r="O194"/>
  <c r="O189"/>
  <c r="O179"/>
  <c r="O167"/>
  <c r="O160"/>
  <c r="O148"/>
  <c r="O146"/>
  <c r="O139"/>
  <c r="O130"/>
  <c r="O121"/>
  <c r="O109"/>
  <c r="O88"/>
  <c r="O77"/>
  <c r="O23"/>
  <c r="O21"/>
  <c r="M273"/>
  <c r="N273" s="1"/>
  <c r="O10"/>
  <c r="K273"/>
  <c r="L273" s="1"/>
  <c r="N10"/>
  <c r="O38" i="150"/>
  <c r="O111"/>
  <c r="O294"/>
  <c r="O296"/>
  <c r="O20"/>
  <c r="O25"/>
  <c r="O26"/>
  <c r="O40"/>
  <c r="O41"/>
  <c r="O42"/>
  <c r="O48"/>
  <c r="O50"/>
  <c r="O119"/>
  <c r="O121"/>
  <c r="O122"/>
  <c r="O152"/>
  <c r="O154"/>
  <c r="O167"/>
  <c r="O175"/>
  <c r="O207"/>
  <c r="O247"/>
  <c r="O286"/>
  <c r="O21"/>
  <c r="O29"/>
  <c r="O56"/>
  <c r="O57"/>
  <c r="O79"/>
  <c r="O128"/>
  <c r="O129"/>
  <c r="O130"/>
  <c r="O143"/>
  <c r="O160"/>
  <c r="O161"/>
  <c r="O162"/>
  <c r="O168"/>
  <c r="O169"/>
  <c r="O170"/>
  <c r="O176"/>
  <c r="O178"/>
  <c r="O184"/>
  <c r="O186"/>
  <c r="O199"/>
  <c r="O224"/>
  <c r="O226"/>
  <c r="O271"/>
  <c r="O31"/>
  <c r="O95"/>
  <c r="O278"/>
  <c r="O232"/>
  <c r="O233"/>
  <c r="O234"/>
  <c r="O248"/>
  <c r="O250"/>
  <c r="O272"/>
  <c r="O279"/>
  <c r="O280"/>
  <c r="O287"/>
  <c r="O288"/>
  <c r="O289"/>
  <c r="O14"/>
  <c r="O30"/>
  <c r="O32"/>
  <c r="O34"/>
  <c r="O63"/>
  <c r="O71"/>
  <c r="O73"/>
  <c r="O74"/>
  <c r="O80"/>
  <c r="O82"/>
  <c r="O88"/>
  <c r="O89"/>
  <c r="O90"/>
  <c r="O96"/>
  <c r="O97"/>
  <c r="O98"/>
  <c r="O112"/>
  <c r="O114"/>
  <c r="O135"/>
  <c r="O144"/>
  <c r="O145"/>
  <c r="O146"/>
  <c r="O191"/>
  <c r="O200"/>
  <c r="O201"/>
  <c r="O202"/>
  <c r="O208"/>
  <c r="O209"/>
  <c r="O210"/>
  <c r="O216"/>
  <c r="O217"/>
  <c r="O239"/>
  <c r="O255"/>
  <c r="O263"/>
  <c r="O265"/>
  <c r="O266"/>
  <c r="O12"/>
  <c r="O15"/>
  <c r="O17"/>
  <c r="O47"/>
  <c r="O55"/>
  <c r="O64"/>
  <c r="O65"/>
  <c r="O66"/>
  <c r="O104"/>
  <c r="O106"/>
  <c r="O136"/>
  <c r="O137"/>
  <c r="O138"/>
  <c r="O151"/>
  <c r="O183"/>
  <c r="O192"/>
  <c r="O194"/>
  <c r="O223"/>
  <c r="O240"/>
  <c r="O241"/>
  <c r="O242"/>
  <c r="O256"/>
  <c r="O257"/>
  <c r="O258"/>
  <c r="O18"/>
  <c r="O19"/>
  <c r="O27"/>
  <c r="O28"/>
  <c r="O35"/>
  <c r="O36"/>
  <c r="O43"/>
  <c r="O51"/>
  <c r="O52"/>
  <c r="O59"/>
  <c r="O67"/>
  <c r="O68"/>
  <c r="O75"/>
  <c r="O76"/>
  <c r="O83"/>
  <c r="O84"/>
  <c r="O92"/>
  <c r="O99"/>
  <c r="O100"/>
  <c r="O107"/>
  <c r="O115"/>
  <c r="O124"/>
  <c r="O131"/>
  <c r="O132"/>
  <c r="O140"/>
  <c r="O148"/>
  <c r="O155"/>
  <c r="O156"/>
  <c r="O163"/>
  <c r="O164"/>
  <c r="O171"/>
  <c r="O172"/>
  <c r="O180"/>
  <c r="O187"/>
  <c r="O188"/>
  <c r="O195"/>
  <c r="O203"/>
  <c r="O204"/>
  <c r="O211"/>
  <c r="O219"/>
  <c r="O220"/>
  <c r="O228"/>
  <c r="O235"/>
  <c r="O236"/>
  <c r="O243"/>
  <c r="O244"/>
  <c r="O251"/>
  <c r="O252"/>
  <c r="O259"/>
  <c r="O260"/>
  <c r="O268"/>
  <c r="O274"/>
  <c r="O275"/>
  <c r="O282"/>
  <c r="O283"/>
  <c r="O290"/>
  <c r="O291"/>
  <c r="O298"/>
  <c r="O45"/>
  <c r="O46"/>
  <c r="O53"/>
  <c r="O54"/>
  <c r="O61"/>
  <c r="O62"/>
  <c r="O69"/>
  <c r="O70"/>
  <c r="O77"/>
  <c r="O78"/>
  <c r="O86"/>
  <c r="O93"/>
  <c r="O94"/>
  <c r="O101"/>
  <c r="O102"/>
  <c r="O109"/>
  <c r="O110"/>
  <c r="O117"/>
  <c r="O118"/>
  <c r="O125"/>
  <c r="O126"/>
  <c r="O133"/>
  <c r="O142"/>
  <c r="O149"/>
  <c r="O157"/>
  <c r="O158"/>
  <c r="O165"/>
  <c r="O166"/>
  <c r="O173"/>
  <c r="O174"/>
  <c r="O182"/>
  <c r="O190"/>
  <c r="O197"/>
  <c r="O198"/>
  <c r="O205"/>
  <c r="O206"/>
  <c r="O213"/>
  <c r="O214"/>
  <c r="O221"/>
  <c r="O229"/>
  <c r="O230"/>
  <c r="O237"/>
  <c r="O245"/>
  <c r="O253"/>
  <c r="O261"/>
  <c r="O262"/>
  <c r="O270"/>
  <c r="O276"/>
  <c r="O277"/>
  <c r="O284"/>
  <c r="O285"/>
  <c r="O292"/>
  <c r="M303"/>
  <c r="N303" s="1"/>
  <c r="K303"/>
  <c r="L303" s="1"/>
  <c r="O10"/>
  <c r="O273" i="151" l="1"/>
  <c r="O303" i="150"/>
  <c r="N12" i="149" l="1"/>
  <c r="N10"/>
  <c r="M10"/>
  <c r="L10"/>
  <c r="K10"/>
  <c r="N190"/>
  <c r="M190"/>
  <c r="K190"/>
  <c r="L190" s="1"/>
  <c r="M188"/>
  <c r="N188" s="1"/>
  <c r="L188"/>
  <c r="K188"/>
  <c r="N186"/>
  <c r="M186"/>
  <c r="K186"/>
  <c r="L186" s="1"/>
  <c r="M185"/>
  <c r="N185" s="1"/>
  <c r="L185"/>
  <c r="K185"/>
  <c r="N183"/>
  <c r="M183"/>
  <c r="K183"/>
  <c r="L183" s="1"/>
  <c r="N182"/>
  <c r="M182"/>
  <c r="K182"/>
  <c r="L182" s="1"/>
  <c r="M181"/>
  <c r="N181" s="1"/>
  <c r="L181"/>
  <c r="K181"/>
  <c r="M180"/>
  <c r="N180" s="1"/>
  <c r="L180"/>
  <c r="K180"/>
  <c r="N179"/>
  <c r="M179"/>
  <c r="K179"/>
  <c r="L179" s="1"/>
  <c r="M177"/>
  <c r="N177" s="1"/>
  <c r="L177"/>
  <c r="K177"/>
  <c r="M176"/>
  <c r="N176" s="1"/>
  <c r="L176"/>
  <c r="K176"/>
  <c r="N174"/>
  <c r="M174"/>
  <c r="K174"/>
  <c r="L174" s="1"/>
  <c r="M173"/>
  <c r="N173" s="1"/>
  <c r="L173"/>
  <c r="K173"/>
  <c r="M172"/>
  <c r="N172" s="1"/>
  <c r="L172"/>
  <c r="K172"/>
  <c r="N170"/>
  <c r="M170"/>
  <c r="K170"/>
  <c r="L170" s="1"/>
  <c r="M168"/>
  <c r="N168" s="1"/>
  <c r="L168"/>
  <c r="K168"/>
  <c r="N167"/>
  <c r="M167"/>
  <c r="K167"/>
  <c r="L167" s="1"/>
  <c r="N166"/>
  <c r="M166"/>
  <c r="K166"/>
  <c r="L166" s="1"/>
  <c r="M165"/>
  <c r="N165" s="1"/>
  <c r="L165"/>
  <c r="K165"/>
  <c r="M164"/>
  <c r="N164" s="1"/>
  <c r="L164"/>
  <c r="K164"/>
  <c r="N163"/>
  <c r="M163"/>
  <c r="K163"/>
  <c r="L163" s="1"/>
  <c r="N162"/>
  <c r="M162"/>
  <c r="K162"/>
  <c r="L162" s="1"/>
  <c r="M160"/>
  <c r="N160" s="1"/>
  <c r="L160"/>
  <c r="K160"/>
  <c r="N158"/>
  <c r="M158"/>
  <c r="K158"/>
  <c r="L158" s="1"/>
  <c r="M157"/>
  <c r="N157" s="1"/>
  <c r="L157"/>
  <c r="K157"/>
  <c r="M156"/>
  <c r="N156" s="1"/>
  <c r="L156"/>
  <c r="K156"/>
  <c r="N155"/>
  <c r="M155"/>
  <c r="K155"/>
  <c r="L155" s="1"/>
  <c r="M153"/>
  <c r="N153" s="1"/>
  <c r="L153"/>
  <c r="K153"/>
  <c r="M152"/>
  <c r="N152" s="1"/>
  <c r="L152"/>
  <c r="K152"/>
  <c r="N150"/>
  <c r="M150"/>
  <c r="K150"/>
  <c r="L150" s="1"/>
  <c r="M148"/>
  <c r="N148" s="1"/>
  <c r="L148"/>
  <c r="K148"/>
  <c r="N147"/>
  <c r="M147"/>
  <c r="K147"/>
  <c r="L147" s="1"/>
  <c r="M145"/>
  <c r="N145" s="1"/>
  <c r="L145"/>
  <c r="K145"/>
  <c r="M144"/>
  <c r="N144" s="1"/>
  <c r="L144"/>
  <c r="K144"/>
  <c r="N143"/>
  <c r="M143"/>
  <c r="K143"/>
  <c r="L143" s="1"/>
  <c r="M141"/>
  <c r="N141" s="1"/>
  <c r="L141"/>
  <c r="K141"/>
  <c r="M140"/>
  <c r="N140" s="1"/>
  <c r="L140"/>
  <c r="K140"/>
  <c r="N138"/>
  <c r="M138"/>
  <c r="K138"/>
  <c r="L138" s="1"/>
  <c r="M137"/>
  <c r="N137" s="1"/>
  <c r="L137"/>
  <c r="K137"/>
  <c r="N135"/>
  <c r="M135"/>
  <c r="K135"/>
  <c r="L135" s="1"/>
  <c r="M133"/>
  <c r="N133" s="1"/>
  <c r="L133"/>
  <c r="K133"/>
  <c r="M132"/>
  <c r="N132" s="1"/>
  <c r="L132"/>
  <c r="K132"/>
  <c r="N130"/>
  <c r="M130"/>
  <c r="K130"/>
  <c r="L130" s="1"/>
  <c r="M128"/>
  <c r="N128" s="1"/>
  <c r="L128"/>
  <c r="K128"/>
  <c r="N127"/>
  <c r="M127"/>
  <c r="K127"/>
  <c r="L127" s="1"/>
  <c r="N126"/>
  <c r="M126"/>
  <c r="K126"/>
  <c r="L126" s="1"/>
  <c r="M125"/>
  <c r="N125" s="1"/>
  <c r="L125"/>
  <c r="K125"/>
  <c r="N123"/>
  <c r="M123"/>
  <c r="K123"/>
  <c r="L123" s="1"/>
  <c r="M121"/>
  <c r="N121" s="1"/>
  <c r="L121"/>
  <c r="K121"/>
  <c r="M120"/>
  <c r="N120" s="1"/>
  <c r="L120"/>
  <c r="K120"/>
  <c r="N118"/>
  <c r="M118"/>
  <c r="K118"/>
  <c r="L118" s="1"/>
  <c r="M117"/>
  <c r="N117" s="1"/>
  <c r="L117"/>
  <c r="K117"/>
  <c r="N115"/>
  <c r="M115"/>
  <c r="K115"/>
  <c r="L115" s="1"/>
  <c r="N114"/>
  <c r="M114"/>
  <c r="K114"/>
  <c r="L114" s="1"/>
  <c r="M112"/>
  <c r="N112" s="1"/>
  <c r="L112"/>
  <c r="K112"/>
  <c r="N111"/>
  <c r="M111"/>
  <c r="K111"/>
  <c r="L111" s="1"/>
  <c r="N110"/>
  <c r="M110"/>
  <c r="K110"/>
  <c r="L110" s="1"/>
  <c r="M109"/>
  <c r="N109" s="1"/>
  <c r="L109"/>
  <c r="K109"/>
  <c r="M108"/>
  <c r="N108" s="1"/>
  <c r="L108"/>
  <c r="K108"/>
  <c r="N107"/>
  <c r="M107"/>
  <c r="K107"/>
  <c r="L107" s="1"/>
  <c r="N106"/>
  <c r="M106"/>
  <c r="K106"/>
  <c r="L106" s="1"/>
  <c r="M104"/>
  <c r="N104" s="1"/>
  <c r="L104"/>
  <c r="K104"/>
  <c r="N103"/>
  <c r="M103"/>
  <c r="K103"/>
  <c r="L103" s="1"/>
  <c r="M101"/>
  <c r="N101" s="1"/>
  <c r="L101"/>
  <c r="K101"/>
  <c r="M100"/>
  <c r="N100" s="1"/>
  <c r="L100"/>
  <c r="K100"/>
  <c r="N99"/>
  <c r="M99"/>
  <c r="K99"/>
  <c r="L99" s="1"/>
  <c r="N98"/>
  <c r="M98"/>
  <c r="K98"/>
  <c r="L98" s="1"/>
  <c r="M96"/>
  <c r="N96" s="1"/>
  <c r="L96"/>
  <c r="K96"/>
  <c r="N94"/>
  <c r="M94"/>
  <c r="K94"/>
  <c r="L94" s="1"/>
  <c r="M93"/>
  <c r="N93" s="1"/>
  <c r="L93"/>
  <c r="K93"/>
  <c r="N91"/>
  <c r="M91"/>
  <c r="K91"/>
  <c r="L91" s="1"/>
  <c r="N90"/>
  <c r="M90"/>
  <c r="K90"/>
  <c r="L90" s="1"/>
  <c r="M89"/>
  <c r="N89" s="1"/>
  <c r="L89"/>
  <c r="K89"/>
  <c r="N87"/>
  <c r="M87"/>
  <c r="K87"/>
  <c r="L87" s="1"/>
  <c r="M85"/>
  <c r="N85" s="1"/>
  <c r="L85"/>
  <c r="K85"/>
  <c r="N83"/>
  <c r="M83"/>
  <c r="K83"/>
  <c r="L83" s="1"/>
  <c r="N82"/>
  <c r="M82"/>
  <c r="K82"/>
  <c r="L82" s="1"/>
  <c r="M80"/>
  <c r="N80" s="1"/>
  <c r="L80"/>
  <c r="K80"/>
  <c r="N78"/>
  <c r="M78"/>
  <c r="K78"/>
  <c r="L78" s="1"/>
  <c r="M76"/>
  <c r="N76" s="1"/>
  <c r="L76"/>
  <c r="K76"/>
  <c r="N75"/>
  <c r="M75"/>
  <c r="K75"/>
  <c r="L75" s="1"/>
  <c r="M73"/>
  <c r="N73" s="1"/>
  <c r="L73"/>
  <c r="K73"/>
  <c r="M72"/>
  <c r="N72" s="1"/>
  <c r="L72"/>
  <c r="K72"/>
  <c r="N71"/>
  <c r="M71"/>
  <c r="K71"/>
  <c r="L71" s="1"/>
  <c r="N70"/>
  <c r="M70"/>
  <c r="K70"/>
  <c r="L70" s="1"/>
  <c r="M69"/>
  <c r="N69" s="1"/>
  <c r="L69"/>
  <c r="K69"/>
  <c r="M68"/>
  <c r="N68" s="1"/>
  <c r="L68"/>
  <c r="K68"/>
  <c r="N67"/>
  <c r="M67"/>
  <c r="K67"/>
  <c r="L67" s="1"/>
  <c r="N66"/>
  <c r="M66"/>
  <c r="K66"/>
  <c r="L66" s="1"/>
  <c r="M65"/>
  <c r="N65" s="1"/>
  <c r="L65"/>
  <c r="K65"/>
  <c r="N63"/>
  <c r="M63"/>
  <c r="K63"/>
  <c r="L63" s="1"/>
  <c r="N62"/>
  <c r="M62"/>
  <c r="K62"/>
  <c r="L62" s="1"/>
  <c r="M61"/>
  <c r="N61" s="1"/>
  <c r="L61"/>
  <c r="K61"/>
  <c r="N59"/>
  <c r="M59"/>
  <c r="K59"/>
  <c r="L59" s="1"/>
  <c r="N58"/>
  <c r="M58"/>
  <c r="K58"/>
  <c r="L58" s="1"/>
  <c r="M56"/>
  <c r="N56" s="1"/>
  <c r="L56"/>
  <c r="K56"/>
  <c r="N54"/>
  <c r="M54"/>
  <c r="K54"/>
  <c r="L54" s="1"/>
  <c r="M53"/>
  <c r="N53" s="1"/>
  <c r="L53"/>
  <c r="K53"/>
  <c r="M52"/>
  <c r="N52" s="1"/>
  <c r="L52"/>
  <c r="K52"/>
  <c r="N51"/>
  <c r="M51"/>
  <c r="K51"/>
  <c r="L51" s="1"/>
  <c r="N50"/>
  <c r="M50"/>
  <c r="K50"/>
  <c r="L50" s="1"/>
  <c r="M49"/>
  <c r="N49" s="1"/>
  <c r="L49"/>
  <c r="K49"/>
  <c r="M48"/>
  <c r="N48" s="1"/>
  <c r="L48"/>
  <c r="K48"/>
  <c r="N47"/>
  <c r="M47"/>
  <c r="K47"/>
  <c r="L47" s="1"/>
  <c r="M45"/>
  <c r="N45" s="1"/>
  <c r="L45"/>
  <c r="K45"/>
  <c r="N43"/>
  <c r="M43"/>
  <c r="K43"/>
  <c r="L43" s="1"/>
  <c r="N42"/>
  <c r="M42"/>
  <c r="K42"/>
  <c r="L42" s="1"/>
  <c r="M41"/>
  <c r="N41" s="1"/>
  <c r="L41"/>
  <c r="K41"/>
  <c r="M40"/>
  <c r="N40" s="1"/>
  <c r="L40"/>
  <c r="K40"/>
  <c r="N39"/>
  <c r="M39"/>
  <c r="K39"/>
  <c r="L39" s="1"/>
  <c r="M37"/>
  <c r="N37" s="1"/>
  <c r="L37"/>
  <c r="K37"/>
  <c r="M36"/>
  <c r="N36" s="1"/>
  <c r="L36"/>
  <c r="K36"/>
  <c r="N35"/>
  <c r="M35"/>
  <c r="K35"/>
  <c r="L35" s="1"/>
  <c r="N34"/>
  <c r="M34"/>
  <c r="K34"/>
  <c r="L34" s="1"/>
  <c r="M33"/>
  <c r="N33" s="1"/>
  <c r="L33"/>
  <c r="K33"/>
  <c r="M32"/>
  <c r="N32" s="1"/>
  <c r="L32"/>
  <c r="K32"/>
  <c r="N31"/>
  <c r="M31"/>
  <c r="K31"/>
  <c r="L31" s="1"/>
  <c r="N30"/>
  <c r="M30"/>
  <c r="K30"/>
  <c r="L30" s="1"/>
  <c r="M29"/>
  <c r="N29" s="1"/>
  <c r="L29"/>
  <c r="K29"/>
  <c r="N27"/>
  <c r="M27"/>
  <c r="K27"/>
  <c r="L27" s="1"/>
  <c r="N26"/>
  <c r="M26"/>
  <c r="K26"/>
  <c r="L26" s="1"/>
  <c r="M24"/>
  <c r="N24" s="1"/>
  <c r="L24"/>
  <c r="K24"/>
  <c r="N23"/>
  <c r="M23"/>
  <c r="K23"/>
  <c r="L23" s="1"/>
  <c r="N22"/>
  <c r="M22"/>
  <c r="K22"/>
  <c r="L22" s="1"/>
  <c r="M20"/>
  <c r="N20" s="1"/>
  <c r="L20"/>
  <c r="K20"/>
  <c r="N18"/>
  <c r="M18"/>
  <c r="K18"/>
  <c r="L18" s="1"/>
  <c r="M17"/>
  <c r="N17" s="1"/>
  <c r="L17"/>
  <c r="K17"/>
  <c r="N15"/>
  <c r="M15"/>
  <c r="K15"/>
  <c r="L15" s="1"/>
  <c r="M13"/>
  <c r="N13" s="1"/>
  <c r="L13"/>
  <c r="K13"/>
  <c r="M12"/>
  <c r="L12"/>
  <c r="K12"/>
  <c r="I195"/>
  <c r="O71" s="1"/>
  <c r="H195"/>
  <c r="D195"/>
  <c r="C195"/>
  <c r="F7"/>
  <c r="O10" l="1"/>
  <c r="O13"/>
  <c r="O17"/>
  <c r="O22"/>
  <c r="O24"/>
  <c r="O27"/>
  <c r="O31"/>
  <c r="O33"/>
  <c r="O35"/>
  <c r="O37"/>
  <c r="O41"/>
  <c r="O43"/>
  <c r="O47"/>
  <c r="O49"/>
  <c r="O51"/>
  <c r="O53"/>
  <c r="O56"/>
  <c r="O58"/>
  <c r="O59"/>
  <c r="O61"/>
  <c r="O62"/>
  <c r="O63"/>
  <c r="O65"/>
  <c r="O66"/>
  <c r="O67"/>
  <c r="O68"/>
  <c r="O69"/>
  <c r="O70"/>
  <c r="O72"/>
  <c r="O73"/>
  <c r="O75"/>
  <c r="O76"/>
  <c r="O78"/>
  <c r="O80"/>
  <c r="O82"/>
  <c r="O83"/>
  <c r="O85"/>
  <c r="O87"/>
  <c r="O89"/>
  <c r="O90"/>
  <c r="O91"/>
  <c r="O93"/>
  <c r="O94"/>
  <c r="O96"/>
  <c r="O98"/>
  <c r="O99"/>
  <c r="O100"/>
  <c r="O101"/>
  <c r="O103"/>
  <c r="O104"/>
  <c r="O106"/>
  <c r="O107"/>
  <c r="O108"/>
  <c r="O109"/>
  <c r="O110"/>
  <c r="O111"/>
  <c r="O112"/>
  <c r="O114"/>
  <c r="O115"/>
  <c r="O117"/>
  <c r="O118"/>
  <c r="O120"/>
  <c r="O121"/>
  <c r="O123"/>
  <c r="O125"/>
  <c r="O126"/>
  <c r="O127"/>
  <c r="O128"/>
  <c r="O130"/>
  <c r="O132"/>
  <c r="O133"/>
  <c r="O135"/>
  <c r="O137"/>
  <c r="O138"/>
  <c r="O140"/>
  <c r="O141"/>
  <c r="O143"/>
  <c r="O144"/>
  <c r="O145"/>
  <c r="O147"/>
  <c r="O148"/>
  <c r="O150"/>
  <c r="O152"/>
  <c r="O153"/>
  <c r="O155"/>
  <c r="O156"/>
  <c r="O157"/>
  <c r="O158"/>
  <c r="O160"/>
  <c r="O162"/>
  <c r="O163"/>
  <c r="O164"/>
  <c r="O165"/>
  <c r="O166"/>
  <c r="O167"/>
  <c r="O168"/>
  <c r="O170"/>
  <c r="O172"/>
  <c r="O173"/>
  <c r="O174"/>
  <c r="O176"/>
  <c r="O177"/>
  <c r="O179"/>
  <c r="O180"/>
  <c r="O181"/>
  <c r="O182"/>
  <c r="O183"/>
  <c r="O185"/>
  <c r="O186"/>
  <c r="O188"/>
  <c r="O190"/>
  <c r="O12"/>
  <c r="O15"/>
  <c r="O18"/>
  <c r="O20"/>
  <c r="O23"/>
  <c r="O26"/>
  <c r="O29"/>
  <c r="O30"/>
  <c r="O32"/>
  <c r="O34"/>
  <c r="O36"/>
  <c r="O39"/>
  <c r="O40"/>
  <c r="O42"/>
  <c r="O45"/>
  <c r="O48"/>
  <c r="O50"/>
  <c r="O52"/>
  <c r="O54"/>
  <c r="K195"/>
  <c r="L195" s="1"/>
  <c r="M195"/>
  <c r="N195" s="1"/>
  <c r="O195" l="1"/>
  <c r="H184" i="146" l="1"/>
  <c r="I184"/>
  <c r="M10"/>
  <c r="D184"/>
  <c r="C184"/>
  <c r="K10"/>
  <c r="L10" s="1"/>
  <c r="F7"/>
  <c r="O179" l="1"/>
  <c r="O177"/>
  <c r="O175"/>
  <c r="O173"/>
  <c r="O172"/>
  <c r="O171"/>
  <c r="O169"/>
  <c r="O168"/>
  <c r="O167"/>
  <c r="O166"/>
  <c r="O165"/>
  <c r="O164"/>
  <c r="O163"/>
  <c r="O161"/>
  <c r="O160"/>
  <c r="O159"/>
  <c r="O158"/>
  <c r="O156"/>
  <c r="O155"/>
  <c r="O153"/>
  <c r="O152"/>
  <c r="O150"/>
  <c r="O149"/>
  <c r="O148"/>
  <c r="O147"/>
  <c r="O146"/>
  <c r="O145"/>
  <c r="O144"/>
  <c r="O142"/>
  <c r="O140"/>
  <c r="O139"/>
  <c r="O138"/>
  <c r="O137"/>
  <c r="O135"/>
  <c r="O134"/>
  <c r="O132"/>
  <c r="O131"/>
  <c r="O130"/>
  <c r="O129"/>
  <c r="O128"/>
  <c r="O126"/>
  <c r="O125"/>
  <c r="O124"/>
  <c r="O123"/>
  <c r="O121"/>
  <c r="O119"/>
  <c r="O118"/>
  <c r="O116"/>
  <c r="O115"/>
  <c r="O114"/>
  <c r="O113"/>
  <c r="O112"/>
  <c r="O110"/>
  <c r="O109"/>
  <c r="O108"/>
  <c r="O106"/>
  <c r="O105"/>
  <c r="O103"/>
  <c r="O102"/>
  <c r="O101"/>
  <c r="O100"/>
  <c r="O99"/>
  <c r="O98"/>
  <c r="O96"/>
  <c r="O95"/>
  <c r="O94"/>
  <c r="O93"/>
  <c r="O91"/>
  <c r="O90"/>
  <c r="O88"/>
  <c r="O87"/>
  <c r="O86"/>
  <c r="O84"/>
  <c r="O83"/>
  <c r="O81"/>
  <c r="O80"/>
  <c r="O78"/>
  <c r="O76"/>
  <c r="O75"/>
  <c r="O73"/>
  <c r="O72"/>
  <c r="O70"/>
  <c r="O69"/>
  <c r="O68"/>
  <c r="O67"/>
  <c r="O66"/>
  <c r="O65"/>
  <c r="O64"/>
  <c r="O63"/>
  <c r="O62"/>
  <c r="O61"/>
  <c r="O59"/>
  <c r="O58"/>
  <c r="O56"/>
  <c r="O54"/>
  <c r="O52"/>
  <c r="O51"/>
  <c r="O49"/>
  <c r="O47"/>
  <c r="O46"/>
  <c r="O45"/>
  <c r="O44"/>
  <c r="O43"/>
  <c r="O42"/>
  <c r="O40"/>
  <c r="O39"/>
  <c r="O38"/>
  <c r="O37"/>
  <c r="O36"/>
  <c r="O35"/>
  <c r="O34"/>
  <c r="O33"/>
  <c r="O32"/>
  <c r="O31"/>
  <c r="O30"/>
  <c r="O28"/>
  <c r="O27"/>
  <c r="O25"/>
  <c r="O24"/>
  <c r="O22"/>
  <c r="O20"/>
  <c r="O19"/>
  <c r="O17"/>
  <c r="O16"/>
  <c r="O15"/>
  <c r="O13"/>
  <c r="O12"/>
  <c r="O11"/>
  <c r="M184"/>
  <c r="N184" s="1"/>
  <c r="N10"/>
  <c r="K184"/>
  <c r="L184" s="1"/>
  <c r="O10" l="1"/>
  <c r="O184" l="1"/>
</calcChain>
</file>

<file path=xl/sharedStrings.xml><?xml version="1.0" encoding="utf-8"?>
<sst xmlns="http://schemas.openxmlformats.org/spreadsheetml/2006/main" count="2211" uniqueCount="253">
  <si>
    <t>Carrier Name:</t>
  </si>
  <si>
    <t>Invoice Date:</t>
  </si>
  <si>
    <t>Invoice No:</t>
  </si>
  <si>
    <t>Invoice Period:</t>
  </si>
  <si>
    <t>Currency:</t>
  </si>
  <si>
    <t>Destination</t>
  </si>
  <si>
    <t>Diff - Minutes</t>
  </si>
  <si>
    <t>% Diff - Minutes</t>
  </si>
  <si>
    <t>Diff - Cost</t>
  </si>
  <si>
    <t>Liquid Telecom</t>
  </si>
  <si>
    <t>Our Rate</t>
  </si>
  <si>
    <t>Our Min</t>
  </si>
  <si>
    <t>Our Cost</t>
  </si>
  <si>
    <t>Inv Rate</t>
  </si>
  <si>
    <t>Inv Min</t>
  </si>
  <si>
    <t>Inv Charge</t>
  </si>
  <si>
    <t>USD</t>
  </si>
  <si>
    <t>% Diff - Cost</t>
  </si>
  <si>
    <t>% of Total cost</t>
  </si>
  <si>
    <t>BTSip</t>
  </si>
  <si>
    <t>AUSTRIA H3G MOBILE</t>
  </si>
  <si>
    <t>SERBIA MOBILE</t>
  </si>
  <si>
    <t>SERBIA TELENOR MOBILE</t>
  </si>
  <si>
    <t>SWEDEN</t>
  </si>
  <si>
    <t>SWEDEN COMVIQ MOBILE</t>
  </si>
  <si>
    <t>THAILAND</t>
  </si>
  <si>
    <t>THAILAND MOBILE</t>
  </si>
  <si>
    <t>UAE DU MOBILE MOBILE</t>
  </si>
  <si>
    <t>UAE ETISALAT MOBILE</t>
  </si>
  <si>
    <t>DENMARK H3G MOBILE</t>
  </si>
  <si>
    <t>DENMARK OTHER MOBILE</t>
  </si>
  <si>
    <t>DENMARK SONOFON MOBILE</t>
  </si>
  <si>
    <t>JAPAN MOBILE</t>
  </si>
  <si>
    <t>TAIWAN NON CHT MOBILE</t>
  </si>
  <si>
    <t>UK O3</t>
  </si>
  <si>
    <t>DENMARK</t>
  </si>
  <si>
    <t>BOTSWANA MOBILE</t>
  </si>
  <si>
    <t>CAMEROON OTHER MOBILE</t>
  </si>
  <si>
    <t>RWANDA AIRTEL MOBILE</t>
  </si>
  <si>
    <t>TANZANIA ZANTEL MOBILE</t>
  </si>
  <si>
    <t>AUSTRIA T-MOBILE MOBILE</t>
  </si>
  <si>
    <t>BAHRAIN</t>
  </si>
  <si>
    <t>COSTA RICA MOBILE</t>
  </si>
  <si>
    <t>GERMANY TELEFONICA MOBILE</t>
  </si>
  <si>
    <t>HONG KONG MOBILE</t>
  </si>
  <si>
    <t>MADAGASCAR</t>
  </si>
  <si>
    <t>OMAN MOBILE</t>
  </si>
  <si>
    <t>TAIWAN MOBILE</t>
  </si>
  <si>
    <t>UK H3G MOBILE</t>
  </si>
  <si>
    <t>UNITED KINGDOM OTHER MOBILE</t>
  </si>
  <si>
    <t>VIETNAM</t>
  </si>
  <si>
    <t>VIETNAM MOBILE</t>
  </si>
  <si>
    <t>CHAD ZAIN MOBILE</t>
  </si>
  <si>
    <t>IRAN</t>
  </si>
  <si>
    <t>IRAN TEHRAN</t>
  </si>
  <si>
    <t>ITALY TI-M MOBILE</t>
  </si>
  <si>
    <t>LIBYA</t>
  </si>
  <si>
    <t>LIBYA ALMADAR MOBILE</t>
  </si>
  <si>
    <t>MOZAMBIQUE VODACOM MOBILE</t>
  </si>
  <si>
    <t>NORWAY</t>
  </si>
  <si>
    <t>UK LOCAL RATE</t>
  </si>
  <si>
    <t>UK NAT RATE 870</t>
  </si>
  <si>
    <t>UK NATIONAL RATE</t>
  </si>
  <si>
    <t>ARGENTINA</t>
  </si>
  <si>
    <t>ARGENTINA CENTRAL</t>
  </si>
  <si>
    <t>BANGLADESH OTHER MOBILE</t>
  </si>
  <si>
    <t>CHAD SOFTEL MOBILE</t>
  </si>
  <si>
    <t>KOREA SK TELINK MOBILE</t>
  </si>
  <si>
    <t>KOREA SOUTH</t>
  </si>
  <si>
    <t>KOREA SOUTH MOBILE</t>
  </si>
  <si>
    <t>ZIMBABWE ECONET MOBILE</t>
  </si>
  <si>
    <t>INDIA GUJRAT</t>
  </si>
  <si>
    <t>IRELAND O2 MOBILE</t>
  </si>
  <si>
    <t>ITALY VODAFONE MOBILE</t>
  </si>
  <si>
    <t>ITALY WIND MOBILE</t>
  </si>
  <si>
    <t>MADAGASCA CELTEL M MOBILE</t>
  </si>
  <si>
    <t>MADAGASCAR ORANGE MOBILE</t>
  </si>
  <si>
    <t>MADAGASCAR OTHER MOBILE</t>
  </si>
  <si>
    <t>NETHERLANDS</t>
  </si>
  <si>
    <t>RUSSIA MOSCOW</t>
  </si>
  <si>
    <t>SRI LANKA BELL</t>
  </si>
  <si>
    <t>SRI LANKA SLT</t>
  </si>
  <si>
    <t>SWEDEN H3G MOBILE</t>
  </si>
  <si>
    <t>SWEDEN SHARED COST</t>
  </si>
  <si>
    <t>BRAZIL</t>
  </si>
  <si>
    <t>BRA PORTO ALEGRE</t>
  </si>
  <si>
    <t>BRAZIL BEHLO HORIZ</t>
  </si>
  <si>
    <t>BRAZIL BRASILIA</t>
  </si>
  <si>
    <t>BRAZIL CAMPINAS</t>
  </si>
  <si>
    <t>BRAZIL MOBILE</t>
  </si>
  <si>
    <t>BRAZIL RIO DE JANE</t>
  </si>
  <si>
    <t>BRAZIL SAO PAULO</t>
  </si>
  <si>
    <t>SURINAME DIGICEL MOBILE</t>
  </si>
  <si>
    <t>AUSTRALIA</t>
  </si>
  <si>
    <t>AUSTRALIA METRO</t>
  </si>
  <si>
    <t>JAMAICA</t>
  </si>
  <si>
    <t>CAMEROON MTN MOBILE</t>
  </si>
  <si>
    <t>CAMEROON NEXTTEL MOBILE</t>
  </si>
  <si>
    <t>COLOMBIA BOGOTA</t>
  </si>
  <si>
    <t>SOUTH AFR TELKOM MOBILE</t>
  </si>
  <si>
    <t>SRI LANKA DBN</t>
  </si>
  <si>
    <t>DENMARK TDC-M MOBILE</t>
  </si>
  <si>
    <t>GERMANY T-MOBILE MOBILE</t>
  </si>
  <si>
    <t>ROMANIA COSMOROM MOBILE</t>
  </si>
  <si>
    <t>ROMANIA OTHER MOBILE</t>
  </si>
  <si>
    <t>ROMANIA VODAFONE MOBILE</t>
  </si>
  <si>
    <t>BRA GOVDOR VALARES</t>
  </si>
  <si>
    <t>BRAZIL CURITIBIA</t>
  </si>
  <si>
    <t>BRAZIL VITORIA</t>
  </si>
  <si>
    <t>CANADA</t>
  </si>
  <si>
    <t>UNITED STATES</t>
  </si>
  <si>
    <t>CAYMAN I DIGICEL MOBILE</t>
  </si>
  <si>
    <t>CAYMAN ISLANDS MOBILE</t>
  </si>
  <si>
    <t>DENMARK LYCATEL MOBILE</t>
  </si>
  <si>
    <t>DENMARK TELIA MOBILE</t>
  </si>
  <si>
    <t>INDIA PUNJAB</t>
  </si>
  <si>
    <t>ROMANIA ORANGE MOBILE</t>
  </si>
  <si>
    <t>ANGOLA UNITEL MOBILE</t>
  </si>
  <si>
    <t>CAYMAN ISLANDS</t>
  </si>
  <si>
    <t>ECUADOR BELLSOUTH MOBILE</t>
  </si>
  <si>
    <t>ECUADOR PORTA MOBILE</t>
  </si>
  <si>
    <t>INDIA BANGALORE</t>
  </si>
  <si>
    <t>MOZAMBIQUE OTHER MOBILE</t>
  </si>
  <si>
    <t>PAKISTAN SCO2</t>
  </si>
  <si>
    <t>PAKISTAN TELENOR MOBILE</t>
  </si>
  <si>
    <t>PAKISTAN ZONG MOBILE</t>
  </si>
  <si>
    <t>PERU LIMA</t>
  </si>
  <si>
    <t>SAUDI ARAB MOBILY MOBILE</t>
  </si>
  <si>
    <t>SAUDI ARABIA JAWAL MOBILE</t>
  </si>
  <si>
    <t>SEYCHELLES AIRTEL MOBILE</t>
  </si>
  <si>
    <t>SEYCHELLES CWS MOBILE</t>
  </si>
  <si>
    <t>SINGAPORE MOBILE</t>
  </si>
  <si>
    <t>SURINAME MOBILE</t>
  </si>
  <si>
    <t>TURKS AND CAICOS IS MOBILE</t>
  </si>
  <si>
    <t>TURKS IS DIGICEL MOBILE</t>
  </si>
  <si>
    <t>U1010000041588</t>
  </si>
  <si>
    <t>ANDORRA</t>
  </si>
  <si>
    <t>ANGOLA</t>
  </si>
  <si>
    <t>AUSTRALIA VODAFONE MOBILE</t>
  </si>
  <si>
    <t>AUSTRIA</t>
  </si>
  <si>
    <t>BELGIUM</t>
  </si>
  <si>
    <t>BELGIUM BELGACOM-M MOBILE</t>
  </si>
  <si>
    <t>CAMBODIA MOBILE</t>
  </si>
  <si>
    <t>DOMINICA</t>
  </si>
  <si>
    <t>GUYANA</t>
  </si>
  <si>
    <t>GUYANA DIGICEL MOBILE</t>
  </si>
  <si>
    <t>IRELAND</t>
  </si>
  <si>
    <t>IVORY COAST</t>
  </si>
  <si>
    <t>JAMAICA DIGICEL MOBILE</t>
  </si>
  <si>
    <t>JAMAICA OTHER MOBILE</t>
  </si>
  <si>
    <t>JAPAN</t>
  </si>
  <si>
    <t>KENYA ZAIN MOBILE</t>
  </si>
  <si>
    <t>MALI</t>
  </si>
  <si>
    <t>MYANMAR</t>
  </si>
  <si>
    <t>PAKISTAN MOBILE</t>
  </si>
  <si>
    <t>ROMANIA</t>
  </si>
  <si>
    <t>TAIWAN</t>
  </si>
  <si>
    <t>TRINIDAD AND TOBAGO</t>
  </si>
  <si>
    <t>URUGUAY MONTEVIDEO</t>
  </si>
  <si>
    <t>VIETNAM VIETTEL MOBILE</t>
  </si>
  <si>
    <t>U1010000042653</t>
  </si>
  <si>
    <t>U1010000041060</t>
  </si>
  <si>
    <t>ALGERIA OTHER MOBILE</t>
  </si>
  <si>
    <t>ALGERIA WATANIYA MOBILE</t>
  </si>
  <si>
    <t>AUSTRIA MOBILKOM MOBILE</t>
  </si>
  <si>
    <t>BENIN</t>
  </si>
  <si>
    <t>BENIN GLOBACOM MOBILE</t>
  </si>
  <si>
    <t>BENIN LIBERCOM MOBILE</t>
  </si>
  <si>
    <t>BENIN MOOV MOBILE</t>
  </si>
  <si>
    <t>BENIN MTN MOBILE</t>
  </si>
  <si>
    <t>CAMBODIA</t>
  </si>
  <si>
    <t>CROATIA HT MOBILE</t>
  </si>
  <si>
    <t>GREECE WIND MOBILE</t>
  </si>
  <si>
    <t>GUATEMALA COMCEL MOBILE</t>
  </si>
  <si>
    <t>GUATEMALA MOVISTAR MOBILE</t>
  </si>
  <si>
    <t>GUATEMALA SERCOM MOBILE</t>
  </si>
  <si>
    <t>INDONESIA TELKOM MOBILE</t>
  </si>
  <si>
    <t>ISRAEL MOBILE</t>
  </si>
  <si>
    <t>JAPAN TOKYO</t>
  </si>
  <si>
    <t>KIRIBATI</t>
  </si>
  <si>
    <t>MALAWI</t>
  </si>
  <si>
    <t>MONTSERRAT</t>
  </si>
  <si>
    <t>NIGER ZAIN MOBILE</t>
  </si>
  <si>
    <t>PAKISTAN SCO</t>
  </si>
  <si>
    <t>PAKISTAN UFONE MOBILE</t>
  </si>
  <si>
    <t>PARAGUAY ASUNCION</t>
  </si>
  <si>
    <t>SRI LANKA WLL</t>
  </si>
  <si>
    <t>CYP NORTH TURKCELL MOBILE</t>
  </si>
  <si>
    <t>CYP NORTH VODAFONE MOBILE</t>
  </si>
  <si>
    <t>TURKEY TELSIM MOBILE</t>
  </si>
  <si>
    <t>TURKEY TURKCELL MOBILE</t>
  </si>
  <si>
    <t>UGANDA</t>
  </si>
  <si>
    <t>UNITED KINGDOM</t>
  </si>
  <si>
    <t>VENEZUELA DIGITEL MOBILE</t>
  </si>
  <si>
    <t>VENEZUELA MOVILNET MOBILE</t>
  </si>
  <si>
    <t>VENEZUELA MOVISTAR MOBILE</t>
  </si>
  <si>
    <t>UK LOCAL RATE 84</t>
  </si>
  <si>
    <t>U1010000043368</t>
  </si>
  <si>
    <t>U1010000044020</t>
  </si>
  <si>
    <t>ALGERIA</t>
  </si>
  <si>
    <t>ALGERIA DJEZZY MOBILE</t>
  </si>
  <si>
    <t>ANDORRA MOBILE</t>
  </si>
  <si>
    <t>ARGEN BUENOS AIRES</t>
  </si>
  <si>
    <t>ASCENSION</t>
  </si>
  <si>
    <t>BANGLADESH</t>
  </si>
  <si>
    <t>BELGIUM BASE MOBILE</t>
  </si>
  <si>
    <t>BENIN BELL MOBILE</t>
  </si>
  <si>
    <t>BERMUDA</t>
  </si>
  <si>
    <t>BERMUDA MOBILE</t>
  </si>
  <si>
    <t>BURUNDI</t>
  </si>
  <si>
    <t>CAMBODIA ONNET VIE MOBILE</t>
  </si>
  <si>
    <t>CHAD</t>
  </si>
  <si>
    <t>COLOMBIA AMERICA MOBILE</t>
  </si>
  <si>
    <t>COSTA RICA CLARO MOBILE</t>
  </si>
  <si>
    <t>CROATIA VIPNET MOBILE</t>
  </si>
  <si>
    <t>GREECE COSMOTE MOBILE</t>
  </si>
  <si>
    <t>HAITI COMCEL MOBILE</t>
  </si>
  <si>
    <t>ICELAND</t>
  </si>
  <si>
    <t>ICELAND MOBILE</t>
  </si>
  <si>
    <t>INDIA BSNL MOBILE</t>
  </si>
  <si>
    <t>ITALY H3G MOBILE</t>
  </si>
  <si>
    <t>KYRGYZSTAN BISHKEK</t>
  </si>
  <si>
    <t>LIBYA MOBILE</t>
  </si>
  <si>
    <t>MADGASCAR BLUELINE</t>
  </si>
  <si>
    <t>MAURITANIA CHINGUI MOBILE</t>
  </si>
  <si>
    <t>MAURITANIA MTEL-M MOBILE</t>
  </si>
  <si>
    <t>MAURITANIA OTHER MOBILE</t>
  </si>
  <si>
    <t>MYANMAR OOREDOO MOBILE</t>
  </si>
  <si>
    <t>PORTUGAL</t>
  </si>
  <si>
    <t>SEYCHELLES</t>
  </si>
  <si>
    <t>SLOVAKIA EUROTEL MOBILE</t>
  </si>
  <si>
    <t>SLOVAKIA O2 MOBILE</t>
  </si>
  <si>
    <t>SLOVAKIA ORANGE MOBILE</t>
  </si>
  <si>
    <t>SPAIN VODAFONE MOBILE</t>
  </si>
  <si>
    <t>SAINT HELENA</t>
  </si>
  <si>
    <t>SURINAME</t>
  </si>
  <si>
    <t>SWITZRLND SUNRISE MOBILE</t>
  </si>
  <si>
    <t>UGANDA AIRTEL MOBILE</t>
  </si>
  <si>
    <t>UK NAT RATE 87</t>
  </si>
  <si>
    <t>UZBEKISTAN TASHK</t>
  </si>
  <si>
    <t>NORWAY NETCOM MOBILE</t>
  </si>
  <si>
    <t>GERMANY E-PLUS MOBILE</t>
  </si>
  <si>
    <t>GERMANY OTHER MOBILE</t>
  </si>
  <si>
    <t>GHANA TIGO MOBILE</t>
  </si>
  <si>
    <t>INDONESIA MOBILE</t>
  </si>
  <si>
    <t>KENYA</t>
  </si>
  <si>
    <t>MALAWI ZAIN MOBILE</t>
  </si>
  <si>
    <t>NAMIBIA LEO MOBILE</t>
  </si>
  <si>
    <t>NAMIBIA MOBILE</t>
  </si>
  <si>
    <t>NIGER ORANGE MOBILE</t>
  </si>
  <si>
    <t>PARAGUAY</t>
  </si>
  <si>
    <t>UZBEKISTAN MOBILE</t>
  </si>
  <si>
    <t>U1010000044540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</si>
</sst>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43">
    <xf numFmtId="0" fontId="0" fillId="0" borderId="0" xfId="0"/>
    <xf numFmtId="165" fontId="4" fillId="0" borderId="0" xfId="5" applyNumberFormat="1"/>
    <xf numFmtId="0" fontId="4" fillId="0" borderId="0" xfId="5"/>
    <xf numFmtId="4" fontId="4" fillId="0" borderId="0" xfId="5" applyNumberFormat="1"/>
    <xf numFmtId="0" fontId="5" fillId="0" borderId="0" xfId="5" applyFont="1" applyAlignment="1">
      <alignment horizontal="left"/>
    </xf>
    <xf numFmtId="0" fontId="4" fillId="0" borderId="0" xfId="5" applyFont="1"/>
    <xf numFmtId="0" fontId="4" fillId="0" borderId="0" xfId="5" applyFill="1"/>
    <xf numFmtId="165" fontId="4" fillId="0" borderId="0" xfId="5" applyNumberFormat="1" applyFill="1"/>
    <xf numFmtId="0" fontId="6" fillId="0" borderId="0" xfId="5" applyFont="1" applyAlignment="1">
      <alignment horizontal="left"/>
    </xf>
    <xf numFmtId="0" fontId="4" fillId="0" borderId="2" xfId="5" applyFont="1" applyBorder="1"/>
    <xf numFmtId="0" fontId="4" fillId="0" borderId="0" xfId="5" applyFont="1" applyAlignment="1">
      <alignment horizontal="left"/>
    </xf>
    <xf numFmtId="14" fontId="4" fillId="0" borderId="0" xfId="5" applyNumberFormat="1" applyFont="1" applyAlignment="1">
      <alignment horizontal="left"/>
    </xf>
    <xf numFmtId="0" fontId="4" fillId="0" borderId="0" xfId="5" applyFont="1" applyAlignment="1">
      <alignment horizontal="right"/>
    </xf>
    <xf numFmtId="0" fontId="8" fillId="0" borderId="0" xfId="5" applyFont="1" applyAlignment="1"/>
    <xf numFmtId="0" fontId="6" fillId="0" borderId="0" xfId="5" applyFont="1" applyAlignment="1"/>
    <xf numFmtId="0" fontId="8" fillId="0" borderId="0" xfId="5" applyFont="1"/>
    <xf numFmtId="164" fontId="6" fillId="0" borderId="0" xfId="1" applyNumberFormat="1" applyFont="1" applyAlignment="1">
      <alignment horizontal="left" vertical="center" wrapText="1"/>
    </xf>
    <xf numFmtId="0" fontId="9" fillId="0" borderId="2" xfId="5" applyFont="1" applyFill="1" applyBorder="1" applyAlignment="1">
      <alignment horizontal="left" wrapText="1"/>
    </xf>
    <xf numFmtId="0" fontId="6" fillId="0" borderId="0" xfId="5" applyFont="1" applyAlignment="1">
      <alignment horizontal="left" vertical="center" wrapText="1"/>
    </xf>
    <xf numFmtId="43" fontId="6" fillId="0" borderId="0" xfId="1" applyNumberFormat="1" applyFont="1" applyAlignment="1">
      <alignment horizontal="left" vertical="center" wrapText="1"/>
    </xf>
    <xf numFmtId="43" fontId="6" fillId="0" borderId="0" xfId="1" applyFont="1" applyAlignment="1">
      <alignment horizontal="left" vertical="center" wrapText="1"/>
    </xf>
    <xf numFmtId="0" fontId="6" fillId="0" borderId="0" xfId="5" applyFont="1" applyFill="1" applyBorder="1" applyAlignment="1">
      <alignment horizontal="left" vertical="center" wrapText="1"/>
    </xf>
    <xf numFmtId="0" fontId="4" fillId="0" borderId="0" xfId="10" applyBorder="1"/>
    <xf numFmtId="165" fontId="4" fillId="0" borderId="0" xfId="5" applyNumberFormat="1" applyFont="1" applyFill="1" applyAlignment="1">
      <alignment vertical="center"/>
    </xf>
    <xf numFmtId="4" fontId="4" fillId="0" borderId="0" xfId="5" applyNumberFormat="1" applyFont="1" applyFill="1" applyAlignment="1">
      <alignment horizontal="right" vertical="center"/>
    </xf>
    <xf numFmtId="2" fontId="6" fillId="0" borderId="0" xfId="5" applyNumberFormat="1" applyFont="1" applyFill="1" applyAlignment="1">
      <alignment horizontal="right" vertical="center" wrapText="1"/>
    </xf>
    <xf numFmtId="9" fontId="6" fillId="0" borderId="0" xfId="3" applyFont="1" applyFill="1" applyAlignment="1">
      <alignment horizontal="right" vertical="center" wrapText="1"/>
    </xf>
    <xf numFmtId="0" fontId="4" fillId="0" borderId="2" xfId="5" applyFont="1" applyFill="1" applyBorder="1"/>
    <xf numFmtId="4" fontId="6" fillId="0" borderId="1" xfId="5" applyNumberFormat="1" applyFont="1" applyBorder="1"/>
    <xf numFmtId="10" fontId="6" fillId="0" borderId="1" xfId="5" applyNumberFormat="1" applyFont="1" applyBorder="1"/>
    <xf numFmtId="2" fontId="6" fillId="0" borderId="1" xfId="5" applyNumberFormat="1" applyFont="1" applyBorder="1"/>
    <xf numFmtId="9" fontId="6" fillId="0" borderId="1" xfId="5" applyNumberFormat="1" applyFont="1" applyBorder="1"/>
    <xf numFmtId="10" fontId="6" fillId="0" borderId="0" xfId="3" applyNumberFormat="1" applyFont="1" applyFill="1" applyAlignment="1">
      <alignment horizontal="right" vertical="center" wrapText="1"/>
    </xf>
    <xf numFmtId="1" fontId="4" fillId="0" borderId="0" xfId="5" applyNumberFormat="1" applyFont="1" applyAlignment="1">
      <alignment horizontal="left"/>
    </xf>
    <xf numFmtId="17" fontId="4" fillId="0" borderId="0" xfId="5" applyNumberFormat="1" applyFont="1" applyAlignment="1">
      <alignment horizontal="left"/>
    </xf>
    <xf numFmtId="0" fontId="4" fillId="0" borderId="0" xfId="0" applyFont="1"/>
    <xf numFmtId="0" fontId="4" fillId="0" borderId="0" xfId="5" applyFont="1" applyFill="1" applyBorder="1"/>
    <xf numFmtId="0" fontId="4" fillId="0" borderId="0" xfId="5" applyBorder="1"/>
    <xf numFmtId="165" fontId="0" fillId="0" borderId="0" xfId="0" applyNumberFormat="1"/>
    <xf numFmtId="2" fontId="0" fillId="0" borderId="0" xfId="0" applyNumberFormat="1"/>
    <xf numFmtId="165" fontId="4" fillId="0" borderId="0" xfId="0" applyNumberFormat="1" applyFont="1" applyFill="1" applyBorder="1"/>
    <xf numFmtId="2" fontId="4" fillId="0" borderId="0" xfId="0" applyNumberFormat="1" applyFont="1" applyFill="1" applyBorder="1"/>
    <xf numFmtId="2" fontId="4" fillId="0" borderId="0" xfId="5" applyNumberFormat="1" applyFill="1"/>
  </cellXfs>
  <cellStyles count="14">
    <cellStyle name="Comma" xfId="1" builtinId="3"/>
    <cellStyle name="Comma 2" xfId="2"/>
    <cellStyle name="Comma 2 2" xfId="7"/>
    <cellStyle name="Comma 3" xfId="6"/>
    <cellStyle name="Normal" xfId="0" builtinId="0"/>
    <cellStyle name="Normal 2" xfId="5"/>
    <cellStyle name="Normal 3" xfId="11"/>
    <cellStyle name="Normal 4" xfId="10"/>
    <cellStyle name="Normal 5" xfId="12"/>
    <cellStyle name="Normal 6" xfId="13"/>
    <cellStyle name="Percent" xfId="3" builtinId="5"/>
    <cellStyle name="Percent 2" xfId="4"/>
    <cellStyle name="Percent 2 2" xfId="9"/>
    <cellStyle name="Percent 3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94"/>
  <sheetViews>
    <sheetView zoomScale="85" zoomScaleNormal="85" workbookViewId="0">
      <selection activeCell="G2" sqref="G2"/>
    </sheetView>
  </sheetViews>
  <sheetFormatPr defaultRowHeight="12.75"/>
  <cols>
    <col min="1" max="1" width="33.140625" style="2" bestFit="1" customWidth="1"/>
    <col min="2" max="2" width="15.7109375" style="2" bestFit="1" customWidth="1"/>
    <col min="3" max="4" width="15.85546875" style="2" customWidth="1"/>
    <col min="5" max="5" width="3.140625" style="2" customWidth="1"/>
    <col min="6" max="6" width="43.42578125" style="2" bestFit="1" customWidth="1"/>
    <col min="7" max="7" width="11.28515625" style="2" bestFit="1" customWidth="1"/>
    <col min="8" max="8" width="11" style="2" bestFit="1" customWidth="1"/>
    <col min="9" max="9" width="11.42578125" style="2" bestFit="1" customWidth="1"/>
    <col min="10" max="10" width="3" style="2" customWidth="1"/>
    <col min="11" max="11" width="16.28515625" style="2" bestFit="1" customWidth="1"/>
    <col min="12" max="13" width="12.85546875" style="2" bestFit="1" customWidth="1"/>
    <col min="14" max="14" width="15" style="2" bestFit="1" customWidth="1"/>
    <col min="15" max="15" width="12.7109375" style="2" bestFit="1" customWidth="1"/>
    <col min="16" max="256" width="9.140625" style="2"/>
    <col min="257" max="257" width="33.140625" style="2" bestFit="1" customWidth="1"/>
    <col min="258" max="258" width="15.7109375" style="2" bestFit="1" customWidth="1"/>
    <col min="259" max="260" width="15.85546875" style="2" customWidth="1"/>
    <col min="261" max="261" width="3.140625" style="2" customWidth="1"/>
    <col min="262" max="262" width="43.42578125" style="2" bestFit="1" customWidth="1"/>
    <col min="263" max="263" width="11.28515625" style="2" bestFit="1" customWidth="1"/>
    <col min="264" max="264" width="11" style="2" bestFit="1" customWidth="1"/>
    <col min="265" max="265" width="11.42578125" style="2" bestFit="1" customWidth="1"/>
    <col min="266" max="266" width="3" style="2" customWidth="1"/>
    <col min="267" max="267" width="15.42578125" style="2" bestFit="1" customWidth="1"/>
    <col min="268" max="268" width="10.7109375" style="2" bestFit="1" customWidth="1"/>
    <col min="269" max="269" width="12.42578125" style="2" bestFit="1" customWidth="1"/>
    <col min="270" max="270" width="14.28515625" style="2" bestFit="1" customWidth="1"/>
    <col min="271" max="271" width="12.42578125" style="2" bestFit="1" customWidth="1"/>
    <col min="272" max="512" width="9.140625" style="2"/>
    <col min="513" max="513" width="33.140625" style="2" bestFit="1" customWidth="1"/>
    <col min="514" max="514" width="15.7109375" style="2" bestFit="1" customWidth="1"/>
    <col min="515" max="516" width="15.85546875" style="2" customWidth="1"/>
    <col min="517" max="517" width="3.140625" style="2" customWidth="1"/>
    <col min="518" max="518" width="43.42578125" style="2" bestFit="1" customWidth="1"/>
    <col min="519" max="519" width="11.28515625" style="2" bestFit="1" customWidth="1"/>
    <col min="520" max="520" width="11" style="2" bestFit="1" customWidth="1"/>
    <col min="521" max="521" width="11.42578125" style="2" bestFit="1" customWidth="1"/>
    <col min="522" max="522" width="3" style="2" customWidth="1"/>
    <col min="523" max="523" width="15.42578125" style="2" bestFit="1" customWidth="1"/>
    <col min="524" max="524" width="10.7109375" style="2" bestFit="1" customWidth="1"/>
    <col min="525" max="525" width="12.42578125" style="2" bestFit="1" customWidth="1"/>
    <col min="526" max="526" width="14.28515625" style="2" bestFit="1" customWidth="1"/>
    <col min="527" max="527" width="12.42578125" style="2" bestFit="1" customWidth="1"/>
    <col min="528" max="768" width="9.140625" style="2"/>
    <col min="769" max="769" width="33.140625" style="2" bestFit="1" customWidth="1"/>
    <col min="770" max="770" width="15.7109375" style="2" bestFit="1" customWidth="1"/>
    <col min="771" max="772" width="15.85546875" style="2" customWidth="1"/>
    <col min="773" max="773" width="3.140625" style="2" customWidth="1"/>
    <col min="774" max="774" width="43.42578125" style="2" bestFit="1" customWidth="1"/>
    <col min="775" max="775" width="11.28515625" style="2" bestFit="1" customWidth="1"/>
    <col min="776" max="776" width="11" style="2" bestFit="1" customWidth="1"/>
    <col min="777" max="777" width="11.42578125" style="2" bestFit="1" customWidth="1"/>
    <col min="778" max="778" width="3" style="2" customWidth="1"/>
    <col min="779" max="779" width="15.42578125" style="2" bestFit="1" customWidth="1"/>
    <col min="780" max="780" width="10.7109375" style="2" bestFit="1" customWidth="1"/>
    <col min="781" max="781" width="12.42578125" style="2" bestFit="1" customWidth="1"/>
    <col min="782" max="782" width="14.28515625" style="2" bestFit="1" customWidth="1"/>
    <col min="783" max="783" width="12.42578125" style="2" bestFit="1" customWidth="1"/>
    <col min="784" max="1024" width="9.140625" style="2"/>
    <col min="1025" max="1025" width="33.140625" style="2" bestFit="1" customWidth="1"/>
    <col min="1026" max="1026" width="15.7109375" style="2" bestFit="1" customWidth="1"/>
    <col min="1027" max="1028" width="15.85546875" style="2" customWidth="1"/>
    <col min="1029" max="1029" width="3.140625" style="2" customWidth="1"/>
    <col min="1030" max="1030" width="43.42578125" style="2" bestFit="1" customWidth="1"/>
    <col min="1031" max="1031" width="11.28515625" style="2" bestFit="1" customWidth="1"/>
    <col min="1032" max="1032" width="11" style="2" bestFit="1" customWidth="1"/>
    <col min="1033" max="1033" width="11.42578125" style="2" bestFit="1" customWidth="1"/>
    <col min="1034" max="1034" width="3" style="2" customWidth="1"/>
    <col min="1035" max="1035" width="15.42578125" style="2" bestFit="1" customWidth="1"/>
    <col min="1036" max="1036" width="10.7109375" style="2" bestFit="1" customWidth="1"/>
    <col min="1037" max="1037" width="12.42578125" style="2" bestFit="1" customWidth="1"/>
    <col min="1038" max="1038" width="14.28515625" style="2" bestFit="1" customWidth="1"/>
    <col min="1039" max="1039" width="12.42578125" style="2" bestFit="1" customWidth="1"/>
    <col min="1040" max="1280" width="9.140625" style="2"/>
    <col min="1281" max="1281" width="33.140625" style="2" bestFit="1" customWidth="1"/>
    <col min="1282" max="1282" width="15.7109375" style="2" bestFit="1" customWidth="1"/>
    <col min="1283" max="1284" width="15.85546875" style="2" customWidth="1"/>
    <col min="1285" max="1285" width="3.140625" style="2" customWidth="1"/>
    <col min="1286" max="1286" width="43.42578125" style="2" bestFit="1" customWidth="1"/>
    <col min="1287" max="1287" width="11.28515625" style="2" bestFit="1" customWidth="1"/>
    <col min="1288" max="1288" width="11" style="2" bestFit="1" customWidth="1"/>
    <col min="1289" max="1289" width="11.42578125" style="2" bestFit="1" customWidth="1"/>
    <col min="1290" max="1290" width="3" style="2" customWidth="1"/>
    <col min="1291" max="1291" width="15.42578125" style="2" bestFit="1" customWidth="1"/>
    <col min="1292" max="1292" width="10.7109375" style="2" bestFit="1" customWidth="1"/>
    <col min="1293" max="1293" width="12.42578125" style="2" bestFit="1" customWidth="1"/>
    <col min="1294" max="1294" width="14.28515625" style="2" bestFit="1" customWidth="1"/>
    <col min="1295" max="1295" width="12.42578125" style="2" bestFit="1" customWidth="1"/>
    <col min="1296" max="1536" width="9.140625" style="2"/>
    <col min="1537" max="1537" width="33.140625" style="2" bestFit="1" customWidth="1"/>
    <col min="1538" max="1538" width="15.7109375" style="2" bestFit="1" customWidth="1"/>
    <col min="1539" max="1540" width="15.85546875" style="2" customWidth="1"/>
    <col min="1541" max="1541" width="3.140625" style="2" customWidth="1"/>
    <col min="1542" max="1542" width="43.42578125" style="2" bestFit="1" customWidth="1"/>
    <col min="1543" max="1543" width="11.28515625" style="2" bestFit="1" customWidth="1"/>
    <col min="1544" max="1544" width="11" style="2" bestFit="1" customWidth="1"/>
    <col min="1545" max="1545" width="11.42578125" style="2" bestFit="1" customWidth="1"/>
    <col min="1546" max="1546" width="3" style="2" customWidth="1"/>
    <col min="1547" max="1547" width="15.42578125" style="2" bestFit="1" customWidth="1"/>
    <col min="1548" max="1548" width="10.7109375" style="2" bestFit="1" customWidth="1"/>
    <col min="1549" max="1549" width="12.42578125" style="2" bestFit="1" customWidth="1"/>
    <col min="1550" max="1550" width="14.28515625" style="2" bestFit="1" customWidth="1"/>
    <col min="1551" max="1551" width="12.42578125" style="2" bestFit="1" customWidth="1"/>
    <col min="1552" max="1792" width="9.140625" style="2"/>
    <col min="1793" max="1793" width="33.140625" style="2" bestFit="1" customWidth="1"/>
    <col min="1794" max="1794" width="15.7109375" style="2" bestFit="1" customWidth="1"/>
    <col min="1795" max="1796" width="15.85546875" style="2" customWidth="1"/>
    <col min="1797" max="1797" width="3.140625" style="2" customWidth="1"/>
    <col min="1798" max="1798" width="43.42578125" style="2" bestFit="1" customWidth="1"/>
    <col min="1799" max="1799" width="11.28515625" style="2" bestFit="1" customWidth="1"/>
    <col min="1800" max="1800" width="11" style="2" bestFit="1" customWidth="1"/>
    <col min="1801" max="1801" width="11.42578125" style="2" bestFit="1" customWidth="1"/>
    <col min="1802" max="1802" width="3" style="2" customWidth="1"/>
    <col min="1803" max="1803" width="15.42578125" style="2" bestFit="1" customWidth="1"/>
    <col min="1804" max="1804" width="10.7109375" style="2" bestFit="1" customWidth="1"/>
    <col min="1805" max="1805" width="12.42578125" style="2" bestFit="1" customWidth="1"/>
    <col min="1806" max="1806" width="14.28515625" style="2" bestFit="1" customWidth="1"/>
    <col min="1807" max="1807" width="12.42578125" style="2" bestFit="1" customWidth="1"/>
    <col min="1808" max="2048" width="9.140625" style="2"/>
    <col min="2049" max="2049" width="33.140625" style="2" bestFit="1" customWidth="1"/>
    <col min="2050" max="2050" width="15.7109375" style="2" bestFit="1" customWidth="1"/>
    <col min="2051" max="2052" width="15.85546875" style="2" customWidth="1"/>
    <col min="2053" max="2053" width="3.140625" style="2" customWidth="1"/>
    <col min="2054" max="2054" width="43.42578125" style="2" bestFit="1" customWidth="1"/>
    <col min="2055" max="2055" width="11.28515625" style="2" bestFit="1" customWidth="1"/>
    <col min="2056" max="2056" width="11" style="2" bestFit="1" customWidth="1"/>
    <col min="2057" max="2057" width="11.42578125" style="2" bestFit="1" customWidth="1"/>
    <col min="2058" max="2058" width="3" style="2" customWidth="1"/>
    <col min="2059" max="2059" width="15.42578125" style="2" bestFit="1" customWidth="1"/>
    <col min="2060" max="2060" width="10.7109375" style="2" bestFit="1" customWidth="1"/>
    <col min="2061" max="2061" width="12.42578125" style="2" bestFit="1" customWidth="1"/>
    <col min="2062" max="2062" width="14.28515625" style="2" bestFit="1" customWidth="1"/>
    <col min="2063" max="2063" width="12.42578125" style="2" bestFit="1" customWidth="1"/>
    <col min="2064" max="2304" width="9.140625" style="2"/>
    <col min="2305" max="2305" width="33.140625" style="2" bestFit="1" customWidth="1"/>
    <col min="2306" max="2306" width="15.7109375" style="2" bestFit="1" customWidth="1"/>
    <col min="2307" max="2308" width="15.85546875" style="2" customWidth="1"/>
    <col min="2309" max="2309" width="3.140625" style="2" customWidth="1"/>
    <col min="2310" max="2310" width="43.42578125" style="2" bestFit="1" customWidth="1"/>
    <col min="2311" max="2311" width="11.28515625" style="2" bestFit="1" customWidth="1"/>
    <col min="2312" max="2312" width="11" style="2" bestFit="1" customWidth="1"/>
    <col min="2313" max="2313" width="11.42578125" style="2" bestFit="1" customWidth="1"/>
    <col min="2314" max="2314" width="3" style="2" customWidth="1"/>
    <col min="2315" max="2315" width="15.42578125" style="2" bestFit="1" customWidth="1"/>
    <col min="2316" max="2316" width="10.7109375" style="2" bestFit="1" customWidth="1"/>
    <col min="2317" max="2317" width="12.42578125" style="2" bestFit="1" customWidth="1"/>
    <col min="2318" max="2318" width="14.28515625" style="2" bestFit="1" customWidth="1"/>
    <col min="2319" max="2319" width="12.42578125" style="2" bestFit="1" customWidth="1"/>
    <col min="2320" max="2560" width="9.140625" style="2"/>
    <col min="2561" max="2561" width="33.140625" style="2" bestFit="1" customWidth="1"/>
    <col min="2562" max="2562" width="15.7109375" style="2" bestFit="1" customWidth="1"/>
    <col min="2563" max="2564" width="15.85546875" style="2" customWidth="1"/>
    <col min="2565" max="2565" width="3.140625" style="2" customWidth="1"/>
    <col min="2566" max="2566" width="43.42578125" style="2" bestFit="1" customWidth="1"/>
    <col min="2567" max="2567" width="11.28515625" style="2" bestFit="1" customWidth="1"/>
    <col min="2568" max="2568" width="11" style="2" bestFit="1" customWidth="1"/>
    <col min="2569" max="2569" width="11.42578125" style="2" bestFit="1" customWidth="1"/>
    <col min="2570" max="2570" width="3" style="2" customWidth="1"/>
    <col min="2571" max="2571" width="15.42578125" style="2" bestFit="1" customWidth="1"/>
    <col min="2572" max="2572" width="10.7109375" style="2" bestFit="1" customWidth="1"/>
    <col min="2573" max="2573" width="12.42578125" style="2" bestFit="1" customWidth="1"/>
    <col min="2574" max="2574" width="14.28515625" style="2" bestFit="1" customWidth="1"/>
    <col min="2575" max="2575" width="12.42578125" style="2" bestFit="1" customWidth="1"/>
    <col min="2576" max="2816" width="9.140625" style="2"/>
    <col min="2817" max="2817" width="33.140625" style="2" bestFit="1" customWidth="1"/>
    <col min="2818" max="2818" width="15.7109375" style="2" bestFit="1" customWidth="1"/>
    <col min="2819" max="2820" width="15.85546875" style="2" customWidth="1"/>
    <col min="2821" max="2821" width="3.140625" style="2" customWidth="1"/>
    <col min="2822" max="2822" width="43.42578125" style="2" bestFit="1" customWidth="1"/>
    <col min="2823" max="2823" width="11.28515625" style="2" bestFit="1" customWidth="1"/>
    <col min="2824" max="2824" width="11" style="2" bestFit="1" customWidth="1"/>
    <col min="2825" max="2825" width="11.42578125" style="2" bestFit="1" customWidth="1"/>
    <col min="2826" max="2826" width="3" style="2" customWidth="1"/>
    <col min="2827" max="2827" width="15.42578125" style="2" bestFit="1" customWidth="1"/>
    <col min="2828" max="2828" width="10.7109375" style="2" bestFit="1" customWidth="1"/>
    <col min="2829" max="2829" width="12.42578125" style="2" bestFit="1" customWidth="1"/>
    <col min="2830" max="2830" width="14.28515625" style="2" bestFit="1" customWidth="1"/>
    <col min="2831" max="2831" width="12.42578125" style="2" bestFit="1" customWidth="1"/>
    <col min="2832" max="3072" width="9.140625" style="2"/>
    <col min="3073" max="3073" width="33.140625" style="2" bestFit="1" customWidth="1"/>
    <col min="3074" max="3074" width="15.7109375" style="2" bestFit="1" customWidth="1"/>
    <col min="3075" max="3076" width="15.85546875" style="2" customWidth="1"/>
    <col min="3077" max="3077" width="3.140625" style="2" customWidth="1"/>
    <col min="3078" max="3078" width="43.42578125" style="2" bestFit="1" customWidth="1"/>
    <col min="3079" max="3079" width="11.28515625" style="2" bestFit="1" customWidth="1"/>
    <col min="3080" max="3080" width="11" style="2" bestFit="1" customWidth="1"/>
    <col min="3081" max="3081" width="11.42578125" style="2" bestFit="1" customWidth="1"/>
    <col min="3082" max="3082" width="3" style="2" customWidth="1"/>
    <col min="3083" max="3083" width="15.42578125" style="2" bestFit="1" customWidth="1"/>
    <col min="3084" max="3084" width="10.7109375" style="2" bestFit="1" customWidth="1"/>
    <col min="3085" max="3085" width="12.42578125" style="2" bestFit="1" customWidth="1"/>
    <col min="3086" max="3086" width="14.28515625" style="2" bestFit="1" customWidth="1"/>
    <col min="3087" max="3087" width="12.42578125" style="2" bestFit="1" customWidth="1"/>
    <col min="3088" max="3328" width="9.140625" style="2"/>
    <col min="3329" max="3329" width="33.140625" style="2" bestFit="1" customWidth="1"/>
    <col min="3330" max="3330" width="15.7109375" style="2" bestFit="1" customWidth="1"/>
    <col min="3331" max="3332" width="15.85546875" style="2" customWidth="1"/>
    <col min="3333" max="3333" width="3.140625" style="2" customWidth="1"/>
    <col min="3334" max="3334" width="43.42578125" style="2" bestFit="1" customWidth="1"/>
    <col min="3335" max="3335" width="11.28515625" style="2" bestFit="1" customWidth="1"/>
    <col min="3336" max="3336" width="11" style="2" bestFit="1" customWidth="1"/>
    <col min="3337" max="3337" width="11.42578125" style="2" bestFit="1" customWidth="1"/>
    <col min="3338" max="3338" width="3" style="2" customWidth="1"/>
    <col min="3339" max="3339" width="15.42578125" style="2" bestFit="1" customWidth="1"/>
    <col min="3340" max="3340" width="10.7109375" style="2" bestFit="1" customWidth="1"/>
    <col min="3341" max="3341" width="12.42578125" style="2" bestFit="1" customWidth="1"/>
    <col min="3342" max="3342" width="14.28515625" style="2" bestFit="1" customWidth="1"/>
    <col min="3343" max="3343" width="12.42578125" style="2" bestFit="1" customWidth="1"/>
    <col min="3344" max="3584" width="9.140625" style="2"/>
    <col min="3585" max="3585" width="33.140625" style="2" bestFit="1" customWidth="1"/>
    <col min="3586" max="3586" width="15.7109375" style="2" bestFit="1" customWidth="1"/>
    <col min="3587" max="3588" width="15.85546875" style="2" customWidth="1"/>
    <col min="3589" max="3589" width="3.140625" style="2" customWidth="1"/>
    <col min="3590" max="3590" width="43.42578125" style="2" bestFit="1" customWidth="1"/>
    <col min="3591" max="3591" width="11.28515625" style="2" bestFit="1" customWidth="1"/>
    <col min="3592" max="3592" width="11" style="2" bestFit="1" customWidth="1"/>
    <col min="3593" max="3593" width="11.42578125" style="2" bestFit="1" customWidth="1"/>
    <col min="3594" max="3594" width="3" style="2" customWidth="1"/>
    <col min="3595" max="3595" width="15.42578125" style="2" bestFit="1" customWidth="1"/>
    <col min="3596" max="3596" width="10.7109375" style="2" bestFit="1" customWidth="1"/>
    <col min="3597" max="3597" width="12.42578125" style="2" bestFit="1" customWidth="1"/>
    <col min="3598" max="3598" width="14.28515625" style="2" bestFit="1" customWidth="1"/>
    <col min="3599" max="3599" width="12.42578125" style="2" bestFit="1" customWidth="1"/>
    <col min="3600" max="3840" width="9.140625" style="2"/>
    <col min="3841" max="3841" width="33.140625" style="2" bestFit="1" customWidth="1"/>
    <col min="3842" max="3842" width="15.7109375" style="2" bestFit="1" customWidth="1"/>
    <col min="3843" max="3844" width="15.85546875" style="2" customWidth="1"/>
    <col min="3845" max="3845" width="3.140625" style="2" customWidth="1"/>
    <col min="3846" max="3846" width="43.42578125" style="2" bestFit="1" customWidth="1"/>
    <col min="3847" max="3847" width="11.28515625" style="2" bestFit="1" customWidth="1"/>
    <col min="3848" max="3848" width="11" style="2" bestFit="1" customWidth="1"/>
    <col min="3849" max="3849" width="11.42578125" style="2" bestFit="1" customWidth="1"/>
    <col min="3850" max="3850" width="3" style="2" customWidth="1"/>
    <col min="3851" max="3851" width="15.42578125" style="2" bestFit="1" customWidth="1"/>
    <col min="3852" max="3852" width="10.7109375" style="2" bestFit="1" customWidth="1"/>
    <col min="3853" max="3853" width="12.42578125" style="2" bestFit="1" customWidth="1"/>
    <col min="3854" max="3854" width="14.28515625" style="2" bestFit="1" customWidth="1"/>
    <col min="3855" max="3855" width="12.42578125" style="2" bestFit="1" customWidth="1"/>
    <col min="3856" max="4096" width="9.140625" style="2"/>
    <col min="4097" max="4097" width="33.140625" style="2" bestFit="1" customWidth="1"/>
    <col min="4098" max="4098" width="15.7109375" style="2" bestFit="1" customWidth="1"/>
    <col min="4099" max="4100" width="15.85546875" style="2" customWidth="1"/>
    <col min="4101" max="4101" width="3.140625" style="2" customWidth="1"/>
    <col min="4102" max="4102" width="43.42578125" style="2" bestFit="1" customWidth="1"/>
    <col min="4103" max="4103" width="11.28515625" style="2" bestFit="1" customWidth="1"/>
    <col min="4104" max="4104" width="11" style="2" bestFit="1" customWidth="1"/>
    <col min="4105" max="4105" width="11.42578125" style="2" bestFit="1" customWidth="1"/>
    <col min="4106" max="4106" width="3" style="2" customWidth="1"/>
    <col min="4107" max="4107" width="15.42578125" style="2" bestFit="1" customWidth="1"/>
    <col min="4108" max="4108" width="10.7109375" style="2" bestFit="1" customWidth="1"/>
    <col min="4109" max="4109" width="12.42578125" style="2" bestFit="1" customWidth="1"/>
    <col min="4110" max="4110" width="14.28515625" style="2" bestFit="1" customWidth="1"/>
    <col min="4111" max="4111" width="12.42578125" style="2" bestFit="1" customWidth="1"/>
    <col min="4112" max="4352" width="9.140625" style="2"/>
    <col min="4353" max="4353" width="33.140625" style="2" bestFit="1" customWidth="1"/>
    <col min="4354" max="4354" width="15.7109375" style="2" bestFit="1" customWidth="1"/>
    <col min="4355" max="4356" width="15.85546875" style="2" customWidth="1"/>
    <col min="4357" max="4357" width="3.140625" style="2" customWidth="1"/>
    <col min="4358" max="4358" width="43.42578125" style="2" bestFit="1" customWidth="1"/>
    <col min="4359" max="4359" width="11.28515625" style="2" bestFit="1" customWidth="1"/>
    <col min="4360" max="4360" width="11" style="2" bestFit="1" customWidth="1"/>
    <col min="4361" max="4361" width="11.42578125" style="2" bestFit="1" customWidth="1"/>
    <col min="4362" max="4362" width="3" style="2" customWidth="1"/>
    <col min="4363" max="4363" width="15.42578125" style="2" bestFit="1" customWidth="1"/>
    <col min="4364" max="4364" width="10.7109375" style="2" bestFit="1" customWidth="1"/>
    <col min="4365" max="4365" width="12.42578125" style="2" bestFit="1" customWidth="1"/>
    <col min="4366" max="4366" width="14.28515625" style="2" bestFit="1" customWidth="1"/>
    <col min="4367" max="4367" width="12.42578125" style="2" bestFit="1" customWidth="1"/>
    <col min="4368" max="4608" width="9.140625" style="2"/>
    <col min="4609" max="4609" width="33.140625" style="2" bestFit="1" customWidth="1"/>
    <col min="4610" max="4610" width="15.7109375" style="2" bestFit="1" customWidth="1"/>
    <col min="4611" max="4612" width="15.85546875" style="2" customWidth="1"/>
    <col min="4613" max="4613" width="3.140625" style="2" customWidth="1"/>
    <col min="4614" max="4614" width="43.42578125" style="2" bestFit="1" customWidth="1"/>
    <col min="4615" max="4615" width="11.28515625" style="2" bestFit="1" customWidth="1"/>
    <col min="4616" max="4616" width="11" style="2" bestFit="1" customWidth="1"/>
    <col min="4617" max="4617" width="11.42578125" style="2" bestFit="1" customWidth="1"/>
    <col min="4618" max="4618" width="3" style="2" customWidth="1"/>
    <col min="4619" max="4619" width="15.42578125" style="2" bestFit="1" customWidth="1"/>
    <col min="4620" max="4620" width="10.7109375" style="2" bestFit="1" customWidth="1"/>
    <col min="4621" max="4621" width="12.42578125" style="2" bestFit="1" customWidth="1"/>
    <col min="4622" max="4622" width="14.28515625" style="2" bestFit="1" customWidth="1"/>
    <col min="4623" max="4623" width="12.42578125" style="2" bestFit="1" customWidth="1"/>
    <col min="4624" max="4864" width="9.140625" style="2"/>
    <col min="4865" max="4865" width="33.140625" style="2" bestFit="1" customWidth="1"/>
    <col min="4866" max="4866" width="15.7109375" style="2" bestFit="1" customWidth="1"/>
    <col min="4867" max="4868" width="15.85546875" style="2" customWidth="1"/>
    <col min="4869" max="4869" width="3.140625" style="2" customWidth="1"/>
    <col min="4870" max="4870" width="43.42578125" style="2" bestFit="1" customWidth="1"/>
    <col min="4871" max="4871" width="11.28515625" style="2" bestFit="1" customWidth="1"/>
    <col min="4872" max="4872" width="11" style="2" bestFit="1" customWidth="1"/>
    <col min="4873" max="4873" width="11.42578125" style="2" bestFit="1" customWidth="1"/>
    <col min="4874" max="4874" width="3" style="2" customWidth="1"/>
    <col min="4875" max="4875" width="15.42578125" style="2" bestFit="1" customWidth="1"/>
    <col min="4876" max="4876" width="10.7109375" style="2" bestFit="1" customWidth="1"/>
    <col min="4877" max="4877" width="12.42578125" style="2" bestFit="1" customWidth="1"/>
    <col min="4878" max="4878" width="14.28515625" style="2" bestFit="1" customWidth="1"/>
    <col min="4879" max="4879" width="12.42578125" style="2" bestFit="1" customWidth="1"/>
    <col min="4880" max="5120" width="9.140625" style="2"/>
    <col min="5121" max="5121" width="33.140625" style="2" bestFit="1" customWidth="1"/>
    <col min="5122" max="5122" width="15.7109375" style="2" bestFit="1" customWidth="1"/>
    <col min="5123" max="5124" width="15.85546875" style="2" customWidth="1"/>
    <col min="5125" max="5125" width="3.140625" style="2" customWidth="1"/>
    <col min="5126" max="5126" width="43.42578125" style="2" bestFit="1" customWidth="1"/>
    <col min="5127" max="5127" width="11.28515625" style="2" bestFit="1" customWidth="1"/>
    <col min="5128" max="5128" width="11" style="2" bestFit="1" customWidth="1"/>
    <col min="5129" max="5129" width="11.42578125" style="2" bestFit="1" customWidth="1"/>
    <col min="5130" max="5130" width="3" style="2" customWidth="1"/>
    <col min="5131" max="5131" width="15.42578125" style="2" bestFit="1" customWidth="1"/>
    <col min="5132" max="5132" width="10.7109375" style="2" bestFit="1" customWidth="1"/>
    <col min="5133" max="5133" width="12.42578125" style="2" bestFit="1" customWidth="1"/>
    <col min="5134" max="5134" width="14.28515625" style="2" bestFit="1" customWidth="1"/>
    <col min="5135" max="5135" width="12.42578125" style="2" bestFit="1" customWidth="1"/>
    <col min="5136" max="5376" width="9.140625" style="2"/>
    <col min="5377" max="5377" width="33.140625" style="2" bestFit="1" customWidth="1"/>
    <col min="5378" max="5378" width="15.7109375" style="2" bestFit="1" customWidth="1"/>
    <col min="5379" max="5380" width="15.85546875" style="2" customWidth="1"/>
    <col min="5381" max="5381" width="3.140625" style="2" customWidth="1"/>
    <col min="5382" max="5382" width="43.42578125" style="2" bestFit="1" customWidth="1"/>
    <col min="5383" max="5383" width="11.28515625" style="2" bestFit="1" customWidth="1"/>
    <col min="5384" max="5384" width="11" style="2" bestFit="1" customWidth="1"/>
    <col min="5385" max="5385" width="11.42578125" style="2" bestFit="1" customWidth="1"/>
    <col min="5386" max="5386" width="3" style="2" customWidth="1"/>
    <col min="5387" max="5387" width="15.42578125" style="2" bestFit="1" customWidth="1"/>
    <col min="5388" max="5388" width="10.7109375" style="2" bestFit="1" customWidth="1"/>
    <col min="5389" max="5389" width="12.42578125" style="2" bestFit="1" customWidth="1"/>
    <col min="5390" max="5390" width="14.28515625" style="2" bestFit="1" customWidth="1"/>
    <col min="5391" max="5391" width="12.42578125" style="2" bestFit="1" customWidth="1"/>
    <col min="5392" max="5632" width="9.140625" style="2"/>
    <col min="5633" max="5633" width="33.140625" style="2" bestFit="1" customWidth="1"/>
    <col min="5634" max="5634" width="15.7109375" style="2" bestFit="1" customWidth="1"/>
    <col min="5635" max="5636" width="15.85546875" style="2" customWidth="1"/>
    <col min="5637" max="5637" width="3.140625" style="2" customWidth="1"/>
    <col min="5638" max="5638" width="43.42578125" style="2" bestFit="1" customWidth="1"/>
    <col min="5639" max="5639" width="11.28515625" style="2" bestFit="1" customWidth="1"/>
    <col min="5640" max="5640" width="11" style="2" bestFit="1" customWidth="1"/>
    <col min="5641" max="5641" width="11.42578125" style="2" bestFit="1" customWidth="1"/>
    <col min="5642" max="5642" width="3" style="2" customWidth="1"/>
    <col min="5643" max="5643" width="15.42578125" style="2" bestFit="1" customWidth="1"/>
    <col min="5644" max="5644" width="10.7109375" style="2" bestFit="1" customWidth="1"/>
    <col min="5645" max="5645" width="12.42578125" style="2" bestFit="1" customWidth="1"/>
    <col min="5646" max="5646" width="14.28515625" style="2" bestFit="1" customWidth="1"/>
    <col min="5647" max="5647" width="12.42578125" style="2" bestFit="1" customWidth="1"/>
    <col min="5648" max="5888" width="9.140625" style="2"/>
    <col min="5889" max="5889" width="33.140625" style="2" bestFit="1" customWidth="1"/>
    <col min="5890" max="5890" width="15.7109375" style="2" bestFit="1" customWidth="1"/>
    <col min="5891" max="5892" width="15.85546875" style="2" customWidth="1"/>
    <col min="5893" max="5893" width="3.140625" style="2" customWidth="1"/>
    <col min="5894" max="5894" width="43.42578125" style="2" bestFit="1" customWidth="1"/>
    <col min="5895" max="5895" width="11.28515625" style="2" bestFit="1" customWidth="1"/>
    <col min="5896" max="5896" width="11" style="2" bestFit="1" customWidth="1"/>
    <col min="5897" max="5897" width="11.42578125" style="2" bestFit="1" customWidth="1"/>
    <col min="5898" max="5898" width="3" style="2" customWidth="1"/>
    <col min="5899" max="5899" width="15.42578125" style="2" bestFit="1" customWidth="1"/>
    <col min="5900" max="5900" width="10.7109375" style="2" bestFit="1" customWidth="1"/>
    <col min="5901" max="5901" width="12.42578125" style="2" bestFit="1" customWidth="1"/>
    <col min="5902" max="5902" width="14.28515625" style="2" bestFit="1" customWidth="1"/>
    <col min="5903" max="5903" width="12.42578125" style="2" bestFit="1" customWidth="1"/>
    <col min="5904" max="6144" width="9.140625" style="2"/>
    <col min="6145" max="6145" width="33.140625" style="2" bestFit="1" customWidth="1"/>
    <col min="6146" max="6146" width="15.7109375" style="2" bestFit="1" customWidth="1"/>
    <col min="6147" max="6148" width="15.85546875" style="2" customWidth="1"/>
    <col min="6149" max="6149" width="3.140625" style="2" customWidth="1"/>
    <col min="6150" max="6150" width="43.42578125" style="2" bestFit="1" customWidth="1"/>
    <col min="6151" max="6151" width="11.28515625" style="2" bestFit="1" customWidth="1"/>
    <col min="6152" max="6152" width="11" style="2" bestFit="1" customWidth="1"/>
    <col min="6153" max="6153" width="11.42578125" style="2" bestFit="1" customWidth="1"/>
    <col min="6154" max="6154" width="3" style="2" customWidth="1"/>
    <col min="6155" max="6155" width="15.42578125" style="2" bestFit="1" customWidth="1"/>
    <col min="6156" max="6156" width="10.7109375" style="2" bestFit="1" customWidth="1"/>
    <col min="6157" max="6157" width="12.42578125" style="2" bestFit="1" customWidth="1"/>
    <col min="6158" max="6158" width="14.28515625" style="2" bestFit="1" customWidth="1"/>
    <col min="6159" max="6159" width="12.42578125" style="2" bestFit="1" customWidth="1"/>
    <col min="6160" max="6400" width="9.140625" style="2"/>
    <col min="6401" max="6401" width="33.140625" style="2" bestFit="1" customWidth="1"/>
    <col min="6402" max="6402" width="15.7109375" style="2" bestFit="1" customWidth="1"/>
    <col min="6403" max="6404" width="15.85546875" style="2" customWidth="1"/>
    <col min="6405" max="6405" width="3.140625" style="2" customWidth="1"/>
    <col min="6406" max="6406" width="43.42578125" style="2" bestFit="1" customWidth="1"/>
    <col min="6407" max="6407" width="11.28515625" style="2" bestFit="1" customWidth="1"/>
    <col min="6408" max="6408" width="11" style="2" bestFit="1" customWidth="1"/>
    <col min="6409" max="6409" width="11.42578125" style="2" bestFit="1" customWidth="1"/>
    <col min="6410" max="6410" width="3" style="2" customWidth="1"/>
    <col min="6411" max="6411" width="15.42578125" style="2" bestFit="1" customWidth="1"/>
    <col min="6412" max="6412" width="10.7109375" style="2" bestFit="1" customWidth="1"/>
    <col min="6413" max="6413" width="12.42578125" style="2" bestFit="1" customWidth="1"/>
    <col min="6414" max="6414" width="14.28515625" style="2" bestFit="1" customWidth="1"/>
    <col min="6415" max="6415" width="12.42578125" style="2" bestFit="1" customWidth="1"/>
    <col min="6416" max="6656" width="9.140625" style="2"/>
    <col min="6657" max="6657" width="33.140625" style="2" bestFit="1" customWidth="1"/>
    <col min="6658" max="6658" width="15.7109375" style="2" bestFit="1" customWidth="1"/>
    <col min="6659" max="6660" width="15.85546875" style="2" customWidth="1"/>
    <col min="6661" max="6661" width="3.140625" style="2" customWidth="1"/>
    <col min="6662" max="6662" width="43.42578125" style="2" bestFit="1" customWidth="1"/>
    <col min="6663" max="6663" width="11.28515625" style="2" bestFit="1" customWidth="1"/>
    <col min="6664" max="6664" width="11" style="2" bestFit="1" customWidth="1"/>
    <col min="6665" max="6665" width="11.42578125" style="2" bestFit="1" customWidth="1"/>
    <col min="6666" max="6666" width="3" style="2" customWidth="1"/>
    <col min="6667" max="6667" width="15.42578125" style="2" bestFit="1" customWidth="1"/>
    <col min="6668" max="6668" width="10.7109375" style="2" bestFit="1" customWidth="1"/>
    <col min="6669" max="6669" width="12.42578125" style="2" bestFit="1" customWidth="1"/>
    <col min="6670" max="6670" width="14.28515625" style="2" bestFit="1" customWidth="1"/>
    <col min="6671" max="6671" width="12.42578125" style="2" bestFit="1" customWidth="1"/>
    <col min="6672" max="6912" width="9.140625" style="2"/>
    <col min="6913" max="6913" width="33.140625" style="2" bestFit="1" customWidth="1"/>
    <col min="6914" max="6914" width="15.7109375" style="2" bestFit="1" customWidth="1"/>
    <col min="6915" max="6916" width="15.85546875" style="2" customWidth="1"/>
    <col min="6917" max="6917" width="3.140625" style="2" customWidth="1"/>
    <col min="6918" max="6918" width="43.42578125" style="2" bestFit="1" customWidth="1"/>
    <col min="6919" max="6919" width="11.28515625" style="2" bestFit="1" customWidth="1"/>
    <col min="6920" max="6920" width="11" style="2" bestFit="1" customWidth="1"/>
    <col min="6921" max="6921" width="11.42578125" style="2" bestFit="1" customWidth="1"/>
    <col min="6922" max="6922" width="3" style="2" customWidth="1"/>
    <col min="6923" max="6923" width="15.42578125" style="2" bestFit="1" customWidth="1"/>
    <col min="6924" max="6924" width="10.7109375" style="2" bestFit="1" customWidth="1"/>
    <col min="6925" max="6925" width="12.42578125" style="2" bestFit="1" customWidth="1"/>
    <col min="6926" max="6926" width="14.28515625" style="2" bestFit="1" customWidth="1"/>
    <col min="6927" max="6927" width="12.42578125" style="2" bestFit="1" customWidth="1"/>
    <col min="6928" max="7168" width="9.140625" style="2"/>
    <col min="7169" max="7169" width="33.140625" style="2" bestFit="1" customWidth="1"/>
    <col min="7170" max="7170" width="15.7109375" style="2" bestFit="1" customWidth="1"/>
    <col min="7171" max="7172" width="15.85546875" style="2" customWidth="1"/>
    <col min="7173" max="7173" width="3.140625" style="2" customWidth="1"/>
    <col min="7174" max="7174" width="43.42578125" style="2" bestFit="1" customWidth="1"/>
    <col min="7175" max="7175" width="11.28515625" style="2" bestFit="1" customWidth="1"/>
    <col min="7176" max="7176" width="11" style="2" bestFit="1" customWidth="1"/>
    <col min="7177" max="7177" width="11.42578125" style="2" bestFit="1" customWidth="1"/>
    <col min="7178" max="7178" width="3" style="2" customWidth="1"/>
    <col min="7179" max="7179" width="15.42578125" style="2" bestFit="1" customWidth="1"/>
    <col min="7180" max="7180" width="10.7109375" style="2" bestFit="1" customWidth="1"/>
    <col min="7181" max="7181" width="12.42578125" style="2" bestFit="1" customWidth="1"/>
    <col min="7182" max="7182" width="14.28515625" style="2" bestFit="1" customWidth="1"/>
    <col min="7183" max="7183" width="12.42578125" style="2" bestFit="1" customWidth="1"/>
    <col min="7184" max="7424" width="9.140625" style="2"/>
    <col min="7425" max="7425" width="33.140625" style="2" bestFit="1" customWidth="1"/>
    <col min="7426" max="7426" width="15.7109375" style="2" bestFit="1" customWidth="1"/>
    <col min="7427" max="7428" width="15.85546875" style="2" customWidth="1"/>
    <col min="7429" max="7429" width="3.140625" style="2" customWidth="1"/>
    <col min="7430" max="7430" width="43.42578125" style="2" bestFit="1" customWidth="1"/>
    <col min="7431" max="7431" width="11.28515625" style="2" bestFit="1" customWidth="1"/>
    <col min="7432" max="7432" width="11" style="2" bestFit="1" customWidth="1"/>
    <col min="7433" max="7433" width="11.42578125" style="2" bestFit="1" customWidth="1"/>
    <col min="7434" max="7434" width="3" style="2" customWidth="1"/>
    <col min="7435" max="7435" width="15.42578125" style="2" bestFit="1" customWidth="1"/>
    <col min="7436" max="7436" width="10.7109375" style="2" bestFit="1" customWidth="1"/>
    <col min="7437" max="7437" width="12.42578125" style="2" bestFit="1" customWidth="1"/>
    <col min="7438" max="7438" width="14.28515625" style="2" bestFit="1" customWidth="1"/>
    <col min="7439" max="7439" width="12.42578125" style="2" bestFit="1" customWidth="1"/>
    <col min="7440" max="7680" width="9.140625" style="2"/>
    <col min="7681" max="7681" width="33.140625" style="2" bestFit="1" customWidth="1"/>
    <col min="7682" max="7682" width="15.7109375" style="2" bestFit="1" customWidth="1"/>
    <col min="7683" max="7684" width="15.85546875" style="2" customWidth="1"/>
    <col min="7685" max="7685" width="3.140625" style="2" customWidth="1"/>
    <col min="7686" max="7686" width="43.42578125" style="2" bestFit="1" customWidth="1"/>
    <col min="7687" max="7687" width="11.28515625" style="2" bestFit="1" customWidth="1"/>
    <col min="7688" max="7688" width="11" style="2" bestFit="1" customWidth="1"/>
    <col min="7689" max="7689" width="11.42578125" style="2" bestFit="1" customWidth="1"/>
    <col min="7690" max="7690" width="3" style="2" customWidth="1"/>
    <col min="7691" max="7691" width="15.42578125" style="2" bestFit="1" customWidth="1"/>
    <col min="7692" max="7692" width="10.7109375" style="2" bestFit="1" customWidth="1"/>
    <col min="7693" max="7693" width="12.42578125" style="2" bestFit="1" customWidth="1"/>
    <col min="7694" max="7694" width="14.28515625" style="2" bestFit="1" customWidth="1"/>
    <col min="7695" max="7695" width="12.42578125" style="2" bestFit="1" customWidth="1"/>
    <col min="7696" max="7936" width="9.140625" style="2"/>
    <col min="7937" max="7937" width="33.140625" style="2" bestFit="1" customWidth="1"/>
    <col min="7938" max="7938" width="15.7109375" style="2" bestFit="1" customWidth="1"/>
    <col min="7939" max="7940" width="15.85546875" style="2" customWidth="1"/>
    <col min="7941" max="7941" width="3.140625" style="2" customWidth="1"/>
    <col min="7942" max="7942" width="43.42578125" style="2" bestFit="1" customWidth="1"/>
    <col min="7943" max="7943" width="11.28515625" style="2" bestFit="1" customWidth="1"/>
    <col min="7944" max="7944" width="11" style="2" bestFit="1" customWidth="1"/>
    <col min="7945" max="7945" width="11.42578125" style="2" bestFit="1" customWidth="1"/>
    <col min="7946" max="7946" width="3" style="2" customWidth="1"/>
    <col min="7947" max="7947" width="15.42578125" style="2" bestFit="1" customWidth="1"/>
    <col min="7948" max="7948" width="10.7109375" style="2" bestFit="1" customWidth="1"/>
    <col min="7949" max="7949" width="12.42578125" style="2" bestFit="1" customWidth="1"/>
    <col min="7950" max="7950" width="14.28515625" style="2" bestFit="1" customWidth="1"/>
    <col min="7951" max="7951" width="12.42578125" style="2" bestFit="1" customWidth="1"/>
    <col min="7952" max="8192" width="9.140625" style="2"/>
    <col min="8193" max="8193" width="33.140625" style="2" bestFit="1" customWidth="1"/>
    <col min="8194" max="8194" width="15.7109375" style="2" bestFit="1" customWidth="1"/>
    <col min="8195" max="8196" width="15.85546875" style="2" customWidth="1"/>
    <col min="8197" max="8197" width="3.140625" style="2" customWidth="1"/>
    <col min="8198" max="8198" width="43.42578125" style="2" bestFit="1" customWidth="1"/>
    <col min="8199" max="8199" width="11.28515625" style="2" bestFit="1" customWidth="1"/>
    <col min="8200" max="8200" width="11" style="2" bestFit="1" customWidth="1"/>
    <col min="8201" max="8201" width="11.42578125" style="2" bestFit="1" customWidth="1"/>
    <col min="8202" max="8202" width="3" style="2" customWidth="1"/>
    <col min="8203" max="8203" width="15.42578125" style="2" bestFit="1" customWidth="1"/>
    <col min="8204" max="8204" width="10.7109375" style="2" bestFit="1" customWidth="1"/>
    <col min="8205" max="8205" width="12.42578125" style="2" bestFit="1" customWidth="1"/>
    <col min="8206" max="8206" width="14.28515625" style="2" bestFit="1" customWidth="1"/>
    <col min="8207" max="8207" width="12.42578125" style="2" bestFit="1" customWidth="1"/>
    <col min="8208" max="8448" width="9.140625" style="2"/>
    <col min="8449" max="8449" width="33.140625" style="2" bestFit="1" customWidth="1"/>
    <col min="8450" max="8450" width="15.7109375" style="2" bestFit="1" customWidth="1"/>
    <col min="8451" max="8452" width="15.85546875" style="2" customWidth="1"/>
    <col min="8453" max="8453" width="3.140625" style="2" customWidth="1"/>
    <col min="8454" max="8454" width="43.42578125" style="2" bestFit="1" customWidth="1"/>
    <col min="8455" max="8455" width="11.28515625" style="2" bestFit="1" customWidth="1"/>
    <col min="8456" max="8456" width="11" style="2" bestFit="1" customWidth="1"/>
    <col min="8457" max="8457" width="11.42578125" style="2" bestFit="1" customWidth="1"/>
    <col min="8458" max="8458" width="3" style="2" customWidth="1"/>
    <col min="8459" max="8459" width="15.42578125" style="2" bestFit="1" customWidth="1"/>
    <col min="8460" max="8460" width="10.7109375" style="2" bestFit="1" customWidth="1"/>
    <col min="8461" max="8461" width="12.42578125" style="2" bestFit="1" customWidth="1"/>
    <col min="8462" max="8462" width="14.28515625" style="2" bestFit="1" customWidth="1"/>
    <col min="8463" max="8463" width="12.42578125" style="2" bestFit="1" customWidth="1"/>
    <col min="8464" max="8704" width="9.140625" style="2"/>
    <col min="8705" max="8705" width="33.140625" style="2" bestFit="1" customWidth="1"/>
    <col min="8706" max="8706" width="15.7109375" style="2" bestFit="1" customWidth="1"/>
    <col min="8707" max="8708" width="15.85546875" style="2" customWidth="1"/>
    <col min="8709" max="8709" width="3.140625" style="2" customWidth="1"/>
    <col min="8710" max="8710" width="43.42578125" style="2" bestFit="1" customWidth="1"/>
    <col min="8711" max="8711" width="11.28515625" style="2" bestFit="1" customWidth="1"/>
    <col min="8712" max="8712" width="11" style="2" bestFit="1" customWidth="1"/>
    <col min="8713" max="8713" width="11.42578125" style="2" bestFit="1" customWidth="1"/>
    <col min="8714" max="8714" width="3" style="2" customWidth="1"/>
    <col min="8715" max="8715" width="15.42578125" style="2" bestFit="1" customWidth="1"/>
    <col min="8716" max="8716" width="10.7109375" style="2" bestFit="1" customWidth="1"/>
    <col min="8717" max="8717" width="12.42578125" style="2" bestFit="1" customWidth="1"/>
    <col min="8718" max="8718" width="14.28515625" style="2" bestFit="1" customWidth="1"/>
    <col min="8719" max="8719" width="12.42578125" style="2" bestFit="1" customWidth="1"/>
    <col min="8720" max="8960" width="9.140625" style="2"/>
    <col min="8961" max="8961" width="33.140625" style="2" bestFit="1" customWidth="1"/>
    <col min="8962" max="8962" width="15.7109375" style="2" bestFit="1" customWidth="1"/>
    <col min="8963" max="8964" width="15.85546875" style="2" customWidth="1"/>
    <col min="8965" max="8965" width="3.140625" style="2" customWidth="1"/>
    <col min="8966" max="8966" width="43.42578125" style="2" bestFit="1" customWidth="1"/>
    <col min="8967" max="8967" width="11.28515625" style="2" bestFit="1" customWidth="1"/>
    <col min="8968" max="8968" width="11" style="2" bestFit="1" customWidth="1"/>
    <col min="8969" max="8969" width="11.42578125" style="2" bestFit="1" customWidth="1"/>
    <col min="8970" max="8970" width="3" style="2" customWidth="1"/>
    <col min="8971" max="8971" width="15.42578125" style="2" bestFit="1" customWidth="1"/>
    <col min="8972" max="8972" width="10.7109375" style="2" bestFit="1" customWidth="1"/>
    <col min="8973" max="8973" width="12.42578125" style="2" bestFit="1" customWidth="1"/>
    <col min="8974" max="8974" width="14.28515625" style="2" bestFit="1" customWidth="1"/>
    <col min="8975" max="8975" width="12.42578125" style="2" bestFit="1" customWidth="1"/>
    <col min="8976" max="9216" width="9.140625" style="2"/>
    <col min="9217" max="9217" width="33.140625" style="2" bestFit="1" customWidth="1"/>
    <col min="9218" max="9218" width="15.7109375" style="2" bestFit="1" customWidth="1"/>
    <col min="9219" max="9220" width="15.85546875" style="2" customWidth="1"/>
    <col min="9221" max="9221" width="3.140625" style="2" customWidth="1"/>
    <col min="9222" max="9222" width="43.42578125" style="2" bestFit="1" customWidth="1"/>
    <col min="9223" max="9223" width="11.28515625" style="2" bestFit="1" customWidth="1"/>
    <col min="9224" max="9224" width="11" style="2" bestFit="1" customWidth="1"/>
    <col min="9225" max="9225" width="11.42578125" style="2" bestFit="1" customWidth="1"/>
    <col min="9226" max="9226" width="3" style="2" customWidth="1"/>
    <col min="9227" max="9227" width="15.42578125" style="2" bestFit="1" customWidth="1"/>
    <col min="9228" max="9228" width="10.7109375" style="2" bestFit="1" customWidth="1"/>
    <col min="9229" max="9229" width="12.42578125" style="2" bestFit="1" customWidth="1"/>
    <col min="9230" max="9230" width="14.28515625" style="2" bestFit="1" customWidth="1"/>
    <col min="9231" max="9231" width="12.42578125" style="2" bestFit="1" customWidth="1"/>
    <col min="9232" max="9472" width="9.140625" style="2"/>
    <col min="9473" max="9473" width="33.140625" style="2" bestFit="1" customWidth="1"/>
    <col min="9474" max="9474" width="15.7109375" style="2" bestFit="1" customWidth="1"/>
    <col min="9475" max="9476" width="15.85546875" style="2" customWidth="1"/>
    <col min="9477" max="9477" width="3.140625" style="2" customWidth="1"/>
    <col min="9478" max="9478" width="43.42578125" style="2" bestFit="1" customWidth="1"/>
    <col min="9479" max="9479" width="11.28515625" style="2" bestFit="1" customWidth="1"/>
    <col min="9480" max="9480" width="11" style="2" bestFit="1" customWidth="1"/>
    <col min="9481" max="9481" width="11.42578125" style="2" bestFit="1" customWidth="1"/>
    <col min="9482" max="9482" width="3" style="2" customWidth="1"/>
    <col min="9483" max="9483" width="15.42578125" style="2" bestFit="1" customWidth="1"/>
    <col min="9484" max="9484" width="10.7109375" style="2" bestFit="1" customWidth="1"/>
    <col min="9485" max="9485" width="12.42578125" style="2" bestFit="1" customWidth="1"/>
    <col min="9486" max="9486" width="14.28515625" style="2" bestFit="1" customWidth="1"/>
    <col min="9487" max="9487" width="12.42578125" style="2" bestFit="1" customWidth="1"/>
    <col min="9488" max="9728" width="9.140625" style="2"/>
    <col min="9729" max="9729" width="33.140625" style="2" bestFit="1" customWidth="1"/>
    <col min="9730" max="9730" width="15.7109375" style="2" bestFit="1" customWidth="1"/>
    <col min="9731" max="9732" width="15.85546875" style="2" customWidth="1"/>
    <col min="9733" max="9733" width="3.140625" style="2" customWidth="1"/>
    <col min="9734" max="9734" width="43.42578125" style="2" bestFit="1" customWidth="1"/>
    <col min="9735" max="9735" width="11.28515625" style="2" bestFit="1" customWidth="1"/>
    <col min="9736" max="9736" width="11" style="2" bestFit="1" customWidth="1"/>
    <col min="9737" max="9737" width="11.42578125" style="2" bestFit="1" customWidth="1"/>
    <col min="9738" max="9738" width="3" style="2" customWidth="1"/>
    <col min="9739" max="9739" width="15.42578125" style="2" bestFit="1" customWidth="1"/>
    <col min="9740" max="9740" width="10.7109375" style="2" bestFit="1" customWidth="1"/>
    <col min="9741" max="9741" width="12.42578125" style="2" bestFit="1" customWidth="1"/>
    <col min="9742" max="9742" width="14.28515625" style="2" bestFit="1" customWidth="1"/>
    <col min="9743" max="9743" width="12.42578125" style="2" bestFit="1" customWidth="1"/>
    <col min="9744" max="9984" width="9.140625" style="2"/>
    <col min="9985" max="9985" width="33.140625" style="2" bestFit="1" customWidth="1"/>
    <col min="9986" max="9986" width="15.7109375" style="2" bestFit="1" customWidth="1"/>
    <col min="9987" max="9988" width="15.85546875" style="2" customWidth="1"/>
    <col min="9989" max="9989" width="3.140625" style="2" customWidth="1"/>
    <col min="9990" max="9990" width="43.42578125" style="2" bestFit="1" customWidth="1"/>
    <col min="9991" max="9991" width="11.28515625" style="2" bestFit="1" customWidth="1"/>
    <col min="9992" max="9992" width="11" style="2" bestFit="1" customWidth="1"/>
    <col min="9993" max="9993" width="11.42578125" style="2" bestFit="1" customWidth="1"/>
    <col min="9994" max="9994" width="3" style="2" customWidth="1"/>
    <col min="9995" max="9995" width="15.42578125" style="2" bestFit="1" customWidth="1"/>
    <col min="9996" max="9996" width="10.7109375" style="2" bestFit="1" customWidth="1"/>
    <col min="9997" max="9997" width="12.42578125" style="2" bestFit="1" customWidth="1"/>
    <col min="9998" max="9998" width="14.28515625" style="2" bestFit="1" customWidth="1"/>
    <col min="9999" max="9999" width="12.42578125" style="2" bestFit="1" customWidth="1"/>
    <col min="10000" max="10240" width="9.140625" style="2"/>
    <col min="10241" max="10241" width="33.140625" style="2" bestFit="1" customWidth="1"/>
    <col min="10242" max="10242" width="15.7109375" style="2" bestFit="1" customWidth="1"/>
    <col min="10243" max="10244" width="15.85546875" style="2" customWidth="1"/>
    <col min="10245" max="10245" width="3.140625" style="2" customWidth="1"/>
    <col min="10246" max="10246" width="43.42578125" style="2" bestFit="1" customWidth="1"/>
    <col min="10247" max="10247" width="11.28515625" style="2" bestFit="1" customWidth="1"/>
    <col min="10248" max="10248" width="11" style="2" bestFit="1" customWidth="1"/>
    <col min="10249" max="10249" width="11.42578125" style="2" bestFit="1" customWidth="1"/>
    <col min="10250" max="10250" width="3" style="2" customWidth="1"/>
    <col min="10251" max="10251" width="15.42578125" style="2" bestFit="1" customWidth="1"/>
    <col min="10252" max="10252" width="10.7109375" style="2" bestFit="1" customWidth="1"/>
    <col min="10253" max="10253" width="12.42578125" style="2" bestFit="1" customWidth="1"/>
    <col min="10254" max="10254" width="14.28515625" style="2" bestFit="1" customWidth="1"/>
    <col min="10255" max="10255" width="12.42578125" style="2" bestFit="1" customWidth="1"/>
    <col min="10256" max="10496" width="9.140625" style="2"/>
    <col min="10497" max="10497" width="33.140625" style="2" bestFit="1" customWidth="1"/>
    <col min="10498" max="10498" width="15.7109375" style="2" bestFit="1" customWidth="1"/>
    <col min="10499" max="10500" width="15.85546875" style="2" customWidth="1"/>
    <col min="10501" max="10501" width="3.140625" style="2" customWidth="1"/>
    <col min="10502" max="10502" width="43.42578125" style="2" bestFit="1" customWidth="1"/>
    <col min="10503" max="10503" width="11.28515625" style="2" bestFit="1" customWidth="1"/>
    <col min="10504" max="10504" width="11" style="2" bestFit="1" customWidth="1"/>
    <col min="10505" max="10505" width="11.42578125" style="2" bestFit="1" customWidth="1"/>
    <col min="10506" max="10506" width="3" style="2" customWidth="1"/>
    <col min="10507" max="10507" width="15.42578125" style="2" bestFit="1" customWidth="1"/>
    <col min="10508" max="10508" width="10.7109375" style="2" bestFit="1" customWidth="1"/>
    <col min="10509" max="10509" width="12.42578125" style="2" bestFit="1" customWidth="1"/>
    <col min="10510" max="10510" width="14.28515625" style="2" bestFit="1" customWidth="1"/>
    <col min="10511" max="10511" width="12.42578125" style="2" bestFit="1" customWidth="1"/>
    <col min="10512" max="10752" width="9.140625" style="2"/>
    <col min="10753" max="10753" width="33.140625" style="2" bestFit="1" customWidth="1"/>
    <col min="10754" max="10754" width="15.7109375" style="2" bestFit="1" customWidth="1"/>
    <col min="10755" max="10756" width="15.85546875" style="2" customWidth="1"/>
    <col min="10757" max="10757" width="3.140625" style="2" customWidth="1"/>
    <col min="10758" max="10758" width="43.42578125" style="2" bestFit="1" customWidth="1"/>
    <col min="10759" max="10759" width="11.28515625" style="2" bestFit="1" customWidth="1"/>
    <col min="10760" max="10760" width="11" style="2" bestFit="1" customWidth="1"/>
    <col min="10761" max="10761" width="11.42578125" style="2" bestFit="1" customWidth="1"/>
    <col min="10762" max="10762" width="3" style="2" customWidth="1"/>
    <col min="10763" max="10763" width="15.42578125" style="2" bestFit="1" customWidth="1"/>
    <col min="10764" max="10764" width="10.7109375" style="2" bestFit="1" customWidth="1"/>
    <col min="10765" max="10765" width="12.42578125" style="2" bestFit="1" customWidth="1"/>
    <col min="10766" max="10766" width="14.28515625" style="2" bestFit="1" customWidth="1"/>
    <col min="10767" max="10767" width="12.42578125" style="2" bestFit="1" customWidth="1"/>
    <col min="10768" max="11008" width="9.140625" style="2"/>
    <col min="11009" max="11009" width="33.140625" style="2" bestFit="1" customWidth="1"/>
    <col min="11010" max="11010" width="15.7109375" style="2" bestFit="1" customWidth="1"/>
    <col min="11011" max="11012" width="15.85546875" style="2" customWidth="1"/>
    <col min="11013" max="11013" width="3.140625" style="2" customWidth="1"/>
    <col min="11014" max="11014" width="43.42578125" style="2" bestFit="1" customWidth="1"/>
    <col min="11015" max="11015" width="11.28515625" style="2" bestFit="1" customWidth="1"/>
    <col min="11016" max="11016" width="11" style="2" bestFit="1" customWidth="1"/>
    <col min="11017" max="11017" width="11.42578125" style="2" bestFit="1" customWidth="1"/>
    <col min="11018" max="11018" width="3" style="2" customWidth="1"/>
    <col min="11019" max="11019" width="15.42578125" style="2" bestFit="1" customWidth="1"/>
    <col min="11020" max="11020" width="10.7109375" style="2" bestFit="1" customWidth="1"/>
    <col min="11021" max="11021" width="12.42578125" style="2" bestFit="1" customWidth="1"/>
    <col min="11022" max="11022" width="14.28515625" style="2" bestFit="1" customWidth="1"/>
    <col min="11023" max="11023" width="12.42578125" style="2" bestFit="1" customWidth="1"/>
    <col min="11024" max="11264" width="9.140625" style="2"/>
    <col min="11265" max="11265" width="33.140625" style="2" bestFit="1" customWidth="1"/>
    <col min="11266" max="11266" width="15.7109375" style="2" bestFit="1" customWidth="1"/>
    <col min="11267" max="11268" width="15.85546875" style="2" customWidth="1"/>
    <col min="11269" max="11269" width="3.140625" style="2" customWidth="1"/>
    <col min="11270" max="11270" width="43.42578125" style="2" bestFit="1" customWidth="1"/>
    <col min="11271" max="11271" width="11.28515625" style="2" bestFit="1" customWidth="1"/>
    <col min="11272" max="11272" width="11" style="2" bestFit="1" customWidth="1"/>
    <col min="11273" max="11273" width="11.42578125" style="2" bestFit="1" customWidth="1"/>
    <col min="11274" max="11274" width="3" style="2" customWidth="1"/>
    <col min="11275" max="11275" width="15.42578125" style="2" bestFit="1" customWidth="1"/>
    <col min="11276" max="11276" width="10.7109375" style="2" bestFit="1" customWidth="1"/>
    <col min="11277" max="11277" width="12.42578125" style="2" bestFit="1" customWidth="1"/>
    <col min="11278" max="11278" width="14.28515625" style="2" bestFit="1" customWidth="1"/>
    <col min="11279" max="11279" width="12.42578125" style="2" bestFit="1" customWidth="1"/>
    <col min="11280" max="11520" width="9.140625" style="2"/>
    <col min="11521" max="11521" width="33.140625" style="2" bestFit="1" customWidth="1"/>
    <col min="11522" max="11522" width="15.7109375" style="2" bestFit="1" customWidth="1"/>
    <col min="11523" max="11524" width="15.85546875" style="2" customWidth="1"/>
    <col min="11525" max="11525" width="3.140625" style="2" customWidth="1"/>
    <col min="11526" max="11526" width="43.42578125" style="2" bestFit="1" customWidth="1"/>
    <col min="11527" max="11527" width="11.28515625" style="2" bestFit="1" customWidth="1"/>
    <col min="11528" max="11528" width="11" style="2" bestFit="1" customWidth="1"/>
    <col min="11529" max="11529" width="11.42578125" style="2" bestFit="1" customWidth="1"/>
    <col min="11530" max="11530" width="3" style="2" customWidth="1"/>
    <col min="11531" max="11531" width="15.42578125" style="2" bestFit="1" customWidth="1"/>
    <col min="11532" max="11532" width="10.7109375" style="2" bestFit="1" customWidth="1"/>
    <col min="11533" max="11533" width="12.42578125" style="2" bestFit="1" customWidth="1"/>
    <col min="11534" max="11534" width="14.28515625" style="2" bestFit="1" customWidth="1"/>
    <col min="11535" max="11535" width="12.42578125" style="2" bestFit="1" customWidth="1"/>
    <col min="11536" max="11776" width="9.140625" style="2"/>
    <col min="11777" max="11777" width="33.140625" style="2" bestFit="1" customWidth="1"/>
    <col min="11778" max="11778" width="15.7109375" style="2" bestFit="1" customWidth="1"/>
    <col min="11779" max="11780" width="15.85546875" style="2" customWidth="1"/>
    <col min="11781" max="11781" width="3.140625" style="2" customWidth="1"/>
    <col min="11782" max="11782" width="43.42578125" style="2" bestFit="1" customWidth="1"/>
    <col min="11783" max="11783" width="11.28515625" style="2" bestFit="1" customWidth="1"/>
    <col min="11784" max="11784" width="11" style="2" bestFit="1" customWidth="1"/>
    <col min="11785" max="11785" width="11.42578125" style="2" bestFit="1" customWidth="1"/>
    <col min="11786" max="11786" width="3" style="2" customWidth="1"/>
    <col min="11787" max="11787" width="15.42578125" style="2" bestFit="1" customWidth="1"/>
    <col min="11788" max="11788" width="10.7109375" style="2" bestFit="1" customWidth="1"/>
    <col min="11789" max="11789" width="12.42578125" style="2" bestFit="1" customWidth="1"/>
    <col min="11790" max="11790" width="14.28515625" style="2" bestFit="1" customWidth="1"/>
    <col min="11791" max="11791" width="12.42578125" style="2" bestFit="1" customWidth="1"/>
    <col min="11792" max="12032" width="9.140625" style="2"/>
    <col min="12033" max="12033" width="33.140625" style="2" bestFit="1" customWidth="1"/>
    <col min="12034" max="12034" width="15.7109375" style="2" bestFit="1" customWidth="1"/>
    <col min="12035" max="12036" width="15.85546875" style="2" customWidth="1"/>
    <col min="12037" max="12037" width="3.140625" style="2" customWidth="1"/>
    <col min="12038" max="12038" width="43.42578125" style="2" bestFit="1" customWidth="1"/>
    <col min="12039" max="12039" width="11.28515625" style="2" bestFit="1" customWidth="1"/>
    <col min="12040" max="12040" width="11" style="2" bestFit="1" customWidth="1"/>
    <col min="12041" max="12041" width="11.42578125" style="2" bestFit="1" customWidth="1"/>
    <col min="12042" max="12042" width="3" style="2" customWidth="1"/>
    <col min="12043" max="12043" width="15.42578125" style="2" bestFit="1" customWidth="1"/>
    <col min="12044" max="12044" width="10.7109375" style="2" bestFit="1" customWidth="1"/>
    <col min="12045" max="12045" width="12.42578125" style="2" bestFit="1" customWidth="1"/>
    <col min="12046" max="12046" width="14.28515625" style="2" bestFit="1" customWidth="1"/>
    <col min="12047" max="12047" width="12.42578125" style="2" bestFit="1" customWidth="1"/>
    <col min="12048" max="12288" width="9.140625" style="2"/>
    <col min="12289" max="12289" width="33.140625" style="2" bestFit="1" customWidth="1"/>
    <col min="12290" max="12290" width="15.7109375" style="2" bestFit="1" customWidth="1"/>
    <col min="12291" max="12292" width="15.85546875" style="2" customWidth="1"/>
    <col min="12293" max="12293" width="3.140625" style="2" customWidth="1"/>
    <col min="12294" max="12294" width="43.42578125" style="2" bestFit="1" customWidth="1"/>
    <col min="12295" max="12295" width="11.28515625" style="2" bestFit="1" customWidth="1"/>
    <col min="12296" max="12296" width="11" style="2" bestFit="1" customWidth="1"/>
    <col min="12297" max="12297" width="11.42578125" style="2" bestFit="1" customWidth="1"/>
    <col min="12298" max="12298" width="3" style="2" customWidth="1"/>
    <col min="12299" max="12299" width="15.42578125" style="2" bestFit="1" customWidth="1"/>
    <col min="12300" max="12300" width="10.7109375" style="2" bestFit="1" customWidth="1"/>
    <col min="12301" max="12301" width="12.42578125" style="2" bestFit="1" customWidth="1"/>
    <col min="12302" max="12302" width="14.28515625" style="2" bestFit="1" customWidth="1"/>
    <col min="12303" max="12303" width="12.42578125" style="2" bestFit="1" customWidth="1"/>
    <col min="12304" max="12544" width="9.140625" style="2"/>
    <col min="12545" max="12545" width="33.140625" style="2" bestFit="1" customWidth="1"/>
    <col min="12546" max="12546" width="15.7109375" style="2" bestFit="1" customWidth="1"/>
    <col min="12547" max="12548" width="15.85546875" style="2" customWidth="1"/>
    <col min="12549" max="12549" width="3.140625" style="2" customWidth="1"/>
    <col min="12550" max="12550" width="43.42578125" style="2" bestFit="1" customWidth="1"/>
    <col min="12551" max="12551" width="11.28515625" style="2" bestFit="1" customWidth="1"/>
    <col min="12552" max="12552" width="11" style="2" bestFit="1" customWidth="1"/>
    <col min="12553" max="12553" width="11.42578125" style="2" bestFit="1" customWidth="1"/>
    <col min="12554" max="12554" width="3" style="2" customWidth="1"/>
    <col min="12555" max="12555" width="15.42578125" style="2" bestFit="1" customWidth="1"/>
    <col min="12556" max="12556" width="10.7109375" style="2" bestFit="1" customWidth="1"/>
    <col min="12557" max="12557" width="12.42578125" style="2" bestFit="1" customWidth="1"/>
    <col min="12558" max="12558" width="14.28515625" style="2" bestFit="1" customWidth="1"/>
    <col min="12559" max="12559" width="12.42578125" style="2" bestFit="1" customWidth="1"/>
    <col min="12560" max="12800" width="9.140625" style="2"/>
    <col min="12801" max="12801" width="33.140625" style="2" bestFit="1" customWidth="1"/>
    <col min="12802" max="12802" width="15.7109375" style="2" bestFit="1" customWidth="1"/>
    <col min="12803" max="12804" width="15.85546875" style="2" customWidth="1"/>
    <col min="12805" max="12805" width="3.140625" style="2" customWidth="1"/>
    <col min="12806" max="12806" width="43.42578125" style="2" bestFit="1" customWidth="1"/>
    <col min="12807" max="12807" width="11.28515625" style="2" bestFit="1" customWidth="1"/>
    <col min="12808" max="12808" width="11" style="2" bestFit="1" customWidth="1"/>
    <col min="12809" max="12809" width="11.42578125" style="2" bestFit="1" customWidth="1"/>
    <col min="12810" max="12810" width="3" style="2" customWidth="1"/>
    <col min="12811" max="12811" width="15.42578125" style="2" bestFit="1" customWidth="1"/>
    <col min="12812" max="12812" width="10.7109375" style="2" bestFit="1" customWidth="1"/>
    <col min="12813" max="12813" width="12.42578125" style="2" bestFit="1" customWidth="1"/>
    <col min="12814" max="12814" width="14.28515625" style="2" bestFit="1" customWidth="1"/>
    <col min="12815" max="12815" width="12.42578125" style="2" bestFit="1" customWidth="1"/>
    <col min="12816" max="13056" width="9.140625" style="2"/>
    <col min="13057" max="13057" width="33.140625" style="2" bestFit="1" customWidth="1"/>
    <col min="13058" max="13058" width="15.7109375" style="2" bestFit="1" customWidth="1"/>
    <col min="13059" max="13060" width="15.85546875" style="2" customWidth="1"/>
    <col min="13061" max="13061" width="3.140625" style="2" customWidth="1"/>
    <col min="13062" max="13062" width="43.42578125" style="2" bestFit="1" customWidth="1"/>
    <col min="13063" max="13063" width="11.28515625" style="2" bestFit="1" customWidth="1"/>
    <col min="13064" max="13064" width="11" style="2" bestFit="1" customWidth="1"/>
    <col min="13065" max="13065" width="11.42578125" style="2" bestFit="1" customWidth="1"/>
    <col min="13066" max="13066" width="3" style="2" customWidth="1"/>
    <col min="13067" max="13067" width="15.42578125" style="2" bestFit="1" customWidth="1"/>
    <col min="13068" max="13068" width="10.7109375" style="2" bestFit="1" customWidth="1"/>
    <col min="13069" max="13069" width="12.42578125" style="2" bestFit="1" customWidth="1"/>
    <col min="13070" max="13070" width="14.28515625" style="2" bestFit="1" customWidth="1"/>
    <col min="13071" max="13071" width="12.42578125" style="2" bestFit="1" customWidth="1"/>
    <col min="13072" max="13312" width="9.140625" style="2"/>
    <col min="13313" max="13313" width="33.140625" style="2" bestFit="1" customWidth="1"/>
    <col min="13314" max="13314" width="15.7109375" style="2" bestFit="1" customWidth="1"/>
    <col min="13315" max="13316" width="15.85546875" style="2" customWidth="1"/>
    <col min="13317" max="13317" width="3.140625" style="2" customWidth="1"/>
    <col min="13318" max="13318" width="43.42578125" style="2" bestFit="1" customWidth="1"/>
    <col min="13319" max="13319" width="11.28515625" style="2" bestFit="1" customWidth="1"/>
    <col min="13320" max="13320" width="11" style="2" bestFit="1" customWidth="1"/>
    <col min="13321" max="13321" width="11.42578125" style="2" bestFit="1" customWidth="1"/>
    <col min="13322" max="13322" width="3" style="2" customWidth="1"/>
    <col min="13323" max="13323" width="15.42578125" style="2" bestFit="1" customWidth="1"/>
    <col min="13324" max="13324" width="10.7109375" style="2" bestFit="1" customWidth="1"/>
    <col min="13325" max="13325" width="12.42578125" style="2" bestFit="1" customWidth="1"/>
    <col min="13326" max="13326" width="14.28515625" style="2" bestFit="1" customWidth="1"/>
    <col min="13327" max="13327" width="12.42578125" style="2" bestFit="1" customWidth="1"/>
    <col min="13328" max="13568" width="9.140625" style="2"/>
    <col min="13569" max="13569" width="33.140625" style="2" bestFit="1" customWidth="1"/>
    <col min="13570" max="13570" width="15.7109375" style="2" bestFit="1" customWidth="1"/>
    <col min="13571" max="13572" width="15.85546875" style="2" customWidth="1"/>
    <col min="13573" max="13573" width="3.140625" style="2" customWidth="1"/>
    <col min="13574" max="13574" width="43.42578125" style="2" bestFit="1" customWidth="1"/>
    <col min="13575" max="13575" width="11.28515625" style="2" bestFit="1" customWidth="1"/>
    <col min="13576" max="13576" width="11" style="2" bestFit="1" customWidth="1"/>
    <col min="13577" max="13577" width="11.42578125" style="2" bestFit="1" customWidth="1"/>
    <col min="13578" max="13578" width="3" style="2" customWidth="1"/>
    <col min="13579" max="13579" width="15.42578125" style="2" bestFit="1" customWidth="1"/>
    <col min="13580" max="13580" width="10.7109375" style="2" bestFit="1" customWidth="1"/>
    <col min="13581" max="13581" width="12.42578125" style="2" bestFit="1" customWidth="1"/>
    <col min="13582" max="13582" width="14.28515625" style="2" bestFit="1" customWidth="1"/>
    <col min="13583" max="13583" width="12.42578125" style="2" bestFit="1" customWidth="1"/>
    <col min="13584" max="13824" width="9.140625" style="2"/>
    <col min="13825" max="13825" width="33.140625" style="2" bestFit="1" customWidth="1"/>
    <col min="13826" max="13826" width="15.7109375" style="2" bestFit="1" customWidth="1"/>
    <col min="13827" max="13828" width="15.85546875" style="2" customWidth="1"/>
    <col min="13829" max="13829" width="3.140625" style="2" customWidth="1"/>
    <col min="13830" max="13830" width="43.42578125" style="2" bestFit="1" customWidth="1"/>
    <col min="13831" max="13831" width="11.28515625" style="2" bestFit="1" customWidth="1"/>
    <col min="13832" max="13832" width="11" style="2" bestFit="1" customWidth="1"/>
    <col min="13833" max="13833" width="11.42578125" style="2" bestFit="1" customWidth="1"/>
    <col min="13834" max="13834" width="3" style="2" customWidth="1"/>
    <col min="13835" max="13835" width="15.42578125" style="2" bestFit="1" customWidth="1"/>
    <col min="13836" max="13836" width="10.7109375" style="2" bestFit="1" customWidth="1"/>
    <col min="13837" max="13837" width="12.42578125" style="2" bestFit="1" customWidth="1"/>
    <col min="13838" max="13838" width="14.28515625" style="2" bestFit="1" customWidth="1"/>
    <col min="13839" max="13839" width="12.42578125" style="2" bestFit="1" customWidth="1"/>
    <col min="13840" max="14080" width="9.140625" style="2"/>
    <col min="14081" max="14081" width="33.140625" style="2" bestFit="1" customWidth="1"/>
    <col min="14082" max="14082" width="15.7109375" style="2" bestFit="1" customWidth="1"/>
    <col min="14083" max="14084" width="15.85546875" style="2" customWidth="1"/>
    <col min="14085" max="14085" width="3.140625" style="2" customWidth="1"/>
    <col min="14086" max="14086" width="43.42578125" style="2" bestFit="1" customWidth="1"/>
    <col min="14087" max="14087" width="11.28515625" style="2" bestFit="1" customWidth="1"/>
    <col min="14088" max="14088" width="11" style="2" bestFit="1" customWidth="1"/>
    <col min="14089" max="14089" width="11.42578125" style="2" bestFit="1" customWidth="1"/>
    <col min="14090" max="14090" width="3" style="2" customWidth="1"/>
    <col min="14091" max="14091" width="15.42578125" style="2" bestFit="1" customWidth="1"/>
    <col min="14092" max="14092" width="10.7109375" style="2" bestFit="1" customWidth="1"/>
    <col min="14093" max="14093" width="12.42578125" style="2" bestFit="1" customWidth="1"/>
    <col min="14094" max="14094" width="14.28515625" style="2" bestFit="1" customWidth="1"/>
    <col min="14095" max="14095" width="12.42578125" style="2" bestFit="1" customWidth="1"/>
    <col min="14096" max="14336" width="9.140625" style="2"/>
    <col min="14337" max="14337" width="33.140625" style="2" bestFit="1" customWidth="1"/>
    <col min="14338" max="14338" width="15.7109375" style="2" bestFit="1" customWidth="1"/>
    <col min="14339" max="14340" width="15.85546875" style="2" customWidth="1"/>
    <col min="14341" max="14341" width="3.140625" style="2" customWidth="1"/>
    <col min="14342" max="14342" width="43.42578125" style="2" bestFit="1" customWidth="1"/>
    <col min="14343" max="14343" width="11.28515625" style="2" bestFit="1" customWidth="1"/>
    <col min="14344" max="14344" width="11" style="2" bestFit="1" customWidth="1"/>
    <col min="14345" max="14345" width="11.42578125" style="2" bestFit="1" customWidth="1"/>
    <col min="14346" max="14346" width="3" style="2" customWidth="1"/>
    <col min="14347" max="14347" width="15.42578125" style="2" bestFit="1" customWidth="1"/>
    <col min="14348" max="14348" width="10.7109375" style="2" bestFit="1" customWidth="1"/>
    <col min="14349" max="14349" width="12.42578125" style="2" bestFit="1" customWidth="1"/>
    <col min="14350" max="14350" width="14.28515625" style="2" bestFit="1" customWidth="1"/>
    <col min="14351" max="14351" width="12.42578125" style="2" bestFit="1" customWidth="1"/>
    <col min="14352" max="14592" width="9.140625" style="2"/>
    <col min="14593" max="14593" width="33.140625" style="2" bestFit="1" customWidth="1"/>
    <col min="14594" max="14594" width="15.7109375" style="2" bestFit="1" customWidth="1"/>
    <col min="14595" max="14596" width="15.85546875" style="2" customWidth="1"/>
    <col min="14597" max="14597" width="3.140625" style="2" customWidth="1"/>
    <col min="14598" max="14598" width="43.42578125" style="2" bestFit="1" customWidth="1"/>
    <col min="14599" max="14599" width="11.28515625" style="2" bestFit="1" customWidth="1"/>
    <col min="14600" max="14600" width="11" style="2" bestFit="1" customWidth="1"/>
    <col min="14601" max="14601" width="11.42578125" style="2" bestFit="1" customWidth="1"/>
    <col min="14602" max="14602" width="3" style="2" customWidth="1"/>
    <col min="14603" max="14603" width="15.42578125" style="2" bestFit="1" customWidth="1"/>
    <col min="14604" max="14604" width="10.7109375" style="2" bestFit="1" customWidth="1"/>
    <col min="14605" max="14605" width="12.42578125" style="2" bestFit="1" customWidth="1"/>
    <col min="14606" max="14606" width="14.28515625" style="2" bestFit="1" customWidth="1"/>
    <col min="14607" max="14607" width="12.42578125" style="2" bestFit="1" customWidth="1"/>
    <col min="14608" max="14848" width="9.140625" style="2"/>
    <col min="14849" max="14849" width="33.140625" style="2" bestFit="1" customWidth="1"/>
    <col min="14850" max="14850" width="15.7109375" style="2" bestFit="1" customWidth="1"/>
    <col min="14851" max="14852" width="15.85546875" style="2" customWidth="1"/>
    <col min="14853" max="14853" width="3.140625" style="2" customWidth="1"/>
    <col min="14854" max="14854" width="43.42578125" style="2" bestFit="1" customWidth="1"/>
    <col min="14855" max="14855" width="11.28515625" style="2" bestFit="1" customWidth="1"/>
    <col min="14856" max="14856" width="11" style="2" bestFit="1" customWidth="1"/>
    <col min="14857" max="14857" width="11.42578125" style="2" bestFit="1" customWidth="1"/>
    <col min="14858" max="14858" width="3" style="2" customWidth="1"/>
    <col min="14859" max="14859" width="15.42578125" style="2" bestFit="1" customWidth="1"/>
    <col min="14860" max="14860" width="10.7109375" style="2" bestFit="1" customWidth="1"/>
    <col min="14861" max="14861" width="12.42578125" style="2" bestFit="1" customWidth="1"/>
    <col min="14862" max="14862" width="14.28515625" style="2" bestFit="1" customWidth="1"/>
    <col min="14863" max="14863" width="12.42578125" style="2" bestFit="1" customWidth="1"/>
    <col min="14864" max="15104" width="9.140625" style="2"/>
    <col min="15105" max="15105" width="33.140625" style="2" bestFit="1" customWidth="1"/>
    <col min="15106" max="15106" width="15.7109375" style="2" bestFit="1" customWidth="1"/>
    <col min="15107" max="15108" width="15.85546875" style="2" customWidth="1"/>
    <col min="15109" max="15109" width="3.140625" style="2" customWidth="1"/>
    <col min="15110" max="15110" width="43.42578125" style="2" bestFit="1" customWidth="1"/>
    <col min="15111" max="15111" width="11.28515625" style="2" bestFit="1" customWidth="1"/>
    <col min="15112" max="15112" width="11" style="2" bestFit="1" customWidth="1"/>
    <col min="15113" max="15113" width="11.42578125" style="2" bestFit="1" customWidth="1"/>
    <col min="15114" max="15114" width="3" style="2" customWidth="1"/>
    <col min="15115" max="15115" width="15.42578125" style="2" bestFit="1" customWidth="1"/>
    <col min="15116" max="15116" width="10.7109375" style="2" bestFit="1" customWidth="1"/>
    <col min="15117" max="15117" width="12.42578125" style="2" bestFit="1" customWidth="1"/>
    <col min="15118" max="15118" width="14.28515625" style="2" bestFit="1" customWidth="1"/>
    <col min="15119" max="15119" width="12.42578125" style="2" bestFit="1" customWidth="1"/>
    <col min="15120" max="15360" width="9.140625" style="2"/>
    <col min="15361" max="15361" width="33.140625" style="2" bestFit="1" customWidth="1"/>
    <col min="15362" max="15362" width="15.7109375" style="2" bestFit="1" customWidth="1"/>
    <col min="15363" max="15364" width="15.85546875" style="2" customWidth="1"/>
    <col min="15365" max="15365" width="3.140625" style="2" customWidth="1"/>
    <col min="15366" max="15366" width="43.42578125" style="2" bestFit="1" customWidth="1"/>
    <col min="15367" max="15367" width="11.28515625" style="2" bestFit="1" customWidth="1"/>
    <col min="15368" max="15368" width="11" style="2" bestFit="1" customWidth="1"/>
    <col min="15369" max="15369" width="11.42578125" style="2" bestFit="1" customWidth="1"/>
    <col min="15370" max="15370" width="3" style="2" customWidth="1"/>
    <col min="15371" max="15371" width="15.42578125" style="2" bestFit="1" customWidth="1"/>
    <col min="15372" max="15372" width="10.7109375" style="2" bestFit="1" customWidth="1"/>
    <col min="15373" max="15373" width="12.42578125" style="2" bestFit="1" customWidth="1"/>
    <col min="15374" max="15374" width="14.28515625" style="2" bestFit="1" customWidth="1"/>
    <col min="15375" max="15375" width="12.42578125" style="2" bestFit="1" customWidth="1"/>
    <col min="15376" max="15616" width="9.140625" style="2"/>
    <col min="15617" max="15617" width="33.140625" style="2" bestFit="1" customWidth="1"/>
    <col min="15618" max="15618" width="15.7109375" style="2" bestFit="1" customWidth="1"/>
    <col min="15619" max="15620" width="15.85546875" style="2" customWidth="1"/>
    <col min="15621" max="15621" width="3.140625" style="2" customWidth="1"/>
    <col min="15622" max="15622" width="43.42578125" style="2" bestFit="1" customWidth="1"/>
    <col min="15623" max="15623" width="11.28515625" style="2" bestFit="1" customWidth="1"/>
    <col min="15624" max="15624" width="11" style="2" bestFit="1" customWidth="1"/>
    <col min="15625" max="15625" width="11.42578125" style="2" bestFit="1" customWidth="1"/>
    <col min="15626" max="15626" width="3" style="2" customWidth="1"/>
    <col min="15627" max="15627" width="15.42578125" style="2" bestFit="1" customWidth="1"/>
    <col min="15628" max="15628" width="10.7109375" style="2" bestFit="1" customWidth="1"/>
    <col min="15629" max="15629" width="12.42578125" style="2" bestFit="1" customWidth="1"/>
    <col min="15630" max="15630" width="14.28515625" style="2" bestFit="1" customWidth="1"/>
    <col min="15631" max="15631" width="12.42578125" style="2" bestFit="1" customWidth="1"/>
    <col min="15632" max="15872" width="9.140625" style="2"/>
    <col min="15873" max="15873" width="33.140625" style="2" bestFit="1" customWidth="1"/>
    <col min="15874" max="15874" width="15.7109375" style="2" bestFit="1" customWidth="1"/>
    <col min="15875" max="15876" width="15.85546875" style="2" customWidth="1"/>
    <col min="15877" max="15877" width="3.140625" style="2" customWidth="1"/>
    <col min="15878" max="15878" width="43.42578125" style="2" bestFit="1" customWidth="1"/>
    <col min="15879" max="15879" width="11.28515625" style="2" bestFit="1" customWidth="1"/>
    <col min="15880" max="15880" width="11" style="2" bestFit="1" customWidth="1"/>
    <col min="15881" max="15881" width="11.42578125" style="2" bestFit="1" customWidth="1"/>
    <col min="15882" max="15882" width="3" style="2" customWidth="1"/>
    <col min="15883" max="15883" width="15.42578125" style="2" bestFit="1" customWidth="1"/>
    <col min="15884" max="15884" width="10.7109375" style="2" bestFit="1" customWidth="1"/>
    <col min="15885" max="15885" width="12.42578125" style="2" bestFit="1" customWidth="1"/>
    <col min="15886" max="15886" width="14.28515625" style="2" bestFit="1" customWidth="1"/>
    <col min="15887" max="15887" width="12.42578125" style="2" bestFit="1" customWidth="1"/>
    <col min="15888" max="16128" width="9.140625" style="2"/>
    <col min="16129" max="16129" width="33.140625" style="2" bestFit="1" customWidth="1"/>
    <col min="16130" max="16130" width="15.7109375" style="2" bestFit="1" customWidth="1"/>
    <col min="16131" max="16132" width="15.85546875" style="2" customWidth="1"/>
    <col min="16133" max="16133" width="3.140625" style="2" customWidth="1"/>
    <col min="16134" max="16134" width="43.42578125" style="2" bestFit="1" customWidth="1"/>
    <col min="16135" max="16135" width="11.28515625" style="2" bestFit="1" customWidth="1"/>
    <col min="16136" max="16136" width="11" style="2" bestFit="1" customWidth="1"/>
    <col min="16137" max="16137" width="11.42578125" style="2" bestFit="1" customWidth="1"/>
    <col min="16138" max="16138" width="3" style="2" customWidth="1"/>
    <col min="16139" max="16139" width="15.42578125" style="2" bestFit="1" customWidth="1"/>
    <col min="16140" max="16140" width="10.7109375" style="2" bestFit="1" customWidth="1"/>
    <col min="16141" max="16141" width="12.42578125" style="2" bestFit="1" customWidth="1"/>
    <col min="16142" max="16142" width="14.28515625" style="2" bestFit="1" customWidth="1"/>
    <col min="16143" max="16143" width="12.42578125" style="2" bestFit="1" customWidth="1"/>
    <col min="16144" max="16384" width="9.140625" style="2"/>
  </cols>
  <sheetData>
    <row r="1" spans="1:15">
      <c r="A1" s="8" t="s">
        <v>0</v>
      </c>
      <c r="B1" s="4" t="s">
        <v>19</v>
      </c>
      <c r="C1" s="5"/>
      <c r="D1" s="5"/>
      <c r="E1" s="9"/>
      <c r="F1" s="5"/>
      <c r="G1" s="5"/>
      <c r="H1" s="5"/>
      <c r="I1" s="5"/>
      <c r="J1" s="9"/>
      <c r="K1" s="5"/>
      <c r="L1" s="5"/>
      <c r="M1" s="5"/>
      <c r="N1" s="5"/>
    </row>
    <row r="2" spans="1:15">
      <c r="A2" s="10" t="s">
        <v>1</v>
      </c>
      <c r="B2" s="11">
        <v>42096</v>
      </c>
      <c r="C2" s="5"/>
      <c r="D2" s="5"/>
      <c r="E2" s="9"/>
      <c r="F2" s="5"/>
      <c r="G2" s="5"/>
      <c r="H2" s="5"/>
      <c r="I2" s="5"/>
      <c r="J2" s="9"/>
      <c r="K2" s="5"/>
      <c r="L2" s="5"/>
      <c r="M2" s="5"/>
      <c r="N2" s="5"/>
    </row>
    <row r="3" spans="1:15">
      <c r="A3" s="10" t="s">
        <v>2</v>
      </c>
      <c r="B3" s="33" t="s">
        <v>161</v>
      </c>
      <c r="C3" s="5"/>
      <c r="D3" s="5"/>
      <c r="E3" s="9"/>
      <c r="F3" s="5"/>
      <c r="G3" s="5"/>
      <c r="H3" s="5"/>
      <c r="I3" s="5"/>
      <c r="J3" s="9"/>
      <c r="K3" s="5"/>
      <c r="L3" s="5"/>
      <c r="M3" s="5"/>
      <c r="N3" s="5"/>
    </row>
    <row r="4" spans="1:15">
      <c r="A4" s="10" t="s">
        <v>3</v>
      </c>
      <c r="B4" s="34">
        <v>42064</v>
      </c>
      <c r="C4" s="5"/>
      <c r="D4" s="5"/>
      <c r="E4" s="9"/>
      <c r="F4" s="5"/>
      <c r="G4" s="5"/>
      <c r="H4" s="5"/>
      <c r="I4" s="5"/>
      <c r="J4" s="9"/>
      <c r="K4" s="5"/>
      <c r="L4" s="5"/>
      <c r="M4" s="5"/>
      <c r="N4" s="5"/>
    </row>
    <row r="5" spans="1:15">
      <c r="A5" s="10" t="s">
        <v>4</v>
      </c>
      <c r="B5" s="5" t="s">
        <v>16</v>
      </c>
      <c r="C5" s="5"/>
      <c r="D5" s="5"/>
      <c r="E5" s="9"/>
      <c r="F5" s="5"/>
      <c r="G5" s="5"/>
      <c r="H5" s="5"/>
      <c r="I5" s="5"/>
      <c r="J5" s="9"/>
      <c r="K5" s="5"/>
      <c r="L5" s="5"/>
      <c r="M5" s="5"/>
      <c r="N5" s="5"/>
    </row>
    <row r="6" spans="1:15">
      <c r="A6" s="12"/>
      <c r="B6" s="5"/>
      <c r="C6" s="5"/>
      <c r="D6" s="5"/>
      <c r="E6" s="9"/>
      <c r="F6" s="5"/>
      <c r="G6" s="5"/>
      <c r="H6" s="5"/>
      <c r="I6" s="5"/>
      <c r="J6" s="9"/>
      <c r="K6" s="5"/>
      <c r="L6" s="5"/>
      <c r="M6" s="5"/>
      <c r="N6" s="5"/>
    </row>
    <row r="7" spans="1:15">
      <c r="A7" s="13" t="s">
        <v>9</v>
      </c>
      <c r="B7" s="14"/>
      <c r="C7" s="5"/>
      <c r="D7" s="5"/>
      <c r="E7" s="9"/>
      <c r="F7" s="15" t="str">
        <f>B1</f>
        <v>BTSip</v>
      </c>
      <c r="G7" s="5"/>
      <c r="H7" s="5"/>
      <c r="I7" s="5"/>
      <c r="J7" s="9"/>
      <c r="K7" s="5"/>
      <c r="L7" s="5"/>
      <c r="M7" s="5"/>
      <c r="N7" s="5"/>
    </row>
    <row r="8" spans="1:15" ht="25.5">
      <c r="A8" s="16" t="s">
        <v>5</v>
      </c>
      <c r="B8" s="16" t="s">
        <v>10</v>
      </c>
      <c r="C8" s="16" t="s">
        <v>11</v>
      </c>
      <c r="D8" s="16" t="s">
        <v>12</v>
      </c>
      <c r="E8" s="17"/>
      <c r="F8" s="18" t="s">
        <v>5</v>
      </c>
      <c r="G8" s="19" t="s">
        <v>13</v>
      </c>
      <c r="H8" s="19" t="s">
        <v>14</v>
      </c>
      <c r="I8" s="20" t="s">
        <v>15</v>
      </c>
      <c r="J8" s="17"/>
      <c r="K8" s="18" t="s">
        <v>6</v>
      </c>
      <c r="L8" s="18" t="s">
        <v>7</v>
      </c>
      <c r="M8" s="18" t="s">
        <v>8</v>
      </c>
      <c r="N8" s="18" t="s">
        <v>17</v>
      </c>
      <c r="O8" s="21" t="s">
        <v>18</v>
      </c>
    </row>
    <row r="9" spans="1:15" ht="12.75" customHeight="1">
      <c r="B9" s="1"/>
      <c r="C9" s="3"/>
      <c r="D9" s="3"/>
      <c r="E9" s="9"/>
      <c r="F9" s="22"/>
      <c r="G9" s="23"/>
      <c r="H9" s="24"/>
      <c r="I9" s="24"/>
      <c r="J9" s="9"/>
      <c r="K9" s="25"/>
      <c r="L9" s="32"/>
      <c r="M9" s="25"/>
      <c r="N9" s="32"/>
      <c r="O9" s="26"/>
    </row>
    <row r="10" spans="1:15" s="6" customFormat="1" ht="12.75" customHeight="1">
      <c r="A10" s="35" t="s">
        <v>64</v>
      </c>
      <c r="B10" s="38">
        <v>7.6E-3</v>
      </c>
      <c r="C10" s="39">
        <v>47.38</v>
      </c>
      <c r="D10" s="39">
        <v>0.36</v>
      </c>
      <c r="E10" s="27"/>
      <c r="F10" s="35" t="s">
        <v>64</v>
      </c>
      <c r="G10" s="40">
        <v>7.6E-3</v>
      </c>
      <c r="H10" s="41">
        <v>47</v>
      </c>
      <c r="I10" s="41">
        <v>0.36</v>
      </c>
      <c r="J10" s="27"/>
      <c r="K10" s="25">
        <f>+C10-H10</f>
        <v>0.38000000000000256</v>
      </c>
      <c r="L10" s="32">
        <f>IFERROR(K10/C10,0)</f>
        <v>8.0202617138033453E-3</v>
      </c>
      <c r="M10" s="25">
        <f>+D10-I10</f>
        <v>0</v>
      </c>
      <c r="N10" s="32">
        <f>IFERROR(M10/D10,0)</f>
        <v>0</v>
      </c>
      <c r="O10" s="26">
        <f>IFERROR(I10/$I$184,0)</f>
        <v>1.2385264287778498E-4</v>
      </c>
    </row>
    <row r="11" spans="1:15" s="6" customFormat="1" ht="12.75" customHeight="1">
      <c r="A11" s="35" t="s">
        <v>64</v>
      </c>
      <c r="B11" s="38">
        <v>7.7000000000000002E-3</v>
      </c>
      <c r="C11" s="39">
        <v>4.9000000000000004</v>
      </c>
      <c r="D11" s="39">
        <v>0.04</v>
      </c>
      <c r="E11" s="27"/>
      <c r="F11" s="35" t="s">
        <v>64</v>
      </c>
      <c r="G11" s="40">
        <v>7.7000000000000002E-3</v>
      </c>
      <c r="H11" s="41">
        <v>5</v>
      </c>
      <c r="I11" s="41">
        <v>0.04</v>
      </c>
      <c r="J11" s="27"/>
      <c r="K11" s="25">
        <f t="shared" ref="K11:K72" si="0">+C11-H11</f>
        <v>-9.9999999999999645E-2</v>
      </c>
      <c r="L11" s="32">
        <f t="shared" ref="L11:L72" si="1">IFERROR(K11/C11,0)</f>
        <v>-2.0408163265306048E-2</v>
      </c>
      <c r="M11" s="25">
        <f t="shared" ref="M11:M72" si="2">+D11-I11</f>
        <v>0</v>
      </c>
      <c r="N11" s="32">
        <f t="shared" ref="N11:N72" si="3">IFERROR(M11/D11,0)</f>
        <v>0</v>
      </c>
      <c r="O11" s="26">
        <f>IFERROR(I11/$I$184,0)</f>
        <v>1.376140476419833E-5</v>
      </c>
    </row>
    <row r="12" spans="1:15" s="6" customFormat="1" ht="12.75" customHeight="1">
      <c r="A12" s="6" t="s">
        <v>63</v>
      </c>
      <c r="B12" s="6">
        <v>2.01E-2</v>
      </c>
      <c r="C12" s="6">
        <v>2.46</v>
      </c>
      <c r="D12" s="6">
        <v>0.05</v>
      </c>
      <c r="E12" s="27"/>
      <c r="F12" s="6" t="s">
        <v>63</v>
      </c>
      <c r="G12" s="7">
        <v>2.01E-2</v>
      </c>
      <c r="H12" s="42">
        <v>2</v>
      </c>
      <c r="I12" s="42">
        <v>0.04</v>
      </c>
      <c r="J12" s="27"/>
      <c r="K12" s="25">
        <f t="shared" si="0"/>
        <v>0.45999999999999996</v>
      </c>
      <c r="L12" s="32">
        <f t="shared" si="1"/>
        <v>0.18699186991869918</v>
      </c>
      <c r="M12" s="25">
        <f t="shared" si="2"/>
        <v>1.0000000000000002E-2</v>
      </c>
      <c r="N12" s="32">
        <f t="shared" si="3"/>
        <v>0.20000000000000004</v>
      </c>
      <c r="O12" s="26">
        <f>IFERROR(I12/$I$184,0)</f>
        <v>1.376140476419833E-5</v>
      </c>
    </row>
    <row r="13" spans="1:15" s="6" customFormat="1" ht="12.75" customHeight="1">
      <c r="A13" s="35" t="s">
        <v>63</v>
      </c>
      <c r="B13" s="38">
        <v>2.0199999999999999E-2</v>
      </c>
      <c r="C13" s="39">
        <v>14.9</v>
      </c>
      <c r="D13" s="39">
        <v>0.3</v>
      </c>
      <c r="E13" s="27"/>
      <c r="F13" s="6" t="s">
        <v>63</v>
      </c>
      <c r="G13" s="7">
        <v>2.0199999999999999E-2</v>
      </c>
      <c r="H13" s="42">
        <v>15</v>
      </c>
      <c r="I13" s="42">
        <v>0.3</v>
      </c>
      <c r="J13" s="27"/>
      <c r="K13" s="25">
        <f t="shared" si="0"/>
        <v>-9.9999999999999645E-2</v>
      </c>
      <c r="L13" s="32">
        <f t="shared" si="1"/>
        <v>-6.7114093959731299E-3</v>
      </c>
      <c r="M13" s="25">
        <f t="shared" si="2"/>
        <v>0</v>
      </c>
      <c r="N13" s="32">
        <f t="shared" si="3"/>
        <v>0</v>
      </c>
      <c r="O13" s="26">
        <f>IFERROR(I13/$I$184,0)</f>
        <v>1.0321053573148747E-4</v>
      </c>
    </row>
    <row r="14" spans="1:15" s="6" customFormat="1" ht="12.75" customHeight="1">
      <c r="A14" s="35"/>
      <c r="B14" s="38"/>
      <c r="C14" s="39"/>
      <c r="D14" s="39"/>
      <c r="E14" s="27"/>
      <c r="G14" s="7"/>
      <c r="H14" s="42"/>
      <c r="I14" s="42"/>
      <c r="J14" s="27"/>
      <c r="K14" s="25"/>
      <c r="L14" s="32"/>
      <c r="M14" s="25"/>
      <c r="N14" s="32"/>
      <c r="O14" s="26"/>
    </row>
    <row r="15" spans="1:15" s="6" customFormat="1" ht="12.75" customHeight="1">
      <c r="A15" s="35" t="s">
        <v>93</v>
      </c>
      <c r="B15" s="38">
        <v>9.1000000000000004E-3</v>
      </c>
      <c r="C15" s="39">
        <v>456.91</v>
      </c>
      <c r="D15" s="39">
        <v>4.17</v>
      </c>
      <c r="E15" s="27"/>
      <c r="F15" s="6" t="s">
        <v>93</v>
      </c>
      <c r="G15" s="7">
        <v>9.1000000000000004E-3</v>
      </c>
      <c r="H15" s="42">
        <v>459</v>
      </c>
      <c r="I15" s="42">
        <v>4.17</v>
      </c>
      <c r="J15" s="27"/>
      <c r="K15" s="25">
        <f t="shared" si="0"/>
        <v>-2.089999999999975</v>
      </c>
      <c r="L15" s="32">
        <f t="shared" si="1"/>
        <v>-4.574204985664518E-3</v>
      </c>
      <c r="M15" s="25">
        <f t="shared" si="2"/>
        <v>0</v>
      </c>
      <c r="N15" s="32">
        <f t="shared" si="3"/>
        <v>0</v>
      </c>
      <c r="O15" s="26">
        <f>IFERROR(I15/$I$184,0)</f>
        <v>1.434626446667676E-3</v>
      </c>
    </row>
    <row r="16" spans="1:15" s="6" customFormat="1" ht="12.75" customHeight="1">
      <c r="A16" s="35" t="s">
        <v>93</v>
      </c>
      <c r="B16" s="38">
        <v>9.1999999999999998E-3</v>
      </c>
      <c r="C16" s="39">
        <v>1873.46</v>
      </c>
      <c r="D16" s="39">
        <v>17.27</v>
      </c>
      <c r="E16" s="27"/>
      <c r="F16" s="6" t="s">
        <v>93</v>
      </c>
      <c r="G16" s="7">
        <v>9.1999999999999998E-3</v>
      </c>
      <c r="H16" s="42">
        <v>1878</v>
      </c>
      <c r="I16" s="42">
        <v>17.27</v>
      </c>
      <c r="J16" s="27"/>
      <c r="K16" s="25">
        <f t="shared" si="0"/>
        <v>-4.5399999999999636</v>
      </c>
      <c r="L16" s="32">
        <f t="shared" si="1"/>
        <v>-2.4233236898572501E-3</v>
      </c>
      <c r="M16" s="25">
        <f t="shared" si="2"/>
        <v>0</v>
      </c>
      <c r="N16" s="32">
        <f t="shared" si="3"/>
        <v>0</v>
      </c>
      <c r="O16" s="26">
        <f>IFERROR(I16/$I$184,0)</f>
        <v>5.9414865069426287E-3</v>
      </c>
    </row>
    <row r="17" spans="1:15" s="6" customFormat="1" ht="12.75" customHeight="1">
      <c r="A17" s="35" t="s">
        <v>93</v>
      </c>
      <c r="B17" s="38">
        <v>3.5299999999999998E-2</v>
      </c>
      <c r="C17" s="39">
        <v>118.27</v>
      </c>
      <c r="D17" s="39">
        <v>4.17</v>
      </c>
      <c r="E17" s="27"/>
      <c r="F17" s="6" t="s">
        <v>93</v>
      </c>
      <c r="G17" s="7">
        <v>3.5299999999999998E-2</v>
      </c>
      <c r="H17" s="42">
        <v>119</v>
      </c>
      <c r="I17" s="42">
        <v>4.2</v>
      </c>
      <c r="J17" s="27"/>
      <c r="K17" s="25">
        <f t="shared" si="0"/>
        <v>-0.73000000000000398</v>
      </c>
      <c r="L17" s="32">
        <f t="shared" si="1"/>
        <v>-6.1723175784222884E-3</v>
      </c>
      <c r="M17" s="25">
        <f t="shared" si="2"/>
        <v>-3.0000000000000249E-2</v>
      </c>
      <c r="N17" s="32">
        <f t="shared" si="3"/>
        <v>-7.1942446043166061E-3</v>
      </c>
      <c r="O17" s="26">
        <f>IFERROR(I17/$I$184,0)</f>
        <v>1.4449475002408247E-3</v>
      </c>
    </row>
    <row r="18" spans="1:15" s="6" customFormat="1" ht="12.75" customHeight="1">
      <c r="A18" s="35"/>
      <c r="B18" s="38"/>
      <c r="C18" s="39"/>
      <c r="D18" s="39"/>
      <c r="E18" s="27"/>
      <c r="G18" s="7"/>
      <c r="H18" s="42"/>
      <c r="I18" s="42"/>
      <c r="J18" s="27"/>
      <c r="K18" s="25"/>
      <c r="L18" s="32"/>
      <c r="M18" s="25"/>
      <c r="N18" s="32"/>
      <c r="O18" s="26"/>
    </row>
    <row r="19" spans="1:15" s="6" customFormat="1" ht="12.75" customHeight="1">
      <c r="A19" s="35" t="s">
        <v>20</v>
      </c>
      <c r="B19" s="38">
        <v>1.1299999999999999E-2</v>
      </c>
      <c r="C19" s="39">
        <v>641.69000000000005</v>
      </c>
      <c r="D19" s="39">
        <v>7.22</v>
      </c>
      <c r="E19" s="27"/>
      <c r="F19" s="6" t="s">
        <v>20</v>
      </c>
      <c r="G19" s="7">
        <v>1.1299999999999999E-2</v>
      </c>
      <c r="H19" s="42">
        <v>644</v>
      </c>
      <c r="I19" s="42">
        <v>7.29</v>
      </c>
      <c r="J19" s="27"/>
      <c r="K19" s="25">
        <f t="shared" si="0"/>
        <v>-2.3099999999999454</v>
      </c>
      <c r="L19" s="32">
        <f t="shared" si="1"/>
        <v>-3.599869095669163E-3</v>
      </c>
      <c r="M19" s="25">
        <f t="shared" si="2"/>
        <v>-7.0000000000000284E-2</v>
      </c>
      <c r="N19" s="32">
        <f t="shared" si="3"/>
        <v>-9.695290858725801E-3</v>
      </c>
      <c r="O19" s="26">
        <f>IFERROR(I19/$I$184,0)</f>
        <v>2.5080160182751458E-3</v>
      </c>
    </row>
    <row r="20" spans="1:15" s="6" customFormat="1" ht="12.75" customHeight="1">
      <c r="A20" s="35" t="s">
        <v>20</v>
      </c>
      <c r="B20" s="38">
        <v>1.15E-2</v>
      </c>
      <c r="C20" s="39">
        <v>418.99</v>
      </c>
      <c r="D20" s="39">
        <v>4.7699999999999996</v>
      </c>
      <c r="E20" s="27"/>
      <c r="F20" s="6" t="s">
        <v>20</v>
      </c>
      <c r="G20" s="7">
        <v>1.15E-2</v>
      </c>
      <c r="H20" s="42">
        <v>419</v>
      </c>
      <c r="I20" s="42">
        <v>4.82</v>
      </c>
      <c r="J20" s="27"/>
      <c r="K20" s="25">
        <f t="shared" si="0"/>
        <v>-9.9999999999909051E-3</v>
      </c>
      <c r="L20" s="32">
        <f t="shared" si="1"/>
        <v>-2.3866918064848578E-5</v>
      </c>
      <c r="M20" s="25">
        <f t="shared" si="2"/>
        <v>-5.0000000000000711E-2</v>
      </c>
      <c r="N20" s="32">
        <f t="shared" si="3"/>
        <v>-1.0482180293501198E-2</v>
      </c>
      <c r="O20" s="26">
        <f>IFERROR(I20/$I$184,0)</f>
        <v>1.6582492740858988E-3</v>
      </c>
    </row>
    <row r="21" spans="1:15" s="6" customFormat="1" ht="12.75" customHeight="1">
      <c r="A21" s="35"/>
      <c r="B21" s="38"/>
      <c r="C21" s="39"/>
      <c r="D21" s="39"/>
      <c r="E21" s="27"/>
      <c r="G21" s="7"/>
      <c r="H21" s="42"/>
      <c r="I21" s="42"/>
      <c r="J21" s="27"/>
      <c r="K21" s="25"/>
      <c r="L21" s="32"/>
      <c r="M21" s="25"/>
      <c r="N21" s="32"/>
      <c r="O21" s="26"/>
    </row>
    <row r="22" spans="1:15" s="6" customFormat="1" ht="12.75" customHeight="1">
      <c r="A22" s="35" t="s">
        <v>41</v>
      </c>
      <c r="B22" s="38">
        <v>3.2199999999999999E-2</v>
      </c>
      <c r="C22" s="39">
        <v>69.540000000000006</v>
      </c>
      <c r="D22" s="39">
        <v>2.25</v>
      </c>
      <c r="E22" s="27"/>
      <c r="F22" s="6" t="s">
        <v>41</v>
      </c>
      <c r="G22" s="7">
        <v>3.2199999999999999E-2</v>
      </c>
      <c r="H22" s="42">
        <v>70</v>
      </c>
      <c r="I22" s="42">
        <v>2.25</v>
      </c>
      <c r="J22" s="27"/>
      <c r="K22" s="25">
        <f t="shared" si="0"/>
        <v>-0.45999999999999375</v>
      </c>
      <c r="L22" s="32">
        <f t="shared" si="1"/>
        <v>-6.6148979004888369E-3</v>
      </c>
      <c r="M22" s="25">
        <f t="shared" si="2"/>
        <v>0</v>
      </c>
      <c r="N22" s="32">
        <f t="shared" si="3"/>
        <v>0</v>
      </c>
      <c r="O22" s="26">
        <f>IFERROR(I22/$I$184,0)</f>
        <v>7.7407901798615608E-4</v>
      </c>
    </row>
    <row r="23" spans="1:15" s="6" customFormat="1" ht="12.75" customHeight="1">
      <c r="A23" s="35"/>
      <c r="B23" s="38"/>
      <c r="C23" s="39"/>
      <c r="D23" s="39"/>
      <c r="E23" s="27"/>
      <c r="G23" s="7"/>
      <c r="H23" s="42"/>
      <c r="I23" s="42"/>
      <c r="J23" s="27"/>
      <c r="K23" s="25"/>
      <c r="L23" s="32"/>
      <c r="M23" s="25"/>
      <c r="N23" s="32"/>
      <c r="O23" s="26"/>
    </row>
    <row r="24" spans="1:15" s="6" customFormat="1" ht="12.75" customHeight="1">
      <c r="A24" s="35" t="s">
        <v>65</v>
      </c>
      <c r="B24" s="38">
        <v>1.3100000000000001E-2</v>
      </c>
      <c r="C24" s="39">
        <v>2042.72</v>
      </c>
      <c r="D24" s="39">
        <v>26.77</v>
      </c>
      <c r="E24" s="27"/>
      <c r="F24" s="6" t="s">
        <v>65</v>
      </c>
      <c r="G24" s="7">
        <v>1.3100000000000001E-2</v>
      </c>
      <c r="H24" s="42">
        <v>2048</v>
      </c>
      <c r="I24" s="42">
        <v>26.82</v>
      </c>
      <c r="J24" s="27"/>
      <c r="K24" s="25">
        <f t="shared" si="0"/>
        <v>-5.2799999999999727</v>
      </c>
      <c r="L24" s="32">
        <f t="shared" si="1"/>
        <v>-2.5847889089057594E-3</v>
      </c>
      <c r="M24" s="25">
        <f t="shared" si="2"/>
        <v>-5.0000000000000711E-2</v>
      </c>
      <c r="N24" s="32">
        <f t="shared" si="3"/>
        <v>-1.8677624206201236E-3</v>
      </c>
      <c r="O24" s="26">
        <f>IFERROR(I24/$I$184,0)</f>
        <v>9.2270218943949801E-3</v>
      </c>
    </row>
    <row r="25" spans="1:15" s="6" customFormat="1" ht="12.75" customHeight="1">
      <c r="A25" s="35" t="s">
        <v>65</v>
      </c>
      <c r="B25" s="38">
        <v>1.32E-2</v>
      </c>
      <c r="C25" s="39">
        <v>715.67</v>
      </c>
      <c r="D25" s="39">
        <v>9.44</v>
      </c>
      <c r="E25" s="27"/>
      <c r="F25" s="6" t="s">
        <v>65</v>
      </c>
      <c r="G25" s="7">
        <v>1.32E-2</v>
      </c>
      <c r="H25" s="42">
        <v>717</v>
      </c>
      <c r="I25" s="42">
        <v>9.4700000000000006</v>
      </c>
      <c r="J25" s="27"/>
      <c r="K25" s="25">
        <f t="shared" si="0"/>
        <v>-1.3300000000000409</v>
      </c>
      <c r="L25" s="32">
        <f t="shared" si="1"/>
        <v>-1.8583984238546272E-3</v>
      </c>
      <c r="M25" s="25">
        <f t="shared" si="2"/>
        <v>-3.0000000000001137E-2</v>
      </c>
      <c r="N25" s="32">
        <f t="shared" si="3"/>
        <v>-3.177966101695036E-3</v>
      </c>
      <c r="O25" s="26">
        <f>IFERROR(I25/$I$184,0)</f>
        <v>3.258012577923955E-3</v>
      </c>
    </row>
    <row r="26" spans="1:15" s="6" customFormat="1" ht="12.75" customHeight="1">
      <c r="A26" s="35"/>
      <c r="B26" s="38"/>
      <c r="C26" s="39"/>
      <c r="D26" s="39"/>
      <c r="E26" s="27"/>
      <c r="G26" s="7"/>
      <c r="H26" s="42"/>
      <c r="I26" s="42"/>
      <c r="J26" s="27"/>
      <c r="K26" s="25"/>
      <c r="L26" s="32"/>
      <c r="M26" s="25"/>
      <c r="N26" s="32"/>
      <c r="O26" s="26"/>
    </row>
    <row r="27" spans="1:15" s="6" customFormat="1" ht="12.75" customHeight="1">
      <c r="A27" s="35" t="s">
        <v>36</v>
      </c>
      <c r="B27" s="38">
        <v>7.6200000000000004E-2</v>
      </c>
      <c r="C27" s="39">
        <v>2079.79</v>
      </c>
      <c r="D27" s="39">
        <v>158.47999999999999</v>
      </c>
      <c r="E27" s="27"/>
      <c r="F27" s="6" t="s">
        <v>36</v>
      </c>
      <c r="G27" s="7">
        <v>7.6200000000000004E-2</v>
      </c>
      <c r="H27" s="42">
        <v>2108</v>
      </c>
      <c r="I27" s="42">
        <v>160.63</v>
      </c>
      <c r="J27" s="27"/>
      <c r="K27" s="25">
        <f t="shared" si="0"/>
        <v>-28.210000000000036</v>
      </c>
      <c r="L27" s="32">
        <f t="shared" si="1"/>
        <v>-1.3563869429125073E-2</v>
      </c>
      <c r="M27" s="25">
        <f t="shared" si="2"/>
        <v>-2.1500000000000057</v>
      </c>
      <c r="N27" s="32">
        <f t="shared" si="3"/>
        <v>-1.3566380615850616E-2</v>
      </c>
      <c r="O27" s="26">
        <f>IFERROR(I27/$I$184,0)</f>
        <v>5.5262361181829443E-2</v>
      </c>
    </row>
    <row r="28" spans="1:15" s="6" customFormat="1" ht="12.75" customHeight="1">
      <c r="A28" s="6" t="s">
        <v>36</v>
      </c>
      <c r="B28" s="6">
        <v>7.6300000000000007E-2</v>
      </c>
      <c r="C28" s="6">
        <v>2285.48</v>
      </c>
      <c r="D28" s="6">
        <v>174.37</v>
      </c>
      <c r="E28" s="27"/>
      <c r="F28" s="6" t="s">
        <v>36</v>
      </c>
      <c r="G28" s="7">
        <v>7.6300000000000007E-2</v>
      </c>
      <c r="H28" s="42">
        <v>2309</v>
      </c>
      <c r="I28" s="42">
        <v>176.18</v>
      </c>
      <c r="J28" s="27"/>
      <c r="K28" s="25">
        <f t="shared" si="0"/>
        <v>-23.519999999999982</v>
      </c>
      <c r="L28" s="32">
        <f t="shared" si="1"/>
        <v>-1.0291054833120386E-2</v>
      </c>
      <c r="M28" s="25">
        <f t="shared" si="2"/>
        <v>-1.8100000000000023</v>
      </c>
      <c r="N28" s="32">
        <f t="shared" si="3"/>
        <v>-1.0380225956299834E-2</v>
      </c>
      <c r="O28" s="26">
        <f>IFERROR(I28/$I$184,0)</f>
        <v>6.0612107283911545E-2</v>
      </c>
    </row>
    <row r="29" spans="1:15" s="6" customFormat="1" ht="12.75" customHeight="1">
      <c r="A29" s="35"/>
      <c r="B29" s="38"/>
      <c r="C29" s="39"/>
      <c r="D29" s="39"/>
      <c r="E29" s="27"/>
      <c r="G29" s="7"/>
      <c r="H29" s="42"/>
      <c r="I29" s="42"/>
      <c r="J29" s="27"/>
      <c r="K29" s="25"/>
      <c r="L29" s="32"/>
      <c r="M29" s="25"/>
      <c r="N29" s="32"/>
      <c r="O29" s="26"/>
    </row>
    <row r="30" spans="1:15" s="6" customFormat="1" ht="12.75" customHeight="1">
      <c r="A30" s="35" t="s">
        <v>90</v>
      </c>
      <c r="B30" s="38">
        <v>4.8999999999999998E-3</v>
      </c>
      <c r="C30" s="39">
        <v>102.35</v>
      </c>
      <c r="D30" s="39">
        <v>0.5</v>
      </c>
      <c r="E30" s="27"/>
      <c r="F30" s="6" t="s">
        <v>90</v>
      </c>
      <c r="G30" s="7">
        <v>4.8999999999999998E-3</v>
      </c>
      <c r="H30" s="42">
        <v>102</v>
      </c>
      <c r="I30" s="42">
        <v>0.5</v>
      </c>
      <c r="J30" s="27"/>
      <c r="K30" s="25">
        <f t="shared" si="0"/>
        <v>0.34999999999999432</v>
      </c>
      <c r="L30" s="32">
        <f t="shared" si="1"/>
        <v>3.4196384953590069E-3</v>
      </c>
      <c r="M30" s="25">
        <f t="shared" si="2"/>
        <v>0</v>
      </c>
      <c r="N30" s="32">
        <f t="shared" si="3"/>
        <v>0</v>
      </c>
      <c r="O30" s="26">
        <f t="shared" ref="O30:O40" si="4">IFERROR(I30/$I$184,0)</f>
        <v>1.7201755955247912E-4</v>
      </c>
    </row>
    <row r="31" spans="1:15" s="6" customFormat="1" ht="12.75" customHeight="1">
      <c r="A31" s="35" t="s">
        <v>90</v>
      </c>
      <c r="B31" s="38">
        <v>5.0000000000000001E-3</v>
      </c>
      <c r="C31" s="39">
        <v>28.95</v>
      </c>
      <c r="D31" s="39">
        <v>0.14000000000000001</v>
      </c>
      <c r="E31" s="27"/>
      <c r="F31" s="6" t="s">
        <v>90</v>
      </c>
      <c r="G31" s="7">
        <v>5.0000000000000001E-3</v>
      </c>
      <c r="H31" s="42">
        <v>29</v>
      </c>
      <c r="I31" s="42">
        <v>0.15</v>
      </c>
      <c r="J31" s="27"/>
      <c r="K31" s="25">
        <f t="shared" si="0"/>
        <v>-5.0000000000000711E-2</v>
      </c>
      <c r="L31" s="32">
        <f t="shared" si="1"/>
        <v>-1.7271157167530471E-3</v>
      </c>
      <c r="M31" s="25">
        <f t="shared" si="2"/>
        <v>-9.9999999999999811E-3</v>
      </c>
      <c r="N31" s="32">
        <f t="shared" si="3"/>
        <v>-7.1428571428571286E-2</v>
      </c>
      <c r="O31" s="26">
        <f t="shared" si="4"/>
        <v>5.1605267865743737E-5</v>
      </c>
    </row>
    <row r="32" spans="1:15" s="6" customFormat="1" ht="12.75" customHeight="1">
      <c r="A32" s="35" t="s">
        <v>90</v>
      </c>
      <c r="B32" s="38">
        <v>5.1000000000000004E-3</v>
      </c>
      <c r="C32" s="39">
        <v>15.33</v>
      </c>
      <c r="D32" s="39">
        <v>0.08</v>
      </c>
      <c r="E32" s="27"/>
      <c r="F32" s="6" t="s">
        <v>90</v>
      </c>
      <c r="G32" s="7">
        <v>5.1000000000000004E-3</v>
      </c>
      <c r="H32" s="42">
        <v>15</v>
      </c>
      <c r="I32" s="42">
        <v>0.08</v>
      </c>
      <c r="J32" s="27"/>
      <c r="K32" s="25">
        <f t="shared" si="0"/>
        <v>0.33000000000000007</v>
      </c>
      <c r="L32" s="32">
        <f t="shared" si="1"/>
        <v>2.1526418786692765E-2</v>
      </c>
      <c r="M32" s="25">
        <f t="shared" si="2"/>
        <v>0</v>
      </c>
      <c r="N32" s="32">
        <f t="shared" si="3"/>
        <v>0</v>
      </c>
      <c r="O32" s="26">
        <f t="shared" si="4"/>
        <v>2.752280952839666E-5</v>
      </c>
    </row>
    <row r="33" spans="1:15" s="6" customFormat="1" ht="12.75" customHeight="1">
      <c r="A33" s="35" t="s">
        <v>106</v>
      </c>
      <c r="B33" s="38">
        <v>5.4000000000000003E-3</v>
      </c>
      <c r="C33" s="39">
        <v>118.5</v>
      </c>
      <c r="D33" s="39">
        <v>0.64</v>
      </c>
      <c r="E33" s="27"/>
      <c r="F33" s="6" t="s">
        <v>106</v>
      </c>
      <c r="G33" s="7">
        <v>5.4000000000000003E-3</v>
      </c>
      <c r="H33" s="42">
        <v>118</v>
      </c>
      <c r="I33" s="42">
        <v>0.65</v>
      </c>
      <c r="J33" s="27"/>
      <c r="K33" s="25">
        <f t="shared" si="0"/>
        <v>0.5</v>
      </c>
      <c r="L33" s="32">
        <f t="shared" si="1"/>
        <v>4.2194092827004216E-3</v>
      </c>
      <c r="M33" s="25">
        <f t="shared" si="2"/>
        <v>-1.0000000000000009E-2</v>
      </c>
      <c r="N33" s="32">
        <f t="shared" si="3"/>
        <v>-1.5625000000000014E-2</v>
      </c>
      <c r="O33" s="26">
        <f t="shared" si="4"/>
        <v>2.2362282741822287E-4</v>
      </c>
    </row>
    <row r="34" spans="1:15" s="6" customFormat="1" ht="12.75" customHeight="1">
      <c r="A34" s="35" t="s">
        <v>108</v>
      </c>
      <c r="B34" s="38">
        <v>5.4999999999999997E-3</v>
      </c>
      <c r="C34" s="39">
        <v>25.5</v>
      </c>
      <c r="D34" s="39">
        <v>0.14000000000000001</v>
      </c>
      <c r="E34" s="27"/>
      <c r="F34" s="6" t="s">
        <v>107</v>
      </c>
      <c r="G34" s="6">
        <v>5.4999999999999997E-3</v>
      </c>
      <c r="H34" s="6">
        <v>26</v>
      </c>
      <c r="I34" s="6">
        <v>0.14000000000000001</v>
      </c>
      <c r="J34" s="27"/>
      <c r="K34" s="25">
        <f t="shared" si="0"/>
        <v>-0.5</v>
      </c>
      <c r="L34" s="32">
        <f t="shared" si="1"/>
        <v>-1.9607843137254902E-2</v>
      </c>
      <c r="M34" s="25">
        <f t="shared" si="2"/>
        <v>0</v>
      </c>
      <c r="N34" s="32">
        <f t="shared" si="3"/>
        <v>0</v>
      </c>
      <c r="O34" s="26">
        <f t="shared" si="4"/>
        <v>4.8164916674694161E-5</v>
      </c>
    </row>
    <row r="35" spans="1:15" s="6" customFormat="1" ht="12.75" customHeight="1">
      <c r="A35" s="35" t="s">
        <v>91</v>
      </c>
      <c r="B35" s="38">
        <v>6.4000000000000003E-3</v>
      </c>
      <c r="C35" s="39">
        <v>58.71</v>
      </c>
      <c r="D35" s="39">
        <v>0.38</v>
      </c>
      <c r="E35" s="27"/>
      <c r="F35" s="6" t="s">
        <v>91</v>
      </c>
      <c r="G35" s="7">
        <v>6.4000000000000003E-3</v>
      </c>
      <c r="H35" s="42">
        <v>59</v>
      </c>
      <c r="I35" s="42">
        <v>0.37</v>
      </c>
      <c r="J35" s="27"/>
      <c r="K35" s="25">
        <f t="shared" si="0"/>
        <v>-0.28999999999999915</v>
      </c>
      <c r="L35" s="32">
        <f t="shared" si="1"/>
        <v>-4.939533299267572E-3</v>
      </c>
      <c r="M35" s="25">
        <f t="shared" si="2"/>
        <v>1.0000000000000009E-2</v>
      </c>
      <c r="N35" s="32">
        <f t="shared" si="3"/>
        <v>2.6315789473684233E-2</v>
      </c>
      <c r="O35" s="26">
        <f t="shared" si="4"/>
        <v>1.2729299406883456E-4</v>
      </c>
    </row>
    <row r="36" spans="1:15" s="6" customFormat="1" ht="12.75" customHeight="1">
      <c r="A36" s="35" t="s">
        <v>88</v>
      </c>
      <c r="B36" s="38">
        <v>7.1999999999999998E-3</v>
      </c>
      <c r="C36" s="39">
        <v>0.65</v>
      </c>
      <c r="D36" s="39">
        <v>0</v>
      </c>
      <c r="E36" s="27"/>
      <c r="F36" s="6" t="s">
        <v>88</v>
      </c>
      <c r="G36" s="7">
        <v>7.1999999999999998E-3</v>
      </c>
      <c r="H36" s="42">
        <v>1</v>
      </c>
      <c r="I36" s="42">
        <v>0.01</v>
      </c>
      <c r="J36" s="27"/>
      <c r="K36" s="25">
        <f t="shared" si="0"/>
        <v>-0.35</v>
      </c>
      <c r="L36" s="32">
        <f t="shared" si="1"/>
        <v>-0.53846153846153844</v>
      </c>
      <c r="M36" s="25">
        <f t="shared" si="2"/>
        <v>-0.01</v>
      </c>
      <c r="N36" s="32">
        <f t="shared" si="3"/>
        <v>0</v>
      </c>
      <c r="O36" s="26">
        <f t="shared" si="4"/>
        <v>3.4403511910495826E-6</v>
      </c>
    </row>
    <row r="37" spans="1:15" s="6" customFormat="1" ht="12.75" customHeight="1">
      <c r="A37" s="35" t="s">
        <v>88</v>
      </c>
      <c r="B37" s="38">
        <v>7.3000000000000001E-3</v>
      </c>
      <c r="C37" s="39">
        <v>8.07</v>
      </c>
      <c r="D37" s="39">
        <v>0.06</v>
      </c>
      <c r="E37" s="27"/>
      <c r="F37" s="6" t="s">
        <v>88</v>
      </c>
      <c r="G37" s="7">
        <v>7.3000000000000001E-3</v>
      </c>
      <c r="H37" s="42">
        <v>8</v>
      </c>
      <c r="I37" s="42">
        <v>0.06</v>
      </c>
      <c r="J37" s="27"/>
      <c r="K37" s="25">
        <f t="shared" si="0"/>
        <v>7.0000000000000284E-2</v>
      </c>
      <c r="L37" s="32">
        <f t="shared" si="1"/>
        <v>8.6741016109046203E-3</v>
      </c>
      <c r="M37" s="25">
        <f t="shared" si="2"/>
        <v>0</v>
      </c>
      <c r="N37" s="32">
        <f t="shared" si="3"/>
        <v>0</v>
      </c>
      <c r="O37" s="26">
        <f t="shared" si="4"/>
        <v>2.0642107146297494E-5</v>
      </c>
    </row>
    <row r="38" spans="1:15" s="6" customFormat="1" ht="12.75" customHeight="1">
      <c r="A38" s="35" t="s">
        <v>84</v>
      </c>
      <c r="B38" s="38">
        <v>7.9000000000000008E-3</v>
      </c>
      <c r="C38" s="39">
        <v>43.07</v>
      </c>
      <c r="D38" s="39">
        <v>0.33</v>
      </c>
      <c r="E38" s="27"/>
      <c r="F38" s="6" t="s">
        <v>84</v>
      </c>
      <c r="G38" s="7">
        <v>7.9000000000000008E-3</v>
      </c>
      <c r="H38" s="42">
        <v>43</v>
      </c>
      <c r="I38" s="42">
        <v>0.33</v>
      </c>
      <c r="J38" s="27"/>
      <c r="K38" s="25">
        <f t="shared" si="0"/>
        <v>7.0000000000000284E-2</v>
      </c>
      <c r="L38" s="32">
        <f t="shared" si="1"/>
        <v>1.6252612026932966E-3</v>
      </c>
      <c r="M38" s="25">
        <f t="shared" si="2"/>
        <v>0</v>
      </c>
      <c r="N38" s="32">
        <f t="shared" si="3"/>
        <v>0</v>
      </c>
      <c r="O38" s="26">
        <f t="shared" si="4"/>
        <v>1.1353158930463623E-4</v>
      </c>
    </row>
    <row r="39" spans="1:15" s="6" customFormat="1" ht="12.75" customHeight="1">
      <c r="A39" s="35" t="s">
        <v>84</v>
      </c>
      <c r="B39" s="38">
        <v>8.0000000000000002E-3</v>
      </c>
      <c r="C39" s="39">
        <v>117.63</v>
      </c>
      <c r="D39" s="39">
        <v>0.93</v>
      </c>
      <c r="E39" s="27"/>
      <c r="F39" s="6" t="s">
        <v>84</v>
      </c>
      <c r="G39" s="7">
        <v>8.0000000000000002E-3</v>
      </c>
      <c r="H39" s="42">
        <v>118</v>
      </c>
      <c r="I39" s="42">
        <v>0.94</v>
      </c>
      <c r="J39" s="27"/>
      <c r="K39" s="25">
        <f t="shared" si="0"/>
        <v>-0.37000000000000455</v>
      </c>
      <c r="L39" s="32">
        <f t="shared" si="1"/>
        <v>-3.1454560911332529E-3</v>
      </c>
      <c r="M39" s="25">
        <f t="shared" si="2"/>
        <v>-9.9999999999998979E-3</v>
      </c>
      <c r="N39" s="32">
        <f t="shared" si="3"/>
        <v>-1.0752688172042901E-2</v>
      </c>
      <c r="O39" s="26">
        <f t="shared" si="4"/>
        <v>3.2339301195866073E-4</v>
      </c>
    </row>
    <row r="40" spans="1:15" s="6" customFormat="1" ht="12.75" customHeight="1">
      <c r="A40" s="35" t="s">
        <v>89</v>
      </c>
      <c r="B40" s="38">
        <v>8.8700000000000001E-2</v>
      </c>
      <c r="C40" s="39">
        <v>174.41</v>
      </c>
      <c r="D40" s="39">
        <v>15.45</v>
      </c>
      <c r="E40" s="27"/>
      <c r="F40" s="6" t="s">
        <v>89</v>
      </c>
      <c r="G40" s="7">
        <v>8.8700000000000001E-2</v>
      </c>
      <c r="H40" s="42">
        <v>175</v>
      </c>
      <c r="I40" s="42">
        <v>15.52</v>
      </c>
      <c r="J40" s="27"/>
      <c r="K40" s="25">
        <f t="shared" si="0"/>
        <v>-0.59000000000000341</v>
      </c>
      <c r="L40" s="32">
        <f t="shared" si="1"/>
        <v>-3.3828335531219736E-3</v>
      </c>
      <c r="M40" s="25">
        <f t="shared" si="2"/>
        <v>-7.0000000000000284E-2</v>
      </c>
      <c r="N40" s="32">
        <f t="shared" si="3"/>
        <v>-4.5307443365695983E-3</v>
      </c>
      <c r="O40" s="26">
        <f t="shared" si="4"/>
        <v>5.3394250485089521E-3</v>
      </c>
    </row>
    <row r="41" spans="1:15" s="6" customFormat="1" ht="12.75" customHeight="1">
      <c r="E41" s="27"/>
      <c r="G41" s="7"/>
      <c r="H41" s="42"/>
      <c r="I41" s="42"/>
      <c r="J41" s="27"/>
      <c r="K41" s="25"/>
      <c r="L41" s="32"/>
      <c r="M41" s="25"/>
      <c r="N41" s="32"/>
      <c r="O41" s="26"/>
    </row>
    <row r="42" spans="1:15" s="6" customFormat="1" ht="12.75" customHeight="1">
      <c r="A42" s="35" t="s">
        <v>37</v>
      </c>
      <c r="B42" s="38">
        <v>0.25530000000000003</v>
      </c>
      <c r="C42" s="39">
        <v>43.34</v>
      </c>
      <c r="D42" s="39">
        <v>11.07</v>
      </c>
      <c r="E42" s="27"/>
      <c r="F42" s="6" t="s">
        <v>37</v>
      </c>
      <c r="G42" s="7">
        <v>0.25530000000000003</v>
      </c>
      <c r="H42" s="42">
        <v>43</v>
      </c>
      <c r="I42" s="42">
        <v>10.98</v>
      </c>
      <c r="J42" s="27"/>
      <c r="K42" s="25">
        <f t="shared" si="0"/>
        <v>0.34000000000000341</v>
      </c>
      <c r="L42" s="32">
        <f t="shared" si="1"/>
        <v>7.8449469312414262E-3</v>
      </c>
      <c r="M42" s="25">
        <f t="shared" si="2"/>
        <v>8.9999999999999858E-2</v>
      </c>
      <c r="N42" s="32">
        <f t="shared" si="3"/>
        <v>8.1300813008129951E-3</v>
      </c>
      <c r="O42" s="26">
        <f t="shared" ref="O42:O47" si="5">IFERROR(I42/$I$184,0)</f>
        <v>3.7775056077724418E-3</v>
      </c>
    </row>
    <row r="43" spans="1:15" s="6" customFormat="1" ht="12.75" customHeight="1">
      <c r="A43" s="35" t="s">
        <v>37</v>
      </c>
      <c r="B43" s="38">
        <v>0.2626</v>
      </c>
      <c r="C43" s="39">
        <v>484.33</v>
      </c>
      <c r="D43" s="39">
        <v>127.2</v>
      </c>
      <c r="E43" s="27"/>
      <c r="F43" s="6" t="s">
        <v>37</v>
      </c>
      <c r="G43" s="7">
        <v>0.2626</v>
      </c>
      <c r="H43" s="42">
        <v>486</v>
      </c>
      <c r="I43" s="42">
        <v>127.62</v>
      </c>
      <c r="J43" s="27"/>
      <c r="K43" s="25">
        <f t="shared" si="0"/>
        <v>-1.6700000000000159</v>
      </c>
      <c r="L43" s="32">
        <f t="shared" si="1"/>
        <v>-3.4480622715917161E-3</v>
      </c>
      <c r="M43" s="25">
        <f t="shared" si="2"/>
        <v>-0.42000000000000171</v>
      </c>
      <c r="N43" s="32">
        <f t="shared" si="3"/>
        <v>-3.3018867924528433E-3</v>
      </c>
      <c r="O43" s="26">
        <f t="shared" si="5"/>
        <v>4.3905761900174776E-2</v>
      </c>
    </row>
    <row r="44" spans="1:15" s="6" customFormat="1" ht="12.75" customHeight="1">
      <c r="A44" s="35" t="s">
        <v>97</v>
      </c>
      <c r="B44" s="38">
        <v>0.26450000000000001</v>
      </c>
      <c r="C44" s="39">
        <v>5.25</v>
      </c>
      <c r="D44" s="39">
        <v>1.39</v>
      </c>
      <c r="E44" s="27"/>
      <c r="F44" s="6" t="s">
        <v>97</v>
      </c>
      <c r="G44" s="7">
        <v>0.26450000000000001</v>
      </c>
      <c r="H44" s="42">
        <v>5</v>
      </c>
      <c r="I44" s="42">
        <v>1.32</v>
      </c>
      <c r="J44" s="27"/>
      <c r="K44" s="25">
        <f t="shared" si="0"/>
        <v>0.25</v>
      </c>
      <c r="L44" s="32">
        <f t="shared" si="1"/>
        <v>4.7619047619047616E-2</v>
      </c>
      <c r="M44" s="25">
        <f t="shared" si="2"/>
        <v>6.999999999999984E-2</v>
      </c>
      <c r="N44" s="32">
        <f t="shared" si="3"/>
        <v>5.0359712230215715E-2</v>
      </c>
      <c r="O44" s="26">
        <f t="shared" si="5"/>
        <v>4.541263572185449E-4</v>
      </c>
    </row>
    <row r="45" spans="1:15" s="6" customFormat="1" ht="12.75" customHeight="1">
      <c r="A45" s="35" t="s">
        <v>96</v>
      </c>
      <c r="B45" s="38">
        <v>0.2651</v>
      </c>
      <c r="C45" s="39">
        <v>0.4</v>
      </c>
      <c r="D45" s="39">
        <v>0.11</v>
      </c>
      <c r="E45" s="27"/>
      <c r="F45" s="6" t="s">
        <v>96</v>
      </c>
      <c r="G45" s="7">
        <v>0.2651</v>
      </c>
      <c r="H45" s="42">
        <v>0</v>
      </c>
      <c r="I45" s="42">
        <v>0</v>
      </c>
      <c r="J45" s="27"/>
      <c r="K45" s="25">
        <f t="shared" si="0"/>
        <v>0.4</v>
      </c>
      <c r="L45" s="32">
        <f t="shared" si="1"/>
        <v>1</v>
      </c>
      <c r="M45" s="25">
        <f t="shared" si="2"/>
        <v>0.11</v>
      </c>
      <c r="N45" s="32">
        <f t="shared" si="3"/>
        <v>1</v>
      </c>
      <c r="O45" s="26">
        <f t="shared" si="5"/>
        <v>0</v>
      </c>
    </row>
    <row r="46" spans="1:15" s="6" customFormat="1" ht="12.75" customHeight="1">
      <c r="A46" s="35" t="s">
        <v>97</v>
      </c>
      <c r="B46" s="38">
        <v>0.26939999999999997</v>
      </c>
      <c r="C46" s="39">
        <v>67.08</v>
      </c>
      <c r="D46" s="39">
        <v>18.07</v>
      </c>
      <c r="E46" s="27"/>
      <c r="F46" s="6" t="s">
        <v>97</v>
      </c>
      <c r="G46" s="7">
        <v>0.26939999999999997</v>
      </c>
      <c r="H46" s="42">
        <v>68</v>
      </c>
      <c r="I46" s="42">
        <v>18.309999999999999</v>
      </c>
      <c r="J46" s="27"/>
      <c r="K46" s="25">
        <f t="shared" si="0"/>
        <v>-0.92000000000000171</v>
      </c>
      <c r="L46" s="32">
        <f t="shared" si="1"/>
        <v>-1.3714967203339323E-2</v>
      </c>
      <c r="M46" s="25">
        <f t="shared" si="2"/>
        <v>-0.23999999999999844</v>
      </c>
      <c r="N46" s="32">
        <f t="shared" si="3"/>
        <v>-1.3281682346430462E-2</v>
      </c>
      <c r="O46" s="26">
        <f t="shared" si="5"/>
        <v>6.2992830308117856E-3</v>
      </c>
    </row>
    <row r="47" spans="1:15" s="6" customFormat="1" ht="12.75" customHeight="1">
      <c r="A47" s="35" t="s">
        <v>96</v>
      </c>
      <c r="B47" s="38">
        <v>0.27360000000000001</v>
      </c>
      <c r="C47" s="39">
        <v>4.95</v>
      </c>
      <c r="D47" s="39">
        <v>1.36</v>
      </c>
      <c r="E47" s="27"/>
      <c r="F47" s="6" t="s">
        <v>96</v>
      </c>
      <c r="G47" s="7">
        <v>0.27360000000000001</v>
      </c>
      <c r="H47" s="42">
        <v>5</v>
      </c>
      <c r="I47" s="42">
        <v>1.36</v>
      </c>
      <c r="J47" s="27"/>
      <c r="K47" s="25">
        <f t="shared" si="0"/>
        <v>-4.9999999999999822E-2</v>
      </c>
      <c r="L47" s="32">
        <f t="shared" si="1"/>
        <v>-1.0101010101010065E-2</v>
      </c>
      <c r="M47" s="25">
        <f t="shared" si="2"/>
        <v>0</v>
      </c>
      <c r="N47" s="32">
        <f t="shared" si="3"/>
        <v>0</v>
      </c>
      <c r="O47" s="26">
        <f t="shared" si="5"/>
        <v>4.6788776198274323E-4</v>
      </c>
    </row>
    <row r="48" spans="1:15" s="6" customFormat="1" ht="12.75" customHeight="1">
      <c r="A48" s="35"/>
      <c r="B48" s="38"/>
      <c r="C48" s="39"/>
      <c r="D48" s="39"/>
      <c r="E48" s="27"/>
      <c r="G48" s="7"/>
      <c r="H48" s="42"/>
      <c r="I48" s="42"/>
      <c r="J48" s="27"/>
      <c r="K48" s="25"/>
      <c r="L48" s="32"/>
      <c r="M48" s="25"/>
      <c r="N48" s="32"/>
      <c r="O48" s="26"/>
    </row>
    <row r="49" spans="1:15" s="6" customFormat="1" ht="12.75" customHeight="1">
      <c r="A49" s="35" t="s">
        <v>109</v>
      </c>
      <c r="B49" s="38">
        <v>4.1000000000000003E-3</v>
      </c>
      <c r="C49" s="39">
        <v>24300.75</v>
      </c>
      <c r="D49" s="39">
        <v>99.6</v>
      </c>
      <c r="E49" s="27"/>
      <c r="F49" s="6" t="s">
        <v>109</v>
      </c>
      <c r="G49" s="7">
        <v>4.1000000000000003E-3</v>
      </c>
      <c r="H49" s="42">
        <v>24405</v>
      </c>
      <c r="I49" s="42">
        <v>100.06</v>
      </c>
      <c r="J49" s="27"/>
      <c r="K49" s="25">
        <f t="shared" si="0"/>
        <v>-104.25</v>
      </c>
      <c r="L49" s="32">
        <f t="shared" si="1"/>
        <v>-4.2899910496589609E-3</v>
      </c>
      <c r="M49" s="25">
        <f t="shared" si="2"/>
        <v>-0.46000000000000796</v>
      </c>
      <c r="N49" s="32">
        <f t="shared" si="3"/>
        <v>-4.6184738955824091E-3</v>
      </c>
      <c r="O49" s="26">
        <f>IFERROR(I49/$I$184,0)</f>
        <v>3.4424154017642122E-2</v>
      </c>
    </row>
    <row r="50" spans="1:15" s="6" customFormat="1" ht="12.75" customHeight="1">
      <c r="A50" s="35"/>
      <c r="B50" s="38"/>
      <c r="C50" s="39"/>
      <c r="D50" s="39"/>
      <c r="E50" s="27"/>
      <c r="G50" s="7"/>
      <c r="H50" s="42"/>
      <c r="I50" s="42"/>
      <c r="J50" s="27"/>
      <c r="K50" s="25"/>
      <c r="L50" s="32"/>
      <c r="M50" s="25"/>
      <c r="N50" s="32"/>
      <c r="O50" s="26"/>
    </row>
    <row r="51" spans="1:15" s="6" customFormat="1" ht="12.75" customHeight="1">
      <c r="A51" s="35" t="s">
        <v>111</v>
      </c>
      <c r="B51" s="38">
        <v>0.1416</v>
      </c>
      <c r="C51" s="39">
        <v>4.08</v>
      </c>
      <c r="D51" s="39">
        <v>0.57999999999999996</v>
      </c>
      <c r="E51" s="27"/>
      <c r="F51" s="6" t="s">
        <v>111</v>
      </c>
      <c r="G51" s="7">
        <v>0.1416</v>
      </c>
      <c r="H51" s="42">
        <v>5</v>
      </c>
      <c r="I51" s="42">
        <v>0.71</v>
      </c>
      <c r="J51" s="27"/>
      <c r="K51" s="25">
        <f t="shared" si="0"/>
        <v>-0.91999999999999993</v>
      </c>
      <c r="L51" s="32">
        <f t="shared" si="1"/>
        <v>-0.22549019607843135</v>
      </c>
      <c r="M51" s="25">
        <f t="shared" si="2"/>
        <v>-0.13</v>
      </c>
      <c r="N51" s="32">
        <f t="shared" si="3"/>
        <v>-0.22413793103448279</v>
      </c>
      <c r="O51" s="26">
        <f>IFERROR(I51/$I$184,0)</f>
        <v>2.4426493456452034E-4</v>
      </c>
    </row>
    <row r="52" spans="1:15" s="6" customFormat="1" ht="12.75" customHeight="1">
      <c r="A52" s="35" t="s">
        <v>112</v>
      </c>
      <c r="B52" s="38">
        <v>0.1452</v>
      </c>
      <c r="C52" s="39">
        <v>0.43</v>
      </c>
      <c r="D52" s="39">
        <v>7.0000000000000007E-2</v>
      </c>
      <c r="E52" s="27"/>
      <c r="J52" s="27"/>
      <c r="K52" s="25">
        <f t="shared" si="0"/>
        <v>0.43</v>
      </c>
      <c r="L52" s="32">
        <f t="shared" si="1"/>
        <v>1</v>
      </c>
      <c r="M52" s="25">
        <f t="shared" si="2"/>
        <v>7.0000000000000007E-2</v>
      </c>
      <c r="N52" s="32">
        <f t="shared" si="3"/>
        <v>1</v>
      </c>
      <c r="O52" s="26">
        <f>IFERROR(I52/$I$184,0)</f>
        <v>0</v>
      </c>
    </row>
    <row r="53" spans="1:15" s="6" customFormat="1" ht="12.75" customHeight="1">
      <c r="A53" s="35"/>
      <c r="B53" s="38"/>
      <c r="C53" s="39"/>
      <c r="D53" s="39"/>
      <c r="E53" s="27"/>
      <c r="J53" s="27"/>
      <c r="K53" s="25"/>
      <c r="L53" s="32"/>
      <c r="M53" s="25"/>
      <c r="N53" s="32"/>
      <c r="O53" s="26"/>
    </row>
    <row r="54" spans="1:15" s="6" customFormat="1" ht="12.75" customHeight="1">
      <c r="A54" s="35" t="s">
        <v>52</v>
      </c>
      <c r="B54" s="38">
        <v>0.41410000000000002</v>
      </c>
      <c r="C54" s="39">
        <v>0.18</v>
      </c>
      <c r="D54" s="39">
        <v>0.08</v>
      </c>
      <c r="E54" s="27"/>
      <c r="J54" s="27"/>
      <c r="K54" s="25">
        <f t="shared" si="0"/>
        <v>0.18</v>
      </c>
      <c r="L54" s="32">
        <f t="shared" si="1"/>
        <v>1</v>
      </c>
      <c r="M54" s="25">
        <f t="shared" si="2"/>
        <v>0.08</v>
      </c>
      <c r="N54" s="32">
        <f t="shared" si="3"/>
        <v>1</v>
      </c>
      <c r="O54" s="26">
        <f>IFERROR(I54/$I$184,0)</f>
        <v>0</v>
      </c>
    </row>
    <row r="55" spans="1:15" s="6" customFormat="1" ht="12.75" customHeight="1">
      <c r="A55" s="35"/>
      <c r="B55" s="38"/>
      <c r="C55" s="39"/>
      <c r="D55" s="39"/>
      <c r="E55" s="27"/>
      <c r="J55" s="27"/>
      <c r="K55" s="25"/>
      <c r="L55" s="32"/>
      <c r="M55" s="25"/>
      <c r="N55" s="32"/>
      <c r="O55" s="26"/>
    </row>
    <row r="56" spans="1:15" s="6" customFormat="1" ht="12.75" customHeight="1">
      <c r="A56" s="35" t="s">
        <v>98</v>
      </c>
      <c r="B56" s="38">
        <v>2.1399999999999999E-2</v>
      </c>
      <c r="C56" s="39">
        <v>14.7</v>
      </c>
      <c r="D56" s="39">
        <v>0.32</v>
      </c>
      <c r="E56" s="27"/>
      <c r="F56" s="6" t="s">
        <v>98</v>
      </c>
      <c r="G56" s="7">
        <v>2.1399999999999999E-2</v>
      </c>
      <c r="H56" s="42">
        <v>14</v>
      </c>
      <c r="I56" s="42">
        <v>0.3</v>
      </c>
      <c r="J56" s="27"/>
      <c r="K56" s="25">
        <f t="shared" si="0"/>
        <v>0.69999999999999929</v>
      </c>
      <c r="L56" s="32">
        <f t="shared" si="1"/>
        <v>4.7619047619047575E-2</v>
      </c>
      <c r="M56" s="25">
        <f t="shared" si="2"/>
        <v>2.0000000000000018E-2</v>
      </c>
      <c r="N56" s="32">
        <f t="shared" si="3"/>
        <v>6.2500000000000056E-2</v>
      </c>
      <c r="O56" s="26">
        <f>IFERROR(I56/$I$184,0)</f>
        <v>1.0321053573148747E-4</v>
      </c>
    </row>
    <row r="57" spans="1:15" s="6" customFormat="1" ht="12.75" customHeight="1">
      <c r="A57" s="35"/>
      <c r="B57" s="38"/>
      <c r="C57" s="39"/>
      <c r="D57" s="39"/>
      <c r="E57" s="27"/>
      <c r="G57" s="7"/>
      <c r="H57" s="42"/>
      <c r="I57" s="42"/>
      <c r="J57" s="27"/>
      <c r="K57" s="25"/>
      <c r="L57" s="32"/>
      <c r="M57" s="25"/>
      <c r="N57" s="32"/>
      <c r="O57" s="26"/>
    </row>
    <row r="58" spans="1:15" s="6" customFormat="1" ht="12.75" customHeight="1">
      <c r="A58" s="35" t="s">
        <v>42</v>
      </c>
      <c r="B58" s="38">
        <v>3.8800000000000001E-2</v>
      </c>
      <c r="C58" s="39">
        <v>14.25</v>
      </c>
      <c r="D58" s="39">
        <v>0.56999999999999995</v>
      </c>
      <c r="E58" s="27"/>
      <c r="F58" s="6" t="s">
        <v>42</v>
      </c>
      <c r="G58" s="7">
        <v>3.8800000000000001E-2</v>
      </c>
      <c r="H58" s="42">
        <v>14</v>
      </c>
      <c r="I58" s="42">
        <v>0.54</v>
      </c>
      <c r="J58" s="27"/>
      <c r="K58" s="25">
        <f t="shared" si="0"/>
        <v>0.25</v>
      </c>
      <c r="L58" s="32">
        <f t="shared" si="1"/>
        <v>1.7543859649122806E-2</v>
      </c>
      <c r="M58" s="25">
        <f t="shared" si="2"/>
        <v>2.9999999999999916E-2</v>
      </c>
      <c r="N58" s="32">
        <f t="shared" si="3"/>
        <v>5.2631578947368279E-2</v>
      </c>
      <c r="O58" s="26">
        <f>IFERROR(I58/$I$184,0)</f>
        <v>1.8577896431667748E-4</v>
      </c>
    </row>
    <row r="59" spans="1:15" s="6" customFormat="1" ht="12.75" customHeight="1">
      <c r="A59" s="35" t="s">
        <v>42</v>
      </c>
      <c r="B59" s="38">
        <v>3.8899999999999997E-2</v>
      </c>
      <c r="C59" s="39">
        <v>52.44</v>
      </c>
      <c r="D59" s="39">
        <v>2.06</v>
      </c>
      <c r="E59" s="27"/>
      <c r="F59" s="6" t="s">
        <v>42</v>
      </c>
      <c r="G59" s="7">
        <v>3.8899999999999997E-2</v>
      </c>
      <c r="H59" s="42">
        <v>53</v>
      </c>
      <c r="I59" s="42">
        <v>2.06</v>
      </c>
      <c r="J59" s="27"/>
      <c r="K59" s="25">
        <f t="shared" si="0"/>
        <v>-0.56000000000000227</v>
      </c>
      <c r="L59" s="32">
        <f t="shared" si="1"/>
        <v>-1.0678871090770448E-2</v>
      </c>
      <c r="M59" s="25">
        <f t="shared" si="2"/>
        <v>0</v>
      </c>
      <c r="N59" s="32">
        <f t="shared" si="3"/>
        <v>0</v>
      </c>
      <c r="O59" s="26">
        <f>IFERROR(I59/$I$184,0)</f>
        <v>7.0871234535621402E-4</v>
      </c>
    </row>
    <row r="60" spans="1:15" s="6" customFormat="1" ht="12.75" customHeight="1">
      <c r="A60" s="35"/>
      <c r="B60" s="38"/>
      <c r="C60" s="39"/>
      <c r="D60" s="39"/>
      <c r="E60" s="27"/>
      <c r="J60" s="27"/>
      <c r="K60" s="25"/>
      <c r="L60" s="32"/>
      <c r="M60" s="25"/>
      <c r="N60" s="32"/>
      <c r="O60" s="26"/>
    </row>
    <row r="61" spans="1:15" s="6" customFormat="1" ht="12.75" customHeight="1">
      <c r="A61" s="6" t="s">
        <v>35</v>
      </c>
      <c r="B61" s="6">
        <v>4.8999999999999998E-3</v>
      </c>
      <c r="C61" s="6">
        <v>0.67</v>
      </c>
      <c r="D61" s="6">
        <v>0</v>
      </c>
      <c r="E61" s="27"/>
      <c r="J61" s="27"/>
      <c r="K61" s="25">
        <f t="shared" si="0"/>
        <v>0.67</v>
      </c>
      <c r="L61" s="32">
        <f t="shared" si="1"/>
        <v>1</v>
      </c>
      <c r="M61" s="25">
        <f t="shared" si="2"/>
        <v>0</v>
      </c>
      <c r="N61" s="32">
        <f t="shared" si="3"/>
        <v>0</v>
      </c>
      <c r="O61" s="26">
        <f t="shared" ref="O61:O70" si="6">IFERROR(I61/$I$184,0)</f>
        <v>0</v>
      </c>
    </row>
    <row r="62" spans="1:15" s="6" customFormat="1" ht="12.75" customHeight="1">
      <c r="A62" s="35" t="s">
        <v>29</v>
      </c>
      <c r="B62" s="38">
        <v>1.11E-2</v>
      </c>
      <c r="C62" s="39">
        <v>635.73</v>
      </c>
      <c r="D62" s="39">
        <v>7.08</v>
      </c>
      <c r="E62" s="27"/>
      <c r="F62" s="6" t="s">
        <v>29</v>
      </c>
      <c r="G62" s="7">
        <v>1.11E-2</v>
      </c>
      <c r="H62" s="42">
        <v>639</v>
      </c>
      <c r="I62" s="42">
        <v>7.09</v>
      </c>
      <c r="J62" s="27"/>
      <c r="K62" s="25">
        <f t="shared" si="0"/>
        <v>-3.2699999999999818</v>
      </c>
      <c r="L62" s="32">
        <f t="shared" si="1"/>
        <v>-5.1436930772497469E-3</v>
      </c>
      <c r="M62" s="25">
        <f t="shared" si="2"/>
        <v>-9.9999999999997868E-3</v>
      </c>
      <c r="N62" s="32">
        <f t="shared" si="3"/>
        <v>-1.4124293785310433E-3</v>
      </c>
      <c r="O62" s="26">
        <f t="shared" si="6"/>
        <v>2.439208994454154E-3</v>
      </c>
    </row>
    <row r="63" spans="1:15" s="6" customFormat="1" ht="12.75" customHeight="1">
      <c r="A63" s="35" t="s">
        <v>31</v>
      </c>
      <c r="B63" s="38">
        <v>1.15E-2</v>
      </c>
      <c r="C63" s="39">
        <v>191.34</v>
      </c>
      <c r="D63" s="39">
        <v>2.19</v>
      </c>
      <c r="E63" s="27"/>
      <c r="F63" s="6" t="s">
        <v>31</v>
      </c>
      <c r="G63" s="7">
        <v>1.15E-2</v>
      </c>
      <c r="H63" s="42">
        <v>193</v>
      </c>
      <c r="I63" s="42">
        <v>2.21</v>
      </c>
      <c r="J63" s="27"/>
      <c r="K63" s="25">
        <f t="shared" si="0"/>
        <v>-1.6599999999999966</v>
      </c>
      <c r="L63" s="32">
        <f t="shared" si="1"/>
        <v>-8.6756559004912536E-3</v>
      </c>
      <c r="M63" s="25">
        <f t="shared" si="2"/>
        <v>-2.0000000000000018E-2</v>
      </c>
      <c r="N63" s="32">
        <f t="shared" si="3"/>
        <v>-9.1324200913242091E-3</v>
      </c>
      <c r="O63" s="26">
        <f t="shared" si="6"/>
        <v>7.6031761322195774E-4</v>
      </c>
    </row>
    <row r="64" spans="1:15" s="6" customFormat="1" ht="12.75" customHeight="1">
      <c r="A64" s="35" t="s">
        <v>29</v>
      </c>
      <c r="B64" s="38">
        <v>1.1599999999999999E-2</v>
      </c>
      <c r="C64" s="39">
        <v>327.74</v>
      </c>
      <c r="D64" s="39">
        <v>3.83</v>
      </c>
      <c r="E64" s="27"/>
      <c r="F64" s="6" t="s">
        <v>29</v>
      </c>
      <c r="G64" s="7">
        <v>1.1599999999999999E-2</v>
      </c>
      <c r="H64" s="42">
        <v>330</v>
      </c>
      <c r="I64" s="42">
        <v>3.84</v>
      </c>
      <c r="J64" s="27"/>
      <c r="K64" s="25">
        <f t="shared" si="0"/>
        <v>-2.2599999999999909</v>
      </c>
      <c r="L64" s="32">
        <f t="shared" si="1"/>
        <v>-6.8957100140354883E-3</v>
      </c>
      <c r="M64" s="25">
        <f t="shared" si="2"/>
        <v>-9.9999999999997868E-3</v>
      </c>
      <c r="N64" s="32">
        <f t="shared" si="3"/>
        <v>-2.6109660574411974E-3</v>
      </c>
      <c r="O64" s="26">
        <f t="shared" si="6"/>
        <v>1.3210948573630396E-3</v>
      </c>
    </row>
    <row r="65" spans="1:15" s="6" customFormat="1" ht="12.75" customHeight="1">
      <c r="A65" s="35" t="s">
        <v>31</v>
      </c>
      <c r="B65" s="38">
        <v>1.17E-2</v>
      </c>
      <c r="C65" s="39">
        <v>322.83999999999997</v>
      </c>
      <c r="D65" s="39">
        <v>3.75</v>
      </c>
      <c r="E65" s="27"/>
      <c r="F65" s="6" t="s">
        <v>31</v>
      </c>
      <c r="G65" s="7">
        <v>1.17E-2</v>
      </c>
      <c r="H65" s="42">
        <v>325</v>
      </c>
      <c r="I65" s="42">
        <v>3.81</v>
      </c>
      <c r="J65" s="27"/>
      <c r="K65" s="25">
        <f t="shared" si="0"/>
        <v>-2.160000000000025</v>
      </c>
      <c r="L65" s="32">
        <f t="shared" si="1"/>
        <v>-6.6906207409243752E-3</v>
      </c>
      <c r="M65" s="25">
        <f t="shared" si="2"/>
        <v>-6.0000000000000053E-2</v>
      </c>
      <c r="N65" s="32">
        <f t="shared" si="3"/>
        <v>-1.6000000000000014E-2</v>
      </c>
      <c r="O65" s="26">
        <f t="shared" si="6"/>
        <v>1.3107738037898909E-3</v>
      </c>
    </row>
    <row r="66" spans="1:15" s="6" customFormat="1" ht="12.75" customHeight="1">
      <c r="A66" s="35" t="s">
        <v>101</v>
      </c>
      <c r="B66" s="38">
        <v>1.18E-2</v>
      </c>
      <c r="C66" s="39">
        <v>195.1</v>
      </c>
      <c r="D66" s="39">
        <v>2.2799999999999998</v>
      </c>
      <c r="E66" s="27"/>
      <c r="F66" s="6" t="s">
        <v>101</v>
      </c>
      <c r="G66" s="7">
        <v>1.18E-2</v>
      </c>
      <c r="H66" s="42">
        <v>196</v>
      </c>
      <c r="I66" s="42">
        <v>2.31</v>
      </c>
      <c r="J66" s="27"/>
      <c r="K66" s="25">
        <f t="shared" si="0"/>
        <v>-0.90000000000000568</v>
      </c>
      <c r="L66" s="32">
        <f t="shared" si="1"/>
        <v>-4.613018964633551E-3</v>
      </c>
      <c r="M66" s="25">
        <f t="shared" si="2"/>
        <v>-3.0000000000000249E-2</v>
      </c>
      <c r="N66" s="32">
        <f t="shared" si="3"/>
        <v>-1.3157894736842216E-2</v>
      </c>
      <c r="O66" s="26">
        <f t="shared" si="6"/>
        <v>7.9472112513245363E-4</v>
      </c>
    </row>
    <row r="67" spans="1:15" s="6" customFormat="1" ht="12.75" customHeight="1">
      <c r="A67" s="6" t="s">
        <v>30</v>
      </c>
      <c r="B67" s="6">
        <v>1.41E-2</v>
      </c>
      <c r="C67" s="6">
        <v>13.86</v>
      </c>
      <c r="D67" s="6">
        <v>0.19</v>
      </c>
      <c r="E67" s="27"/>
      <c r="F67" s="6" t="s">
        <v>30</v>
      </c>
      <c r="G67" s="7">
        <v>1.41E-2</v>
      </c>
      <c r="H67" s="42">
        <v>14</v>
      </c>
      <c r="I67" s="42">
        <v>0.2</v>
      </c>
      <c r="J67" s="27"/>
      <c r="K67" s="25">
        <f t="shared" si="0"/>
        <v>-0.14000000000000057</v>
      </c>
      <c r="L67" s="32">
        <f t="shared" si="1"/>
        <v>-1.0101010101010142E-2</v>
      </c>
      <c r="M67" s="25">
        <f t="shared" si="2"/>
        <v>-1.0000000000000009E-2</v>
      </c>
      <c r="N67" s="32">
        <f t="shared" si="3"/>
        <v>-5.2631578947368467E-2</v>
      </c>
      <c r="O67" s="26">
        <f t="shared" si="6"/>
        <v>6.8807023820991654E-5</v>
      </c>
    </row>
    <row r="68" spans="1:15" s="6" customFormat="1" ht="12.75" customHeight="1">
      <c r="A68" s="35" t="s">
        <v>113</v>
      </c>
      <c r="B68" s="38">
        <v>1.43E-2</v>
      </c>
      <c r="C68" s="39">
        <v>58.58</v>
      </c>
      <c r="D68" s="39">
        <v>0.83</v>
      </c>
      <c r="E68" s="27"/>
      <c r="F68" s="6" t="s">
        <v>113</v>
      </c>
      <c r="G68" s="6">
        <v>1.43E-2</v>
      </c>
      <c r="H68" s="6">
        <v>59</v>
      </c>
      <c r="I68" s="6">
        <v>0.85</v>
      </c>
      <c r="J68" s="27"/>
      <c r="K68" s="25">
        <f t="shared" si="0"/>
        <v>-0.42000000000000171</v>
      </c>
      <c r="L68" s="32">
        <f t="shared" si="1"/>
        <v>-7.1696824854899574E-3</v>
      </c>
      <c r="M68" s="25">
        <f t="shared" si="2"/>
        <v>-2.0000000000000018E-2</v>
      </c>
      <c r="N68" s="32">
        <f t="shared" si="3"/>
        <v>-2.4096385542168697E-2</v>
      </c>
      <c r="O68" s="26">
        <f t="shared" si="6"/>
        <v>2.9242985123921451E-4</v>
      </c>
    </row>
    <row r="69" spans="1:15" s="6" customFormat="1" ht="12.75" customHeight="1">
      <c r="A69" s="35" t="s">
        <v>113</v>
      </c>
      <c r="B69" s="38">
        <v>1.47E-2</v>
      </c>
      <c r="C69" s="39">
        <v>118.02</v>
      </c>
      <c r="D69" s="39">
        <v>1.72</v>
      </c>
      <c r="E69" s="27"/>
      <c r="F69" s="6" t="s">
        <v>113</v>
      </c>
      <c r="G69" s="6">
        <v>1.47E-2</v>
      </c>
      <c r="H69" s="6">
        <v>119</v>
      </c>
      <c r="I69" s="6">
        <v>1.75</v>
      </c>
      <c r="J69" s="27"/>
      <c r="K69" s="25">
        <f t="shared" si="0"/>
        <v>-0.98000000000000398</v>
      </c>
      <c r="L69" s="32">
        <f t="shared" si="1"/>
        <v>-8.3036773428232843E-3</v>
      </c>
      <c r="M69" s="25">
        <f t="shared" si="2"/>
        <v>-3.0000000000000027E-2</v>
      </c>
      <c r="N69" s="32">
        <f t="shared" si="3"/>
        <v>-1.7441860465116296E-2</v>
      </c>
      <c r="O69" s="26">
        <f t="shared" si="6"/>
        <v>6.0206145843367696E-4</v>
      </c>
    </row>
    <row r="70" spans="1:15" s="6" customFormat="1" ht="12.75" customHeight="1">
      <c r="A70" s="35" t="s">
        <v>30</v>
      </c>
      <c r="B70" s="38">
        <v>1.72E-2</v>
      </c>
      <c r="C70" s="39">
        <v>9.2200000000000006</v>
      </c>
      <c r="D70" s="39">
        <v>0.16</v>
      </c>
      <c r="E70" s="27"/>
      <c r="F70" s="6" t="s">
        <v>30</v>
      </c>
      <c r="G70" s="7">
        <v>1.72E-2</v>
      </c>
      <c r="H70" s="42">
        <v>9</v>
      </c>
      <c r="I70" s="42">
        <v>0.16</v>
      </c>
      <c r="J70" s="27"/>
      <c r="K70" s="25">
        <f t="shared" si="0"/>
        <v>0.22000000000000064</v>
      </c>
      <c r="L70" s="32">
        <f t="shared" si="1"/>
        <v>2.3861171366594429E-2</v>
      </c>
      <c r="M70" s="25">
        <f t="shared" si="2"/>
        <v>0</v>
      </c>
      <c r="N70" s="32">
        <f t="shared" si="3"/>
        <v>0</v>
      </c>
      <c r="O70" s="26">
        <f t="shared" si="6"/>
        <v>5.5045619056793321E-5</v>
      </c>
    </row>
    <row r="71" spans="1:15" s="6" customFormat="1" ht="12.75" customHeight="1">
      <c r="A71" s="35"/>
      <c r="B71" s="38"/>
      <c r="C71" s="39"/>
      <c r="D71" s="39"/>
      <c r="E71" s="27"/>
      <c r="G71" s="7"/>
      <c r="H71" s="42"/>
      <c r="I71" s="42"/>
      <c r="J71" s="27"/>
      <c r="K71" s="25"/>
      <c r="L71" s="32"/>
      <c r="M71" s="25"/>
      <c r="N71" s="32"/>
      <c r="O71" s="26"/>
    </row>
    <row r="72" spans="1:15" s="6" customFormat="1" ht="12.75" customHeight="1">
      <c r="A72" s="35" t="s">
        <v>102</v>
      </c>
      <c r="B72" s="38">
        <v>1.9400000000000001E-2</v>
      </c>
      <c r="C72" s="39">
        <v>2331.5500000000002</v>
      </c>
      <c r="D72" s="39">
        <v>45.24</v>
      </c>
      <c r="E72" s="27"/>
      <c r="F72" s="6" t="s">
        <v>43</v>
      </c>
      <c r="G72" s="7">
        <v>1.9400000000000001E-2</v>
      </c>
      <c r="H72" s="42">
        <v>2345</v>
      </c>
      <c r="I72" s="42">
        <v>45.5</v>
      </c>
      <c r="J72" s="27"/>
      <c r="K72" s="25">
        <f t="shared" si="0"/>
        <v>-13.449999999999818</v>
      </c>
      <c r="L72" s="32">
        <f t="shared" si="1"/>
        <v>-5.7686946451930331E-3</v>
      </c>
      <c r="M72" s="25">
        <f t="shared" si="2"/>
        <v>-0.25999999999999801</v>
      </c>
      <c r="N72" s="32">
        <f t="shared" si="3"/>
        <v>-5.7471264367815649E-3</v>
      </c>
      <c r="O72" s="26">
        <f>IFERROR(I72/$I$184,0)</f>
        <v>1.5653597919275602E-2</v>
      </c>
    </row>
    <row r="73" spans="1:15" s="6" customFormat="1" ht="12.75" customHeight="1">
      <c r="A73" s="35" t="s">
        <v>102</v>
      </c>
      <c r="B73" s="38">
        <v>1.9800000000000002E-2</v>
      </c>
      <c r="C73" s="39">
        <v>1394.1</v>
      </c>
      <c r="D73" s="39">
        <v>27.58</v>
      </c>
      <c r="E73" s="27"/>
      <c r="F73" s="6" t="s">
        <v>43</v>
      </c>
      <c r="G73" s="7">
        <v>1.9800000000000002E-2</v>
      </c>
      <c r="H73" s="42">
        <v>1399</v>
      </c>
      <c r="I73" s="42">
        <v>27.7</v>
      </c>
      <c r="J73" s="27"/>
      <c r="K73" s="25">
        <f t="shared" ref="K73:K135" si="7">+C73-H73</f>
        <v>-4.9000000000000909</v>
      </c>
      <c r="L73" s="32">
        <f t="shared" ref="L73:L135" si="8">IFERROR(K73/C73,0)</f>
        <v>-3.5148124237860206E-3</v>
      </c>
      <c r="M73" s="25">
        <f t="shared" ref="M73:M135" si="9">+D73-I73</f>
        <v>-0.12000000000000099</v>
      </c>
      <c r="N73" s="32">
        <f t="shared" ref="N73:N135" si="10">IFERROR(M73/D73,0)</f>
        <v>-4.3509789702683467E-3</v>
      </c>
      <c r="O73" s="26">
        <f t="shared" ref="O73:O135" si="11">IFERROR(I73/$I$184,0)</f>
        <v>9.5297727992073433E-3</v>
      </c>
    </row>
    <row r="74" spans="1:15" s="6" customFormat="1" ht="12.75" customHeight="1">
      <c r="A74" s="35"/>
      <c r="B74" s="38"/>
      <c r="C74" s="39"/>
      <c r="D74" s="39"/>
      <c r="E74" s="27"/>
      <c r="G74" s="7"/>
      <c r="H74" s="42"/>
      <c r="I74" s="42"/>
      <c r="J74" s="27"/>
      <c r="K74" s="25"/>
      <c r="L74" s="32"/>
      <c r="M74" s="25"/>
      <c r="N74" s="32"/>
      <c r="O74" s="26"/>
    </row>
    <row r="75" spans="1:15" s="6" customFormat="1" ht="12.75" customHeight="1">
      <c r="A75" s="35" t="s">
        <v>115</v>
      </c>
      <c r="B75" s="38">
        <v>1.12E-2</v>
      </c>
      <c r="C75" s="39">
        <v>8.8000000000000007</v>
      </c>
      <c r="D75" s="39">
        <v>0.1</v>
      </c>
      <c r="E75" s="27"/>
      <c r="F75" s="6" t="s">
        <v>115</v>
      </c>
      <c r="G75" s="7">
        <v>1.12E-2</v>
      </c>
      <c r="H75" s="42">
        <v>9</v>
      </c>
      <c r="I75" s="42">
        <v>0.1</v>
      </c>
      <c r="J75" s="27"/>
      <c r="K75" s="25">
        <f t="shared" si="7"/>
        <v>-0.19999999999999929</v>
      </c>
      <c r="L75" s="32">
        <f t="shared" si="8"/>
        <v>-2.2727272727272645E-2</v>
      </c>
      <c r="M75" s="25">
        <f t="shared" si="9"/>
        <v>0</v>
      </c>
      <c r="N75" s="32">
        <f t="shared" si="10"/>
        <v>0</v>
      </c>
      <c r="O75" s="26">
        <f t="shared" si="11"/>
        <v>3.4403511910495827E-5</v>
      </c>
    </row>
    <row r="76" spans="1:15" s="6" customFormat="1" ht="12.75" customHeight="1">
      <c r="A76" s="35" t="s">
        <v>71</v>
      </c>
      <c r="B76" s="38">
        <v>1.14E-2</v>
      </c>
      <c r="C76" s="39">
        <v>0.23</v>
      </c>
      <c r="D76" s="39">
        <v>0</v>
      </c>
      <c r="E76" s="27"/>
      <c r="J76" s="27"/>
      <c r="K76" s="25">
        <f t="shared" si="7"/>
        <v>0.23</v>
      </c>
      <c r="L76" s="32">
        <f t="shared" si="8"/>
        <v>1</v>
      </c>
      <c r="M76" s="25">
        <f t="shared" si="9"/>
        <v>0</v>
      </c>
      <c r="N76" s="32">
        <f t="shared" si="10"/>
        <v>0</v>
      </c>
      <c r="O76" s="26">
        <f t="shared" si="11"/>
        <v>0</v>
      </c>
    </row>
    <row r="77" spans="1:15" s="6" customFormat="1" ht="12.75" customHeight="1">
      <c r="A77" s="35"/>
      <c r="B77" s="38"/>
      <c r="C77" s="39"/>
      <c r="D77" s="39"/>
      <c r="E77" s="27"/>
      <c r="J77" s="27"/>
      <c r="K77" s="25"/>
      <c r="L77" s="32"/>
      <c r="M77" s="25"/>
      <c r="N77" s="32"/>
      <c r="O77" s="26"/>
    </row>
    <row r="78" spans="1:15" s="6" customFormat="1" ht="12.75" customHeight="1">
      <c r="A78" s="35" t="s">
        <v>54</v>
      </c>
      <c r="B78" s="38">
        <v>3.4599999999999999E-2</v>
      </c>
      <c r="C78" s="39">
        <v>28.48</v>
      </c>
      <c r="D78" s="39">
        <v>0.99</v>
      </c>
      <c r="E78" s="27"/>
      <c r="F78" s="6" t="s">
        <v>54</v>
      </c>
      <c r="G78" s="7">
        <v>3.4599999999999999E-2</v>
      </c>
      <c r="H78" s="42">
        <v>29</v>
      </c>
      <c r="I78" s="42">
        <v>1.01</v>
      </c>
      <c r="J78" s="27"/>
      <c r="K78" s="25">
        <f t="shared" si="7"/>
        <v>-0.51999999999999957</v>
      </c>
      <c r="L78" s="32">
        <f t="shared" si="8"/>
        <v>-1.825842696629212E-2</v>
      </c>
      <c r="M78" s="25">
        <f t="shared" si="9"/>
        <v>-2.0000000000000018E-2</v>
      </c>
      <c r="N78" s="32">
        <f t="shared" si="10"/>
        <v>-2.0202020202020221E-2</v>
      </c>
      <c r="O78" s="26">
        <f t="shared" si="11"/>
        <v>3.4747547029600784E-4</v>
      </c>
    </row>
    <row r="79" spans="1:15" s="6" customFormat="1" ht="12.75" customHeight="1">
      <c r="A79" s="35"/>
      <c r="B79" s="38"/>
      <c r="C79" s="39"/>
      <c r="D79" s="39"/>
      <c r="E79" s="27"/>
      <c r="J79" s="27"/>
      <c r="K79" s="25"/>
      <c r="L79" s="32"/>
      <c r="M79" s="25"/>
      <c r="N79" s="32"/>
      <c r="O79" s="26"/>
    </row>
    <row r="80" spans="1:15" s="6" customFormat="1" ht="12.75" customHeight="1">
      <c r="A80" s="35" t="s">
        <v>72</v>
      </c>
      <c r="B80" s="38">
        <v>2.9399999999999999E-2</v>
      </c>
      <c r="C80" s="39">
        <v>1064.17</v>
      </c>
      <c r="D80" s="39">
        <v>31.24</v>
      </c>
      <c r="E80" s="27"/>
      <c r="F80" s="6" t="s">
        <v>72</v>
      </c>
      <c r="G80" s="7">
        <v>2.9399999999999999E-2</v>
      </c>
      <c r="H80" s="42">
        <v>1071</v>
      </c>
      <c r="I80" s="42">
        <v>31.49</v>
      </c>
      <c r="J80" s="27"/>
      <c r="K80" s="25">
        <f t="shared" si="7"/>
        <v>-6.8299999999999272</v>
      </c>
      <c r="L80" s="32">
        <f t="shared" si="8"/>
        <v>-6.418147476436967E-3</v>
      </c>
      <c r="M80" s="25">
        <f t="shared" si="9"/>
        <v>-0.25</v>
      </c>
      <c r="N80" s="32">
        <f t="shared" si="10"/>
        <v>-8.0025608194622278E-3</v>
      </c>
      <c r="O80" s="26">
        <f t="shared" si="11"/>
        <v>1.0833665900615136E-2</v>
      </c>
    </row>
    <row r="81" spans="1:15" s="6" customFormat="1" ht="12.75" customHeight="1">
      <c r="A81" s="35" t="s">
        <v>72</v>
      </c>
      <c r="B81" s="38">
        <v>2.9899999999999999E-2</v>
      </c>
      <c r="C81" s="39">
        <v>717.48</v>
      </c>
      <c r="D81" s="39">
        <v>21.49</v>
      </c>
      <c r="E81" s="27"/>
      <c r="F81" s="6" t="s">
        <v>72</v>
      </c>
      <c r="G81" s="7">
        <v>2.9899999999999999E-2</v>
      </c>
      <c r="H81" s="42">
        <v>723</v>
      </c>
      <c r="I81" s="42">
        <v>21.62</v>
      </c>
      <c r="J81" s="27"/>
      <c r="K81" s="25">
        <f t="shared" si="7"/>
        <v>-5.5199999999999818</v>
      </c>
      <c r="L81" s="32">
        <f t="shared" si="8"/>
        <v>-7.6935942465294945E-3</v>
      </c>
      <c r="M81" s="25">
        <f t="shared" si="9"/>
        <v>-0.13000000000000256</v>
      </c>
      <c r="N81" s="32">
        <f t="shared" si="10"/>
        <v>-6.0493252675664294E-3</v>
      </c>
      <c r="O81" s="26">
        <f t="shared" si="11"/>
        <v>7.4380392750491974E-3</v>
      </c>
    </row>
    <row r="82" spans="1:15" s="6" customFormat="1" ht="12.75" customHeight="1">
      <c r="A82" s="35"/>
      <c r="B82" s="38"/>
      <c r="C82" s="39"/>
      <c r="D82" s="39"/>
      <c r="E82" s="27"/>
      <c r="J82" s="27"/>
      <c r="K82" s="25"/>
      <c r="L82" s="32"/>
      <c r="M82" s="25"/>
      <c r="N82" s="32"/>
      <c r="O82" s="26"/>
    </row>
    <row r="83" spans="1:15" s="6" customFormat="1" ht="12.75" customHeight="1">
      <c r="A83" s="35" t="s">
        <v>74</v>
      </c>
      <c r="B83" s="38">
        <v>1.21E-2</v>
      </c>
      <c r="C83" s="39">
        <v>1347.62</v>
      </c>
      <c r="D83" s="39">
        <v>16.3</v>
      </c>
      <c r="E83" s="27"/>
      <c r="F83" s="6" t="s">
        <v>73</v>
      </c>
      <c r="G83" s="7">
        <v>1.21E-2</v>
      </c>
      <c r="H83" s="42">
        <v>1353</v>
      </c>
      <c r="I83" s="42">
        <v>16.37</v>
      </c>
      <c r="J83" s="27"/>
      <c r="K83" s="25">
        <f t="shared" si="7"/>
        <v>-5.3800000000001091</v>
      </c>
      <c r="L83" s="32">
        <f t="shared" si="8"/>
        <v>-3.9922233270507333E-3</v>
      </c>
      <c r="M83" s="25">
        <f t="shared" si="9"/>
        <v>-7.0000000000000284E-2</v>
      </c>
      <c r="N83" s="32">
        <f t="shared" si="10"/>
        <v>-4.2944785276073788E-3</v>
      </c>
      <c r="O83" s="26">
        <f t="shared" si="11"/>
        <v>5.631854899748167E-3</v>
      </c>
    </row>
    <row r="84" spans="1:15" s="6" customFormat="1" ht="12.75" customHeight="1">
      <c r="A84" s="35" t="s">
        <v>73</v>
      </c>
      <c r="B84" s="38">
        <v>1.23E-2</v>
      </c>
      <c r="C84" s="39">
        <v>743.07</v>
      </c>
      <c r="D84" s="39">
        <v>9.1300000000000008</v>
      </c>
      <c r="E84" s="27"/>
      <c r="F84" s="6" t="s">
        <v>73</v>
      </c>
      <c r="G84" s="7">
        <v>1.23E-2</v>
      </c>
      <c r="H84" s="42">
        <v>746</v>
      </c>
      <c r="I84" s="42">
        <v>9.16</v>
      </c>
      <c r="J84" s="27"/>
      <c r="K84" s="25">
        <f t="shared" si="7"/>
        <v>-2.92999999999995</v>
      </c>
      <c r="L84" s="32">
        <f t="shared" si="8"/>
        <v>-3.9431009191596344E-3</v>
      </c>
      <c r="M84" s="25">
        <f t="shared" si="9"/>
        <v>-2.9999999999999361E-2</v>
      </c>
      <c r="N84" s="32">
        <f t="shared" si="10"/>
        <v>-3.2858707557502035E-3</v>
      </c>
      <c r="O84" s="26">
        <f t="shared" si="11"/>
        <v>3.1513616910014176E-3</v>
      </c>
    </row>
    <row r="85" spans="1:15" s="6" customFormat="1" ht="12.75" customHeight="1">
      <c r="A85" s="35"/>
      <c r="B85" s="38"/>
      <c r="C85" s="39"/>
      <c r="D85" s="39"/>
      <c r="E85" s="27"/>
      <c r="G85" s="7"/>
      <c r="H85" s="42"/>
      <c r="I85" s="42"/>
      <c r="J85" s="27"/>
      <c r="K85" s="25"/>
      <c r="L85" s="32"/>
      <c r="M85" s="25"/>
      <c r="N85" s="32"/>
      <c r="O85" s="26"/>
    </row>
    <row r="86" spans="1:15" s="6" customFormat="1" ht="12.75" customHeight="1">
      <c r="A86" s="35" t="s">
        <v>95</v>
      </c>
      <c r="B86" s="38">
        <v>9.9000000000000005E-2</v>
      </c>
      <c r="C86" s="39">
        <v>4.9000000000000004</v>
      </c>
      <c r="D86" s="39">
        <v>0.48</v>
      </c>
      <c r="E86" s="27"/>
      <c r="F86" s="6" t="s">
        <v>95</v>
      </c>
      <c r="G86" s="7">
        <v>9.9000000000000005E-2</v>
      </c>
      <c r="H86" s="42">
        <v>5</v>
      </c>
      <c r="I86" s="42">
        <v>0.5</v>
      </c>
      <c r="J86" s="27"/>
      <c r="K86" s="25">
        <f t="shared" si="7"/>
        <v>-9.9999999999999645E-2</v>
      </c>
      <c r="L86" s="32">
        <f t="shared" si="8"/>
        <v>-2.0408163265306048E-2</v>
      </c>
      <c r="M86" s="25">
        <f t="shared" si="9"/>
        <v>-2.0000000000000018E-2</v>
      </c>
      <c r="N86" s="32">
        <f t="shared" si="10"/>
        <v>-4.1666666666666706E-2</v>
      </c>
      <c r="O86" s="26">
        <f t="shared" si="11"/>
        <v>1.7201755955247912E-4</v>
      </c>
    </row>
    <row r="87" spans="1:15" s="6" customFormat="1" ht="12.75" customHeight="1">
      <c r="A87" s="35" t="s">
        <v>95</v>
      </c>
      <c r="B87" s="38">
        <v>9.9099999999999994E-2</v>
      </c>
      <c r="C87" s="39">
        <v>16.350000000000001</v>
      </c>
      <c r="D87" s="39">
        <v>1.62</v>
      </c>
      <c r="E87" s="27"/>
      <c r="F87" s="6" t="s">
        <v>95</v>
      </c>
      <c r="G87" s="7">
        <v>9.9099999999999994E-2</v>
      </c>
      <c r="H87" s="42">
        <v>16</v>
      </c>
      <c r="I87" s="42">
        <v>1.58</v>
      </c>
      <c r="J87" s="27"/>
      <c r="K87" s="25">
        <f t="shared" si="7"/>
        <v>0.35000000000000142</v>
      </c>
      <c r="L87" s="32">
        <f t="shared" si="8"/>
        <v>2.1406727828746263E-2</v>
      </c>
      <c r="M87" s="25">
        <f t="shared" si="9"/>
        <v>4.0000000000000036E-2</v>
      </c>
      <c r="N87" s="32">
        <f t="shared" si="10"/>
        <v>2.4691358024691377E-2</v>
      </c>
      <c r="O87" s="26">
        <f t="shared" si="11"/>
        <v>5.4357548818583401E-4</v>
      </c>
    </row>
    <row r="88" spans="1:15" s="6" customFormat="1" ht="12.75" customHeight="1">
      <c r="A88" s="35" t="s">
        <v>95</v>
      </c>
      <c r="B88" s="38">
        <v>0.13639999999999999</v>
      </c>
      <c r="C88" s="39">
        <v>2.75</v>
      </c>
      <c r="D88" s="39">
        <v>0.38</v>
      </c>
      <c r="E88" s="27"/>
      <c r="F88" s="6" t="s">
        <v>95</v>
      </c>
      <c r="G88" s="7">
        <v>0.13639999999999999</v>
      </c>
      <c r="H88" s="42">
        <v>3</v>
      </c>
      <c r="I88" s="42">
        <v>0.41</v>
      </c>
      <c r="J88" s="27"/>
      <c r="K88" s="25">
        <f t="shared" si="7"/>
        <v>-0.25</v>
      </c>
      <c r="L88" s="32">
        <f t="shared" si="8"/>
        <v>-9.0909090909090912E-2</v>
      </c>
      <c r="M88" s="25">
        <f t="shared" si="9"/>
        <v>-2.9999999999999971E-2</v>
      </c>
      <c r="N88" s="32">
        <f t="shared" si="10"/>
        <v>-7.8947368421052558E-2</v>
      </c>
      <c r="O88" s="26">
        <f t="shared" si="11"/>
        <v>1.4105439883303287E-4</v>
      </c>
    </row>
    <row r="89" spans="1:15" s="6" customFormat="1" ht="12.75" customHeight="1">
      <c r="A89" s="35"/>
      <c r="B89" s="38"/>
      <c r="C89" s="39"/>
      <c r="D89" s="39"/>
      <c r="E89" s="27"/>
      <c r="J89" s="27"/>
      <c r="K89" s="25"/>
      <c r="L89" s="32"/>
      <c r="M89" s="25"/>
      <c r="N89" s="32"/>
      <c r="O89" s="26"/>
    </row>
    <row r="90" spans="1:15" s="6" customFormat="1" ht="12.75" customHeight="1">
      <c r="A90" s="35" t="s">
        <v>32</v>
      </c>
      <c r="B90" s="38">
        <v>4.9500000000000002E-2</v>
      </c>
      <c r="C90" s="39">
        <v>0.02</v>
      </c>
      <c r="D90" s="39">
        <v>0</v>
      </c>
      <c r="E90" s="27"/>
      <c r="J90" s="27"/>
      <c r="K90" s="25">
        <f t="shared" si="7"/>
        <v>0.02</v>
      </c>
      <c r="L90" s="32">
        <f t="shared" si="8"/>
        <v>1</v>
      </c>
      <c r="M90" s="25">
        <f t="shared" si="9"/>
        <v>0</v>
      </c>
      <c r="N90" s="32">
        <f t="shared" si="10"/>
        <v>0</v>
      </c>
      <c r="O90" s="26">
        <f t="shared" si="11"/>
        <v>0</v>
      </c>
    </row>
    <row r="91" spans="1:15" s="6" customFormat="1" ht="12.75" customHeight="1">
      <c r="A91" s="35" t="s">
        <v>32</v>
      </c>
      <c r="B91" s="38">
        <v>4.9599999999999998E-2</v>
      </c>
      <c r="C91" s="39">
        <v>3.11</v>
      </c>
      <c r="D91" s="39">
        <v>0.16</v>
      </c>
      <c r="E91" s="27"/>
      <c r="F91" s="6" t="s">
        <v>32</v>
      </c>
      <c r="G91" s="7">
        <v>4.9599999999999998E-2</v>
      </c>
      <c r="H91" s="42">
        <v>4</v>
      </c>
      <c r="I91" s="42">
        <v>0.2</v>
      </c>
      <c r="J91" s="27"/>
      <c r="K91" s="25">
        <f t="shared" si="7"/>
        <v>-0.89000000000000012</v>
      </c>
      <c r="L91" s="32">
        <f t="shared" si="8"/>
        <v>-0.2861736334405145</v>
      </c>
      <c r="M91" s="25">
        <f t="shared" si="9"/>
        <v>-4.0000000000000008E-2</v>
      </c>
      <c r="N91" s="32">
        <f t="shared" si="10"/>
        <v>-0.25000000000000006</v>
      </c>
      <c r="O91" s="26">
        <f t="shared" si="11"/>
        <v>6.8807023820991654E-5</v>
      </c>
    </row>
    <row r="92" spans="1:15" s="6" customFormat="1" ht="12.75" customHeight="1">
      <c r="A92" s="35"/>
      <c r="B92" s="38"/>
      <c r="C92" s="39"/>
      <c r="D92" s="39"/>
      <c r="E92" s="27"/>
      <c r="J92" s="27"/>
      <c r="K92" s="25"/>
      <c r="L92" s="32"/>
      <c r="M92" s="25"/>
      <c r="N92" s="32"/>
      <c r="O92" s="26"/>
    </row>
    <row r="93" spans="1:15" s="6" customFormat="1" ht="12.75" customHeight="1">
      <c r="A93" s="6" t="s">
        <v>56</v>
      </c>
      <c r="B93" s="6">
        <v>0.15440000000000001</v>
      </c>
      <c r="C93" s="6">
        <v>0.19</v>
      </c>
      <c r="D93" s="6">
        <v>0.03</v>
      </c>
      <c r="E93" s="27"/>
      <c r="J93" s="27"/>
      <c r="K93" s="25">
        <f t="shared" si="7"/>
        <v>0.19</v>
      </c>
      <c r="L93" s="32">
        <f t="shared" si="8"/>
        <v>1</v>
      </c>
      <c r="M93" s="25">
        <f t="shared" si="9"/>
        <v>0.03</v>
      </c>
      <c r="N93" s="32">
        <f t="shared" si="10"/>
        <v>1</v>
      </c>
      <c r="O93" s="26">
        <f t="shared" si="11"/>
        <v>0</v>
      </c>
    </row>
    <row r="94" spans="1:15" s="6" customFormat="1" ht="12.75" customHeight="1">
      <c r="A94" s="35" t="s">
        <v>56</v>
      </c>
      <c r="B94" s="38">
        <v>0.15590000000000001</v>
      </c>
      <c r="C94" s="39">
        <v>1.6</v>
      </c>
      <c r="D94" s="39">
        <v>0.25</v>
      </c>
      <c r="E94" s="27"/>
      <c r="F94" s="6" t="s">
        <v>56</v>
      </c>
      <c r="G94" s="7">
        <v>0.15590000000000001</v>
      </c>
      <c r="H94" s="42">
        <v>1</v>
      </c>
      <c r="I94" s="42">
        <v>0.16</v>
      </c>
      <c r="J94" s="27"/>
      <c r="K94" s="25">
        <f t="shared" si="7"/>
        <v>0.60000000000000009</v>
      </c>
      <c r="L94" s="32">
        <f t="shared" si="8"/>
        <v>0.37500000000000006</v>
      </c>
      <c r="M94" s="25">
        <f t="shared" si="9"/>
        <v>0.09</v>
      </c>
      <c r="N94" s="32">
        <f t="shared" si="10"/>
        <v>0.36</v>
      </c>
      <c r="O94" s="26">
        <f t="shared" si="11"/>
        <v>5.5045619056793321E-5</v>
      </c>
    </row>
    <row r="95" spans="1:15" s="6" customFormat="1" ht="12.75" customHeight="1">
      <c r="A95" s="35" t="s">
        <v>57</v>
      </c>
      <c r="B95" s="38">
        <v>0.22450000000000001</v>
      </c>
      <c r="C95" s="39">
        <v>344.82</v>
      </c>
      <c r="D95" s="39">
        <v>77.400000000000006</v>
      </c>
      <c r="E95" s="27"/>
      <c r="F95" s="6" t="s">
        <v>57</v>
      </c>
      <c r="G95" s="6">
        <v>0.22450000000000001</v>
      </c>
      <c r="H95" s="6">
        <v>345</v>
      </c>
      <c r="I95" s="6">
        <v>77.45</v>
      </c>
      <c r="J95" s="27"/>
      <c r="K95" s="25">
        <f t="shared" si="7"/>
        <v>-0.18000000000000682</v>
      </c>
      <c r="L95" s="32">
        <f t="shared" si="8"/>
        <v>-5.220114842526734E-4</v>
      </c>
      <c r="M95" s="25">
        <f t="shared" si="9"/>
        <v>-4.9999999999997158E-2</v>
      </c>
      <c r="N95" s="32">
        <f t="shared" si="10"/>
        <v>-6.4599483204130694E-4</v>
      </c>
      <c r="O95" s="26">
        <f t="shared" si="11"/>
        <v>2.6645519974679018E-2</v>
      </c>
    </row>
    <row r="96" spans="1:15" s="6" customFormat="1" ht="12.75" customHeight="1">
      <c r="A96" s="35" t="s">
        <v>57</v>
      </c>
      <c r="B96" s="38">
        <v>0.22670000000000001</v>
      </c>
      <c r="C96" s="39">
        <v>192.42</v>
      </c>
      <c r="D96" s="39">
        <v>43.6</v>
      </c>
      <c r="E96" s="27"/>
      <c r="F96" s="6" t="s">
        <v>57</v>
      </c>
      <c r="G96" s="7">
        <v>0.22670000000000001</v>
      </c>
      <c r="H96" s="42">
        <v>194</v>
      </c>
      <c r="I96" s="42">
        <v>43.99</v>
      </c>
      <c r="J96" s="27"/>
      <c r="K96" s="25">
        <f t="shared" si="7"/>
        <v>-1.5800000000000125</v>
      </c>
      <c r="L96" s="32">
        <f t="shared" si="8"/>
        <v>-8.2112046564806803E-3</v>
      </c>
      <c r="M96" s="25">
        <f t="shared" si="9"/>
        <v>-0.39000000000000057</v>
      </c>
      <c r="N96" s="32">
        <f t="shared" si="10"/>
        <v>-8.9449541284403796E-3</v>
      </c>
      <c r="O96" s="26">
        <f t="shared" si="11"/>
        <v>1.5134104889427114E-2</v>
      </c>
    </row>
    <row r="97" spans="1:15" s="6" customFormat="1" ht="12.75" customHeight="1">
      <c r="A97" s="35"/>
      <c r="B97" s="38"/>
      <c r="C97" s="39"/>
      <c r="D97" s="39"/>
      <c r="E97" s="27"/>
      <c r="J97" s="27"/>
      <c r="K97" s="25"/>
      <c r="L97" s="32"/>
      <c r="M97" s="25"/>
      <c r="N97" s="32"/>
      <c r="O97" s="26"/>
    </row>
    <row r="98" spans="1:15" s="6" customFormat="1" ht="12.75" customHeight="1">
      <c r="A98" s="35" t="s">
        <v>77</v>
      </c>
      <c r="B98" s="38">
        <v>0.45300000000000001</v>
      </c>
      <c r="C98" s="39">
        <v>158.04</v>
      </c>
      <c r="D98" s="39">
        <v>71.61</v>
      </c>
      <c r="E98" s="27"/>
      <c r="F98" s="6" t="s">
        <v>77</v>
      </c>
      <c r="G98" s="7">
        <v>0.45300000000000001</v>
      </c>
      <c r="H98" s="42">
        <v>159</v>
      </c>
      <c r="I98" s="42">
        <v>72.03</v>
      </c>
      <c r="J98" s="27"/>
      <c r="K98" s="25">
        <f t="shared" si="7"/>
        <v>-0.96000000000000796</v>
      </c>
      <c r="L98" s="32">
        <f t="shared" si="8"/>
        <v>-6.0744115413819792E-3</v>
      </c>
      <c r="M98" s="25">
        <f t="shared" si="9"/>
        <v>-0.42000000000000171</v>
      </c>
      <c r="N98" s="32">
        <f t="shared" si="10"/>
        <v>-5.865102639296212E-3</v>
      </c>
      <c r="O98" s="26">
        <f t="shared" si="11"/>
        <v>2.4780849629130144E-2</v>
      </c>
    </row>
    <row r="99" spans="1:15" s="6" customFormat="1" ht="12.75" customHeight="1">
      <c r="A99" s="35" t="s">
        <v>77</v>
      </c>
      <c r="B99" s="38">
        <v>0.46629999999999999</v>
      </c>
      <c r="C99" s="39">
        <v>170.5</v>
      </c>
      <c r="D99" s="39">
        <v>79.5</v>
      </c>
      <c r="E99" s="27"/>
      <c r="F99" s="6" t="s">
        <v>77</v>
      </c>
      <c r="G99" s="6">
        <v>0.46629999999999999</v>
      </c>
      <c r="H99" s="6">
        <v>171</v>
      </c>
      <c r="I99" s="6">
        <v>79.739999999999995</v>
      </c>
      <c r="J99" s="27"/>
      <c r="K99" s="25">
        <f t="shared" si="7"/>
        <v>-0.5</v>
      </c>
      <c r="L99" s="32">
        <f t="shared" si="8"/>
        <v>-2.9325513196480938E-3</v>
      </c>
      <c r="M99" s="25">
        <f t="shared" si="9"/>
        <v>-0.23999999999999488</v>
      </c>
      <c r="N99" s="32">
        <f t="shared" si="10"/>
        <v>-3.0188679245282376E-3</v>
      </c>
      <c r="O99" s="26">
        <f t="shared" si="11"/>
        <v>2.7433360397429371E-2</v>
      </c>
    </row>
    <row r="100" spans="1:15" s="6" customFormat="1" ht="12.75" customHeight="1">
      <c r="A100" s="35" t="s">
        <v>76</v>
      </c>
      <c r="B100" s="38">
        <v>0.4788</v>
      </c>
      <c r="C100" s="39">
        <v>277.2</v>
      </c>
      <c r="D100" s="39">
        <v>132.72</v>
      </c>
      <c r="E100" s="27"/>
      <c r="F100" s="6" t="s">
        <v>76</v>
      </c>
      <c r="G100" s="7">
        <v>0.4788</v>
      </c>
      <c r="H100" s="42">
        <v>278</v>
      </c>
      <c r="I100" s="42">
        <v>133.11000000000001</v>
      </c>
      <c r="J100" s="27"/>
      <c r="K100" s="25">
        <f t="shared" si="7"/>
        <v>-0.80000000000001137</v>
      </c>
      <c r="L100" s="32">
        <f t="shared" si="8"/>
        <v>-2.8860028860029272E-3</v>
      </c>
      <c r="M100" s="25">
        <f t="shared" si="9"/>
        <v>-0.39000000000001478</v>
      </c>
      <c r="N100" s="32">
        <f t="shared" si="10"/>
        <v>-2.9385171790236196E-3</v>
      </c>
      <c r="O100" s="26">
        <f t="shared" si="11"/>
        <v>4.5794514704060998E-2</v>
      </c>
    </row>
    <row r="101" spans="1:15" s="6" customFormat="1" ht="12.75" customHeight="1">
      <c r="A101" s="35" t="s">
        <v>75</v>
      </c>
      <c r="B101" s="38">
        <v>0.48730000000000001</v>
      </c>
      <c r="C101" s="39">
        <v>209.06</v>
      </c>
      <c r="D101" s="39">
        <v>101.88</v>
      </c>
      <c r="E101" s="27"/>
      <c r="F101" s="6" t="s">
        <v>75</v>
      </c>
      <c r="G101" s="7">
        <v>0.48730000000000001</v>
      </c>
      <c r="H101" s="42">
        <v>210</v>
      </c>
      <c r="I101" s="42">
        <v>102.33</v>
      </c>
      <c r="J101" s="27"/>
      <c r="K101" s="25">
        <f t="shared" si="7"/>
        <v>-0.93999999999999773</v>
      </c>
      <c r="L101" s="32">
        <f t="shared" si="8"/>
        <v>-4.4963168468382169E-3</v>
      </c>
      <c r="M101" s="25">
        <f t="shared" si="9"/>
        <v>-0.45000000000000284</v>
      </c>
      <c r="N101" s="32">
        <f t="shared" si="10"/>
        <v>-4.4169611307420774E-3</v>
      </c>
      <c r="O101" s="26">
        <f t="shared" si="11"/>
        <v>3.5205113738010378E-2</v>
      </c>
    </row>
    <row r="102" spans="1:15" s="6" customFormat="1" ht="12.75" customHeight="1">
      <c r="A102" s="35" t="s">
        <v>76</v>
      </c>
      <c r="B102" s="38">
        <v>0.4879</v>
      </c>
      <c r="C102" s="39">
        <v>108.87</v>
      </c>
      <c r="D102" s="39">
        <v>53.12</v>
      </c>
      <c r="E102" s="27"/>
      <c r="F102" s="6" t="s">
        <v>76</v>
      </c>
      <c r="G102" s="7">
        <v>0.4879</v>
      </c>
      <c r="H102" s="42">
        <v>109</v>
      </c>
      <c r="I102" s="42">
        <v>53.18</v>
      </c>
      <c r="J102" s="27"/>
      <c r="K102" s="25">
        <f t="shared" si="7"/>
        <v>-0.12999999999999545</v>
      </c>
      <c r="L102" s="32">
        <f t="shared" si="8"/>
        <v>-1.1940846881601493E-3</v>
      </c>
      <c r="M102" s="25">
        <f t="shared" si="9"/>
        <v>-6.0000000000002274E-2</v>
      </c>
      <c r="N102" s="32">
        <f t="shared" si="10"/>
        <v>-1.1295180722891995E-3</v>
      </c>
      <c r="O102" s="26">
        <f t="shared" si="11"/>
        <v>1.8295787634001678E-2</v>
      </c>
    </row>
    <row r="103" spans="1:15" s="6" customFormat="1" ht="12.75" customHeight="1">
      <c r="A103" s="35" t="s">
        <v>75</v>
      </c>
      <c r="B103" s="38">
        <v>0.5151</v>
      </c>
      <c r="C103" s="39">
        <v>57.07</v>
      </c>
      <c r="D103" s="39">
        <v>29.39</v>
      </c>
      <c r="E103" s="27"/>
      <c r="F103" s="6" t="s">
        <v>75</v>
      </c>
      <c r="G103" s="6">
        <v>0.5151</v>
      </c>
      <c r="H103" s="6">
        <v>57</v>
      </c>
      <c r="I103" s="6">
        <v>29.36</v>
      </c>
      <c r="J103" s="27"/>
      <c r="K103" s="25">
        <f t="shared" si="7"/>
        <v>7.0000000000000284E-2</v>
      </c>
      <c r="L103" s="32">
        <f t="shared" si="8"/>
        <v>1.2265638689328943E-3</v>
      </c>
      <c r="M103" s="25">
        <f t="shared" si="9"/>
        <v>3.0000000000001137E-2</v>
      </c>
      <c r="N103" s="32">
        <f t="shared" si="10"/>
        <v>1.0207553589656733E-3</v>
      </c>
      <c r="O103" s="26">
        <f t="shared" si="11"/>
        <v>1.0100871096921574E-2</v>
      </c>
    </row>
    <row r="104" spans="1:15" s="6" customFormat="1" ht="12.75" customHeight="1">
      <c r="A104" s="35"/>
      <c r="B104" s="38"/>
      <c r="C104" s="39"/>
      <c r="D104" s="39"/>
      <c r="E104" s="27"/>
      <c r="G104" s="7"/>
      <c r="H104" s="42"/>
      <c r="I104" s="42"/>
      <c r="J104" s="27"/>
      <c r="K104" s="25"/>
      <c r="L104" s="32"/>
      <c r="M104" s="25"/>
      <c r="N104" s="32"/>
      <c r="O104" s="26"/>
    </row>
    <row r="105" spans="1:15" s="6" customFormat="1" ht="12.75" customHeight="1">
      <c r="A105" s="35" t="s">
        <v>78</v>
      </c>
      <c r="B105" s="38">
        <v>4.0000000000000001E-3</v>
      </c>
      <c r="C105" s="39">
        <v>2327.79</v>
      </c>
      <c r="D105" s="39">
        <v>9.3000000000000007</v>
      </c>
      <c r="E105" s="27"/>
      <c r="F105" s="6" t="s">
        <v>78</v>
      </c>
      <c r="G105" s="7">
        <v>4.0000000000000001E-3</v>
      </c>
      <c r="H105" s="42">
        <v>2335</v>
      </c>
      <c r="I105" s="42">
        <v>9.34</v>
      </c>
      <c r="J105" s="27"/>
      <c r="K105" s="25">
        <f t="shared" si="7"/>
        <v>-7.2100000000000364</v>
      </c>
      <c r="L105" s="32">
        <f t="shared" si="8"/>
        <v>-3.0973584386907909E-3</v>
      </c>
      <c r="M105" s="25">
        <f t="shared" si="9"/>
        <v>-3.9999999999999147E-2</v>
      </c>
      <c r="N105" s="32">
        <f t="shared" si="10"/>
        <v>-4.3010752688171124E-3</v>
      </c>
      <c r="O105" s="26">
        <f t="shared" si="11"/>
        <v>3.21328801244031E-3</v>
      </c>
    </row>
    <row r="106" spans="1:15" s="6" customFormat="1" ht="12.75" customHeight="1">
      <c r="A106" s="35" t="s">
        <v>78</v>
      </c>
      <c r="B106" s="38">
        <v>4.7000000000000002E-3</v>
      </c>
      <c r="C106" s="39">
        <v>1063.6400000000001</v>
      </c>
      <c r="D106" s="39">
        <v>4.9800000000000004</v>
      </c>
      <c r="E106" s="27"/>
      <c r="F106" s="6" t="s">
        <v>78</v>
      </c>
      <c r="G106" s="7">
        <v>4.7000000000000002E-3</v>
      </c>
      <c r="H106" s="42">
        <v>1066</v>
      </c>
      <c r="I106" s="42">
        <v>5</v>
      </c>
      <c r="J106" s="27"/>
      <c r="K106" s="25">
        <f t="shared" si="7"/>
        <v>-2.3599999999999</v>
      </c>
      <c r="L106" s="32">
        <f t="shared" si="8"/>
        <v>-2.2187958331765447E-3</v>
      </c>
      <c r="M106" s="25">
        <f t="shared" si="9"/>
        <v>-1.9999999999999574E-2</v>
      </c>
      <c r="N106" s="32">
        <f t="shared" si="10"/>
        <v>-4.0160642570280262E-3</v>
      </c>
      <c r="O106" s="26">
        <f t="shared" si="11"/>
        <v>1.7201755955247914E-3</v>
      </c>
    </row>
    <row r="107" spans="1:15" s="6" customFormat="1" ht="12.75" customHeight="1">
      <c r="A107" s="35"/>
      <c r="B107" s="38"/>
      <c r="C107" s="39"/>
      <c r="D107" s="39"/>
      <c r="E107" s="27"/>
      <c r="G107" s="7"/>
      <c r="H107" s="42"/>
      <c r="I107" s="42"/>
      <c r="J107" s="27"/>
      <c r="K107" s="25"/>
      <c r="L107" s="32"/>
      <c r="M107" s="25"/>
      <c r="N107" s="32"/>
      <c r="O107" s="26"/>
    </row>
    <row r="108" spans="1:15" s="6" customFormat="1" ht="12.75" customHeight="1">
      <c r="A108" s="35" t="s">
        <v>59</v>
      </c>
      <c r="B108" s="38">
        <v>6.1000000000000004E-3</v>
      </c>
      <c r="C108" s="39">
        <v>263.06</v>
      </c>
      <c r="D108" s="39">
        <v>1.62</v>
      </c>
      <c r="E108" s="27"/>
      <c r="F108" s="6" t="s">
        <v>59</v>
      </c>
      <c r="G108" s="7">
        <v>6.1000000000000004E-3</v>
      </c>
      <c r="H108" s="42">
        <v>264</v>
      </c>
      <c r="I108" s="42">
        <v>1.61</v>
      </c>
      <c r="J108" s="27"/>
      <c r="K108" s="25">
        <f t="shared" si="7"/>
        <v>-0.93999999999999773</v>
      </c>
      <c r="L108" s="32">
        <f t="shared" si="8"/>
        <v>-3.5733292784915901E-3</v>
      </c>
      <c r="M108" s="25">
        <f t="shared" si="9"/>
        <v>1.0000000000000009E-2</v>
      </c>
      <c r="N108" s="32">
        <f t="shared" si="10"/>
        <v>6.1728395061728444E-3</v>
      </c>
      <c r="O108" s="26">
        <f t="shared" si="11"/>
        <v>5.5389654175898285E-4</v>
      </c>
    </row>
    <row r="109" spans="1:15" s="6" customFormat="1" ht="12.75" customHeight="1">
      <c r="A109" s="35" t="s">
        <v>59</v>
      </c>
      <c r="B109" s="38">
        <v>6.1999999999999998E-3</v>
      </c>
      <c r="C109" s="39">
        <v>105.57</v>
      </c>
      <c r="D109" s="39">
        <v>0.64</v>
      </c>
      <c r="E109" s="27"/>
      <c r="F109" s="6" t="s">
        <v>59</v>
      </c>
      <c r="G109" s="7">
        <v>6.1999999999999998E-3</v>
      </c>
      <c r="H109" s="42">
        <v>106</v>
      </c>
      <c r="I109" s="42">
        <v>0.66</v>
      </c>
      <c r="J109" s="27"/>
      <c r="K109" s="25">
        <f t="shared" si="7"/>
        <v>-0.43000000000000682</v>
      </c>
      <c r="L109" s="32">
        <f t="shared" si="8"/>
        <v>-4.0731268352752377E-3</v>
      </c>
      <c r="M109" s="25">
        <f t="shared" si="9"/>
        <v>-2.0000000000000018E-2</v>
      </c>
      <c r="N109" s="32">
        <f t="shared" si="10"/>
        <v>-3.1250000000000028E-2</v>
      </c>
      <c r="O109" s="26">
        <f t="shared" si="11"/>
        <v>2.2706317860927245E-4</v>
      </c>
    </row>
    <row r="110" spans="1:15" s="6" customFormat="1" ht="12.75" customHeight="1">
      <c r="A110" s="35" t="s">
        <v>59</v>
      </c>
      <c r="B110" s="38">
        <v>6.4000000000000003E-3</v>
      </c>
      <c r="C110" s="39">
        <v>71.62</v>
      </c>
      <c r="D110" s="39">
        <v>0.44</v>
      </c>
      <c r="E110" s="27"/>
      <c r="F110" s="6" t="s">
        <v>59</v>
      </c>
      <c r="G110" s="7">
        <v>6.4000000000000003E-3</v>
      </c>
      <c r="H110" s="42">
        <v>72</v>
      </c>
      <c r="I110" s="42">
        <v>0.46</v>
      </c>
      <c r="J110" s="27"/>
      <c r="K110" s="25">
        <f t="shared" si="7"/>
        <v>-0.37999999999999545</v>
      </c>
      <c r="L110" s="32">
        <f t="shared" si="8"/>
        <v>-5.3057805082378584E-3</v>
      </c>
      <c r="M110" s="25">
        <f t="shared" si="9"/>
        <v>-2.0000000000000018E-2</v>
      </c>
      <c r="N110" s="32">
        <f t="shared" si="10"/>
        <v>-4.5454545454545497E-2</v>
      </c>
      <c r="O110" s="26">
        <f t="shared" si="11"/>
        <v>1.5825615478828081E-4</v>
      </c>
    </row>
    <row r="111" spans="1:15" s="6" customFormat="1" ht="12.75" customHeight="1">
      <c r="A111" s="35"/>
      <c r="B111" s="38"/>
      <c r="C111" s="39"/>
      <c r="D111" s="39"/>
      <c r="E111" s="27"/>
      <c r="G111" s="7"/>
      <c r="H111" s="42"/>
      <c r="I111" s="42"/>
      <c r="J111" s="27"/>
      <c r="K111" s="25"/>
      <c r="L111" s="32"/>
      <c r="M111" s="25"/>
      <c r="N111" s="32"/>
      <c r="O111" s="26"/>
    </row>
    <row r="112" spans="1:15" s="6" customFormat="1" ht="12.75" customHeight="1">
      <c r="A112" s="35" t="s">
        <v>103</v>
      </c>
      <c r="B112" s="38">
        <v>1.1599999999999999E-2</v>
      </c>
      <c r="C112" s="39">
        <v>157.76</v>
      </c>
      <c r="D112" s="39">
        <v>1.82</v>
      </c>
      <c r="E112" s="27"/>
      <c r="F112" s="6" t="s">
        <v>103</v>
      </c>
      <c r="G112" s="7">
        <v>1.1599999999999999E-2</v>
      </c>
      <c r="H112" s="42">
        <v>158</v>
      </c>
      <c r="I112" s="42">
        <v>1.82</v>
      </c>
      <c r="J112" s="27"/>
      <c r="K112" s="25">
        <f t="shared" si="7"/>
        <v>-0.24000000000000909</v>
      </c>
      <c r="L112" s="32">
        <f t="shared" si="8"/>
        <v>-1.5212981744422483E-3</v>
      </c>
      <c r="M112" s="25">
        <f t="shared" si="9"/>
        <v>0</v>
      </c>
      <c r="N112" s="32">
        <f t="shared" si="10"/>
        <v>0</v>
      </c>
      <c r="O112" s="26">
        <f t="shared" si="11"/>
        <v>6.2614391677102402E-4</v>
      </c>
    </row>
    <row r="113" spans="1:15" s="6" customFormat="1" ht="12.75" customHeight="1">
      <c r="A113" s="35" t="s">
        <v>103</v>
      </c>
      <c r="B113" s="38">
        <v>1.18E-2</v>
      </c>
      <c r="C113" s="39">
        <v>52.24</v>
      </c>
      <c r="D113" s="39">
        <v>0.61</v>
      </c>
      <c r="E113" s="27"/>
      <c r="F113" s="6" t="s">
        <v>103</v>
      </c>
      <c r="G113" s="7">
        <v>1.18E-2</v>
      </c>
      <c r="H113" s="42">
        <v>52</v>
      </c>
      <c r="I113" s="42">
        <v>0.61</v>
      </c>
      <c r="J113" s="27"/>
      <c r="K113" s="25">
        <f t="shared" si="7"/>
        <v>0.24000000000000199</v>
      </c>
      <c r="L113" s="32">
        <f t="shared" si="8"/>
        <v>4.594180704441079E-3</v>
      </c>
      <c r="M113" s="25">
        <f t="shared" si="9"/>
        <v>0</v>
      </c>
      <c r="N113" s="32">
        <f t="shared" si="10"/>
        <v>0</v>
      </c>
      <c r="O113" s="26">
        <f t="shared" si="11"/>
        <v>2.0986142265402453E-4</v>
      </c>
    </row>
    <row r="114" spans="1:15" s="6" customFormat="1" ht="12.75" customHeight="1">
      <c r="A114" s="35" t="s">
        <v>105</v>
      </c>
      <c r="B114" s="38">
        <v>1.24E-2</v>
      </c>
      <c r="C114" s="39">
        <v>187.83</v>
      </c>
      <c r="D114" s="39">
        <v>2.3199999999999998</v>
      </c>
      <c r="E114" s="27"/>
      <c r="F114" s="6" t="s">
        <v>105</v>
      </c>
      <c r="G114" s="7">
        <v>1.24E-2</v>
      </c>
      <c r="H114" s="42">
        <v>187</v>
      </c>
      <c r="I114" s="42">
        <v>2.3199999999999998</v>
      </c>
      <c r="J114" s="27"/>
      <c r="K114" s="25">
        <f t="shared" si="7"/>
        <v>0.83000000000001251</v>
      </c>
      <c r="L114" s="32">
        <f t="shared" si="8"/>
        <v>4.4188894212852711E-3</v>
      </c>
      <c r="M114" s="25">
        <f t="shared" si="9"/>
        <v>0</v>
      </c>
      <c r="N114" s="32">
        <f t="shared" si="10"/>
        <v>0</v>
      </c>
      <c r="O114" s="26">
        <f t="shared" si="11"/>
        <v>7.9816147632350313E-4</v>
      </c>
    </row>
    <row r="115" spans="1:15" s="6" customFormat="1" ht="12.75" customHeight="1">
      <c r="A115" s="35" t="s">
        <v>105</v>
      </c>
      <c r="B115" s="38">
        <v>1.26E-2</v>
      </c>
      <c r="C115" s="39">
        <v>79.2</v>
      </c>
      <c r="D115" s="39">
        <v>1</v>
      </c>
      <c r="E115" s="27"/>
      <c r="F115" s="6" t="s">
        <v>105</v>
      </c>
      <c r="G115" s="7">
        <v>1.26E-2</v>
      </c>
      <c r="H115" s="42">
        <v>80</v>
      </c>
      <c r="I115" s="42">
        <v>1</v>
      </c>
      <c r="J115" s="27"/>
      <c r="K115" s="25">
        <f t="shared" si="7"/>
        <v>-0.79999999999999716</v>
      </c>
      <c r="L115" s="32">
        <f t="shared" si="8"/>
        <v>-1.0101010101010065E-2</v>
      </c>
      <c r="M115" s="25">
        <f t="shared" si="9"/>
        <v>0</v>
      </c>
      <c r="N115" s="32">
        <f t="shared" si="10"/>
        <v>0</v>
      </c>
      <c r="O115" s="26">
        <f t="shared" si="11"/>
        <v>3.4403511910495823E-4</v>
      </c>
    </row>
    <row r="116" spans="1:15" s="6" customFormat="1" ht="12.75" customHeight="1">
      <c r="A116" s="35" t="s">
        <v>104</v>
      </c>
      <c r="B116" s="38">
        <v>1.38E-2</v>
      </c>
      <c r="C116" s="39">
        <v>1.47</v>
      </c>
      <c r="D116" s="39">
        <v>0.02</v>
      </c>
      <c r="E116" s="27"/>
      <c r="F116" s="6" t="s">
        <v>104</v>
      </c>
      <c r="G116" s="6">
        <v>1.38E-2</v>
      </c>
      <c r="H116" s="6">
        <v>1</v>
      </c>
      <c r="I116" s="6">
        <v>0.01</v>
      </c>
      <c r="J116" s="27"/>
      <c r="K116" s="25">
        <f t="shared" si="7"/>
        <v>0.47</v>
      </c>
      <c r="L116" s="32">
        <f t="shared" si="8"/>
        <v>0.31972789115646255</v>
      </c>
      <c r="M116" s="25">
        <f t="shared" si="9"/>
        <v>0.01</v>
      </c>
      <c r="N116" s="32">
        <f t="shared" si="10"/>
        <v>0.5</v>
      </c>
      <c r="O116" s="26">
        <f t="shared" si="11"/>
        <v>3.4403511910495826E-6</v>
      </c>
    </row>
    <row r="117" spans="1:15" s="6" customFormat="1" ht="12.75" customHeight="1">
      <c r="A117" s="35"/>
      <c r="B117" s="38"/>
      <c r="C117" s="39"/>
      <c r="D117" s="39"/>
      <c r="E117" s="27"/>
      <c r="J117" s="27"/>
      <c r="K117" s="25"/>
      <c r="L117" s="32"/>
      <c r="M117" s="25"/>
      <c r="N117" s="32"/>
      <c r="O117" s="26"/>
    </row>
    <row r="118" spans="1:15" s="6" customFormat="1" ht="12.75" customHeight="1">
      <c r="A118" s="35" t="s">
        <v>79</v>
      </c>
      <c r="B118" s="38">
        <v>9.5999999999999992E-3</v>
      </c>
      <c r="C118" s="39">
        <v>225.07</v>
      </c>
      <c r="D118" s="39">
        <v>2.19</v>
      </c>
      <c r="E118" s="27"/>
      <c r="F118" s="6" t="s">
        <v>79</v>
      </c>
      <c r="G118" s="7">
        <v>9.5999999999999992E-3</v>
      </c>
      <c r="H118" s="42">
        <v>226</v>
      </c>
      <c r="I118" s="42">
        <v>2.16</v>
      </c>
      <c r="J118" s="27"/>
      <c r="K118" s="25">
        <f t="shared" si="7"/>
        <v>-0.93000000000000682</v>
      </c>
      <c r="L118" s="32">
        <f t="shared" si="8"/>
        <v>-4.1320478073488551E-3</v>
      </c>
      <c r="M118" s="25">
        <f t="shared" si="9"/>
        <v>2.9999999999999805E-2</v>
      </c>
      <c r="N118" s="32">
        <f t="shared" si="10"/>
        <v>1.3698630136986212E-2</v>
      </c>
      <c r="O118" s="26">
        <f t="shared" si="11"/>
        <v>7.4311585726670991E-4</v>
      </c>
    </row>
    <row r="119" spans="1:15" s="6" customFormat="1" ht="12.75" customHeight="1">
      <c r="A119" s="35" t="s">
        <v>79</v>
      </c>
      <c r="B119" s="38">
        <v>9.7000000000000003E-3</v>
      </c>
      <c r="C119" s="39">
        <v>135.68</v>
      </c>
      <c r="D119" s="39">
        <v>1.33</v>
      </c>
      <c r="E119" s="27"/>
      <c r="F119" s="6" t="s">
        <v>79</v>
      </c>
      <c r="G119" s="7">
        <v>9.7000000000000003E-3</v>
      </c>
      <c r="H119" s="42">
        <v>135</v>
      </c>
      <c r="I119" s="42">
        <v>1.31</v>
      </c>
      <c r="J119" s="27"/>
      <c r="K119" s="25">
        <f t="shared" si="7"/>
        <v>0.68000000000000682</v>
      </c>
      <c r="L119" s="32">
        <f t="shared" si="8"/>
        <v>5.0117924528302387E-3</v>
      </c>
      <c r="M119" s="25">
        <f t="shared" si="9"/>
        <v>2.0000000000000018E-2</v>
      </c>
      <c r="N119" s="32">
        <f t="shared" si="10"/>
        <v>1.5037593984962419E-2</v>
      </c>
      <c r="O119" s="26">
        <f t="shared" si="11"/>
        <v>4.5068600602749534E-4</v>
      </c>
    </row>
    <row r="120" spans="1:15" s="6" customFormat="1" ht="12.75" customHeight="1">
      <c r="A120" s="35"/>
      <c r="B120" s="38"/>
      <c r="C120" s="39"/>
      <c r="D120" s="39"/>
      <c r="E120" s="27"/>
      <c r="G120" s="7"/>
      <c r="H120" s="42"/>
      <c r="I120" s="42"/>
      <c r="J120" s="27"/>
      <c r="K120" s="25"/>
      <c r="L120" s="32"/>
      <c r="M120" s="25"/>
      <c r="N120" s="32"/>
      <c r="O120" s="26"/>
    </row>
    <row r="121" spans="1:15" s="6" customFormat="1" ht="12.75" customHeight="1">
      <c r="A121" s="6" t="s">
        <v>38</v>
      </c>
      <c r="B121" s="6">
        <v>0.22459999999999999</v>
      </c>
      <c r="C121" s="6">
        <v>1.34</v>
      </c>
      <c r="D121" s="6">
        <v>0.3</v>
      </c>
      <c r="E121" s="27"/>
      <c r="F121" s="6" t="s">
        <v>38</v>
      </c>
      <c r="G121" s="7">
        <v>0.22459999999999999</v>
      </c>
      <c r="H121" s="42">
        <v>2</v>
      </c>
      <c r="I121" s="42">
        <v>0.44</v>
      </c>
      <c r="J121" s="27"/>
      <c r="K121" s="25">
        <f t="shared" si="7"/>
        <v>-0.65999999999999992</v>
      </c>
      <c r="L121" s="32">
        <f t="shared" si="8"/>
        <v>-0.49253731343283574</v>
      </c>
      <c r="M121" s="25">
        <f t="shared" si="9"/>
        <v>-0.14000000000000001</v>
      </c>
      <c r="N121" s="32">
        <f t="shared" si="10"/>
        <v>-0.46666666666666673</v>
      </c>
      <c r="O121" s="26">
        <f t="shared" si="11"/>
        <v>1.5137545240618164E-4</v>
      </c>
    </row>
    <row r="122" spans="1:15" s="6" customFormat="1" ht="12.75" customHeight="1">
      <c r="A122" s="35"/>
      <c r="B122" s="38"/>
      <c r="C122" s="39"/>
      <c r="D122" s="39"/>
      <c r="E122" s="27"/>
      <c r="G122" s="7"/>
      <c r="H122" s="42"/>
      <c r="I122" s="42"/>
      <c r="J122" s="27"/>
      <c r="K122" s="25"/>
      <c r="L122" s="32"/>
      <c r="M122" s="25"/>
      <c r="N122" s="32"/>
      <c r="O122" s="26"/>
    </row>
    <row r="123" spans="1:15" s="6" customFormat="1" ht="12.75" customHeight="1">
      <c r="A123" s="35" t="s">
        <v>22</v>
      </c>
      <c r="B123" s="38">
        <v>0.2301</v>
      </c>
      <c r="C123" s="39">
        <v>284.77999999999997</v>
      </c>
      <c r="D123" s="39">
        <v>65.55</v>
      </c>
      <c r="E123" s="27"/>
      <c r="F123" s="6" t="s">
        <v>22</v>
      </c>
      <c r="G123" s="6">
        <v>0.2301</v>
      </c>
      <c r="H123" s="6">
        <v>285</v>
      </c>
      <c r="I123" s="6">
        <v>65.58</v>
      </c>
      <c r="J123" s="27"/>
      <c r="K123" s="25">
        <f t="shared" si="7"/>
        <v>-0.22000000000002728</v>
      </c>
      <c r="L123" s="32">
        <f t="shared" si="8"/>
        <v>-7.7252616054507793E-4</v>
      </c>
      <c r="M123" s="25">
        <f t="shared" si="9"/>
        <v>-3.0000000000001137E-2</v>
      </c>
      <c r="N123" s="32">
        <f t="shared" si="10"/>
        <v>-4.5766590389017755E-4</v>
      </c>
      <c r="O123" s="26">
        <f t="shared" si="11"/>
        <v>2.2561823110903163E-2</v>
      </c>
    </row>
    <row r="124" spans="1:15" s="6" customFormat="1" ht="12.75" customHeight="1">
      <c r="A124" s="35" t="s">
        <v>21</v>
      </c>
      <c r="B124" s="38">
        <v>0.23130000000000001</v>
      </c>
      <c r="C124" s="39">
        <v>44.84</v>
      </c>
      <c r="D124" s="39">
        <v>10.37</v>
      </c>
      <c r="E124" s="27"/>
      <c r="F124" s="6" t="s">
        <v>21</v>
      </c>
      <c r="G124" s="7">
        <v>0.23130000000000001</v>
      </c>
      <c r="H124" s="42">
        <v>46</v>
      </c>
      <c r="I124" s="42">
        <v>10.64</v>
      </c>
      <c r="J124" s="27"/>
      <c r="K124" s="25">
        <f t="shared" si="7"/>
        <v>-1.1599999999999966</v>
      </c>
      <c r="L124" s="32">
        <f t="shared" si="8"/>
        <v>-2.5869759143621687E-2</v>
      </c>
      <c r="M124" s="25">
        <f t="shared" si="9"/>
        <v>-0.27000000000000135</v>
      </c>
      <c r="N124" s="32">
        <f t="shared" si="10"/>
        <v>-2.6036644165863199E-2</v>
      </c>
      <c r="O124" s="26">
        <f t="shared" si="11"/>
        <v>3.6605336672767561E-3</v>
      </c>
    </row>
    <row r="125" spans="1:15" s="6" customFormat="1" ht="12.75" customHeight="1">
      <c r="A125" s="6" t="s">
        <v>22</v>
      </c>
      <c r="B125" s="6">
        <v>0.23580000000000001</v>
      </c>
      <c r="C125" s="6">
        <v>51.1</v>
      </c>
      <c r="D125" s="6">
        <v>12.05</v>
      </c>
      <c r="E125" s="27"/>
      <c r="F125" s="6" t="s">
        <v>22</v>
      </c>
      <c r="G125" s="7">
        <v>0.23580000000000001</v>
      </c>
      <c r="H125" s="42">
        <v>51</v>
      </c>
      <c r="I125" s="42">
        <v>12.03</v>
      </c>
      <c r="J125" s="27"/>
      <c r="K125" s="25">
        <f t="shared" si="7"/>
        <v>0.10000000000000142</v>
      </c>
      <c r="L125" s="32">
        <f t="shared" si="8"/>
        <v>1.9569471624266421E-3</v>
      </c>
      <c r="M125" s="25">
        <f t="shared" si="9"/>
        <v>2.000000000000135E-2</v>
      </c>
      <c r="N125" s="32">
        <f t="shared" si="10"/>
        <v>1.6597510373445102E-3</v>
      </c>
      <c r="O125" s="26">
        <f t="shared" si="11"/>
        <v>4.1387424828326479E-3</v>
      </c>
    </row>
    <row r="126" spans="1:15" s="6" customFormat="1" ht="12.75" customHeight="1">
      <c r="A126" s="35" t="s">
        <v>21</v>
      </c>
      <c r="B126" s="38">
        <v>0.2402</v>
      </c>
      <c r="C126" s="39">
        <v>6.59</v>
      </c>
      <c r="D126" s="39">
        <v>1.59</v>
      </c>
      <c r="E126" s="27"/>
      <c r="F126" s="6" t="s">
        <v>21</v>
      </c>
      <c r="G126" s="7">
        <v>0.2402</v>
      </c>
      <c r="H126" s="42">
        <v>7</v>
      </c>
      <c r="I126" s="42">
        <v>1.68</v>
      </c>
      <c r="J126" s="27"/>
      <c r="K126" s="25">
        <f t="shared" si="7"/>
        <v>-0.41000000000000014</v>
      </c>
      <c r="L126" s="32">
        <f t="shared" si="8"/>
        <v>-6.221547799696512E-2</v>
      </c>
      <c r="M126" s="25">
        <f t="shared" si="9"/>
        <v>-8.9999999999999858E-2</v>
      </c>
      <c r="N126" s="32">
        <f t="shared" si="10"/>
        <v>-5.6603773584905571E-2</v>
      </c>
      <c r="O126" s="26">
        <f t="shared" si="11"/>
        <v>5.7797900009632979E-4</v>
      </c>
    </row>
    <row r="127" spans="1:15" s="6" customFormat="1" ht="12.75" customHeight="1">
      <c r="A127" s="35"/>
      <c r="B127" s="38"/>
      <c r="C127" s="39"/>
      <c r="D127" s="39"/>
      <c r="E127" s="27"/>
      <c r="J127" s="27"/>
      <c r="K127" s="25"/>
      <c r="L127" s="32"/>
      <c r="M127" s="25"/>
      <c r="N127" s="32"/>
      <c r="O127" s="26"/>
    </row>
    <row r="128" spans="1:15" s="6" customFormat="1" ht="12.75" customHeight="1">
      <c r="A128" s="35" t="s">
        <v>68</v>
      </c>
      <c r="B128" s="38">
        <v>7.6E-3</v>
      </c>
      <c r="C128" s="39">
        <v>69.83</v>
      </c>
      <c r="D128" s="39">
        <v>0.53</v>
      </c>
      <c r="E128" s="27"/>
      <c r="F128" s="6" t="s">
        <v>68</v>
      </c>
      <c r="G128" s="7">
        <v>7.6E-3</v>
      </c>
      <c r="H128" s="42">
        <v>71</v>
      </c>
      <c r="I128" s="42">
        <v>0.54</v>
      </c>
      <c r="J128" s="27"/>
      <c r="K128" s="25">
        <f t="shared" si="7"/>
        <v>-1.1700000000000017</v>
      </c>
      <c r="L128" s="32">
        <f t="shared" si="8"/>
        <v>-1.6754976371187193E-2</v>
      </c>
      <c r="M128" s="25">
        <f t="shared" si="9"/>
        <v>-1.0000000000000009E-2</v>
      </c>
      <c r="N128" s="32">
        <f t="shared" si="10"/>
        <v>-1.8867924528301903E-2</v>
      </c>
      <c r="O128" s="26">
        <f t="shared" si="11"/>
        <v>1.8577896431667748E-4</v>
      </c>
    </row>
    <row r="129" spans="1:15" s="6" customFormat="1" ht="12.75" customHeight="1">
      <c r="A129" s="35" t="s">
        <v>68</v>
      </c>
      <c r="B129" s="38">
        <v>8.0999999999999996E-3</v>
      </c>
      <c r="C129" s="39">
        <v>273.10000000000002</v>
      </c>
      <c r="D129" s="39">
        <v>2.21</v>
      </c>
      <c r="E129" s="27"/>
      <c r="F129" s="6" t="s">
        <v>68</v>
      </c>
      <c r="G129" s="7">
        <v>8.0999999999999996E-3</v>
      </c>
      <c r="H129" s="42">
        <v>273</v>
      </c>
      <c r="I129" s="42">
        <v>2.21</v>
      </c>
      <c r="J129" s="27"/>
      <c r="K129" s="25">
        <f t="shared" si="7"/>
        <v>0.10000000000002274</v>
      </c>
      <c r="L129" s="32">
        <f t="shared" si="8"/>
        <v>3.6616623947280385E-4</v>
      </c>
      <c r="M129" s="25">
        <f t="shared" si="9"/>
        <v>0</v>
      </c>
      <c r="N129" s="32">
        <f t="shared" si="10"/>
        <v>0</v>
      </c>
      <c r="O129" s="26">
        <f t="shared" si="11"/>
        <v>7.6031761322195774E-4</v>
      </c>
    </row>
    <row r="130" spans="1:15" s="6" customFormat="1" ht="12.75" customHeight="1">
      <c r="A130" s="35" t="s">
        <v>68</v>
      </c>
      <c r="B130" s="38">
        <v>8.5000000000000006E-3</v>
      </c>
      <c r="C130" s="39">
        <v>143.19999999999999</v>
      </c>
      <c r="D130" s="39">
        <v>1.23</v>
      </c>
      <c r="E130" s="27"/>
      <c r="F130" s="6" t="s">
        <v>68</v>
      </c>
      <c r="G130" s="7">
        <v>8.5000000000000006E-3</v>
      </c>
      <c r="H130" s="42">
        <v>143</v>
      </c>
      <c r="I130" s="42">
        <v>1.22</v>
      </c>
      <c r="J130" s="27"/>
      <c r="K130" s="25">
        <f t="shared" si="7"/>
        <v>0.19999999999998863</v>
      </c>
      <c r="L130" s="32">
        <f t="shared" si="8"/>
        <v>1.3966480446926581E-3</v>
      </c>
      <c r="M130" s="25">
        <f t="shared" si="9"/>
        <v>1.0000000000000009E-2</v>
      </c>
      <c r="N130" s="32">
        <f t="shared" si="10"/>
        <v>8.1300813008130159E-3</v>
      </c>
      <c r="O130" s="26">
        <f t="shared" si="11"/>
        <v>4.1972284530804907E-4</v>
      </c>
    </row>
    <row r="131" spans="1:15" s="6" customFormat="1" ht="12.75" customHeight="1">
      <c r="A131" s="35" t="s">
        <v>68</v>
      </c>
      <c r="B131" s="38">
        <v>9.1000000000000004E-3</v>
      </c>
      <c r="C131" s="39">
        <v>265.36</v>
      </c>
      <c r="D131" s="39">
        <v>2.42</v>
      </c>
      <c r="E131" s="27"/>
      <c r="F131" s="6" t="s">
        <v>68</v>
      </c>
      <c r="G131" s="7">
        <v>9.1000000000000004E-3</v>
      </c>
      <c r="H131" s="42">
        <v>266</v>
      </c>
      <c r="I131" s="42">
        <v>2.42</v>
      </c>
      <c r="J131" s="27"/>
      <c r="K131" s="25">
        <f t="shared" si="7"/>
        <v>-0.63999999999998636</v>
      </c>
      <c r="L131" s="32">
        <f t="shared" si="8"/>
        <v>-2.4118179077479134E-3</v>
      </c>
      <c r="M131" s="25">
        <f t="shared" si="9"/>
        <v>0</v>
      </c>
      <c r="N131" s="32">
        <f t="shared" si="10"/>
        <v>0</v>
      </c>
      <c r="O131" s="26">
        <f t="shared" si="11"/>
        <v>8.3256498823399891E-4</v>
      </c>
    </row>
    <row r="132" spans="1:15" s="6" customFormat="1" ht="12.75" customHeight="1">
      <c r="A132" s="35" t="s">
        <v>67</v>
      </c>
      <c r="B132" s="38">
        <v>1.41E-2</v>
      </c>
      <c r="C132" s="39">
        <v>2477.34</v>
      </c>
      <c r="D132" s="39">
        <v>35</v>
      </c>
      <c r="E132" s="27"/>
      <c r="F132" s="6" t="s">
        <v>67</v>
      </c>
      <c r="G132" s="7">
        <v>1.41E-2</v>
      </c>
      <c r="H132" s="42">
        <v>2485</v>
      </c>
      <c r="I132" s="42">
        <v>35.04</v>
      </c>
      <c r="J132" s="27"/>
      <c r="K132" s="25">
        <f t="shared" si="7"/>
        <v>-7.6599999999998545</v>
      </c>
      <c r="L132" s="32">
        <f t="shared" si="8"/>
        <v>-3.0920261247950843E-3</v>
      </c>
      <c r="M132" s="25">
        <f t="shared" si="9"/>
        <v>-3.9999999999999147E-2</v>
      </c>
      <c r="N132" s="32">
        <f t="shared" si="10"/>
        <v>-1.1428571428571184E-3</v>
      </c>
      <c r="O132" s="26">
        <f t="shared" si="11"/>
        <v>1.2054990573437736E-2</v>
      </c>
    </row>
    <row r="133" spans="1:15" s="6" customFormat="1" ht="12.75" customHeight="1">
      <c r="A133" s="35"/>
      <c r="B133" s="38"/>
      <c r="C133" s="39"/>
      <c r="D133" s="39"/>
      <c r="E133" s="27"/>
      <c r="G133" s="7"/>
      <c r="H133" s="42"/>
      <c r="I133" s="42"/>
      <c r="J133" s="27"/>
      <c r="K133" s="25"/>
      <c r="L133" s="32"/>
      <c r="M133" s="25"/>
      <c r="N133" s="32"/>
      <c r="O133" s="26"/>
    </row>
    <row r="134" spans="1:15" s="6" customFormat="1" ht="12.75" customHeight="1">
      <c r="A134" s="35" t="s">
        <v>99</v>
      </c>
      <c r="B134" s="38">
        <v>2.87E-2</v>
      </c>
      <c r="C134" s="39">
        <v>26469.63</v>
      </c>
      <c r="D134" s="39">
        <v>759.68</v>
      </c>
      <c r="E134" s="27"/>
      <c r="F134" s="6" t="s">
        <v>99</v>
      </c>
      <c r="G134" s="7">
        <v>2.87E-2</v>
      </c>
      <c r="H134" s="42">
        <v>26691</v>
      </c>
      <c r="I134" s="42">
        <v>766.04</v>
      </c>
      <c r="J134" s="27"/>
      <c r="K134" s="25">
        <f t="shared" si="7"/>
        <v>-221.36999999999898</v>
      </c>
      <c r="L134" s="32">
        <f t="shared" si="8"/>
        <v>-8.363169413399393E-3</v>
      </c>
      <c r="M134" s="25">
        <f t="shared" si="9"/>
        <v>-6.3600000000000136</v>
      </c>
      <c r="N134" s="32">
        <f t="shared" si="10"/>
        <v>-8.3719460825610967E-3</v>
      </c>
      <c r="O134" s="26">
        <f t="shared" si="11"/>
        <v>0.26354466263916221</v>
      </c>
    </row>
    <row r="135" spans="1:15" s="6" customFormat="1" ht="12.75" customHeight="1">
      <c r="A135" s="35" t="s">
        <v>99</v>
      </c>
      <c r="B135" s="38">
        <v>2.9100000000000001E-2</v>
      </c>
      <c r="C135" s="39">
        <v>13336.84</v>
      </c>
      <c r="D135" s="39">
        <v>388.2</v>
      </c>
      <c r="E135" s="27"/>
      <c r="F135" s="6" t="s">
        <v>99</v>
      </c>
      <c r="G135" s="6">
        <v>2.9100000000000001E-2</v>
      </c>
      <c r="H135" s="6">
        <v>13443</v>
      </c>
      <c r="I135" s="6">
        <v>391.19</v>
      </c>
      <c r="J135" s="27"/>
      <c r="K135" s="25">
        <f t="shared" si="7"/>
        <v>-106.15999999999985</v>
      </c>
      <c r="L135" s="32">
        <f t="shared" si="8"/>
        <v>-7.959906544578765E-3</v>
      </c>
      <c r="M135" s="25">
        <f t="shared" si="9"/>
        <v>-2.9900000000000091</v>
      </c>
      <c r="N135" s="32">
        <f t="shared" si="10"/>
        <v>-7.7022153529108942E-3</v>
      </c>
      <c r="O135" s="26">
        <f t="shared" si="11"/>
        <v>0.13458309824266862</v>
      </c>
    </row>
    <row r="136" spans="1:15" s="6" customFormat="1" ht="12.75" customHeight="1">
      <c r="A136" s="35"/>
      <c r="B136" s="38"/>
      <c r="C136" s="39"/>
      <c r="D136" s="39"/>
      <c r="E136" s="27"/>
      <c r="J136" s="27"/>
      <c r="K136" s="25"/>
      <c r="L136" s="32"/>
      <c r="M136" s="25"/>
      <c r="N136" s="32"/>
      <c r="O136" s="26"/>
    </row>
    <row r="137" spans="1:15" s="6" customFormat="1" ht="12.75" customHeight="1">
      <c r="A137" s="35" t="s">
        <v>81</v>
      </c>
      <c r="B137" s="38">
        <v>9.7000000000000003E-2</v>
      </c>
      <c r="C137" s="39">
        <v>6.79</v>
      </c>
      <c r="D137" s="39">
        <v>0.67</v>
      </c>
      <c r="E137" s="27"/>
      <c r="F137" s="6" t="s">
        <v>81</v>
      </c>
      <c r="G137" s="7">
        <v>9.7000000000000003E-2</v>
      </c>
      <c r="H137" s="42">
        <v>8</v>
      </c>
      <c r="I137" s="42">
        <v>0.78</v>
      </c>
      <c r="J137" s="27"/>
      <c r="K137" s="25">
        <f t="shared" ref="K137:K179" si="12">+C137-H137</f>
        <v>-1.21</v>
      </c>
      <c r="L137" s="32">
        <f t="shared" ref="L137:L179" si="13">IFERROR(K137/C137,0)</f>
        <v>-0.17820324005891017</v>
      </c>
      <c r="M137" s="25">
        <f t="shared" ref="M137:M179" si="14">+D137-I137</f>
        <v>-0.10999999999999999</v>
      </c>
      <c r="N137" s="32">
        <f t="shared" ref="N137:N179" si="15">IFERROR(M137/D137,0)</f>
        <v>-0.16417910447761191</v>
      </c>
      <c r="O137" s="26">
        <f>IFERROR(I137/$I$184,0)</f>
        <v>2.6834739290186745E-4</v>
      </c>
    </row>
    <row r="138" spans="1:15" s="6" customFormat="1" ht="12.75" customHeight="1">
      <c r="A138" s="35" t="s">
        <v>100</v>
      </c>
      <c r="B138" s="38">
        <v>9.8599999999999993E-2</v>
      </c>
      <c r="C138" s="39">
        <v>7.58</v>
      </c>
      <c r="D138" s="39">
        <v>0.75</v>
      </c>
      <c r="E138" s="27"/>
      <c r="F138" s="6" t="s">
        <v>100</v>
      </c>
      <c r="G138" s="7">
        <v>9.8599999999999993E-2</v>
      </c>
      <c r="H138" s="42">
        <v>8</v>
      </c>
      <c r="I138" s="42">
        <v>0.79</v>
      </c>
      <c r="J138" s="27"/>
      <c r="K138" s="25">
        <f t="shared" si="12"/>
        <v>-0.41999999999999993</v>
      </c>
      <c r="L138" s="32">
        <f t="shared" si="13"/>
        <v>-5.5408970976253288E-2</v>
      </c>
      <c r="M138" s="25">
        <f t="shared" si="14"/>
        <v>-4.0000000000000036E-2</v>
      </c>
      <c r="N138" s="32">
        <f t="shared" si="15"/>
        <v>-5.3333333333333378E-2</v>
      </c>
      <c r="O138" s="26">
        <f>IFERROR(I138/$I$184,0)</f>
        <v>2.7178774409291701E-4</v>
      </c>
    </row>
    <row r="139" spans="1:15" s="6" customFormat="1" ht="12.75" customHeight="1">
      <c r="A139" s="35" t="s">
        <v>80</v>
      </c>
      <c r="B139" s="38">
        <v>0.1009</v>
      </c>
      <c r="C139" s="39">
        <v>41.02</v>
      </c>
      <c r="D139" s="39">
        <v>4.1500000000000004</v>
      </c>
      <c r="E139" s="27"/>
      <c r="F139" s="6" t="s">
        <v>80</v>
      </c>
      <c r="G139" s="7">
        <v>0.1009</v>
      </c>
      <c r="H139" s="42">
        <v>41</v>
      </c>
      <c r="I139" s="42">
        <v>4.1399999999999997</v>
      </c>
      <c r="J139" s="27"/>
      <c r="K139" s="25">
        <f t="shared" si="12"/>
        <v>2.0000000000003126E-2</v>
      </c>
      <c r="L139" s="32">
        <f t="shared" si="13"/>
        <v>4.8756704046814056E-4</v>
      </c>
      <c r="M139" s="25">
        <f t="shared" si="14"/>
        <v>1.0000000000000675E-2</v>
      </c>
      <c r="N139" s="32">
        <f t="shared" si="15"/>
        <v>2.4096385542170299E-3</v>
      </c>
      <c r="O139" s="26">
        <f>IFERROR(I139/$I$184,0)</f>
        <v>1.424305393094527E-3</v>
      </c>
    </row>
    <row r="140" spans="1:15" s="6" customFormat="1" ht="12.75" customHeight="1">
      <c r="A140" s="35" t="s">
        <v>80</v>
      </c>
      <c r="B140" s="38">
        <v>0.10100000000000001</v>
      </c>
      <c r="C140" s="39">
        <v>43.81</v>
      </c>
      <c r="D140" s="39">
        <v>4.42</v>
      </c>
      <c r="E140" s="27"/>
      <c r="F140" s="6" t="s">
        <v>80</v>
      </c>
      <c r="G140" s="7">
        <v>0.10100000000000001</v>
      </c>
      <c r="H140" s="42">
        <v>44</v>
      </c>
      <c r="I140" s="42">
        <v>4.45</v>
      </c>
      <c r="J140" s="27"/>
      <c r="K140" s="25">
        <f t="shared" si="12"/>
        <v>-0.18999999999999773</v>
      </c>
      <c r="L140" s="32">
        <f t="shared" si="13"/>
        <v>-4.3369093814197152E-3</v>
      </c>
      <c r="M140" s="25">
        <f t="shared" si="14"/>
        <v>-3.0000000000000249E-2</v>
      </c>
      <c r="N140" s="32">
        <f t="shared" si="15"/>
        <v>-6.787330316742138E-3</v>
      </c>
      <c r="O140" s="26">
        <f>IFERROR(I140/$I$184,0)</f>
        <v>1.5309562800170642E-3</v>
      </c>
    </row>
    <row r="141" spans="1:15" s="6" customFormat="1" ht="12.75" customHeight="1">
      <c r="A141" s="35"/>
      <c r="B141" s="38"/>
      <c r="C141" s="39"/>
      <c r="D141" s="39"/>
      <c r="E141" s="27"/>
      <c r="J141" s="27"/>
      <c r="K141" s="25"/>
      <c r="L141" s="32"/>
      <c r="M141" s="25"/>
      <c r="N141" s="32"/>
      <c r="O141" s="26"/>
    </row>
    <row r="142" spans="1:15" s="6" customFormat="1" ht="12.75" customHeight="1">
      <c r="A142" s="35" t="s">
        <v>92</v>
      </c>
      <c r="B142" s="38">
        <v>0.2301</v>
      </c>
      <c r="C142" s="39">
        <v>0.02</v>
      </c>
      <c r="D142" s="39">
        <v>0</v>
      </c>
      <c r="E142" s="27"/>
      <c r="F142" s="6" t="s">
        <v>92</v>
      </c>
      <c r="G142" s="7">
        <v>0.2301</v>
      </c>
      <c r="H142" s="42">
        <v>0</v>
      </c>
      <c r="I142" s="42">
        <v>0</v>
      </c>
      <c r="J142" s="27"/>
      <c r="K142" s="25">
        <f t="shared" si="12"/>
        <v>0.02</v>
      </c>
      <c r="L142" s="32">
        <f t="shared" si="13"/>
        <v>1</v>
      </c>
      <c r="M142" s="25">
        <f t="shared" si="14"/>
        <v>0</v>
      </c>
      <c r="N142" s="32">
        <f t="shared" si="15"/>
        <v>0</v>
      </c>
      <c r="O142" s="26">
        <f>IFERROR(I142/$I$184,0)</f>
        <v>0</v>
      </c>
    </row>
    <row r="143" spans="1:15" s="6" customFormat="1" ht="12.75" customHeight="1">
      <c r="A143" s="35"/>
      <c r="B143" s="38"/>
      <c r="C143" s="39"/>
      <c r="D143" s="39"/>
      <c r="E143" s="27"/>
      <c r="J143" s="27"/>
      <c r="K143" s="25"/>
      <c r="L143" s="32"/>
      <c r="M143" s="25"/>
      <c r="N143" s="32"/>
      <c r="O143" s="26"/>
    </row>
    <row r="144" spans="1:15" s="6" customFormat="1" ht="12.75" customHeight="1">
      <c r="A144" s="35" t="s">
        <v>23</v>
      </c>
      <c r="B144" s="38">
        <v>3.0000000000000001E-3</v>
      </c>
      <c r="C144" s="39">
        <v>857.67</v>
      </c>
      <c r="D144" s="39">
        <v>2.5499999999999998</v>
      </c>
      <c r="E144" s="27"/>
      <c r="F144" s="6" t="s">
        <v>23</v>
      </c>
      <c r="G144" s="7">
        <v>3.0000000000000001E-3</v>
      </c>
      <c r="H144" s="42">
        <v>859</v>
      </c>
      <c r="I144" s="42">
        <v>2.58</v>
      </c>
      <c r="J144" s="27"/>
      <c r="K144" s="25">
        <f t="shared" si="12"/>
        <v>-1.3300000000000409</v>
      </c>
      <c r="L144" s="32">
        <f t="shared" si="13"/>
        <v>-1.5507129781851306E-3</v>
      </c>
      <c r="M144" s="25">
        <f t="shared" si="14"/>
        <v>-3.0000000000000249E-2</v>
      </c>
      <c r="N144" s="32">
        <f t="shared" si="15"/>
        <v>-1.176470588235304E-2</v>
      </c>
      <c r="O144" s="26">
        <f t="shared" ref="O144:O150" si="16">IFERROR(I144/$I$184,0)</f>
        <v>8.8761060729079235E-4</v>
      </c>
    </row>
    <row r="145" spans="1:15" s="6" customFormat="1" ht="12.75" customHeight="1">
      <c r="A145" s="35" t="s">
        <v>23</v>
      </c>
      <c r="B145" s="38">
        <v>3.0999999999999999E-3</v>
      </c>
      <c r="C145" s="39">
        <v>1122.9100000000001</v>
      </c>
      <c r="D145" s="39">
        <v>3.47</v>
      </c>
      <c r="E145" s="27"/>
      <c r="F145" s="6" t="s">
        <v>23</v>
      </c>
      <c r="G145" s="7">
        <v>3.0999999999999999E-3</v>
      </c>
      <c r="H145" s="42">
        <v>1124</v>
      </c>
      <c r="I145" s="42">
        <v>3.48</v>
      </c>
      <c r="J145" s="27"/>
      <c r="K145" s="25">
        <f t="shared" si="12"/>
        <v>-1.0899999999999181</v>
      </c>
      <c r="L145" s="32">
        <f t="shared" si="13"/>
        <v>-9.70692219322936E-4</v>
      </c>
      <c r="M145" s="25">
        <f t="shared" si="14"/>
        <v>-9.9999999999997868E-3</v>
      </c>
      <c r="N145" s="32">
        <f t="shared" si="15"/>
        <v>-2.8818443804033964E-3</v>
      </c>
      <c r="O145" s="26">
        <f t="shared" si="16"/>
        <v>1.1972422144852547E-3</v>
      </c>
    </row>
    <row r="146" spans="1:15" s="6" customFormat="1" ht="12.75" customHeight="1">
      <c r="A146" s="35" t="s">
        <v>23</v>
      </c>
      <c r="B146" s="38">
        <v>3.2000000000000002E-3</v>
      </c>
      <c r="C146" s="39">
        <v>703.56</v>
      </c>
      <c r="D146" s="39">
        <v>2.25</v>
      </c>
      <c r="E146" s="27"/>
      <c r="F146" s="6" t="s">
        <v>23</v>
      </c>
      <c r="G146" s="7">
        <v>3.2000000000000002E-3</v>
      </c>
      <c r="H146" s="42">
        <v>705</v>
      </c>
      <c r="I146" s="42">
        <v>2.25</v>
      </c>
      <c r="J146" s="27"/>
      <c r="K146" s="25">
        <f t="shared" si="12"/>
        <v>-1.4400000000000546</v>
      </c>
      <c r="L146" s="32">
        <f t="shared" si="13"/>
        <v>-2.0467337540509048E-3</v>
      </c>
      <c r="M146" s="25">
        <f t="shared" si="14"/>
        <v>0</v>
      </c>
      <c r="N146" s="32">
        <f t="shared" si="15"/>
        <v>0</v>
      </c>
      <c r="O146" s="26">
        <f t="shared" si="16"/>
        <v>7.7407901798615608E-4</v>
      </c>
    </row>
    <row r="147" spans="1:15" s="6" customFormat="1" ht="12.75" customHeight="1">
      <c r="A147" s="35" t="s">
        <v>83</v>
      </c>
      <c r="B147" s="38">
        <v>4.1000000000000003E-3</v>
      </c>
      <c r="C147" s="39">
        <v>31.82</v>
      </c>
      <c r="D147" s="39">
        <v>0.13</v>
      </c>
      <c r="E147" s="27"/>
      <c r="F147" s="6" t="s">
        <v>83</v>
      </c>
      <c r="G147" s="7">
        <v>4.1000000000000003E-3</v>
      </c>
      <c r="H147" s="42">
        <v>32</v>
      </c>
      <c r="I147" s="42">
        <v>0.13</v>
      </c>
      <c r="J147" s="27"/>
      <c r="K147" s="25">
        <f t="shared" si="12"/>
        <v>-0.17999999999999972</v>
      </c>
      <c r="L147" s="32">
        <f t="shared" si="13"/>
        <v>-5.656819610307973E-3</v>
      </c>
      <c r="M147" s="25">
        <f t="shared" si="14"/>
        <v>0</v>
      </c>
      <c r="N147" s="32">
        <f t="shared" si="15"/>
        <v>0</v>
      </c>
      <c r="O147" s="26">
        <f t="shared" si="16"/>
        <v>4.4724565483644577E-5</v>
      </c>
    </row>
    <row r="148" spans="1:15" s="6" customFormat="1" ht="12.75" customHeight="1">
      <c r="A148" s="35" t="s">
        <v>83</v>
      </c>
      <c r="B148" s="38">
        <v>4.1999999999999997E-3</v>
      </c>
      <c r="C148" s="39">
        <v>126.77</v>
      </c>
      <c r="D148" s="39">
        <v>0.53</v>
      </c>
      <c r="E148" s="27"/>
      <c r="F148" s="6" t="s">
        <v>83</v>
      </c>
      <c r="G148" s="7">
        <v>4.1999999999999997E-3</v>
      </c>
      <c r="H148" s="42">
        <v>127</v>
      </c>
      <c r="I148" s="42">
        <v>0.54</v>
      </c>
      <c r="J148" s="27"/>
      <c r="K148" s="25">
        <f t="shared" si="12"/>
        <v>-0.23000000000000398</v>
      </c>
      <c r="L148" s="32">
        <f t="shared" si="13"/>
        <v>-1.8143093791906917E-3</v>
      </c>
      <c r="M148" s="25">
        <f t="shared" si="14"/>
        <v>-1.0000000000000009E-2</v>
      </c>
      <c r="N148" s="32">
        <f t="shared" si="15"/>
        <v>-1.8867924528301903E-2</v>
      </c>
      <c r="O148" s="26">
        <f t="shared" si="16"/>
        <v>1.8577896431667748E-4</v>
      </c>
    </row>
    <row r="149" spans="1:15" s="6" customFormat="1" ht="12.75" customHeight="1">
      <c r="A149" s="35" t="s">
        <v>24</v>
      </c>
      <c r="B149" s="38">
        <v>1.14E-2</v>
      </c>
      <c r="C149" s="39">
        <v>654.15</v>
      </c>
      <c r="D149" s="39">
        <v>7.46</v>
      </c>
      <c r="E149" s="27"/>
      <c r="F149" s="6" t="s">
        <v>24</v>
      </c>
      <c r="G149" s="7">
        <v>1.14E-2</v>
      </c>
      <c r="H149" s="42">
        <v>660</v>
      </c>
      <c r="I149" s="42">
        <v>7.53</v>
      </c>
      <c r="J149" s="27"/>
      <c r="K149" s="25">
        <f t="shared" si="12"/>
        <v>-5.8500000000000227</v>
      </c>
      <c r="L149" s="32">
        <f t="shared" si="13"/>
        <v>-8.9429030038982241E-3</v>
      </c>
      <c r="M149" s="25">
        <f t="shared" si="14"/>
        <v>-7.0000000000000284E-2</v>
      </c>
      <c r="N149" s="32">
        <f t="shared" si="15"/>
        <v>-9.3833780160858284E-3</v>
      </c>
      <c r="O149" s="26">
        <f t="shared" si="16"/>
        <v>2.5905844468603356E-3</v>
      </c>
    </row>
    <row r="150" spans="1:15" s="6" customFormat="1" ht="12.75" customHeight="1">
      <c r="A150" s="35" t="s">
        <v>24</v>
      </c>
      <c r="B150" s="38">
        <v>1.17E-2</v>
      </c>
      <c r="C150" s="39">
        <v>433.85</v>
      </c>
      <c r="D150" s="39">
        <v>5.08</v>
      </c>
      <c r="E150" s="27"/>
      <c r="F150" s="6" t="s">
        <v>24</v>
      </c>
      <c r="G150" s="7">
        <v>1.17E-2</v>
      </c>
      <c r="H150" s="42">
        <v>436</v>
      </c>
      <c r="I150" s="42">
        <v>5.09</v>
      </c>
      <c r="J150" s="27"/>
      <c r="K150" s="25">
        <f t="shared" si="12"/>
        <v>-2.1499999999999773</v>
      </c>
      <c r="L150" s="32">
        <f t="shared" si="13"/>
        <v>-4.9556298259766677E-3</v>
      </c>
      <c r="M150" s="25">
        <f t="shared" si="14"/>
        <v>-9.9999999999997868E-3</v>
      </c>
      <c r="N150" s="32">
        <f t="shared" si="15"/>
        <v>-1.9685039370078319E-3</v>
      </c>
      <c r="O150" s="26">
        <f t="shared" si="16"/>
        <v>1.7511387562442375E-3</v>
      </c>
    </row>
    <row r="151" spans="1:15" s="6" customFormat="1" ht="12.75" customHeight="1">
      <c r="A151" s="35"/>
      <c r="B151" s="38"/>
      <c r="C151" s="39"/>
      <c r="D151" s="39"/>
      <c r="E151" s="27"/>
      <c r="J151" s="27"/>
      <c r="K151" s="25"/>
      <c r="L151" s="32"/>
      <c r="M151" s="25"/>
      <c r="N151" s="32"/>
      <c r="O151" s="26"/>
    </row>
    <row r="152" spans="1:15" s="6" customFormat="1" ht="12.75" customHeight="1">
      <c r="A152" s="35" t="s">
        <v>47</v>
      </c>
      <c r="B152" s="38">
        <v>7.8299999999999995E-2</v>
      </c>
      <c r="C152" s="39">
        <v>332.39</v>
      </c>
      <c r="D152" s="39">
        <v>26.04</v>
      </c>
      <c r="E152" s="27"/>
      <c r="F152" s="6" t="s">
        <v>47</v>
      </c>
      <c r="G152" s="7">
        <v>7.8299999999999995E-2</v>
      </c>
      <c r="H152" s="42">
        <v>333</v>
      </c>
      <c r="I152" s="42">
        <v>26.08</v>
      </c>
      <c r="J152" s="27"/>
      <c r="K152" s="25">
        <f t="shared" si="12"/>
        <v>-0.61000000000001364</v>
      </c>
      <c r="L152" s="32">
        <f t="shared" si="13"/>
        <v>-1.8351935978820472E-3</v>
      </c>
      <c r="M152" s="25">
        <f t="shared" si="14"/>
        <v>-3.9999999999999147E-2</v>
      </c>
      <c r="N152" s="32">
        <f t="shared" si="15"/>
        <v>-1.5360983102918259E-3</v>
      </c>
      <c r="O152" s="26">
        <f>IFERROR(I152/$I$184,0)</f>
        <v>8.9724359062573113E-3</v>
      </c>
    </row>
    <row r="153" spans="1:15" s="6" customFormat="1" ht="12.75" customHeight="1">
      <c r="A153" s="35" t="s">
        <v>47</v>
      </c>
      <c r="B153" s="38">
        <v>7.9100000000000004E-2</v>
      </c>
      <c r="C153" s="39">
        <v>67.180000000000007</v>
      </c>
      <c r="D153" s="39">
        <v>5.31</v>
      </c>
      <c r="E153" s="27"/>
      <c r="F153" s="6" t="s">
        <v>47</v>
      </c>
      <c r="G153" s="7">
        <v>7.9100000000000004E-2</v>
      </c>
      <c r="H153" s="42">
        <v>67</v>
      </c>
      <c r="I153" s="42">
        <v>5.29</v>
      </c>
      <c r="J153" s="27"/>
      <c r="K153" s="25">
        <f t="shared" si="12"/>
        <v>0.18000000000000682</v>
      </c>
      <c r="L153" s="32">
        <f t="shared" si="13"/>
        <v>2.6793688597797978E-3</v>
      </c>
      <c r="M153" s="25">
        <f t="shared" si="14"/>
        <v>1.9999999999999574E-2</v>
      </c>
      <c r="N153" s="32">
        <f t="shared" si="15"/>
        <v>3.7664783427494492E-3</v>
      </c>
      <c r="O153" s="26">
        <f>IFERROR(I153/$I$184,0)</f>
        <v>1.8199457800652291E-3</v>
      </c>
    </row>
    <row r="154" spans="1:15" s="6" customFormat="1" ht="12.75" customHeight="1">
      <c r="A154" s="35"/>
      <c r="B154" s="38"/>
      <c r="C154" s="39"/>
      <c r="D154" s="39"/>
      <c r="E154" s="27"/>
      <c r="G154" s="7"/>
      <c r="H154" s="42"/>
      <c r="I154" s="42"/>
      <c r="J154" s="27"/>
      <c r="K154" s="25"/>
      <c r="L154" s="32"/>
      <c r="M154" s="25"/>
      <c r="N154" s="32"/>
      <c r="O154" s="26"/>
    </row>
    <row r="155" spans="1:15" s="6" customFormat="1" ht="12.75" customHeight="1">
      <c r="A155" s="35" t="s">
        <v>39</v>
      </c>
      <c r="B155" s="38">
        <v>0.21510000000000001</v>
      </c>
      <c r="C155" s="39">
        <v>21.46</v>
      </c>
      <c r="D155" s="39">
        <v>4.62</v>
      </c>
      <c r="E155" s="27"/>
      <c r="F155" s="6" t="s">
        <v>39</v>
      </c>
      <c r="G155" s="7">
        <v>0.21510000000000001</v>
      </c>
      <c r="H155" s="42">
        <v>22</v>
      </c>
      <c r="I155" s="42">
        <v>4.74</v>
      </c>
      <c r="J155" s="27"/>
      <c r="K155" s="25">
        <f t="shared" si="12"/>
        <v>-0.53999999999999915</v>
      </c>
      <c r="L155" s="32">
        <f t="shared" si="13"/>
        <v>-2.516309412861133E-2</v>
      </c>
      <c r="M155" s="25">
        <f t="shared" si="14"/>
        <v>-0.12000000000000011</v>
      </c>
      <c r="N155" s="32">
        <f t="shared" si="15"/>
        <v>-2.5974025974025997E-2</v>
      </c>
      <c r="O155" s="26">
        <f>IFERROR(I155/$I$184,0)</f>
        <v>1.6307264645575022E-3</v>
      </c>
    </row>
    <row r="156" spans="1:15" s="6" customFormat="1" ht="12.75" customHeight="1">
      <c r="A156" s="35" t="s">
        <v>39</v>
      </c>
      <c r="B156" s="38">
        <v>0.31309999999999999</v>
      </c>
      <c r="C156" s="39">
        <v>1.58</v>
      </c>
      <c r="D156" s="39">
        <v>0.5</v>
      </c>
      <c r="E156" s="27"/>
      <c r="F156" s="6" t="s">
        <v>39</v>
      </c>
      <c r="G156" s="7">
        <v>0.31309999999999999</v>
      </c>
      <c r="H156" s="42">
        <v>2</v>
      </c>
      <c r="I156" s="42">
        <v>0.62</v>
      </c>
      <c r="J156" s="27"/>
      <c r="K156" s="25">
        <f t="shared" si="12"/>
        <v>-0.41999999999999993</v>
      </c>
      <c r="L156" s="32">
        <f t="shared" si="13"/>
        <v>-0.2658227848101265</v>
      </c>
      <c r="M156" s="25">
        <f t="shared" si="14"/>
        <v>-0.12</v>
      </c>
      <c r="N156" s="32">
        <f t="shared" si="15"/>
        <v>-0.24</v>
      </c>
      <c r="O156" s="26">
        <f>IFERROR(I156/$I$184,0)</f>
        <v>2.1330177384507412E-4</v>
      </c>
    </row>
    <row r="157" spans="1:15" s="6" customFormat="1" ht="12.75" customHeight="1">
      <c r="A157" s="35"/>
      <c r="B157" s="38"/>
      <c r="C157" s="39"/>
      <c r="D157" s="39"/>
      <c r="E157" s="27"/>
      <c r="G157" s="7"/>
      <c r="H157" s="42"/>
      <c r="I157" s="42"/>
      <c r="J157" s="27"/>
      <c r="K157" s="25"/>
      <c r="L157" s="32"/>
      <c r="M157" s="25"/>
      <c r="N157" s="32"/>
      <c r="O157" s="26"/>
    </row>
    <row r="158" spans="1:15" s="6" customFormat="1" ht="12.75" customHeight="1">
      <c r="A158" s="35" t="s">
        <v>26</v>
      </c>
      <c r="B158" s="38">
        <v>1.5699999999999999E-2</v>
      </c>
      <c r="C158" s="39">
        <v>228.83</v>
      </c>
      <c r="D158" s="39">
        <v>3.59</v>
      </c>
      <c r="E158" s="27"/>
      <c r="F158" s="6" t="s">
        <v>26</v>
      </c>
      <c r="G158" s="7">
        <v>1.5699999999999999E-2</v>
      </c>
      <c r="H158" s="42">
        <v>230</v>
      </c>
      <c r="I158" s="42">
        <v>3.61</v>
      </c>
      <c r="J158" s="27"/>
      <c r="K158" s="25">
        <f t="shared" si="12"/>
        <v>-1.1699999999999875</v>
      </c>
      <c r="L158" s="32">
        <f t="shared" si="13"/>
        <v>-5.1129659572607938E-3</v>
      </c>
      <c r="M158" s="25">
        <f t="shared" si="14"/>
        <v>-2.0000000000000018E-2</v>
      </c>
      <c r="N158" s="32">
        <f t="shared" si="15"/>
        <v>-5.5710306406685289E-3</v>
      </c>
      <c r="O158" s="26">
        <f>IFERROR(I158/$I$184,0)</f>
        <v>1.2419667799688993E-3</v>
      </c>
    </row>
    <row r="159" spans="1:15" s="6" customFormat="1" ht="12.75" customHeight="1">
      <c r="A159" s="35" t="s">
        <v>26</v>
      </c>
      <c r="B159" s="38">
        <v>1.5800000000000002E-2</v>
      </c>
      <c r="C159" s="39">
        <v>458.76</v>
      </c>
      <c r="D159" s="39">
        <v>7.25</v>
      </c>
      <c r="E159" s="27"/>
      <c r="F159" s="6" t="s">
        <v>26</v>
      </c>
      <c r="G159" s="7">
        <v>1.5800000000000002E-2</v>
      </c>
      <c r="H159" s="42">
        <v>460</v>
      </c>
      <c r="I159" s="42">
        <v>7.27</v>
      </c>
      <c r="J159" s="27"/>
      <c r="K159" s="25">
        <f t="shared" si="12"/>
        <v>-1.2400000000000091</v>
      </c>
      <c r="L159" s="32">
        <f t="shared" si="13"/>
        <v>-2.7029383555672009E-3</v>
      </c>
      <c r="M159" s="25">
        <f t="shared" si="14"/>
        <v>-1.9999999999999574E-2</v>
      </c>
      <c r="N159" s="32">
        <f t="shared" si="15"/>
        <v>-2.7586206896551137E-3</v>
      </c>
      <c r="O159" s="26">
        <f>IFERROR(I159/$I$184,0)</f>
        <v>2.5011353158930463E-3</v>
      </c>
    </row>
    <row r="160" spans="1:15" s="6" customFormat="1" ht="12.75" customHeight="1">
      <c r="A160" s="35" t="s">
        <v>25</v>
      </c>
      <c r="B160" s="38">
        <v>1.6E-2</v>
      </c>
      <c r="C160" s="39">
        <v>5.0599999999999996</v>
      </c>
      <c r="D160" s="39">
        <v>0.08</v>
      </c>
      <c r="E160" s="27"/>
      <c r="F160" s="6" t="s">
        <v>25</v>
      </c>
      <c r="G160" s="7">
        <v>1.6E-2</v>
      </c>
      <c r="H160" s="42">
        <v>5</v>
      </c>
      <c r="I160" s="42">
        <v>0.08</v>
      </c>
      <c r="J160" s="27"/>
      <c r="K160" s="25">
        <f t="shared" si="12"/>
        <v>5.9999999999999609E-2</v>
      </c>
      <c r="L160" s="32">
        <f t="shared" si="13"/>
        <v>1.1857707509881346E-2</v>
      </c>
      <c r="M160" s="25">
        <f t="shared" si="14"/>
        <v>0</v>
      </c>
      <c r="N160" s="32">
        <f t="shared" si="15"/>
        <v>0</v>
      </c>
      <c r="O160" s="26">
        <f>IFERROR(I160/$I$184,0)</f>
        <v>2.752280952839666E-5</v>
      </c>
    </row>
    <row r="161" spans="1:15" s="6" customFormat="1" ht="12.75" customHeight="1">
      <c r="A161" s="35" t="s">
        <v>25</v>
      </c>
      <c r="B161" s="38">
        <v>1.61E-2</v>
      </c>
      <c r="C161" s="39">
        <v>1171.97</v>
      </c>
      <c r="D161" s="39">
        <v>18.87</v>
      </c>
      <c r="E161" s="27"/>
      <c r="F161" s="6" t="s">
        <v>25</v>
      </c>
      <c r="G161" s="7">
        <v>1.61E-2</v>
      </c>
      <c r="H161" s="42">
        <v>1176</v>
      </c>
      <c r="I161" s="42">
        <v>18.920000000000002</v>
      </c>
      <c r="J161" s="27"/>
      <c r="K161" s="25">
        <f t="shared" si="12"/>
        <v>-4.0299999999999727</v>
      </c>
      <c r="L161" s="32">
        <f t="shared" si="13"/>
        <v>-3.4386545730692533E-3</v>
      </c>
      <c r="M161" s="25">
        <f t="shared" si="14"/>
        <v>-5.0000000000000711E-2</v>
      </c>
      <c r="N161" s="32">
        <f t="shared" si="15"/>
        <v>-2.6497085320615109E-3</v>
      </c>
      <c r="O161" s="26">
        <f>IFERROR(I161/$I$184,0)</f>
        <v>6.5091444534658106E-3</v>
      </c>
    </row>
    <row r="162" spans="1:15" s="6" customFormat="1" ht="12.75" customHeight="1">
      <c r="A162" s="35"/>
      <c r="B162" s="38"/>
      <c r="C162" s="39"/>
      <c r="D162" s="39"/>
      <c r="E162" s="27"/>
      <c r="J162" s="27"/>
      <c r="K162" s="25"/>
      <c r="L162" s="32"/>
      <c r="M162" s="25"/>
      <c r="N162" s="32"/>
      <c r="O162" s="26"/>
    </row>
    <row r="163" spans="1:15" s="6" customFormat="1" ht="12.75" customHeight="1">
      <c r="A163" s="35" t="s">
        <v>61</v>
      </c>
      <c r="B163" s="38">
        <v>9.4000000000000004E-3</v>
      </c>
      <c r="C163" s="39">
        <v>784.02</v>
      </c>
      <c r="D163" s="39">
        <v>7.37</v>
      </c>
      <c r="E163" s="27"/>
      <c r="F163" s="6" t="s">
        <v>61</v>
      </c>
      <c r="G163" s="7">
        <v>9.4000000000000004E-3</v>
      </c>
      <c r="H163" s="42">
        <v>785</v>
      </c>
      <c r="I163" s="42">
        <v>7.38</v>
      </c>
      <c r="J163" s="27"/>
      <c r="K163" s="25">
        <f t="shared" si="12"/>
        <v>-0.98000000000001819</v>
      </c>
      <c r="L163" s="32">
        <f t="shared" si="13"/>
        <v>-1.2499681130583636E-3</v>
      </c>
      <c r="M163" s="25">
        <f t="shared" si="14"/>
        <v>-9.9999999999997868E-3</v>
      </c>
      <c r="N163" s="32">
        <f t="shared" si="15"/>
        <v>-1.3568521031207309E-3</v>
      </c>
      <c r="O163" s="26">
        <f t="shared" ref="O163:O169" si="17">IFERROR(I163/$I$184,0)</f>
        <v>2.538979178994592E-3</v>
      </c>
    </row>
    <row r="164" spans="1:15" s="6" customFormat="1" ht="12.75" customHeight="1">
      <c r="A164" s="35" t="s">
        <v>61</v>
      </c>
      <c r="B164" s="38">
        <v>9.5999999999999992E-3</v>
      </c>
      <c r="C164" s="39">
        <v>199.39</v>
      </c>
      <c r="D164" s="39">
        <v>1.91</v>
      </c>
      <c r="E164" s="27"/>
      <c r="F164" s="6" t="s">
        <v>61</v>
      </c>
      <c r="G164" s="7">
        <v>9.5999999999999992E-3</v>
      </c>
      <c r="H164" s="42">
        <v>200</v>
      </c>
      <c r="I164" s="42">
        <v>1.92</v>
      </c>
      <c r="J164" s="27"/>
      <c r="K164" s="25">
        <f t="shared" si="12"/>
        <v>-0.61000000000001364</v>
      </c>
      <c r="L164" s="32">
        <f t="shared" si="13"/>
        <v>-3.0593309594263186E-3</v>
      </c>
      <c r="M164" s="25">
        <f t="shared" si="14"/>
        <v>-1.0000000000000009E-2</v>
      </c>
      <c r="N164" s="32">
        <f t="shared" si="15"/>
        <v>-5.2356020942408424E-3</v>
      </c>
      <c r="O164" s="26">
        <f t="shared" si="17"/>
        <v>6.605474286815198E-4</v>
      </c>
    </row>
    <row r="165" spans="1:15" s="6" customFormat="1" ht="12.75" customHeight="1">
      <c r="A165" s="35" t="s">
        <v>48</v>
      </c>
      <c r="B165" s="38">
        <v>1.3100000000000001E-2</v>
      </c>
      <c r="C165" s="39">
        <v>233.99</v>
      </c>
      <c r="D165" s="39">
        <v>3.05</v>
      </c>
      <c r="E165" s="27"/>
      <c r="F165" s="6" t="s">
        <v>48</v>
      </c>
      <c r="G165" s="7">
        <v>1.3100000000000001E-2</v>
      </c>
      <c r="H165" s="42">
        <v>248</v>
      </c>
      <c r="I165" s="42">
        <v>3.24</v>
      </c>
      <c r="J165" s="27"/>
      <c r="K165" s="25">
        <f t="shared" si="12"/>
        <v>-14.009999999999991</v>
      </c>
      <c r="L165" s="32">
        <f t="shared" si="13"/>
        <v>-5.9874353604854866E-2</v>
      </c>
      <c r="M165" s="25">
        <f t="shared" si="14"/>
        <v>-0.19000000000000039</v>
      </c>
      <c r="N165" s="32">
        <f t="shared" si="15"/>
        <v>-6.2295081967213249E-2</v>
      </c>
      <c r="O165" s="26">
        <f t="shared" si="17"/>
        <v>1.1146737859000649E-3</v>
      </c>
    </row>
    <row r="166" spans="1:15" s="6" customFormat="1" ht="12.75" customHeight="1">
      <c r="A166" s="35" t="s">
        <v>48</v>
      </c>
      <c r="B166" s="38">
        <v>1.32E-2</v>
      </c>
      <c r="C166" s="39">
        <v>29.21</v>
      </c>
      <c r="D166" s="39">
        <v>0.4</v>
      </c>
      <c r="E166" s="27"/>
      <c r="F166" s="6" t="s">
        <v>48</v>
      </c>
      <c r="G166" s="7">
        <v>1.32E-2</v>
      </c>
      <c r="H166" s="42">
        <v>131</v>
      </c>
      <c r="I166" s="42">
        <v>1.73</v>
      </c>
      <c r="J166" s="27"/>
      <c r="K166" s="25">
        <f t="shared" si="12"/>
        <v>-101.78999999999999</v>
      </c>
      <c r="L166" s="32">
        <f t="shared" si="13"/>
        <v>-3.4847654912701125</v>
      </c>
      <c r="M166" s="25">
        <f t="shared" si="14"/>
        <v>-1.33</v>
      </c>
      <c r="N166" s="32">
        <f t="shared" si="15"/>
        <v>-3.3250000000000002</v>
      </c>
      <c r="O166" s="26">
        <f t="shared" si="17"/>
        <v>5.9518075605157774E-4</v>
      </c>
    </row>
    <row r="167" spans="1:15" s="6" customFormat="1" ht="12.75" customHeight="1">
      <c r="A167" s="35" t="s">
        <v>60</v>
      </c>
      <c r="B167" s="38">
        <v>8.3799999999999999E-2</v>
      </c>
      <c r="C167" s="39">
        <v>101.36</v>
      </c>
      <c r="D167" s="39">
        <v>8.5</v>
      </c>
      <c r="E167" s="27"/>
      <c r="F167" s="6" t="s">
        <v>60</v>
      </c>
      <c r="G167" s="7">
        <v>8.3799999999999999E-2</v>
      </c>
      <c r="H167" s="42">
        <v>102</v>
      </c>
      <c r="I167" s="42">
        <v>8.5500000000000007</v>
      </c>
      <c r="J167" s="27"/>
      <c r="K167" s="25">
        <f t="shared" si="12"/>
        <v>-0.64000000000000057</v>
      </c>
      <c r="L167" s="32">
        <f t="shared" si="13"/>
        <v>-6.3141278610891931E-3</v>
      </c>
      <c r="M167" s="25">
        <f t="shared" si="14"/>
        <v>-5.0000000000000711E-2</v>
      </c>
      <c r="N167" s="32">
        <f t="shared" si="15"/>
        <v>-5.8823529411765538E-3</v>
      </c>
      <c r="O167" s="26">
        <f t="shared" si="17"/>
        <v>2.9415002683473935E-3</v>
      </c>
    </row>
    <row r="168" spans="1:15" s="6" customFormat="1" ht="12.75" customHeight="1">
      <c r="A168" s="35" t="s">
        <v>60</v>
      </c>
      <c r="B168" s="38">
        <v>8.5400000000000004E-2</v>
      </c>
      <c r="C168" s="39">
        <v>42.23</v>
      </c>
      <c r="D168" s="39">
        <v>3.61</v>
      </c>
      <c r="E168" s="27"/>
      <c r="F168" s="6" t="s">
        <v>60</v>
      </c>
      <c r="G168" s="7">
        <v>8.5400000000000004E-2</v>
      </c>
      <c r="H168" s="42">
        <v>38</v>
      </c>
      <c r="I168" s="42">
        <v>3.25</v>
      </c>
      <c r="J168" s="27"/>
      <c r="K168" s="25">
        <f t="shared" si="12"/>
        <v>4.2299999999999969</v>
      </c>
      <c r="L168" s="32">
        <f t="shared" si="13"/>
        <v>0.10016575893914273</v>
      </c>
      <c r="M168" s="25">
        <f t="shared" si="14"/>
        <v>0.35999999999999988</v>
      </c>
      <c r="N168" s="32">
        <f t="shared" si="15"/>
        <v>9.9722991689750656E-2</v>
      </c>
      <c r="O168" s="26">
        <f t="shared" si="17"/>
        <v>1.1181141370911144E-3</v>
      </c>
    </row>
    <row r="169" spans="1:15" s="6" customFormat="1" ht="12.75" customHeight="1">
      <c r="A169" s="35" t="s">
        <v>62</v>
      </c>
      <c r="B169" s="38">
        <v>0.17080000000000001</v>
      </c>
      <c r="C169" s="39">
        <v>0.98</v>
      </c>
      <c r="D169" s="39">
        <v>0.17</v>
      </c>
      <c r="E169" s="27"/>
      <c r="F169" s="6" t="s">
        <v>62</v>
      </c>
      <c r="G169" s="7">
        <v>0.17080000000000001</v>
      </c>
      <c r="H169" s="42">
        <v>1</v>
      </c>
      <c r="I169" s="42">
        <v>0.17</v>
      </c>
      <c r="J169" s="27"/>
      <c r="K169" s="25">
        <f t="shared" si="12"/>
        <v>-2.0000000000000018E-2</v>
      </c>
      <c r="L169" s="32">
        <f t="shared" si="13"/>
        <v>-2.0408163265306142E-2</v>
      </c>
      <c r="M169" s="25">
        <f t="shared" si="14"/>
        <v>0</v>
      </c>
      <c r="N169" s="32">
        <f t="shared" si="15"/>
        <v>0</v>
      </c>
      <c r="O169" s="26">
        <f t="shared" si="17"/>
        <v>5.8485970247842904E-5</v>
      </c>
    </row>
    <row r="170" spans="1:15" s="6" customFormat="1" ht="12.75" customHeight="1">
      <c r="A170" s="35"/>
      <c r="B170" s="38"/>
      <c r="C170" s="39"/>
      <c r="D170" s="39"/>
      <c r="E170" s="27"/>
      <c r="G170" s="7"/>
      <c r="H170" s="42"/>
      <c r="I170" s="42"/>
      <c r="J170" s="27"/>
      <c r="K170" s="25"/>
      <c r="L170" s="32"/>
      <c r="M170" s="25"/>
      <c r="N170" s="32"/>
      <c r="O170" s="26"/>
    </row>
    <row r="171" spans="1:15" s="6" customFormat="1" ht="12.75" customHeight="1">
      <c r="A171" s="35" t="s">
        <v>27</v>
      </c>
      <c r="B171" s="38">
        <v>0.1202</v>
      </c>
      <c r="C171" s="39">
        <v>10.029999999999999</v>
      </c>
      <c r="D171" s="39">
        <v>1.21</v>
      </c>
      <c r="E171" s="27"/>
      <c r="F171" s="6" t="s">
        <v>27</v>
      </c>
      <c r="G171" s="7">
        <v>0.1202</v>
      </c>
      <c r="H171" s="42">
        <v>10</v>
      </c>
      <c r="I171" s="42">
        <v>1.2</v>
      </c>
      <c r="J171" s="27"/>
      <c r="K171" s="25">
        <f t="shared" si="12"/>
        <v>2.9999999999999361E-2</v>
      </c>
      <c r="L171" s="32">
        <f t="shared" si="13"/>
        <v>2.9910269192422096E-3</v>
      </c>
      <c r="M171" s="25">
        <f t="shared" si="14"/>
        <v>1.0000000000000009E-2</v>
      </c>
      <c r="N171" s="32">
        <f t="shared" si="15"/>
        <v>8.2644628099173625E-3</v>
      </c>
      <c r="O171" s="26">
        <f>IFERROR(I171/$I$184,0)</f>
        <v>4.128421429259499E-4</v>
      </c>
    </row>
    <row r="172" spans="1:15" s="6" customFormat="1" ht="12.75" customHeight="1">
      <c r="A172" s="35" t="s">
        <v>27</v>
      </c>
      <c r="B172" s="38">
        <v>0.1207</v>
      </c>
      <c r="C172" s="39">
        <v>0.02</v>
      </c>
      <c r="D172" s="39">
        <v>0</v>
      </c>
      <c r="E172" s="27"/>
      <c r="J172" s="27"/>
      <c r="K172" s="25">
        <f t="shared" si="12"/>
        <v>0.02</v>
      </c>
      <c r="L172" s="32">
        <f t="shared" si="13"/>
        <v>1</v>
      </c>
      <c r="M172" s="25">
        <f t="shared" si="14"/>
        <v>0</v>
      </c>
      <c r="N172" s="32">
        <f t="shared" si="15"/>
        <v>0</v>
      </c>
      <c r="O172" s="26">
        <f>IFERROR(I172/$I$184,0)</f>
        <v>0</v>
      </c>
    </row>
    <row r="173" spans="1:15" s="6" customFormat="1" ht="12.75" customHeight="1">
      <c r="A173" s="35" t="s">
        <v>28</v>
      </c>
      <c r="B173" s="38">
        <v>0.1212</v>
      </c>
      <c r="C173" s="39">
        <v>1.36</v>
      </c>
      <c r="D173" s="39">
        <v>0.16</v>
      </c>
      <c r="E173" s="27"/>
      <c r="F173" s="6" t="s">
        <v>28</v>
      </c>
      <c r="G173" s="7">
        <v>0.1212</v>
      </c>
      <c r="H173" s="42">
        <v>1</v>
      </c>
      <c r="I173" s="42">
        <v>0.12</v>
      </c>
      <c r="J173" s="27"/>
      <c r="K173" s="25">
        <f t="shared" si="12"/>
        <v>0.3600000000000001</v>
      </c>
      <c r="L173" s="32">
        <f t="shared" si="13"/>
        <v>0.26470588235294124</v>
      </c>
      <c r="M173" s="25">
        <f t="shared" si="14"/>
        <v>4.0000000000000008E-2</v>
      </c>
      <c r="N173" s="32">
        <f t="shared" si="15"/>
        <v>0.25000000000000006</v>
      </c>
      <c r="O173" s="26">
        <f>IFERROR(I173/$I$184,0)</f>
        <v>4.1284214292594987E-5</v>
      </c>
    </row>
    <row r="174" spans="1:15" s="6" customFormat="1" ht="12.75" customHeight="1">
      <c r="A174" s="35"/>
      <c r="B174" s="38"/>
      <c r="C174" s="39"/>
      <c r="D174" s="39"/>
      <c r="E174" s="27"/>
      <c r="J174" s="27"/>
      <c r="K174" s="25"/>
      <c r="L174" s="32"/>
      <c r="M174" s="25"/>
      <c r="N174" s="32"/>
      <c r="O174" s="26"/>
    </row>
    <row r="175" spans="1:15" s="6" customFormat="1" ht="12.75" customHeight="1">
      <c r="A175" s="35" t="s">
        <v>110</v>
      </c>
      <c r="B175" s="38">
        <v>1.01E-2</v>
      </c>
      <c r="C175" s="39">
        <v>0.49</v>
      </c>
      <c r="D175" s="39">
        <v>0</v>
      </c>
      <c r="E175" s="27"/>
      <c r="J175" s="27"/>
      <c r="K175" s="25">
        <f t="shared" si="12"/>
        <v>0.49</v>
      </c>
      <c r="L175" s="32">
        <f t="shared" si="13"/>
        <v>1</v>
      </c>
      <c r="M175" s="25">
        <f t="shared" si="14"/>
        <v>0</v>
      </c>
      <c r="N175" s="32">
        <f t="shared" si="15"/>
        <v>0</v>
      </c>
      <c r="O175" s="26">
        <f>IFERROR(I175/$I$184,0)</f>
        <v>0</v>
      </c>
    </row>
    <row r="176" spans="1:15" s="6" customFormat="1" ht="12.75" customHeight="1">
      <c r="A176" s="35"/>
      <c r="B176" s="38"/>
      <c r="C176" s="39"/>
      <c r="D176" s="39"/>
      <c r="E176" s="27"/>
      <c r="J176" s="27"/>
      <c r="K176" s="25"/>
      <c r="L176" s="32"/>
      <c r="M176" s="25"/>
      <c r="N176" s="32"/>
      <c r="O176" s="26"/>
    </row>
    <row r="177" spans="1:15" s="6" customFormat="1" ht="12.75" customHeight="1">
      <c r="A177" s="35" t="s">
        <v>50</v>
      </c>
      <c r="B177" s="38">
        <v>5.8900000000000001E-2</v>
      </c>
      <c r="C177" s="39">
        <v>0.03</v>
      </c>
      <c r="D177" s="39">
        <v>0</v>
      </c>
      <c r="E177" s="27"/>
      <c r="J177" s="27"/>
      <c r="K177" s="25">
        <f t="shared" si="12"/>
        <v>0.03</v>
      </c>
      <c r="L177" s="32">
        <f t="shared" si="13"/>
        <v>1</v>
      </c>
      <c r="M177" s="25">
        <f t="shared" si="14"/>
        <v>0</v>
      </c>
      <c r="N177" s="32">
        <f t="shared" si="15"/>
        <v>0</v>
      </c>
      <c r="O177" s="26">
        <f>IFERROR(I177/$I$184,0)</f>
        <v>0</v>
      </c>
    </row>
    <row r="178" spans="1:15" s="6" customFormat="1" ht="12.75" customHeight="1">
      <c r="A178" s="35"/>
      <c r="B178" s="38"/>
      <c r="C178" s="39"/>
      <c r="D178" s="39"/>
      <c r="E178" s="27"/>
      <c r="G178" s="7"/>
      <c r="H178" s="42"/>
      <c r="I178" s="42"/>
      <c r="J178" s="27"/>
      <c r="K178" s="25"/>
      <c r="L178" s="32"/>
      <c r="M178" s="25"/>
      <c r="N178" s="32"/>
      <c r="O178" s="26"/>
    </row>
    <row r="179" spans="1:15" s="6" customFormat="1" ht="12.75" customHeight="1">
      <c r="A179" s="35" t="s">
        <v>70</v>
      </c>
      <c r="B179" s="38">
        <v>0.36359999999999998</v>
      </c>
      <c r="C179" s="39">
        <v>0.76</v>
      </c>
      <c r="D179" s="39">
        <v>0.28000000000000003</v>
      </c>
      <c r="E179" s="27"/>
      <c r="F179" s="6" t="s">
        <v>70</v>
      </c>
      <c r="G179" s="7">
        <v>0.36359999999999998</v>
      </c>
      <c r="H179" s="42">
        <v>1</v>
      </c>
      <c r="I179" s="42">
        <v>0.36</v>
      </c>
      <c r="J179" s="27"/>
      <c r="K179" s="25">
        <f t="shared" si="12"/>
        <v>-0.24</v>
      </c>
      <c r="L179" s="32">
        <f t="shared" si="13"/>
        <v>-0.31578947368421051</v>
      </c>
      <c r="M179" s="25">
        <f t="shared" si="14"/>
        <v>-7.999999999999996E-2</v>
      </c>
      <c r="N179" s="32">
        <f t="shared" si="15"/>
        <v>-0.28571428571428553</v>
      </c>
      <c r="O179" s="26">
        <f>IFERROR(I179/$I$184,0)</f>
        <v>1.2385264287778498E-4</v>
      </c>
    </row>
    <row r="180" spans="1:15" s="6" customFormat="1" ht="12.75" customHeight="1">
      <c r="E180" s="27"/>
      <c r="J180" s="27"/>
      <c r="K180" s="25"/>
      <c r="L180" s="32"/>
      <c r="M180" s="25"/>
      <c r="N180" s="32"/>
      <c r="O180" s="26"/>
    </row>
    <row r="181" spans="1:15" s="6" customFormat="1" ht="12.75" customHeight="1">
      <c r="E181" s="27"/>
      <c r="J181" s="27"/>
      <c r="K181" s="25"/>
      <c r="L181" s="32"/>
      <c r="M181" s="25"/>
      <c r="N181" s="32"/>
      <c r="O181" s="26"/>
    </row>
    <row r="182" spans="1:15" s="6" customFormat="1" ht="12.75" customHeight="1">
      <c r="E182" s="27"/>
      <c r="J182" s="27"/>
      <c r="K182" s="25"/>
      <c r="L182" s="32"/>
      <c r="M182" s="25"/>
      <c r="N182" s="32"/>
      <c r="O182" s="26"/>
    </row>
    <row r="183" spans="1:15" ht="12.75" customHeight="1">
      <c r="E183" s="27"/>
      <c r="J183" s="27"/>
      <c r="K183" s="25"/>
      <c r="L183" s="32"/>
      <c r="M183" s="25"/>
      <c r="N183" s="32"/>
      <c r="O183" s="26"/>
    </row>
    <row r="184" spans="1:15" ht="12.75" customHeight="1">
      <c r="C184" s="28">
        <f>SUM(C9:C183)</f>
        <v>103328.94</v>
      </c>
      <c r="D184" s="28">
        <f>SUM(D9:D183)</f>
        <v>2886.8100000000004</v>
      </c>
      <c r="E184" s="36"/>
      <c r="F184" s="37"/>
      <c r="H184" s="28">
        <f>SUM(H9:H183)</f>
        <v>104044</v>
      </c>
      <c r="I184" s="28">
        <f>SUM(I9:I183)</f>
        <v>2906.68</v>
      </c>
      <c r="J184" s="36"/>
      <c r="K184" s="30">
        <f>SUM(K9:K183)</f>
        <v>-715.05999999999847</v>
      </c>
      <c r="L184" s="29">
        <f>IFERROR(K184/C184,0)</f>
        <v>-6.9202297052500337E-3</v>
      </c>
      <c r="M184" s="30">
        <f>SUM(M9:M183)</f>
        <v>-19.870000000000061</v>
      </c>
      <c r="N184" s="29">
        <f>IFERROR(M184/D184,0)</f>
        <v>-6.8830300573990179E-3</v>
      </c>
      <c r="O184" s="31">
        <f>SUM(O9:O179)</f>
        <v>1.0000000000000002</v>
      </c>
    </row>
    <row r="185" spans="1:15" ht="12.75" customHeight="1"/>
    <row r="186" spans="1:15" ht="12.75" customHeight="1"/>
    <row r="187" spans="1:15" ht="12.75" customHeight="1"/>
    <row r="188" spans="1:15" ht="12.75" customHeight="1"/>
    <row r="189" spans="1:15" ht="12.75" customHeight="1"/>
    <row r="190" spans="1:15" ht="12.75" customHeight="1"/>
    <row r="191" spans="1:15" ht="12.75" customHeight="1"/>
    <row r="192" spans="1:15" ht="12.75" customHeight="1"/>
    <row r="193" ht="12.75" customHeight="1"/>
    <row r="194" ht="12.75" customHeight="1"/>
  </sheetData>
  <printOptions gridLines="1"/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05"/>
  <sheetViews>
    <sheetView zoomScale="85" zoomScaleNormal="85" workbookViewId="0">
      <selection activeCell="G2" sqref="G2"/>
    </sheetView>
  </sheetViews>
  <sheetFormatPr defaultRowHeight="12.75"/>
  <cols>
    <col min="1" max="1" width="33.140625" style="2" bestFit="1" customWidth="1"/>
    <col min="2" max="2" width="15.7109375" style="2" bestFit="1" customWidth="1"/>
    <col min="3" max="4" width="15.85546875" style="2" customWidth="1"/>
    <col min="5" max="5" width="3.140625" style="2" customWidth="1"/>
    <col min="6" max="6" width="43.42578125" style="2" bestFit="1" customWidth="1"/>
    <col min="7" max="7" width="11.28515625" style="2" bestFit="1" customWidth="1"/>
    <col min="8" max="8" width="11" style="2" bestFit="1" customWidth="1"/>
    <col min="9" max="9" width="11.42578125" style="2" bestFit="1" customWidth="1"/>
    <col min="10" max="10" width="3" style="2" customWidth="1"/>
    <col min="11" max="11" width="16.28515625" style="2" bestFit="1" customWidth="1"/>
    <col min="12" max="13" width="12.85546875" style="2" bestFit="1" customWidth="1"/>
    <col min="14" max="14" width="15" style="2" bestFit="1" customWidth="1"/>
    <col min="15" max="15" width="12.7109375" style="2" bestFit="1" customWidth="1"/>
    <col min="16" max="256" width="9.140625" style="2"/>
    <col min="257" max="257" width="33.140625" style="2" bestFit="1" customWidth="1"/>
    <col min="258" max="258" width="15.7109375" style="2" bestFit="1" customWidth="1"/>
    <col min="259" max="260" width="15.85546875" style="2" customWidth="1"/>
    <col min="261" max="261" width="3.140625" style="2" customWidth="1"/>
    <col min="262" max="262" width="43.42578125" style="2" bestFit="1" customWidth="1"/>
    <col min="263" max="263" width="11.28515625" style="2" bestFit="1" customWidth="1"/>
    <col min="264" max="264" width="11" style="2" bestFit="1" customWidth="1"/>
    <col min="265" max="265" width="11.42578125" style="2" bestFit="1" customWidth="1"/>
    <col min="266" max="266" width="3" style="2" customWidth="1"/>
    <col min="267" max="267" width="15.42578125" style="2" bestFit="1" customWidth="1"/>
    <col min="268" max="268" width="10.7109375" style="2" bestFit="1" customWidth="1"/>
    <col min="269" max="269" width="12.42578125" style="2" bestFit="1" customWidth="1"/>
    <col min="270" max="270" width="14.28515625" style="2" bestFit="1" customWidth="1"/>
    <col min="271" max="271" width="12.42578125" style="2" bestFit="1" customWidth="1"/>
    <col min="272" max="512" width="9.140625" style="2"/>
    <col min="513" max="513" width="33.140625" style="2" bestFit="1" customWidth="1"/>
    <col min="514" max="514" width="15.7109375" style="2" bestFit="1" customWidth="1"/>
    <col min="515" max="516" width="15.85546875" style="2" customWidth="1"/>
    <col min="517" max="517" width="3.140625" style="2" customWidth="1"/>
    <col min="518" max="518" width="43.42578125" style="2" bestFit="1" customWidth="1"/>
    <col min="519" max="519" width="11.28515625" style="2" bestFit="1" customWidth="1"/>
    <col min="520" max="520" width="11" style="2" bestFit="1" customWidth="1"/>
    <col min="521" max="521" width="11.42578125" style="2" bestFit="1" customWidth="1"/>
    <col min="522" max="522" width="3" style="2" customWidth="1"/>
    <col min="523" max="523" width="15.42578125" style="2" bestFit="1" customWidth="1"/>
    <col min="524" max="524" width="10.7109375" style="2" bestFit="1" customWidth="1"/>
    <col min="525" max="525" width="12.42578125" style="2" bestFit="1" customWidth="1"/>
    <col min="526" max="526" width="14.28515625" style="2" bestFit="1" customWidth="1"/>
    <col min="527" max="527" width="12.42578125" style="2" bestFit="1" customWidth="1"/>
    <col min="528" max="768" width="9.140625" style="2"/>
    <col min="769" max="769" width="33.140625" style="2" bestFit="1" customWidth="1"/>
    <col min="770" max="770" width="15.7109375" style="2" bestFit="1" customWidth="1"/>
    <col min="771" max="772" width="15.85546875" style="2" customWidth="1"/>
    <col min="773" max="773" width="3.140625" style="2" customWidth="1"/>
    <col min="774" max="774" width="43.42578125" style="2" bestFit="1" customWidth="1"/>
    <col min="775" max="775" width="11.28515625" style="2" bestFit="1" customWidth="1"/>
    <col min="776" max="776" width="11" style="2" bestFit="1" customWidth="1"/>
    <col min="777" max="777" width="11.42578125" style="2" bestFit="1" customWidth="1"/>
    <col min="778" max="778" width="3" style="2" customWidth="1"/>
    <col min="779" max="779" width="15.42578125" style="2" bestFit="1" customWidth="1"/>
    <col min="780" max="780" width="10.7109375" style="2" bestFit="1" customWidth="1"/>
    <col min="781" max="781" width="12.42578125" style="2" bestFit="1" customWidth="1"/>
    <col min="782" max="782" width="14.28515625" style="2" bestFit="1" customWidth="1"/>
    <col min="783" max="783" width="12.42578125" style="2" bestFit="1" customWidth="1"/>
    <col min="784" max="1024" width="9.140625" style="2"/>
    <col min="1025" max="1025" width="33.140625" style="2" bestFit="1" customWidth="1"/>
    <col min="1026" max="1026" width="15.7109375" style="2" bestFit="1" customWidth="1"/>
    <col min="1027" max="1028" width="15.85546875" style="2" customWidth="1"/>
    <col min="1029" max="1029" width="3.140625" style="2" customWidth="1"/>
    <col min="1030" max="1030" width="43.42578125" style="2" bestFit="1" customWidth="1"/>
    <col min="1031" max="1031" width="11.28515625" style="2" bestFit="1" customWidth="1"/>
    <col min="1032" max="1032" width="11" style="2" bestFit="1" customWidth="1"/>
    <col min="1033" max="1033" width="11.42578125" style="2" bestFit="1" customWidth="1"/>
    <col min="1034" max="1034" width="3" style="2" customWidth="1"/>
    <col min="1035" max="1035" width="15.42578125" style="2" bestFit="1" customWidth="1"/>
    <col min="1036" max="1036" width="10.7109375" style="2" bestFit="1" customWidth="1"/>
    <col min="1037" max="1037" width="12.42578125" style="2" bestFit="1" customWidth="1"/>
    <col min="1038" max="1038" width="14.28515625" style="2" bestFit="1" customWidth="1"/>
    <col min="1039" max="1039" width="12.42578125" style="2" bestFit="1" customWidth="1"/>
    <col min="1040" max="1280" width="9.140625" style="2"/>
    <col min="1281" max="1281" width="33.140625" style="2" bestFit="1" customWidth="1"/>
    <col min="1282" max="1282" width="15.7109375" style="2" bestFit="1" customWidth="1"/>
    <col min="1283" max="1284" width="15.85546875" style="2" customWidth="1"/>
    <col min="1285" max="1285" width="3.140625" style="2" customWidth="1"/>
    <col min="1286" max="1286" width="43.42578125" style="2" bestFit="1" customWidth="1"/>
    <col min="1287" max="1287" width="11.28515625" style="2" bestFit="1" customWidth="1"/>
    <col min="1288" max="1288" width="11" style="2" bestFit="1" customWidth="1"/>
    <col min="1289" max="1289" width="11.42578125" style="2" bestFit="1" customWidth="1"/>
    <col min="1290" max="1290" width="3" style="2" customWidth="1"/>
    <col min="1291" max="1291" width="15.42578125" style="2" bestFit="1" customWidth="1"/>
    <col min="1292" max="1292" width="10.7109375" style="2" bestFit="1" customWidth="1"/>
    <col min="1293" max="1293" width="12.42578125" style="2" bestFit="1" customWidth="1"/>
    <col min="1294" max="1294" width="14.28515625" style="2" bestFit="1" customWidth="1"/>
    <col min="1295" max="1295" width="12.42578125" style="2" bestFit="1" customWidth="1"/>
    <col min="1296" max="1536" width="9.140625" style="2"/>
    <col min="1537" max="1537" width="33.140625" style="2" bestFit="1" customWidth="1"/>
    <col min="1538" max="1538" width="15.7109375" style="2" bestFit="1" customWidth="1"/>
    <col min="1539" max="1540" width="15.85546875" style="2" customWidth="1"/>
    <col min="1541" max="1541" width="3.140625" style="2" customWidth="1"/>
    <col min="1542" max="1542" width="43.42578125" style="2" bestFit="1" customWidth="1"/>
    <col min="1543" max="1543" width="11.28515625" style="2" bestFit="1" customWidth="1"/>
    <col min="1544" max="1544" width="11" style="2" bestFit="1" customWidth="1"/>
    <col min="1545" max="1545" width="11.42578125" style="2" bestFit="1" customWidth="1"/>
    <col min="1546" max="1546" width="3" style="2" customWidth="1"/>
    <col min="1547" max="1547" width="15.42578125" style="2" bestFit="1" customWidth="1"/>
    <col min="1548" max="1548" width="10.7109375" style="2" bestFit="1" customWidth="1"/>
    <col min="1549" max="1549" width="12.42578125" style="2" bestFit="1" customWidth="1"/>
    <col min="1550" max="1550" width="14.28515625" style="2" bestFit="1" customWidth="1"/>
    <col min="1551" max="1551" width="12.42578125" style="2" bestFit="1" customWidth="1"/>
    <col min="1552" max="1792" width="9.140625" style="2"/>
    <col min="1793" max="1793" width="33.140625" style="2" bestFit="1" customWidth="1"/>
    <col min="1794" max="1794" width="15.7109375" style="2" bestFit="1" customWidth="1"/>
    <col min="1795" max="1796" width="15.85546875" style="2" customWidth="1"/>
    <col min="1797" max="1797" width="3.140625" style="2" customWidth="1"/>
    <col min="1798" max="1798" width="43.42578125" style="2" bestFit="1" customWidth="1"/>
    <col min="1799" max="1799" width="11.28515625" style="2" bestFit="1" customWidth="1"/>
    <col min="1800" max="1800" width="11" style="2" bestFit="1" customWidth="1"/>
    <col min="1801" max="1801" width="11.42578125" style="2" bestFit="1" customWidth="1"/>
    <col min="1802" max="1802" width="3" style="2" customWidth="1"/>
    <col min="1803" max="1803" width="15.42578125" style="2" bestFit="1" customWidth="1"/>
    <col min="1804" max="1804" width="10.7109375" style="2" bestFit="1" customWidth="1"/>
    <col min="1805" max="1805" width="12.42578125" style="2" bestFit="1" customWidth="1"/>
    <col min="1806" max="1806" width="14.28515625" style="2" bestFit="1" customWidth="1"/>
    <col min="1807" max="1807" width="12.42578125" style="2" bestFit="1" customWidth="1"/>
    <col min="1808" max="2048" width="9.140625" style="2"/>
    <col min="2049" max="2049" width="33.140625" style="2" bestFit="1" customWidth="1"/>
    <col min="2050" max="2050" width="15.7109375" style="2" bestFit="1" customWidth="1"/>
    <col min="2051" max="2052" width="15.85546875" style="2" customWidth="1"/>
    <col min="2053" max="2053" width="3.140625" style="2" customWidth="1"/>
    <col min="2054" max="2054" width="43.42578125" style="2" bestFit="1" customWidth="1"/>
    <col min="2055" max="2055" width="11.28515625" style="2" bestFit="1" customWidth="1"/>
    <col min="2056" max="2056" width="11" style="2" bestFit="1" customWidth="1"/>
    <col min="2057" max="2057" width="11.42578125" style="2" bestFit="1" customWidth="1"/>
    <col min="2058" max="2058" width="3" style="2" customWidth="1"/>
    <col min="2059" max="2059" width="15.42578125" style="2" bestFit="1" customWidth="1"/>
    <col min="2060" max="2060" width="10.7109375" style="2" bestFit="1" customWidth="1"/>
    <col min="2061" max="2061" width="12.42578125" style="2" bestFit="1" customWidth="1"/>
    <col min="2062" max="2062" width="14.28515625" style="2" bestFit="1" customWidth="1"/>
    <col min="2063" max="2063" width="12.42578125" style="2" bestFit="1" customWidth="1"/>
    <col min="2064" max="2304" width="9.140625" style="2"/>
    <col min="2305" max="2305" width="33.140625" style="2" bestFit="1" customWidth="1"/>
    <col min="2306" max="2306" width="15.7109375" style="2" bestFit="1" customWidth="1"/>
    <col min="2307" max="2308" width="15.85546875" style="2" customWidth="1"/>
    <col min="2309" max="2309" width="3.140625" style="2" customWidth="1"/>
    <col min="2310" max="2310" width="43.42578125" style="2" bestFit="1" customWidth="1"/>
    <col min="2311" max="2311" width="11.28515625" style="2" bestFit="1" customWidth="1"/>
    <col min="2312" max="2312" width="11" style="2" bestFit="1" customWidth="1"/>
    <col min="2313" max="2313" width="11.42578125" style="2" bestFit="1" customWidth="1"/>
    <col min="2314" max="2314" width="3" style="2" customWidth="1"/>
    <col min="2315" max="2315" width="15.42578125" style="2" bestFit="1" customWidth="1"/>
    <col min="2316" max="2316" width="10.7109375" style="2" bestFit="1" customWidth="1"/>
    <col min="2317" max="2317" width="12.42578125" style="2" bestFit="1" customWidth="1"/>
    <col min="2318" max="2318" width="14.28515625" style="2" bestFit="1" customWidth="1"/>
    <col min="2319" max="2319" width="12.42578125" style="2" bestFit="1" customWidth="1"/>
    <col min="2320" max="2560" width="9.140625" style="2"/>
    <col min="2561" max="2561" width="33.140625" style="2" bestFit="1" customWidth="1"/>
    <col min="2562" max="2562" width="15.7109375" style="2" bestFit="1" customWidth="1"/>
    <col min="2563" max="2564" width="15.85546875" style="2" customWidth="1"/>
    <col min="2565" max="2565" width="3.140625" style="2" customWidth="1"/>
    <col min="2566" max="2566" width="43.42578125" style="2" bestFit="1" customWidth="1"/>
    <col min="2567" max="2567" width="11.28515625" style="2" bestFit="1" customWidth="1"/>
    <col min="2568" max="2568" width="11" style="2" bestFit="1" customWidth="1"/>
    <col min="2569" max="2569" width="11.42578125" style="2" bestFit="1" customWidth="1"/>
    <col min="2570" max="2570" width="3" style="2" customWidth="1"/>
    <col min="2571" max="2571" width="15.42578125" style="2" bestFit="1" customWidth="1"/>
    <col min="2572" max="2572" width="10.7109375" style="2" bestFit="1" customWidth="1"/>
    <col min="2573" max="2573" width="12.42578125" style="2" bestFit="1" customWidth="1"/>
    <col min="2574" max="2574" width="14.28515625" style="2" bestFit="1" customWidth="1"/>
    <col min="2575" max="2575" width="12.42578125" style="2" bestFit="1" customWidth="1"/>
    <col min="2576" max="2816" width="9.140625" style="2"/>
    <col min="2817" max="2817" width="33.140625" style="2" bestFit="1" customWidth="1"/>
    <col min="2818" max="2818" width="15.7109375" style="2" bestFit="1" customWidth="1"/>
    <col min="2819" max="2820" width="15.85546875" style="2" customWidth="1"/>
    <col min="2821" max="2821" width="3.140625" style="2" customWidth="1"/>
    <col min="2822" max="2822" width="43.42578125" style="2" bestFit="1" customWidth="1"/>
    <col min="2823" max="2823" width="11.28515625" style="2" bestFit="1" customWidth="1"/>
    <col min="2824" max="2824" width="11" style="2" bestFit="1" customWidth="1"/>
    <col min="2825" max="2825" width="11.42578125" style="2" bestFit="1" customWidth="1"/>
    <col min="2826" max="2826" width="3" style="2" customWidth="1"/>
    <col min="2827" max="2827" width="15.42578125" style="2" bestFit="1" customWidth="1"/>
    <col min="2828" max="2828" width="10.7109375" style="2" bestFit="1" customWidth="1"/>
    <col min="2829" max="2829" width="12.42578125" style="2" bestFit="1" customWidth="1"/>
    <col min="2830" max="2830" width="14.28515625" style="2" bestFit="1" customWidth="1"/>
    <col min="2831" max="2831" width="12.42578125" style="2" bestFit="1" customWidth="1"/>
    <col min="2832" max="3072" width="9.140625" style="2"/>
    <col min="3073" max="3073" width="33.140625" style="2" bestFit="1" customWidth="1"/>
    <col min="3074" max="3074" width="15.7109375" style="2" bestFit="1" customWidth="1"/>
    <col min="3075" max="3076" width="15.85546875" style="2" customWidth="1"/>
    <col min="3077" max="3077" width="3.140625" style="2" customWidth="1"/>
    <col min="3078" max="3078" width="43.42578125" style="2" bestFit="1" customWidth="1"/>
    <col min="3079" max="3079" width="11.28515625" style="2" bestFit="1" customWidth="1"/>
    <col min="3080" max="3080" width="11" style="2" bestFit="1" customWidth="1"/>
    <col min="3081" max="3081" width="11.42578125" style="2" bestFit="1" customWidth="1"/>
    <col min="3082" max="3082" width="3" style="2" customWidth="1"/>
    <col min="3083" max="3083" width="15.42578125" style="2" bestFit="1" customWidth="1"/>
    <col min="3084" max="3084" width="10.7109375" style="2" bestFit="1" customWidth="1"/>
    <col min="3085" max="3085" width="12.42578125" style="2" bestFit="1" customWidth="1"/>
    <col min="3086" max="3086" width="14.28515625" style="2" bestFit="1" customWidth="1"/>
    <col min="3087" max="3087" width="12.42578125" style="2" bestFit="1" customWidth="1"/>
    <col min="3088" max="3328" width="9.140625" style="2"/>
    <col min="3329" max="3329" width="33.140625" style="2" bestFit="1" customWidth="1"/>
    <col min="3330" max="3330" width="15.7109375" style="2" bestFit="1" customWidth="1"/>
    <col min="3331" max="3332" width="15.85546875" style="2" customWidth="1"/>
    <col min="3333" max="3333" width="3.140625" style="2" customWidth="1"/>
    <col min="3334" max="3334" width="43.42578125" style="2" bestFit="1" customWidth="1"/>
    <col min="3335" max="3335" width="11.28515625" style="2" bestFit="1" customWidth="1"/>
    <col min="3336" max="3336" width="11" style="2" bestFit="1" customWidth="1"/>
    <col min="3337" max="3337" width="11.42578125" style="2" bestFit="1" customWidth="1"/>
    <col min="3338" max="3338" width="3" style="2" customWidth="1"/>
    <col min="3339" max="3339" width="15.42578125" style="2" bestFit="1" customWidth="1"/>
    <col min="3340" max="3340" width="10.7109375" style="2" bestFit="1" customWidth="1"/>
    <col min="3341" max="3341" width="12.42578125" style="2" bestFit="1" customWidth="1"/>
    <col min="3342" max="3342" width="14.28515625" style="2" bestFit="1" customWidth="1"/>
    <col min="3343" max="3343" width="12.42578125" style="2" bestFit="1" customWidth="1"/>
    <col min="3344" max="3584" width="9.140625" style="2"/>
    <col min="3585" max="3585" width="33.140625" style="2" bestFit="1" customWidth="1"/>
    <col min="3586" max="3586" width="15.7109375" style="2" bestFit="1" customWidth="1"/>
    <col min="3587" max="3588" width="15.85546875" style="2" customWidth="1"/>
    <col min="3589" max="3589" width="3.140625" style="2" customWidth="1"/>
    <col min="3590" max="3590" width="43.42578125" style="2" bestFit="1" customWidth="1"/>
    <col min="3591" max="3591" width="11.28515625" style="2" bestFit="1" customWidth="1"/>
    <col min="3592" max="3592" width="11" style="2" bestFit="1" customWidth="1"/>
    <col min="3593" max="3593" width="11.42578125" style="2" bestFit="1" customWidth="1"/>
    <col min="3594" max="3594" width="3" style="2" customWidth="1"/>
    <col min="3595" max="3595" width="15.42578125" style="2" bestFit="1" customWidth="1"/>
    <col min="3596" max="3596" width="10.7109375" style="2" bestFit="1" customWidth="1"/>
    <col min="3597" max="3597" width="12.42578125" style="2" bestFit="1" customWidth="1"/>
    <col min="3598" max="3598" width="14.28515625" style="2" bestFit="1" customWidth="1"/>
    <col min="3599" max="3599" width="12.42578125" style="2" bestFit="1" customWidth="1"/>
    <col min="3600" max="3840" width="9.140625" style="2"/>
    <col min="3841" max="3841" width="33.140625" style="2" bestFit="1" customWidth="1"/>
    <col min="3842" max="3842" width="15.7109375" style="2" bestFit="1" customWidth="1"/>
    <col min="3843" max="3844" width="15.85546875" style="2" customWidth="1"/>
    <col min="3845" max="3845" width="3.140625" style="2" customWidth="1"/>
    <col min="3846" max="3846" width="43.42578125" style="2" bestFit="1" customWidth="1"/>
    <col min="3847" max="3847" width="11.28515625" style="2" bestFit="1" customWidth="1"/>
    <col min="3848" max="3848" width="11" style="2" bestFit="1" customWidth="1"/>
    <col min="3849" max="3849" width="11.42578125" style="2" bestFit="1" customWidth="1"/>
    <col min="3850" max="3850" width="3" style="2" customWidth="1"/>
    <col min="3851" max="3851" width="15.42578125" style="2" bestFit="1" customWidth="1"/>
    <col min="3852" max="3852" width="10.7109375" style="2" bestFit="1" customWidth="1"/>
    <col min="3853" max="3853" width="12.42578125" style="2" bestFit="1" customWidth="1"/>
    <col min="3854" max="3854" width="14.28515625" style="2" bestFit="1" customWidth="1"/>
    <col min="3855" max="3855" width="12.42578125" style="2" bestFit="1" customWidth="1"/>
    <col min="3856" max="4096" width="9.140625" style="2"/>
    <col min="4097" max="4097" width="33.140625" style="2" bestFit="1" customWidth="1"/>
    <col min="4098" max="4098" width="15.7109375" style="2" bestFit="1" customWidth="1"/>
    <col min="4099" max="4100" width="15.85546875" style="2" customWidth="1"/>
    <col min="4101" max="4101" width="3.140625" style="2" customWidth="1"/>
    <col min="4102" max="4102" width="43.42578125" style="2" bestFit="1" customWidth="1"/>
    <col min="4103" max="4103" width="11.28515625" style="2" bestFit="1" customWidth="1"/>
    <col min="4104" max="4104" width="11" style="2" bestFit="1" customWidth="1"/>
    <col min="4105" max="4105" width="11.42578125" style="2" bestFit="1" customWidth="1"/>
    <col min="4106" max="4106" width="3" style="2" customWidth="1"/>
    <col min="4107" max="4107" width="15.42578125" style="2" bestFit="1" customWidth="1"/>
    <col min="4108" max="4108" width="10.7109375" style="2" bestFit="1" customWidth="1"/>
    <col min="4109" max="4109" width="12.42578125" style="2" bestFit="1" customWidth="1"/>
    <col min="4110" max="4110" width="14.28515625" style="2" bestFit="1" customWidth="1"/>
    <col min="4111" max="4111" width="12.42578125" style="2" bestFit="1" customWidth="1"/>
    <col min="4112" max="4352" width="9.140625" style="2"/>
    <col min="4353" max="4353" width="33.140625" style="2" bestFit="1" customWidth="1"/>
    <col min="4354" max="4354" width="15.7109375" style="2" bestFit="1" customWidth="1"/>
    <col min="4355" max="4356" width="15.85546875" style="2" customWidth="1"/>
    <col min="4357" max="4357" width="3.140625" style="2" customWidth="1"/>
    <col min="4358" max="4358" width="43.42578125" style="2" bestFit="1" customWidth="1"/>
    <col min="4359" max="4359" width="11.28515625" style="2" bestFit="1" customWidth="1"/>
    <col min="4360" max="4360" width="11" style="2" bestFit="1" customWidth="1"/>
    <col min="4361" max="4361" width="11.42578125" style="2" bestFit="1" customWidth="1"/>
    <col min="4362" max="4362" width="3" style="2" customWidth="1"/>
    <col min="4363" max="4363" width="15.42578125" style="2" bestFit="1" customWidth="1"/>
    <col min="4364" max="4364" width="10.7109375" style="2" bestFit="1" customWidth="1"/>
    <col min="4365" max="4365" width="12.42578125" style="2" bestFit="1" customWidth="1"/>
    <col min="4366" max="4366" width="14.28515625" style="2" bestFit="1" customWidth="1"/>
    <col min="4367" max="4367" width="12.42578125" style="2" bestFit="1" customWidth="1"/>
    <col min="4368" max="4608" width="9.140625" style="2"/>
    <col min="4609" max="4609" width="33.140625" style="2" bestFit="1" customWidth="1"/>
    <col min="4610" max="4610" width="15.7109375" style="2" bestFit="1" customWidth="1"/>
    <col min="4611" max="4612" width="15.85546875" style="2" customWidth="1"/>
    <col min="4613" max="4613" width="3.140625" style="2" customWidth="1"/>
    <col min="4614" max="4614" width="43.42578125" style="2" bestFit="1" customWidth="1"/>
    <col min="4615" max="4615" width="11.28515625" style="2" bestFit="1" customWidth="1"/>
    <col min="4616" max="4616" width="11" style="2" bestFit="1" customWidth="1"/>
    <col min="4617" max="4617" width="11.42578125" style="2" bestFit="1" customWidth="1"/>
    <col min="4618" max="4618" width="3" style="2" customWidth="1"/>
    <col min="4619" max="4619" width="15.42578125" style="2" bestFit="1" customWidth="1"/>
    <col min="4620" max="4620" width="10.7109375" style="2" bestFit="1" customWidth="1"/>
    <col min="4621" max="4621" width="12.42578125" style="2" bestFit="1" customWidth="1"/>
    <col min="4622" max="4622" width="14.28515625" style="2" bestFit="1" customWidth="1"/>
    <col min="4623" max="4623" width="12.42578125" style="2" bestFit="1" customWidth="1"/>
    <col min="4624" max="4864" width="9.140625" style="2"/>
    <col min="4865" max="4865" width="33.140625" style="2" bestFit="1" customWidth="1"/>
    <col min="4866" max="4866" width="15.7109375" style="2" bestFit="1" customWidth="1"/>
    <col min="4867" max="4868" width="15.85546875" style="2" customWidth="1"/>
    <col min="4869" max="4869" width="3.140625" style="2" customWidth="1"/>
    <col min="4870" max="4870" width="43.42578125" style="2" bestFit="1" customWidth="1"/>
    <col min="4871" max="4871" width="11.28515625" style="2" bestFit="1" customWidth="1"/>
    <col min="4872" max="4872" width="11" style="2" bestFit="1" customWidth="1"/>
    <col min="4873" max="4873" width="11.42578125" style="2" bestFit="1" customWidth="1"/>
    <col min="4874" max="4874" width="3" style="2" customWidth="1"/>
    <col min="4875" max="4875" width="15.42578125" style="2" bestFit="1" customWidth="1"/>
    <col min="4876" max="4876" width="10.7109375" style="2" bestFit="1" customWidth="1"/>
    <col min="4877" max="4877" width="12.42578125" style="2" bestFit="1" customWidth="1"/>
    <col min="4878" max="4878" width="14.28515625" style="2" bestFit="1" customWidth="1"/>
    <col min="4879" max="4879" width="12.42578125" style="2" bestFit="1" customWidth="1"/>
    <col min="4880" max="5120" width="9.140625" style="2"/>
    <col min="5121" max="5121" width="33.140625" style="2" bestFit="1" customWidth="1"/>
    <col min="5122" max="5122" width="15.7109375" style="2" bestFit="1" customWidth="1"/>
    <col min="5123" max="5124" width="15.85546875" style="2" customWidth="1"/>
    <col min="5125" max="5125" width="3.140625" style="2" customWidth="1"/>
    <col min="5126" max="5126" width="43.42578125" style="2" bestFit="1" customWidth="1"/>
    <col min="5127" max="5127" width="11.28515625" style="2" bestFit="1" customWidth="1"/>
    <col min="5128" max="5128" width="11" style="2" bestFit="1" customWidth="1"/>
    <col min="5129" max="5129" width="11.42578125" style="2" bestFit="1" customWidth="1"/>
    <col min="5130" max="5130" width="3" style="2" customWidth="1"/>
    <col min="5131" max="5131" width="15.42578125" style="2" bestFit="1" customWidth="1"/>
    <col min="5132" max="5132" width="10.7109375" style="2" bestFit="1" customWidth="1"/>
    <col min="5133" max="5133" width="12.42578125" style="2" bestFit="1" customWidth="1"/>
    <col min="5134" max="5134" width="14.28515625" style="2" bestFit="1" customWidth="1"/>
    <col min="5135" max="5135" width="12.42578125" style="2" bestFit="1" customWidth="1"/>
    <col min="5136" max="5376" width="9.140625" style="2"/>
    <col min="5377" max="5377" width="33.140625" style="2" bestFit="1" customWidth="1"/>
    <col min="5378" max="5378" width="15.7109375" style="2" bestFit="1" customWidth="1"/>
    <col min="5379" max="5380" width="15.85546875" style="2" customWidth="1"/>
    <col min="5381" max="5381" width="3.140625" style="2" customWidth="1"/>
    <col min="5382" max="5382" width="43.42578125" style="2" bestFit="1" customWidth="1"/>
    <col min="5383" max="5383" width="11.28515625" style="2" bestFit="1" customWidth="1"/>
    <col min="5384" max="5384" width="11" style="2" bestFit="1" customWidth="1"/>
    <col min="5385" max="5385" width="11.42578125" style="2" bestFit="1" customWidth="1"/>
    <col min="5386" max="5386" width="3" style="2" customWidth="1"/>
    <col min="5387" max="5387" width="15.42578125" style="2" bestFit="1" customWidth="1"/>
    <col min="5388" max="5388" width="10.7109375" style="2" bestFit="1" customWidth="1"/>
    <col min="5389" max="5389" width="12.42578125" style="2" bestFit="1" customWidth="1"/>
    <col min="5390" max="5390" width="14.28515625" style="2" bestFit="1" customWidth="1"/>
    <col min="5391" max="5391" width="12.42578125" style="2" bestFit="1" customWidth="1"/>
    <col min="5392" max="5632" width="9.140625" style="2"/>
    <col min="5633" max="5633" width="33.140625" style="2" bestFit="1" customWidth="1"/>
    <col min="5634" max="5634" width="15.7109375" style="2" bestFit="1" customWidth="1"/>
    <col min="5635" max="5636" width="15.85546875" style="2" customWidth="1"/>
    <col min="5637" max="5637" width="3.140625" style="2" customWidth="1"/>
    <col min="5638" max="5638" width="43.42578125" style="2" bestFit="1" customWidth="1"/>
    <col min="5639" max="5639" width="11.28515625" style="2" bestFit="1" customWidth="1"/>
    <col min="5640" max="5640" width="11" style="2" bestFit="1" customWidth="1"/>
    <col min="5641" max="5641" width="11.42578125" style="2" bestFit="1" customWidth="1"/>
    <col min="5642" max="5642" width="3" style="2" customWidth="1"/>
    <col min="5643" max="5643" width="15.42578125" style="2" bestFit="1" customWidth="1"/>
    <col min="5644" max="5644" width="10.7109375" style="2" bestFit="1" customWidth="1"/>
    <col min="5645" max="5645" width="12.42578125" style="2" bestFit="1" customWidth="1"/>
    <col min="5646" max="5646" width="14.28515625" style="2" bestFit="1" customWidth="1"/>
    <col min="5647" max="5647" width="12.42578125" style="2" bestFit="1" customWidth="1"/>
    <col min="5648" max="5888" width="9.140625" style="2"/>
    <col min="5889" max="5889" width="33.140625" style="2" bestFit="1" customWidth="1"/>
    <col min="5890" max="5890" width="15.7109375" style="2" bestFit="1" customWidth="1"/>
    <col min="5891" max="5892" width="15.85546875" style="2" customWidth="1"/>
    <col min="5893" max="5893" width="3.140625" style="2" customWidth="1"/>
    <col min="5894" max="5894" width="43.42578125" style="2" bestFit="1" customWidth="1"/>
    <col min="5895" max="5895" width="11.28515625" style="2" bestFit="1" customWidth="1"/>
    <col min="5896" max="5896" width="11" style="2" bestFit="1" customWidth="1"/>
    <col min="5897" max="5897" width="11.42578125" style="2" bestFit="1" customWidth="1"/>
    <col min="5898" max="5898" width="3" style="2" customWidth="1"/>
    <col min="5899" max="5899" width="15.42578125" style="2" bestFit="1" customWidth="1"/>
    <col min="5900" max="5900" width="10.7109375" style="2" bestFit="1" customWidth="1"/>
    <col min="5901" max="5901" width="12.42578125" style="2" bestFit="1" customWidth="1"/>
    <col min="5902" max="5902" width="14.28515625" style="2" bestFit="1" customWidth="1"/>
    <col min="5903" max="5903" width="12.42578125" style="2" bestFit="1" customWidth="1"/>
    <col min="5904" max="6144" width="9.140625" style="2"/>
    <col min="6145" max="6145" width="33.140625" style="2" bestFit="1" customWidth="1"/>
    <col min="6146" max="6146" width="15.7109375" style="2" bestFit="1" customWidth="1"/>
    <col min="6147" max="6148" width="15.85546875" style="2" customWidth="1"/>
    <col min="6149" max="6149" width="3.140625" style="2" customWidth="1"/>
    <col min="6150" max="6150" width="43.42578125" style="2" bestFit="1" customWidth="1"/>
    <col min="6151" max="6151" width="11.28515625" style="2" bestFit="1" customWidth="1"/>
    <col min="6152" max="6152" width="11" style="2" bestFit="1" customWidth="1"/>
    <col min="6153" max="6153" width="11.42578125" style="2" bestFit="1" customWidth="1"/>
    <col min="6154" max="6154" width="3" style="2" customWidth="1"/>
    <col min="6155" max="6155" width="15.42578125" style="2" bestFit="1" customWidth="1"/>
    <col min="6156" max="6156" width="10.7109375" style="2" bestFit="1" customWidth="1"/>
    <col min="6157" max="6157" width="12.42578125" style="2" bestFit="1" customWidth="1"/>
    <col min="6158" max="6158" width="14.28515625" style="2" bestFit="1" customWidth="1"/>
    <col min="6159" max="6159" width="12.42578125" style="2" bestFit="1" customWidth="1"/>
    <col min="6160" max="6400" width="9.140625" style="2"/>
    <col min="6401" max="6401" width="33.140625" style="2" bestFit="1" customWidth="1"/>
    <col min="6402" max="6402" width="15.7109375" style="2" bestFit="1" customWidth="1"/>
    <col min="6403" max="6404" width="15.85546875" style="2" customWidth="1"/>
    <col min="6405" max="6405" width="3.140625" style="2" customWidth="1"/>
    <col min="6406" max="6406" width="43.42578125" style="2" bestFit="1" customWidth="1"/>
    <col min="6407" max="6407" width="11.28515625" style="2" bestFit="1" customWidth="1"/>
    <col min="6408" max="6408" width="11" style="2" bestFit="1" customWidth="1"/>
    <col min="6409" max="6409" width="11.42578125" style="2" bestFit="1" customWidth="1"/>
    <col min="6410" max="6410" width="3" style="2" customWidth="1"/>
    <col min="6411" max="6411" width="15.42578125" style="2" bestFit="1" customWidth="1"/>
    <col min="6412" max="6412" width="10.7109375" style="2" bestFit="1" customWidth="1"/>
    <col min="6413" max="6413" width="12.42578125" style="2" bestFit="1" customWidth="1"/>
    <col min="6414" max="6414" width="14.28515625" style="2" bestFit="1" customWidth="1"/>
    <col min="6415" max="6415" width="12.42578125" style="2" bestFit="1" customWidth="1"/>
    <col min="6416" max="6656" width="9.140625" style="2"/>
    <col min="6657" max="6657" width="33.140625" style="2" bestFit="1" customWidth="1"/>
    <col min="6658" max="6658" width="15.7109375" style="2" bestFit="1" customWidth="1"/>
    <col min="6659" max="6660" width="15.85546875" style="2" customWidth="1"/>
    <col min="6661" max="6661" width="3.140625" style="2" customWidth="1"/>
    <col min="6662" max="6662" width="43.42578125" style="2" bestFit="1" customWidth="1"/>
    <col min="6663" max="6663" width="11.28515625" style="2" bestFit="1" customWidth="1"/>
    <col min="6664" max="6664" width="11" style="2" bestFit="1" customWidth="1"/>
    <col min="6665" max="6665" width="11.42578125" style="2" bestFit="1" customWidth="1"/>
    <col min="6666" max="6666" width="3" style="2" customWidth="1"/>
    <col min="6667" max="6667" width="15.42578125" style="2" bestFit="1" customWidth="1"/>
    <col min="6668" max="6668" width="10.7109375" style="2" bestFit="1" customWidth="1"/>
    <col min="6669" max="6669" width="12.42578125" style="2" bestFit="1" customWidth="1"/>
    <col min="6670" max="6670" width="14.28515625" style="2" bestFit="1" customWidth="1"/>
    <col min="6671" max="6671" width="12.42578125" style="2" bestFit="1" customWidth="1"/>
    <col min="6672" max="6912" width="9.140625" style="2"/>
    <col min="6913" max="6913" width="33.140625" style="2" bestFit="1" customWidth="1"/>
    <col min="6914" max="6914" width="15.7109375" style="2" bestFit="1" customWidth="1"/>
    <col min="6915" max="6916" width="15.85546875" style="2" customWidth="1"/>
    <col min="6917" max="6917" width="3.140625" style="2" customWidth="1"/>
    <col min="6918" max="6918" width="43.42578125" style="2" bestFit="1" customWidth="1"/>
    <col min="6919" max="6919" width="11.28515625" style="2" bestFit="1" customWidth="1"/>
    <col min="6920" max="6920" width="11" style="2" bestFit="1" customWidth="1"/>
    <col min="6921" max="6921" width="11.42578125" style="2" bestFit="1" customWidth="1"/>
    <col min="6922" max="6922" width="3" style="2" customWidth="1"/>
    <col min="6923" max="6923" width="15.42578125" style="2" bestFit="1" customWidth="1"/>
    <col min="6924" max="6924" width="10.7109375" style="2" bestFit="1" customWidth="1"/>
    <col min="6925" max="6925" width="12.42578125" style="2" bestFit="1" customWidth="1"/>
    <col min="6926" max="6926" width="14.28515625" style="2" bestFit="1" customWidth="1"/>
    <col min="6927" max="6927" width="12.42578125" style="2" bestFit="1" customWidth="1"/>
    <col min="6928" max="7168" width="9.140625" style="2"/>
    <col min="7169" max="7169" width="33.140625" style="2" bestFit="1" customWidth="1"/>
    <col min="7170" max="7170" width="15.7109375" style="2" bestFit="1" customWidth="1"/>
    <col min="7171" max="7172" width="15.85546875" style="2" customWidth="1"/>
    <col min="7173" max="7173" width="3.140625" style="2" customWidth="1"/>
    <col min="7174" max="7174" width="43.42578125" style="2" bestFit="1" customWidth="1"/>
    <col min="7175" max="7175" width="11.28515625" style="2" bestFit="1" customWidth="1"/>
    <col min="7176" max="7176" width="11" style="2" bestFit="1" customWidth="1"/>
    <col min="7177" max="7177" width="11.42578125" style="2" bestFit="1" customWidth="1"/>
    <col min="7178" max="7178" width="3" style="2" customWidth="1"/>
    <col min="7179" max="7179" width="15.42578125" style="2" bestFit="1" customWidth="1"/>
    <col min="7180" max="7180" width="10.7109375" style="2" bestFit="1" customWidth="1"/>
    <col min="7181" max="7181" width="12.42578125" style="2" bestFit="1" customWidth="1"/>
    <col min="7182" max="7182" width="14.28515625" style="2" bestFit="1" customWidth="1"/>
    <col min="7183" max="7183" width="12.42578125" style="2" bestFit="1" customWidth="1"/>
    <col min="7184" max="7424" width="9.140625" style="2"/>
    <col min="7425" max="7425" width="33.140625" style="2" bestFit="1" customWidth="1"/>
    <col min="7426" max="7426" width="15.7109375" style="2" bestFit="1" customWidth="1"/>
    <col min="7427" max="7428" width="15.85546875" style="2" customWidth="1"/>
    <col min="7429" max="7429" width="3.140625" style="2" customWidth="1"/>
    <col min="7430" max="7430" width="43.42578125" style="2" bestFit="1" customWidth="1"/>
    <col min="7431" max="7431" width="11.28515625" style="2" bestFit="1" customWidth="1"/>
    <col min="7432" max="7432" width="11" style="2" bestFit="1" customWidth="1"/>
    <col min="7433" max="7433" width="11.42578125" style="2" bestFit="1" customWidth="1"/>
    <col min="7434" max="7434" width="3" style="2" customWidth="1"/>
    <col min="7435" max="7435" width="15.42578125" style="2" bestFit="1" customWidth="1"/>
    <col min="7436" max="7436" width="10.7109375" style="2" bestFit="1" customWidth="1"/>
    <col min="7437" max="7437" width="12.42578125" style="2" bestFit="1" customWidth="1"/>
    <col min="7438" max="7438" width="14.28515625" style="2" bestFit="1" customWidth="1"/>
    <col min="7439" max="7439" width="12.42578125" style="2" bestFit="1" customWidth="1"/>
    <col min="7440" max="7680" width="9.140625" style="2"/>
    <col min="7681" max="7681" width="33.140625" style="2" bestFit="1" customWidth="1"/>
    <col min="7682" max="7682" width="15.7109375" style="2" bestFit="1" customWidth="1"/>
    <col min="7683" max="7684" width="15.85546875" style="2" customWidth="1"/>
    <col min="7685" max="7685" width="3.140625" style="2" customWidth="1"/>
    <col min="7686" max="7686" width="43.42578125" style="2" bestFit="1" customWidth="1"/>
    <col min="7687" max="7687" width="11.28515625" style="2" bestFit="1" customWidth="1"/>
    <col min="7688" max="7688" width="11" style="2" bestFit="1" customWidth="1"/>
    <col min="7689" max="7689" width="11.42578125" style="2" bestFit="1" customWidth="1"/>
    <col min="7690" max="7690" width="3" style="2" customWidth="1"/>
    <col min="7691" max="7691" width="15.42578125" style="2" bestFit="1" customWidth="1"/>
    <col min="7692" max="7692" width="10.7109375" style="2" bestFit="1" customWidth="1"/>
    <col min="7693" max="7693" width="12.42578125" style="2" bestFit="1" customWidth="1"/>
    <col min="7694" max="7694" width="14.28515625" style="2" bestFit="1" customWidth="1"/>
    <col min="7695" max="7695" width="12.42578125" style="2" bestFit="1" customWidth="1"/>
    <col min="7696" max="7936" width="9.140625" style="2"/>
    <col min="7937" max="7937" width="33.140625" style="2" bestFit="1" customWidth="1"/>
    <col min="7938" max="7938" width="15.7109375" style="2" bestFit="1" customWidth="1"/>
    <col min="7939" max="7940" width="15.85546875" style="2" customWidth="1"/>
    <col min="7941" max="7941" width="3.140625" style="2" customWidth="1"/>
    <col min="7942" max="7942" width="43.42578125" style="2" bestFit="1" customWidth="1"/>
    <col min="7943" max="7943" width="11.28515625" style="2" bestFit="1" customWidth="1"/>
    <col min="7944" max="7944" width="11" style="2" bestFit="1" customWidth="1"/>
    <col min="7945" max="7945" width="11.42578125" style="2" bestFit="1" customWidth="1"/>
    <col min="7946" max="7946" width="3" style="2" customWidth="1"/>
    <col min="7947" max="7947" width="15.42578125" style="2" bestFit="1" customWidth="1"/>
    <col min="7948" max="7948" width="10.7109375" style="2" bestFit="1" customWidth="1"/>
    <col min="7949" max="7949" width="12.42578125" style="2" bestFit="1" customWidth="1"/>
    <col min="7950" max="7950" width="14.28515625" style="2" bestFit="1" customWidth="1"/>
    <col min="7951" max="7951" width="12.42578125" style="2" bestFit="1" customWidth="1"/>
    <col min="7952" max="8192" width="9.140625" style="2"/>
    <col min="8193" max="8193" width="33.140625" style="2" bestFit="1" customWidth="1"/>
    <col min="8194" max="8194" width="15.7109375" style="2" bestFit="1" customWidth="1"/>
    <col min="8195" max="8196" width="15.85546875" style="2" customWidth="1"/>
    <col min="8197" max="8197" width="3.140625" style="2" customWidth="1"/>
    <col min="8198" max="8198" width="43.42578125" style="2" bestFit="1" customWidth="1"/>
    <col min="8199" max="8199" width="11.28515625" style="2" bestFit="1" customWidth="1"/>
    <col min="8200" max="8200" width="11" style="2" bestFit="1" customWidth="1"/>
    <col min="8201" max="8201" width="11.42578125" style="2" bestFit="1" customWidth="1"/>
    <col min="8202" max="8202" width="3" style="2" customWidth="1"/>
    <col min="8203" max="8203" width="15.42578125" style="2" bestFit="1" customWidth="1"/>
    <col min="8204" max="8204" width="10.7109375" style="2" bestFit="1" customWidth="1"/>
    <col min="8205" max="8205" width="12.42578125" style="2" bestFit="1" customWidth="1"/>
    <col min="8206" max="8206" width="14.28515625" style="2" bestFit="1" customWidth="1"/>
    <col min="8207" max="8207" width="12.42578125" style="2" bestFit="1" customWidth="1"/>
    <col min="8208" max="8448" width="9.140625" style="2"/>
    <col min="8449" max="8449" width="33.140625" style="2" bestFit="1" customWidth="1"/>
    <col min="8450" max="8450" width="15.7109375" style="2" bestFit="1" customWidth="1"/>
    <col min="8451" max="8452" width="15.85546875" style="2" customWidth="1"/>
    <col min="8453" max="8453" width="3.140625" style="2" customWidth="1"/>
    <col min="8454" max="8454" width="43.42578125" style="2" bestFit="1" customWidth="1"/>
    <col min="8455" max="8455" width="11.28515625" style="2" bestFit="1" customWidth="1"/>
    <col min="8456" max="8456" width="11" style="2" bestFit="1" customWidth="1"/>
    <col min="8457" max="8457" width="11.42578125" style="2" bestFit="1" customWidth="1"/>
    <col min="8458" max="8458" width="3" style="2" customWidth="1"/>
    <col min="8459" max="8459" width="15.42578125" style="2" bestFit="1" customWidth="1"/>
    <col min="8460" max="8460" width="10.7109375" style="2" bestFit="1" customWidth="1"/>
    <col min="8461" max="8461" width="12.42578125" style="2" bestFit="1" customWidth="1"/>
    <col min="8462" max="8462" width="14.28515625" style="2" bestFit="1" customWidth="1"/>
    <col min="8463" max="8463" width="12.42578125" style="2" bestFit="1" customWidth="1"/>
    <col min="8464" max="8704" width="9.140625" style="2"/>
    <col min="8705" max="8705" width="33.140625" style="2" bestFit="1" customWidth="1"/>
    <col min="8706" max="8706" width="15.7109375" style="2" bestFit="1" customWidth="1"/>
    <col min="8707" max="8708" width="15.85546875" style="2" customWidth="1"/>
    <col min="8709" max="8709" width="3.140625" style="2" customWidth="1"/>
    <col min="8710" max="8710" width="43.42578125" style="2" bestFit="1" customWidth="1"/>
    <col min="8711" max="8711" width="11.28515625" style="2" bestFit="1" customWidth="1"/>
    <col min="8712" max="8712" width="11" style="2" bestFit="1" customWidth="1"/>
    <col min="8713" max="8713" width="11.42578125" style="2" bestFit="1" customWidth="1"/>
    <col min="8714" max="8714" width="3" style="2" customWidth="1"/>
    <col min="8715" max="8715" width="15.42578125" style="2" bestFit="1" customWidth="1"/>
    <col min="8716" max="8716" width="10.7109375" style="2" bestFit="1" customWidth="1"/>
    <col min="8717" max="8717" width="12.42578125" style="2" bestFit="1" customWidth="1"/>
    <col min="8718" max="8718" width="14.28515625" style="2" bestFit="1" customWidth="1"/>
    <col min="8719" max="8719" width="12.42578125" style="2" bestFit="1" customWidth="1"/>
    <col min="8720" max="8960" width="9.140625" style="2"/>
    <col min="8961" max="8961" width="33.140625" style="2" bestFit="1" customWidth="1"/>
    <col min="8962" max="8962" width="15.7109375" style="2" bestFit="1" customWidth="1"/>
    <col min="8963" max="8964" width="15.85546875" style="2" customWidth="1"/>
    <col min="8965" max="8965" width="3.140625" style="2" customWidth="1"/>
    <col min="8966" max="8966" width="43.42578125" style="2" bestFit="1" customWidth="1"/>
    <col min="8967" max="8967" width="11.28515625" style="2" bestFit="1" customWidth="1"/>
    <col min="8968" max="8968" width="11" style="2" bestFit="1" customWidth="1"/>
    <col min="8969" max="8969" width="11.42578125" style="2" bestFit="1" customWidth="1"/>
    <col min="8970" max="8970" width="3" style="2" customWidth="1"/>
    <col min="8971" max="8971" width="15.42578125" style="2" bestFit="1" customWidth="1"/>
    <col min="8972" max="8972" width="10.7109375" style="2" bestFit="1" customWidth="1"/>
    <col min="8973" max="8973" width="12.42578125" style="2" bestFit="1" customWidth="1"/>
    <col min="8974" max="8974" width="14.28515625" style="2" bestFit="1" customWidth="1"/>
    <col min="8975" max="8975" width="12.42578125" style="2" bestFit="1" customWidth="1"/>
    <col min="8976" max="9216" width="9.140625" style="2"/>
    <col min="9217" max="9217" width="33.140625" style="2" bestFit="1" customWidth="1"/>
    <col min="9218" max="9218" width="15.7109375" style="2" bestFit="1" customWidth="1"/>
    <col min="9219" max="9220" width="15.85546875" style="2" customWidth="1"/>
    <col min="9221" max="9221" width="3.140625" style="2" customWidth="1"/>
    <col min="9222" max="9222" width="43.42578125" style="2" bestFit="1" customWidth="1"/>
    <col min="9223" max="9223" width="11.28515625" style="2" bestFit="1" customWidth="1"/>
    <col min="9224" max="9224" width="11" style="2" bestFit="1" customWidth="1"/>
    <col min="9225" max="9225" width="11.42578125" style="2" bestFit="1" customWidth="1"/>
    <col min="9226" max="9226" width="3" style="2" customWidth="1"/>
    <col min="9227" max="9227" width="15.42578125" style="2" bestFit="1" customWidth="1"/>
    <col min="9228" max="9228" width="10.7109375" style="2" bestFit="1" customWidth="1"/>
    <col min="9229" max="9229" width="12.42578125" style="2" bestFit="1" customWidth="1"/>
    <col min="9230" max="9230" width="14.28515625" style="2" bestFit="1" customWidth="1"/>
    <col min="9231" max="9231" width="12.42578125" style="2" bestFit="1" customWidth="1"/>
    <col min="9232" max="9472" width="9.140625" style="2"/>
    <col min="9473" max="9473" width="33.140625" style="2" bestFit="1" customWidth="1"/>
    <col min="9474" max="9474" width="15.7109375" style="2" bestFit="1" customWidth="1"/>
    <col min="9475" max="9476" width="15.85546875" style="2" customWidth="1"/>
    <col min="9477" max="9477" width="3.140625" style="2" customWidth="1"/>
    <col min="9478" max="9478" width="43.42578125" style="2" bestFit="1" customWidth="1"/>
    <col min="9479" max="9479" width="11.28515625" style="2" bestFit="1" customWidth="1"/>
    <col min="9480" max="9480" width="11" style="2" bestFit="1" customWidth="1"/>
    <col min="9481" max="9481" width="11.42578125" style="2" bestFit="1" customWidth="1"/>
    <col min="9482" max="9482" width="3" style="2" customWidth="1"/>
    <col min="9483" max="9483" width="15.42578125" style="2" bestFit="1" customWidth="1"/>
    <col min="9484" max="9484" width="10.7109375" style="2" bestFit="1" customWidth="1"/>
    <col min="9485" max="9485" width="12.42578125" style="2" bestFit="1" customWidth="1"/>
    <col min="9486" max="9486" width="14.28515625" style="2" bestFit="1" customWidth="1"/>
    <col min="9487" max="9487" width="12.42578125" style="2" bestFit="1" customWidth="1"/>
    <col min="9488" max="9728" width="9.140625" style="2"/>
    <col min="9729" max="9729" width="33.140625" style="2" bestFit="1" customWidth="1"/>
    <col min="9730" max="9730" width="15.7109375" style="2" bestFit="1" customWidth="1"/>
    <col min="9731" max="9732" width="15.85546875" style="2" customWidth="1"/>
    <col min="9733" max="9733" width="3.140625" style="2" customWidth="1"/>
    <col min="9734" max="9734" width="43.42578125" style="2" bestFit="1" customWidth="1"/>
    <col min="9735" max="9735" width="11.28515625" style="2" bestFit="1" customWidth="1"/>
    <col min="9736" max="9736" width="11" style="2" bestFit="1" customWidth="1"/>
    <col min="9737" max="9737" width="11.42578125" style="2" bestFit="1" customWidth="1"/>
    <col min="9738" max="9738" width="3" style="2" customWidth="1"/>
    <col min="9739" max="9739" width="15.42578125" style="2" bestFit="1" customWidth="1"/>
    <col min="9740" max="9740" width="10.7109375" style="2" bestFit="1" customWidth="1"/>
    <col min="9741" max="9741" width="12.42578125" style="2" bestFit="1" customWidth="1"/>
    <col min="9742" max="9742" width="14.28515625" style="2" bestFit="1" customWidth="1"/>
    <col min="9743" max="9743" width="12.42578125" style="2" bestFit="1" customWidth="1"/>
    <col min="9744" max="9984" width="9.140625" style="2"/>
    <col min="9985" max="9985" width="33.140625" style="2" bestFit="1" customWidth="1"/>
    <col min="9986" max="9986" width="15.7109375" style="2" bestFit="1" customWidth="1"/>
    <col min="9987" max="9988" width="15.85546875" style="2" customWidth="1"/>
    <col min="9989" max="9989" width="3.140625" style="2" customWidth="1"/>
    <col min="9990" max="9990" width="43.42578125" style="2" bestFit="1" customWidth="1"/>
    <col min="9991" max="9991" width="11.28515625" style="2" bestFit="1" customWidth="1"/>
    <col min="9992" max="9992" width="11" style="2" bestFit="1" customWidth="1"/>
    <col min="9993" max="9993" width="11.42578125" style="2" bestFit="1" customWidth="1"/>
    <col min="9994" max="9994" width="3" style="2" customWidth="1"/>
    <col min="9995" max="9995" width="15.42578125" style="2" bestFit="1" customWidth="1"/>
    <col min="9996" max="9996" width="10.7109375" style="2" bestFit="1" customWidth="1"/>
    <col min="9997" max="9997" width="12.42578125" style="2" bestFit="1" customWidth="1"/>
    <col min="9998" max="9998" width="14.28515625" style="2" bestFit="1" customWidth="1"/>
    <col min="9999" max="9999" width="12.42578125" style="2" bestFit="1" customWidth="1"/>
    <col min="10000" max="10240" width="9.140625" style="2"/>
    <col min="10241" max="10241" width="33.140625" style="2" bestFit="1" customWidth="1"/>
    <col min="10242" max="10242" width="15.7109375" style="2" bestFit="1" customWidth="1"/>
    <col min="10243" max="10244" width="15.85546875" style="2" customWidth="1"/>
    <col min="10245" max="10245" width="3.140625" style="2" customWidth="1"/>
    <col min="10246" max="10246" width="43.42578125" style="2" bestFit="1" customWidth="1"/>
    <col min="10247" max="10247" width="11.28515625" style="2" bestFit="1" customWidth="1"/>
    <col min="10248" max="10248" width="11" style="2" bestFit="1" customWidth="1"/>
    <col min="10249" max="10249" width="11.42578125" style="2" bestFit="1" customWidth="1"/>
    <col min="10250" max="10250" width="3" style="2" customWidth="1"/>
    <col min="10251" max="10251" width="15.42578125" style="2" bestFit="1" customWidth="1"/>
    <col min="10252" max="10252" width="10.7109375" style="2" bestFit="1" customWidth="1"/>
    <col min="10253" max="10253" width="12.42578125" style="2" bestFit="1" customWidth="1"/>
    <col min="10254" max="10254" width="14.28515625" style="2" bestFit="1" customWidth="1"/>
    <col min="10255" max="10255" width="12.42578125" style="2" bestFit="1" customWidth="1"/>
    <col min="10256" max="10496" width="9.140625" style="2"/>
    <col min="10497" max="10497" width="33.140625" style="2" bestFit="1" customWidth="1"/>
    <col min="10498" max="10498" width="15.7109375" style="2" bestFit="1" customWidth="1"/>
    <col min="10499" max="10500" width="15.85546875" style="2" customWidth="1"/>
    <col min="10501" max="10501" width="3.140625" style="2" customWidth="1"/>
    <col min="10502" max="10502" width="43.42578125" style="2" bestFit="1" customWidth="1"/>
    <col min="10503" max="10503" width="11.28515625" style="2" bestFit="1" customWidth="1"/>
    <col min="10504" max="10504" width="11" style="2" bestFit="1" customWidth="1"/>
    <col min="10505" max="10505" width="11.42578125" style="2" bestFit="1" customWidth="1"/>
    <col min="10506" max="10506" width="3" style="2" customWidth="1"/>
    <col min="10507" max="10507" width="15.42578125" style="2" bestFit="1" customWidth="1"/>
    <col min="10508" max="10508" width="10.7109375" style="2" bestFit="1" customWidth="1"/>
    <col min="10509" max="10509" width="12.42578125" style="2" bestFit="1" customWidth="1"/>
    <col min="10510" max="10510" width="14.28515625" style="2" bestFit="1" customWidth="1"/>
    <col min="10511" max="10511" width="12.42578125" style="2" bestFit="1" customWidth="1"/>
    <col min="10512" max="10752" width="9.140625" style="2"/>
    <col min="10753" max="10753" width="33.140625" style="2" bestFit="1" customWidth="1"/>
    <col min="10754" max="10754" width="15.7109375" style="2" bestFit="1" customWidth="1"/>
    <col min="10755" max="10756" width="15.85546875" style="2" customWidth="1"/>
    <col min="10757" max="10757" width="3.140625" style="2" customWidth="1"/>
    <col min="10758" max="10758" width="43.42578125" style="2" bestFit="1" customWidth="1"/>
    <col min="10759" max="10759" width="11.28515625" style="2" bestFit="1" customWidth="1"/>
    <col min="10760" max="10760" width="11" style="2" bestFit="1" customWidth="1"/>
    <col min="10761" max="10761" width="11.42578125" style="2" bestFit="1" customWidth="1"/>
    <col min="10762" max="10762" width="3" style="2" customWidth="1"/>
    <col min="10763" max="10763" width="15.42578125" style="2" bestFit="1" customWidth="1"/>
    <col min="10764" max="10764" width="10.7109375" style="2" bestFit="1" customWidth="1"/>
    <col min="10765" max="10765" width="12.42578125" style="2" bestFit="1" customWidth="1"/>
    <col min="10766" max="10766" width="14.28515625" style="2" bestFit="1" customWidth="1"/>
    <col min="10767" max="10767" width="12.42578125" style="2" bestFit="1" customWidth="1"/>
    <col min="10768" max="11008" width="9.140625" style="2"/>
    <col min="11009" max="11009" width="33.140625" style="2" bestFit="1" customWidth="1"/>
    <col min="11010" max="11010" width="15.7109375" style="2" bestFit="1" customWidth="1"/>
    <col min="11011" max="11012" width="15.85546875" style="2" customWidth="1"/>
    <col min="11013" max="11013" width="3.140625" style="2" customWidth="1"/>
    <col min="11014" max="11014" width="43.42578125" style="2" bestFit="1" customWidth="1"/>
    <col min="11015" max="11015" width="11.28515625" style="2" bestFit="1" customWidth="1"/>
    <col min="11016" max="11016" width="11" style="2" bestFit="1" customWidth="1"/>
    <col min="11017" max="11017" width="11.42578125" style="2" bestFit="1" customWidth="1"/>
    <col min="11018" max="11018" width="3" style="2" customWidth="1"/>
    <col min="11019" max="11019" width="15.42578125" style="2" bestFit="1" customWidth="1"/>
    <col min="11020" max="11020" width="10.7109375" style="2" bestFit="1" customWidth="1"/>
    <col min="11021" max="11021" width="12.42578125" style="2" bestFit="1" customWidth="1"/>
    <col min="11022" max="11022" width="14.28515625" style="2" bestFit="1" customWidth="1"/>
    <col min="11023" max="11023" width="12.42578125" style="2" bestFit="1" customWidth="1"/>
    <col min="11024" max="11264" width="9.140625" style="2"/>
    <col min="11265" max="11265" width="33.140625" style="2" bestFit="1" customWidth="1"/>
    <col min="11266" max="11266" width="15.7109375" style="2" bestFit="1" customWidth="1"/>
    <col min="11267" max="11268" width="15.85546875" style="2" customWidth="1"/>
    <col min="11269" max="11269" width="3.140625" style="2" customWidth="1"/>
    <col min="11270" max="11270" width="43.42578125" style="2" bestFit="1" customWidth="1"/>
    <col min="11271" max="11271" width="11.28515625" style="2" bestFit="1" customWidth="1"/>
    <col min="11272" max="11272" width="11" style="2" bestFit="1" customWidth="1"/>
    <col min="11273" max="11273" width="11.42578125" style="2" bestFit="1" customWidth="1"/>
    <col min="11274" max="11274" width="3" style="2" customWidth="1"/>
    <col min="11275" max="11275" width="15.42578125" style="2" bestFit="1" customWidth="1"/>
    <col min="11276" max="11276" width="10.7109375" style="2" bestFit="1" customWidth="1"/>
    <col min="11277" max="11277" width="12.42578125" style="2" bestFit="1" customWidth="1"/>
    <col min="11278" max="11278" width="14.28515625" style="2" bestFit="1" customWidth="1"/>
    <col min="11279" max="11279" width="12.42578125" style="2" bestFit="1" customWidth="1"/>
    <col min="11280" max="11520" width="9.140625" style="2"/>
    <col min="11521" max="11521" width="33.140625" style="2" bestFit="1" customWidth="1"/>
    <col min="11522" max="11522" width="15.7109375" style="2" bestFit="1" customWidth="1"/>
    <col min="11523" max="11524" width="15.85546875" style="2" customWidth="1"/>
    <col min="11525" max="11525" width="3.140625" style="2" customWidth="1"/>
    <col min="11526" max="11526" width="43.42578125" style="2" bestFit="1" customWidth="1"/>
    <col min="11527" max="11527" width="11.28515625" style="2" bestFit="1" customWidth="1"/>
    <col min="11528" max="11528" width="11" style="2" bestFit="1" customWidth="1"/>
    <col min="11529" max="11529" width="11.42578125" style="2" bestFit="1" customWidth="1"/>
    <col min="11530" max="11530" width="3" style="2" customWidth="1"/>
    <col min="11531" max="11531" width="15.42578125" style="2" bestFit="1" customWidth="1"/>
    <col min="11532" max="11532" width="10.7109375" style="2" bestFit="1" customWidth="1"/>
    <col min="11533" max="11533" width="12.42578125" style="2" bestFit="1" customWidth="1"/>
    <col min="11534" max="11534" width="14.28515625" style="2" bestFit="1" customWidth="1"/>
    <col min="11535" max="11535" width="12.42578125" style="2" bestFit="1" customWidth="1"/>
    <col min="11536" max="11776" width="9.140625" style="2"/>
    <col min="11777" max="11777" width="33.140625" style="2" bestFit="1" customWidth="1"/>
    <col min="11778" max="11778" width="15.7109375" style="2" bestFit="1" customWidth="1"/>
    <col min="11779" max="11780" width="15.85546875" style="2" customWidth="1"/>
    <col min="11781" max="11781" width="3.140625" style="2" customWidth="1"/>
    <col min="11782" max="11782" width="43.42578125" style="2" bestFit="1" customWidth="1"/>
    <col min="11783" max="11783" width="11.28515625" style="2" bestFit="1" customWidth="1"/>
    <col min="11784" max="11784" width="11" style="2" bestFit="1" customWidth="1"/>
    <col min="11785" max="11785" width="11.42578125" style="2" bestFit="1" customWidth="1"/>
    <col min="11786" max="11786" width="3" style="2" customWidth="1"/>
    <col min="11787" max="11787" width="15.42578125" style="2" bestFit="1" customWidth="1"/>
    <col min="11788" max="11788" width="10.7109375" style="2" bestFit="1" customWidth="1"/>
    <col min="11789" max="11789" width="12.42578125" style="2" bestFit="1" customWidth="1"/>
    <col min="11790" max="11790" width="14.28515625" style="2" bestFit="1" customWidth="1"/>
    <col min="11791" max="11791" width="12.42578125" style="2" bestFit="1" customWidth="1"/>
    <col min="11792" max="12032" width="9.140625" style="2"/>
    <col min="12033" max="12033" width="33.140625" style="2" bestFit="1" customWidth="1"/>
    <col min="12034" max="12034" width="15.7109375" style="2" bestFit="1" customWidth="1"/>
    <col min="12035" max="12036" width="15.85546875" style="2" customWidth="1"/>
    <col min="12037" max="12037" width="3.140625" style="2" customWidth="1"/>
    <col min="12038" max="12038" width="43.42578125" style="2" bestFit="1" customWidth="1"/>
    <col min="12039" max="12039" width="11.28515625" style="2" bestFit="1" customWidth="1"/>
    <col min="12040" max="12040" width="11" style="2" bestFit="1" customWidth="1"/>
    <col min="12041" max="12041" width="11.42578125" style="2" bestFit="1" customWidth="1"/>
    <col min="12042" max="12042" width="3" style="2" customWidth="1"/>
    <col min="12043" max="12043" width="15.42578125" style="2" bestFit="1" customWidth="1"/>
    <col min="12044" max="12044" width="10.7109375" style="2" bestFit="1" customWidth="1"/>
    <col min="12045" max="12045" width="12.42578125" style="2" bestFit="1" customWidth="1"/>
    <col min="12046" max="12046" width="14.28515625" style="2" bestFit="1" customWidth="1"/>
    <col min="12047" max="12047" width="12.42578125" style="2" bestFit="1" customWidth="1"/>
    <col min="12048" max="12288" width="9.140625" style="2"/>
    <col min="12289" max="12289" width="33.140625" style="2" bestFit="1" customWidth="1"/>
    <col min="12290" max="12290" width="15.7109375" style="2" bestFit="1" customWidth="1"/>
    <col min="12291" max="12292" width="15.85546875" style="2" customWidth="1"/>
    <col min="12293" max="12293" width="3.140625" style="2" customWidth="1"/>
    <col min="12294" max="12294" width="43.42578125" style="2" bestFit="1" customWidth="1"/>
    <col min="12295" max="12295" width="11.28515625" style="2" bestFit="1" customWidth="1"/>
    <col min="12296" max="12296" width="11" style="2" bestFit="1" customWidth="1"/>
    <col min="12297" max="12297" width="11.42578125" style="2" bestFit="1" customWidth="1"/>
    <col min="12298" max="12298" width="3" style="2" customWidth="1"/>
    <col min="12299" max="12299" width="15.42578125" style="2" bestFit="1" customWidth="1"/>
    <col min="12300" max="12300" width="10.7109375" style="2" bestFit="1" customWidth="1"/>
    <col min="12301" max="12301" width="12.42578125" style="2" bestFit="1" customWidth="1"/>
    <col min="12302" max="12302" width="14.28515625" style="2" bestFit="1" customWidth="1"/>
    <col min="12303" max="12303" width="12.42578125" style="2" bestFit="1" customWidth="1"/>
    <col min="12304" max="12544" width="9.140625" style="2"/>
    <col min="12545" max="12545" width="33.140625" style="2" bestFit="1" customWidth="1"/>
    <col min="12546" max="12546" width="15.7109375" style="2" bestFit="1" customWidth="1"/>
    <col min="12547" max="12548" width="15.85546875" style="2" customWidth="1"/>
    <col min="12549" max="12549" width="3.140625" style="2" customWidth="1"/>
    <col min="12550" max="12550" width="43.42578125" style="2" bestFit="1" customWidth="1"/>
    <col min="12551" max="12551" width="11.28515625" style="2" bestFit="1" customWidth="1"/>
    <col min="12552" max="12552" width="11" style="2" bestFit="1" customWidth="1"/>
    <col min="12553" max="12553" width="11.42578125" style="2" bestFit="1" customWidth="1"/>
    <col min="12554" max="12554" width="3" style="2" customWidth="1"/>
    <col min="12555" max="12555" width="15.42578125" style="2" bestFit="1" customWidth="1"/>
    <col min="12556" max="12556" width="10.7109375" style="2" bestFit="1" customWidth="1"/>
    <col min="12557" max="12557" width="12.42578125" style="2" bestFit="1" customWidth="1"/>
    <col min="12558" max="12558" width="14.28515625" style="2" bestFit="1" customWidth="1"/>
    <col min="12559" max="12559" width="12.42578125" style="2" bestFit="1" customWidth="1"/>
    <col min="12560" max="12800" width="9.140625" style="2"/>
    <col min="12801" max="12801" width="33.140625" style="2" bestFit="1" customWidth="1"/>
    <col min="12802" max="12802" width="15.7109375" style="2" bestFit="1" customWidth="1"/>
    <col min="12803" max="12804" width="15.85546875" style="2" customWidth="1"/>
    <col min="12805" max="12805" width="3.140625" style="2" customWidth="1"/>
    <col min="12806" max="12806" width="43.42578125" style="2" bestFit="1" customWidth="1"/>
    <col min="12807" max="12807" width="11.28515625" style="2" bestFit="1" customWidth="1"/>
    <col min="12808" max="12808" width="11" style="2" bestFit="1" customWidth="1"/>
    <col min="12809" max="12809" width="11.42578125" style="2" bestFit="1" customWidth="1"/>
    <col min="12810" max="12810" width="3" style="2" customWidth="1"/>
    <col min="12811" max="12811" width="15.42578125" style="2" bestFit="1" customWidth="1"/>
    <col min="12812" max="12812" width="10.7109375" style="2" bestFit="1" customWidth="1"/>
    <col min="12813" max="12813" width="12.42578125" style="2" bestFit="1" customWidth="1"/>
    <col min="12814" max="12814" width="14.28515625" style="2" bestFit="1" customWidth="1"/>
    <col min="12815" max="12815" width="12.42578125" style="2" bestFit="1" customWidth="1"/>
    <col min="12816" max="13056" width="9.140625" style="2"/>
    <col min="13057" max="13057" width="33.140625" style="2" bestFit="1" customWidth="1"/>
    <col min="13058" max="13058" width="15.7109375" style="2" bestFit="1" customWidth="1"/>
    <col min="13059" max="13060" width="15.85546875" style="2" customWidth="1"/>
    <col min="13061" max="13061" width="3.140625" style="2" customWidth="1"/>
    <col min="13062" max="13062" width="43.42578125" style="2" bestFit="1" customWidth="1"/>
    <col min="13063" max="13063" width="11.28515625" style="2" bestFit="1" customWidth="1"/>
    <col min="13064" max="13064" width="11" style="2" bestFit="1" customWidth="1"/>
    <col min="13065" max="13065" width="11.42578125" style="2" bestFit="1" customWidth="1"/>
    <col min="13066" max="13066" width="3" style="2" customWidth="1"/>
    <col min="13067" max="13067" width="15.42578125" style="2" bestFit="1" customWidth="1"/>
    <col min="13068" max="13068" width="10.7109375" style="2" bestFit="1" customWidth="1"/>
    <col min="13069" max="13069" width="12.42578125" style="2" bestFit="1" customWidth="1"/>
    <col min="13070" max="13070" width="14.28515625" style="2" bestFit="1" customWidth="1"/>
    <col min="13071" max="13071" width="12.42578125" style="2" bestFit="1" customWidth="1"/>
    <col min="13072" max="13312" width="9.140625" style="2"/>
    <col min="13313" max="13313" width="33.140625" style="2" bestFit="1" customWidth="1"/>
    <col min="13314" max="13314" width="15.7109375" style="2" bestFit="1" customWidth="1"/>
    <col min="13315" max="13316" width="15.85546875" style="2" customWidth="1"/>
    <col min="13317" max="13317" width="3.140625" style="2" customWidth="1"/>
    <col min="13318" max="13318" width="43.42578125" style="2" bestFit="1" customWidth="1"/>
    <col min="13319" max="13319" width="11.28515625" style="2" bestFit="1" customWidth="1"/>
    <col min="13320" max="13320" width="11" style="2" bestFit="1" customWidth="1"/>
    <col min="13321" max="13321" width="11.42578125" style="2" bestFit="1" customWidth="1"/>
    <col min="13322" max="13322" width="3" style="2" customWidth="1"/>
    <col min="13323" max="13323" width="15.42578125" style="2" bestFit="1" customWidth="1"/>
    <col min="13324" max="13324" width="10.7109375" style="2" bestFit="1" customWidth="1"/>
    <col min="13325" max="13325" width="12.42578125" style="2" bestFit="1" customWidth="1"/>
    <col min="13326" max="13326" width="14.28515625" style="2" bestFit="1" customWidth="1"/>
    <col min="13327" max="13327" width="12.42578125" style="2" bestFit="1" customWidth="1"/>
    <col min="13328" max="13568" width="9.140625" style="2"/>
    <col min="13569" max="13569" width="33.140625" style="2" bestFit="1" customWidth="1"/>
    <col min="13570" max="13570" width="15.7109375" style="2" bestFit="1" customWidth="1"/>
    <col min="13571" max="13572" width="15.85546875" style="2" customWidth="1"/>
    <col min="13573" max="13573" width="3.140625" style="2" customWidth="1"/>
    <col min="13574" max="13574" width="43.42578125" style="2" bestFit="1" customWidth="1"/>
    <col min="13575" max="13575" width="11.28515625" style="2" bestFit="1" customWidth="1"/>
    <col min="13576" max="13576" width="11" style="2" bestFit="1" customWidth="1"/>
    <col min="13577" max="13577" width="11.42578125" style="2" bestFit="1" customWidth="1"/>
    <col min="13578" max="13578" width="3" style="2" customWidth="1"/>
    <col min="13579" max="13579" width="15.42578125" style="2" bestFit="1" customWidth="1"/>
    <col min="13580" max="13580" width="10.7109375" style="2" bestFit="1" customWidth="1"/>
    <col min="13581" max="13581" width="12.42578125" style="2" bestFit="1" customWidth="1"/>
    <col min="13582" max="13582" width="14.28515625" style="2" bestFit="1" customWidth="1"/>
    <col min="13583" max="13583" width="12.42578125" style="2" bestFit="1" customWidth="1"/>
    <col min="13584" max="13824" width="9.140625" style="2"/>
    <col min="13825" max="13825" width="33.140625" style="2" bestFit="1" customWidth="1"/>
    <col min="13826" max="13826" width="15.7109375" style="2" bestFit="1" customWidth="1"/>
    <col min="13827" max="13828" width="15.85546875" style="2" customWidth="1"/>
    <col min="13829" max="13829" width="3.140625" style="2" customWidth="1"/>
    <col min="13830" max="13830" width="43.42578125" style="2" bestFit="1" customWidth="1"/>
    <col min="13831" max="13831" width="11.28515625" style="2" bestFit="1" customWidth="1"/>
    <col min="13832" max="13832" width="11" style="2" bestFit="1" customWidth="1"/>
    <col min="13833" max="13833" width="11.42578125" style="2" bestFit="1" customWidth="1"/>
    <col min="13834" max="13834" width="3" style="2" customWidth="1"/>
    <col min="13835" max="13835" width="15.42578125" style="2" bestFit="1" customWidth="1"/>
    <col min="13836" max="13836" width="10.7109375" style="2" bestFit="1" customWidth="1"/>
    <col min="13837" max="13837" width="12.42578125" style="2" bestFit="1" customWidth="1"/>
    <col min="13838" max="13838" width="14.28515625" style="2" bestFit="1" customWidth="1"/>
    <col min="13839" max="13839" width="12.42578125" style="2" bestFit="1" customWidth="1"/>
    <col min="13840" max="14080" width="9.140625" style="2"/>
    <col min="14081" max="14081" width="33.140625" style="2" bestFit="1" customWidth="1"/>
    <col min="14082" max="14082" width="15.7109375" style="2" bestFit="1" customWidth="1"/>
    <col min="14083" max="14084" width="15.85546875" style="2" customWidth="1"/>
    <col min="14085" max="14085" width="3.140625" style="2" customWidth="1"/>
    <col min="14086" max="14086" width="43.42578125" style="2" bestFit="1" customWidth="1"/>
    <col min="14087" max="14087" width="11.28515625" style="2" bestFit="1" customWidth="1"/>
    <col min="14088" max="14088" width="11" style="2" bestFit="1" customWidth="1"/>
    <col min="14089" max="14089" width="11.42578125" style="2" bestFit="1" customWidth="1"/>
    <col min="14090" max="14090" width="3" style="2" customWidth="1"/>
    <col min="14091" max="14091" width="15.42578125" style="2" bestFit="1" customWidth="1"/>
    <col min="14092" max="14092" width="10.7109375" style="2" bestFit="1" customWidth="1"/>
    <col min="14093" max="14093" width="12.42578125" style="2" bestFit="1" customWidth="1"/>
    <col min="14094" max="14094" width="14.28515625" style="2" bestFit="1" customWidth="1"/>
    <col min="14095" max="14095" width="12.42578125" style="2" bestFit="1" customWidth="1"/>
    <col min="14096" max="14336" width="9.140625" style="2"/>
    <col min="14337" max="14337" width="33.140625" style="2" bestFit="1" customWidth="1"/>
    <col min="14338" max="14338" width="15.7109375" style="2" bestFit="1" customWidth="1"/>
    <col min="14339" max="14340" width="15.85546875" style="2" customWidth="1"/>
    <col min="14341" max="14341" width="3.140625" style="2" customWidth="1"/>
    <col min="14342" max="14342" width="43.42578125" style="2" bestFit="1" customWidth="1"/>
    <col min="14343" max="14343" width="11.28515625" style="2" bestFit="1" customWidth="1"/>
    <col min="14344" max="14344" width="11" style="2" bestFit="1" customWidth="1"/>
    <col min="14345" max="14345" width="11.42578125" style="2" bestFit="1" customWidth="1"/>
    <col min="14346" max="14346" width="3" style="2" customWidth="1"/>
    <col min="14347" max="14347" width="15.42578125" style="2" bestFit="1" customWidth="1"/>
    <col min="14348" max="14348" width="10.7109375" style="2" bestFit="1" customWidth="1"/>
    <col min="14349" max="14349" width="12.42578125" style="2" bestFit="1" customWidth="1"/>
    <col min="14350" max="14350" width="14.28515625" style="2" bestFit="1" customWidth="1"/>
    <col min="14351" max="14351" width="12.42578125" style="2" bestFit="1" customWidth="1"/>
    <col min="14352" max="14592" width="9.140625" style="2"/>
    <col min="14593" max="14593" width="33.140625" style="2" bestFit="1" customWidth="1"/>
    <col min="14594" max="14594" width="15.7109375" style="2" bestFit="1" customWidth="1"/>
    <col min="14595" max="14596" width="15.85546875" style="2" customWidth="1"/>
    <col min="14597" max="14597" width="3.140625" style="2" customWidth="1"/>
    <col min="14598" max="14598" width="43.42578125" style="2" bestFit="1" customWidth="1"/>
    <col min="14599" max="14599" width="11.28515625" style="2" bestFit="1" customWidth="1"/>
    <col min="14600" max="14600" width="11" style="2" bestFit="1" customWidth="1"/>
    <col min="14601" max="14601" width="11.42578125" style="2" bestFit="1" customWidth="1"/>
    <col min="14602" max="14602" width="3" style="2" customWidth="1"/>
    <col min="14603" max="14603" width="15.42578125" style="2" bestFit="1" customWidth="1"/>
    <col min="14604" max="14604" width="10.7109375" style="2" bestFit="1" customWidth="1"/>
    <col min="14605" max="14605" width="12.42578125" style="2" bestFit="1" customWidth="1"/>
    <col min="14606" max="14606" width="14.28515625" style="2" bestFit="1" customWidth="1"/>
    <col min="14607" max="14607" width="12.42578125" style="2" bestFit="1" customWidth="1"/>
    <col min="14608" max="14848" width="9.140625" style="2"/>
    <col min="14849" max="14849" width="33.140625" style="2" bestFit="1" customWidth="1"/>
    <col min="14850" max="14850" width="15.7109375" style="2" bestFit="1" customWidth="1"/>
    <col min="14851" max="14852" width="15.85546875" style="2" customWidth="1"/>
    <col min="14853" max="14853" width="3.140625" style="2" customWidth="1"/>
    <col min="14854" max="14854" width="43.42578125" style="2" bestFit="1" customWidth="1"/>
    <col min="14855" max="14855" width="11.28515625" style="2" bestFit="1" customWidth="1"/>
    <col min="14856" max="14856" width="11" style="2" bestFit="1" customWidth="1"/>
    <col min="14857" max="14857" width="11.42578125" style="2" bestFit="1" customWidth="1"/>
    <col min="14858" max="14858" width="3" style="2" customWidth="1"/>
    <col min="14859" max="14859" width="15.42578125" style="2" bestFit="1" customWidth="1"/>
    <col min="14860" max="14860" width="10.7109375" style="2" bestFit="1" customWidth="1"/>
    <col min="14861" max="14861" width="12.42578125" style="2" bestFit="1" customWidth="1"/>
    <col min="14862" max="14862" width="14.28515625" style="2" bestFit="1" customWidth="1"/>
    <col min="14863" max="14863" width="12.42578125" style="2" bestFit="1" customWidth="1"/>
    <col min="14864" max="15104" width="9.140625" style="2"/>
    <col min="15105" max="15105" width="33.140625" style="2" bestFit="1" customWidth="1"/>
    <col min="15106" max="15106" width="15.7109375" style="2" bestFit="1" customWidth="1"/>
    <col min="15107" max="15108" width="15.85546875" style="2" customWidth="1"/>
    <col min="15109" max="15109" width="3.140625" style="2" customWidth="1"/>
    <col min="15110" max="15110" width="43.42578125" style="2" bestFit="1" customWidth="1"/>
    <col min="15111" max="15111" width="11.28515625" style="2" bestFit="1" customWidth="1"/>
    <col min="15112" max="15112" width="11" style="2" bestFit="1" customWidth="1"/>
    <col min="15113" max="15113" width="11.42578125" style="2" bestFit="1" customWidth="1"/>
    <col min="15114" max="15114" width="3" style="2" customWidth="1"/>
    <col min="15115" max="15115" width="15.42578125" style="2" bestFit="1" customWidth="1"/>
    <col min="15116" max="15116" width="10.7109375" style="2" bestFit="1" customWidth="1"/>
    <col min="15117" max="15117" width="12.42578125" style="2" bestFit="1" customWidth="1"/>
    <col min="15118" max="15118" width="14.28515625" style="2" bestFit="1" customWidth="1"/>
    <col min="15119" max="15119" width="12.42578125" style="2" bestFit="1" customWidth="1"/>
    <col min="15120" max="15360" width="9.140625" style="2"/>
    <col min="15361" max="15361" width="33.140625" style="2" bestFit="1" customWidth="1"/>
    <col min="15362" max="15362" width="15.7109375" style="2" bestFit="1" customWidth="1"/>
    <col min="15363" max="15364" width="15.85546875" style="2" customWidth="1"/>
    <col min="15365" max="15365" width="3.140625" style="2" customWidth="1"/>
    <col min="15366" max="15366" width="43.42578125" style="2" bestFit="1" customWidth="1"/>
    <col min="15367" max="15367" width="11.28515625" style="2" bestFit="1" customWidth="1"/>
    <col min="15368" max="15368" width="11" style="2" bestFit="1" customWidth="1"/>
    <col min="15369" max="15369" width="11.42578125" style="2" bestFit="1" customWidth="1"/>
    <col min="15370" max="15370" width="3" style="2" customWidth="1"/>
    <col min="15371" max="15371" width="15.42578125" style="2" bestFit="1" customWidth="1"/>
    <col min="15372" max="15372" width="10.7109375" style="2" bestFit="1" customWidth="1"/>
    <col min="15373" max="15373" width="12.42578125" style="2" bestFit="1" customWidth="1"/>
    <col min="15374" max="15374" width="14.28515625" style="2" bestFit="1" customWidth="1"/>
    <col min="15375" max="15375" width="12.42578125" style="2" bestFit="1" customWidth="1"/>
    <col min="15376" max="15616" width="9.140625" style="2"/>
    <col min="15617" max="15617" width="33.140625" style="2" bestFit="1" customWidth="1"/>
    <col min="15618" max="15618" width="15.7109375" style="2" bestFit="1" customWidth="1"/>
    <col min="15619" max="15620" width="15.85546875" style="2" customWidth="1"/>
    <col min="15621" max="15621" width="3.140625" style="2" customWidth="1"/>
    <col min="15622" max="15622" width="43.42578125" style="2" bestFit="1" customWidth="1"/>
    <col min="15623" max="15623" width="11.28515625" style="2" bestFit="1" customWidth="1"/>
    <col min="15624" max="15624" width="11" style="2" bestFit="1" customWidth="1"/>
    <col min="15625" max="15625" width="11.42578125" style="2" bestFit="1" customWidth="1"/>
    <col min="15626" max="15626" width="3" style="2" customWidth="1"/>
    <col min="15627" max="15627" width="15.42578125" style="2" bestFit="1" customWidth="1"/>
    <col min="15628" max="15628" width="10.7109375" style="2" bestFit="1" customWidth="1"/>
    <col min="15629" max="15629" width="12.42578125" style="2" bestFit="1" customWidth="1"/>
    <col min="15630" max="15630" width="14.28515625" style="2" bestFit="1" customWidth="1"/>
    <col min="15631" max="15631" width="12.42578125" style="2" bestFit="1" customWidth="1"/>
    <col min="15632" max="15872" width="9.140625" style="2"/>
    <col min="15873" max="15873" width="33.140625" style="2" bestFit="1" customWidth="1"/>
    <col min="15874" max="15874" width="15.7109375" style="2" bestFit="1" customWidth="1"/>
    <col min="15875" max="15876" width="15.85546875" style="2" customWidth="1"/>
    <col min="15877" max="15877" width="3.140625" style="2" customWidth="1"/>
    <col min="15878" max="15878" width="43.42578125" style="2" bestFit="1" customWidth="1"/>
    <col min="15879" max="15879" width="11.28515625" style="2" bestFit="1" customWidth="1"/>
    <col min="15880" max="15880" width="11" style="2" bestFit="1" customWidth="1"/>
    <col min="15881" max="15881" width="11.42578125" style="2" bestFit="1" customWidth="1"/>
    <col min="15882" max="15882" width="3" style="2" customWidth="1"/>
    <col min="15883" max="15883" width="15.42578125" style="2" bestFit="1" customWidth="1"/>
    <col min="15884" max="15884" width="10.7109375" style="2" bestFit="1" customWidth="1"/>
    <col min="15885" max="15885" width="12.42578125" style="2" bestFit="1" customWidth="1"/>
    <col min="15886" max="15886" width="14.28515625" style="2" bestFit="1" customWidth="1"/>
    <col min="15887" max="15887" width="12.42578125" style="2" bestFit="1" customWidth="1"/>
    <col min="15888" max="16128" width="9.140625" style="2"/>
    <col min="16129" max="16129" width="33.140625" style="2" bestFit="1" customWidth="1"/>
    <col min="16130" max="16130" width="15.7109375" style="2" bestFit="1" customWidth="1"/>
    <col min="16131" max="16132" width="15.85546875" style="2" customWidth="1"/>
    <col min="16133" max="16133" width="3.140625" style="2" customWidth="1"/>
    <col min="16134" max="16134" width="43.42578125" style="2" bestFit="1" customWidth="1"/>
    <col min="16135" max="16135" width="11.28515625" style="2" bestFit="1" customWidth="1"/>
    <col min="16136" max="16136" width="11" style="2" bestFit="1" customWidth="1"/>
    <col min="16137" max="16137" width="11.42578125" style="2" bestFit="1" customWidth="1"/>
    <col min="16138" max="16138" width="3" style="2" customWidth="1"/>
    <col min="16139" max="16139" width="15.42578125" style="2" bestFit="1" customWidth="1"/>
    <col min="16140" max="16140" width="10.7109375" style="2" bestFit="1" customWidth="1"/>
    <col min="16141" max="16141" width="12.42578125" style="2" bestFit="1" customWidth="1"/>
    <col min="16142" max="16142" width="14.28515625" style="2" bestFit="1" customWidth="1"/>
    <col min="16143" max="16143" width="12.42578125" style="2" bestFit="1" customWidth="1"/>
    <col min="16144" max="16384" width="9.140625" style="2"/>
  </cols>
  <sheetData>
    <row r="1" spans="1:15">
      <c r="A1" s="8" t="s">
        <v>0</v>
      </c>
      <c r="B1" s="4" t="s">
        <v>19</v>
      </c>
      <c r="C1" s="5"/>
      <c r="D1" s="5"/>
      <c r="E1" s="9"/>
      <c r="F1" s="5"/>
      <c r="G1" s="5"/>
      <c r="H1" s="5"/>
      <c r="I1" s="5"/>
      <c r="J1" s="9"/>
      <c r="K1" s="5"/>
      <c r="L1" s="5"/>
      <c r="M1" s="5"/>
      <c r="N1" s="5"/>
    </row>
    <row r="2" spans="1:15">
      <c r="A2" s="10" t="s">
        <v>1</v>
      </c>
      <c r="B2" s="11">
        <v>42126</v>
      </c>
      <c r="C2" s="5"/>
      <c r="D2" s="5"/>
      <c r="E2" s="9"/>
      <c r="F2" s="5"/>
      <c r="G2" s="5"/>
      <c r="H2" s="5"/>
      <c r="I2" s="5"/>
      <c r="J2" s="9"/>
      <c r="K2" s="5"/>
      <c r="L2" s="5"/>
      <c r="M2" s="5"/>
      <c r="N2" s="5"/>
    </row>
    <row r="3" spans="1:15">
      <c r="A3" s="10" t="s">
        <v>2</v>
      </c>
      <c r="B3" s="33" t="s">
        <v>135</v>
      </c>
      <c r="C3" s="5"/>
      <c r="D3" s="5"/>
      <c r="E3" s="9"/>
      <c r="F3" s="5"/>
      <c r="G3" s="5"/>
      <c r="H3" s="5"/>
      <c r="I3" s="5"/>
      <c r="J3" s="9"/>
      <c r="K3" s="5"/>
      <c r="L3" s="5"/>
      <c r="M3" s="5"/>
      <c r="N3" s="5"/>
    </row>
    <row r="4" spans="1:15">
      <c r="A4" s="10" t="s">
        <v>3</v>
      </c>
      <c r="B4" s="34">
        <v>42095</v>
      </c>
      <c r="C4" s="5"/>
      <c r="D4" s="5"/>
      <c r="E4" s="9"/>
      <c r="F4" s="5"/>
      <c r="G4" s="5"/>
      <c r="H4" s="5"/>
      <c r="I4" s="5"/>
      <c r="J4" s="9"/>
      <c r="K4" s="5"/>
      <c r="L4" s="5"/>
      <c r="M4" s="5"/>
      <c r="N4" s="5"/>
    </row>
    <row r="5" spans="1:15">
      <c r="A5" s="10" t="s">
        <v>4</v>
      </c>
      <c r="B5" s="5" t="s">
        <v>16</v>
      </c>
      <c r="C5" s="5"/>
      <c r="D5" s="5"/>
      <c r="E5" s="9"/>
      <c r="F5" s="5"/>
      <c r="G5" s="5"/>
      <c r="H5" s="5"/>
      <c r="I5" s="5"/>
      <c r="J5" s="9"/>
      <c r="K5" s="5"/>
      <c r="L5" s="5"/>
      <c r="M5" s="5"/>
      <c r="N5" s="5"/>
    </row>
    <row r="6" spans="1:15">
      <c r="A6" s="12"/>
      <c r="B6" s="5"/>
      <c r="C6" s="5"/>
      <c r="D6" s="5"/>
      <c r="E6" s="9"/>
      <c r="F6" s="5"/>
      <c r="G6" s="5"/>
      <c r="H6" s="5"/>
      <c r="I6" s="5"/>
      <c r="J6" s="9"/>
      <c r="K6" s="5"/>
      <c r="L6" s="5"/>
      <c r="M6" s="5"/>
      <c r="N6" s="5"/>
    </row>
    <row r="7" spans="1:15">
      <c r="A7" s="13" t="s">
        <v>9</v>
      </c>
      <c r="B7" s="14"/>
      <c r="C7" s="5"/>
      <c r="D7" s="5"/>
      <c r="E7" s="9"/>
      <c r="F7" s="15" t="str">
        <f>B1</f>
        <v>BTSip</v>
      </c>
      <c r="G7" s="5"/>
      <c r="H7" s="5"/>
      <c r="I7" s="5"/>
      <c r="J7" s="9"/>
      <c r="K7" s="5"/>
      <c r="L7" s="5"/>
      <c r="M7" s="5"/>
      <c r="N7" s="5"/>
    </row>
    <row r="8" spans="1:15" ht="25.5">
      <c r="A8" s="16" t="s">
        <v>5</v>
      </c>
      <c r="B8" s="16" t="s">
        <v>10</v>
      </c>
      <c r="C8" s="16" t="s">
        <v>11</v>
      </c>
      <c r="D8" s="16" t="s">
        <v>12</v>
      </c>
      <c r="E8" s="17"/>
      <c r="F8" s="18" t="s">
        <v>5</v>
      </c>
      <c r="G8" s="19" t="s">
        <v>13</v>
      </c>
      <c r="H8" s="19" t="s">
        <v>14</v>
      </c>
      <c r="I8" s="20" t="s">
        <v>15</v>
      </c>
      <c r="J8" s="17"/>
      <c r="K8" s="18" t="s">
        <v>6</v>
      </c>
      <c r="L8" s="18" t="s">
        <v>7</v>
      </c>
      <c r="M8" s="18" t="s">
        <v>8</v>
      </c>
      <c r="N8" s="18" t="s">
        <v>17</v>
      </c>
      <c r="O8" s="21" t="s">
        <v>18</v>
      </c>
    </row>
    <row r="9" spans="1:15" ht="12.75" customHeight="1">
      <c r="B9" s="1"/>
      <c r="C9" s="3"/>
      <c r="D9" s="3"/>
      <c r="E9" s="9"/>
      <c r="F9" s="22"/>
      <c r="G9" s="23"/>
      <c r="H9" s="24"/>
      <c r="I9" s="24"/>
      <c r="J9" s="9"/>
      <c r="K9" s="25"/>
      <c r="L9" s="32"/>
      <c r="M9" s="25"/>
      <c r="N9" s="32"/>
      <c r="O9" s="26"/>
    </row>
    <row r="10" spans="1:15" s="6" customFormat="1" ht="12.75" customHeight="1">
      <c r="A10" s="35" t="s">
        <v>117</v>
      </c>
      <c r="B10" s="38">
        <v>0.2051</v>
      </c>
      <c r="C10" s="39">
        <v>0.35</v>
      </c>
      <c r="D10" s="39">
        <v>7.0000000000000007E-2</v>
      </c>
      <c r="E10" s="27"/>
      <c r="F10" s="35" t="s">
        <v>117</v>
      </c>
      <c r="G10" s="40">
        <v>0.2051</v>
      </c>
      <c r="H10" s="41">
        <v>0</v>
      </c>
      <c r="I10" s="41">
        <v>0</v>
      </c>
      <c r="J10" s="27"/>
      <c r="K10" s="25">
        <f>+C10-H10</f>
        <v>0.35</v>
      </c>
      <c r="L10" s="32">
        <f>IFERROR(K10/C10,0)</f>
        <v>1</v>
      </c>
      <c r="M10" s="25">
        <f>+D10-I10</f>
        <v>7.0000000000000007E-2</v>
      </c>
      <c r="N10" s="32">
        <f>IFERROR(M10/D10,0)</f>
        <v>1</v>
      </c>
      <c r="O10" s="26">
        <f>IFERROR(I10/$I$195,0)</f>
        <v>0</v>
      </c>
    </row>
    <row r="11" spans="1:15" s="6" customFormat="1" ht="12.75" customHeight="1">
      <c r="A11" s="35"/>
      <c r="B11" s="38"/>
      <c r="C11" s="39"/>
      <c r="D11" s="39"/>
      <c r="E11" s="27"/>
      <c r="F11" s="35"/>
      <c r="G11" s="40"/>
      <c r="H11" s="41"/>
      <c r="I11" s="41"/>
      <c r="J11" s="27"/>
      <c r="K11" s="25"/>
      <c r="L11" s="32"/>
      <c r="M11" s="25"/>
      <c r="N11" s="32"/>
      <c r="O11" s="26"/>
    </row>
    <row r="12" spans="1:15" s="6" customFormat="1" ht="12.75" customHeight="1">
      <c r="A12" s="6" t="s">
        <v>64</v>
      </c>
      <c r="B12" s="6">
        <v>7.6E-3</v>
      </c>
      <c r="C12" s="6">
        <v>5.04</v>
      </c>
      <c r="D12" s="6">
        <v>0.03</v>
      </c>
      <c r="E12" s="27"/>
      <c r="F12" s="6" t="s">
        <v>64</v>
      </c>
      <c r="G12" s="7">
        <v>7.6E-3</v>
      </c>
      <c r="H12" s="42">
        <v>5</v>
      </c>
      <c r="I12" s="42">
        <v>0.04</v>
      </c>
      <c r="J12" s="27"/>
      <c r="K12" s="25">
        <f t="shared" ref="K12:K73" si="0">+C12-H12</f>
        <v>4.0000000000000036E-2</v>
      </c>
      <c r="L12" s="32">
        <f t="shared" ref="L12:L73" si="1">IFERROR(K12/C12,0)</f>
        <v>7.936507936507943E-3</v>
      </c>
      <c r="M12" s="25">
        <f t="shared" ref="M12:M73" si="2">+D12-I12</f>
        <v>-1.0000000000000002E-2</v>
      </c>
      <c r="N12" s="32">
        <f>IFERROR(M12/D12,0)</f>
        <v>-0.33333333333333343</v>
      </c>
      <c r="O12" s="26">
        <f t="shared" ref="O12:O73" si="3">IFERROR(I12/$I$195,0)</f>
        <v>7.7008378511582065E-6</v>
      </c>
    </row>
    <row r="13" spans="1:15" s="6" customFormat="1" ht="12.75" customHeight="1">
      <c r="A13" s="35" t="s">
        <v>63</v>
      </c>
      <c r="B13" s="38">
        <v>2.01E-2</v>
      </c>
      <c r="C13" s="39">
        <v>8.15</v>
      </c>
      <c r="D13" s="39">
        <v>0.16</v>
      </c>
      <c r="E13" s="27"/>
      <c r="F13" s="6" t="s">
        <v>63</v>
      </c>
      <c r="G13" s="7">
        <v>2.01E-2</v>
      </c>
      <c r="H13" s="42">
        <v>8</v>
      </c>
      <c r="I13" s="42">
        <v>0.16</v>
      </c>
      <c r="J13" s="27"/>
      <c r="K13" s="25">
        <f t="shared" si="0"/>
        <v>0.15000000000000036</v>
      </c>
      <c r="L13" s="32">
        <f t="shared" si="1"/>
        <v>1.8404907975460166E-2</v>
      </c>
      <c r="M13" s="25">
        <f t="shared" si="2"/>
        <v>0</v>
      </c>
      <c r="N13" s="32">
        <f t="shared" ref="N13:N73" si="4">IFERROR(M13/D13,0)</f>
        <v>0</v>
      </c>
      <c r="O13" s="26">
        <f t="shared" si="3"/>
        <v>3.0803351404632826E-5</v>
      </c>
    </row>
    <row r="14" spans="1:15" s="6" customFormat="1" ht="12.75" customHeight="1">
      <c r="A14" s="35"/>
      <c r="B14" s="38"/>
      <c r="C14" s="39"/>
      <c r="D14" s="39"/>
      <c r="E14" s="27"/>
      <c r="G14" s="7"/>
      <c r="H14" s="42"/>
      <c r="I14" s="42"/>
      <c r="J14" s="27"/>
      <c r="K14" s="25"/>
      <c r="L14" s="32"/>
      <c r="M14" s="25"/>
      <c r="N14" s="32"/>
      <c r="O14" s="26"/>
    </row>
    <row r="15" spans="1:15" s="6" customFormat="1" ht="12.75" customHeight="1">
      <c r="A15" s="35" t="s">
        <v>94</v>
      </c>
      <c r="B15" s="38">
        <v>9.1000000000000004E-3</v>
      </c>
      <c r="C15" s="39">
        <v>601.66999999999996</v>
      </c>
      <c r="D15" s="39">
        <v>5.51</v>
      </c>
      <c r="E15" s="27"/>
      <c r="F15" s="6" t="s">
        <v>94</v>
      </c>
      <c r="G15" s="7">
        <v>9.1000000000000004E-3</v>
      </c>
      <c r="H15" s="42">
        <v>605</v>
      </c>
      <c r="I15" s="42">
        <v>5.5</v>
      </c>
      <c r="J15" s="27"/>
      <c r="K15" s="25">
        <f t="shared" si="0"/>
        <v>-3.3300000000000409</v>
      </c>
      <c r="L15" s="32">
        <f t="shared" si="1"/>
        <v>-5.5345953762029705E-3</v>
      </c>
      <c r="M15" s="25">
        <f t="shared" si="2"/>
        <v>9.9999999999997868E-3</v>
      </c>
      <c r="N15" s="32">
        <f t="shared" si="4"/>
        <v>1.8148820326678379E-3</v>
      </c>
      <c r="O15" s="26">
        <f t="shared" si="3"/>
        <v>1.0588652045342534E-3</v>
      </c>
    </row>
    <row r="16" spans="1:15" s="6" customFormat="1" ht="12.75" customHeight="1">
      <c r="A16" s="35"/>
      <c r="B16" s="38"/>
      <c r="C16" s="39"/>
      <c r="D16" s="39"/>
      <c r="E16" s="27"/>
      <c r="G16" s="7"/>
      <c r="H16" s="42"/>
      <c r="I16" s="42"/>
      <c r="J16" s="27"/>
      <c r="K16" s="25"/>
      <c r="L16" s="32"/>
      <c r="M16" s="25"/>
      <c r="N16" s="32"/>
      <c r="O16" s="26"/>
    </row>
    <row r="17" spans="1:15" s="6" customFormat="1" ht="12.75" customHeight="1">
      <c r="A17" s="35" t="s">
        <v>20</v>
      </c>
      <c r="B17" s="38">
        <v>1.0999999999999999E-2</v>
      </c>
      <c r="C17" s="39">
        <v>709.64</v>
      </c>
      <c r="D17" s="39">
        <v>7.74</v>
      </c>
      <c r="E17" s="27"/>
      <c r="F17" s="6" t="s">
        <v>20</v>
      </c>
      <c r="G17" s="7">
        <v>1.0999999999999999E-2</v>
      </c>
      <c r="H17" s="42">
        <v>714</v>
      </c>
      <c r="I17" s="42">
        <v>7.86</v>
      </c>
      <c r="J17" s="27"/>
      <c r="K17" s="25">
        <f t="shared" si="0"/>
        <v>-4.3600000000000136</v>
      </c>
      <c r="L17" s="32">
        <f t="shared" si="1"/>
        <v>-6.143960317907691E-3</v>
      </c>
      <c r="M17" s="25">
        <f t="shared" si="2"/>
        <v>-0.12000000000000011</v>
      </c>
      <c r="N17" s="32">
        <f t="shared" si="4"/>
        <v>-1.5503875968992262E-2</v>
      </c>
      <c r="O17" s="26">
        <f t="shared" si="3"/>
        <v>1.5132146377525876E-3</v>
      </c>
    </row>
    <row r="18" spans="1:15" s="6" customFormat="1" ht="12.75" customHeight="1">
      <c r="A18" s="35" t="s">
        <v>40</v>
      </c>
      <c r="B18" s="38">
        <v>1.11E-2</v>
      </c>
      <c r="C18" s="39">
        <v>242.4</v>
      </c>
      <c r="D18" s="39">
        <v>2.65</v>
      </c>
      <c r="E18" s="27"/>
      <c r="F18" s="6" t="s">
        <v>40</v>
      </c>
      <c r="G18" s="7">
        <v>1.11E-2</v>
      </c>
      <c r="H18" s="42">
        <v>245</v>
      </c>
      <c r="I18" s="42">
        <v>2.72</v>
      </c>
      <c r="J18" s="27"/>
      <c r="K18" s="25">
        <f t="shared" si="0"/>
        <v>-2.5999999999999943</v>
      </c>
      <c r="L18" s="32">
        <f t="shared" si="1"/>
        <v>-1.0726072607260703E-2</v>
      </c>
      <c r="M18" s="25">
        <f t="shared" si="2"/>
        <v>-7.0000000000000284E-2</v>
      </c>
      <c r="N18" s="32">
        <f t="shared" si="4"/>
        <v>-2.641509433962275E-2</v>
      </c>
      <c r="O18" s="26">
        <f t="shared" si="3"/>
        <v>5.2365697387875808E-4</v>
      </c>
    </row>
    <row r="19" spans="1:15" s="6" customFormat="1" ht="12.75" customHeight="1">
      <c r="A19" s="35"/>
      <c r="B19" s="38"/>
      <c r="C19" s="39"/>
      <c r="D19" s="39"/>
      <c r="E19" s="27"/>
      <c r="G19" s="7"/>
      <c r="H19" s="42"/>
      <c r="I19" s="42"/>
      <c r="J19" s="27"/>
      <c r="K19" s="25"/>
      <c r="L19" s="32"/>
      <c r="M19" s="25"/>
      <c r="N19" s="32"/>
      <c r="O19" s="26"/>
    </row>
    <row r="20" spans="1:15" s="6" customFormat="1" ht="12.75" customHeight="1">
      <c r="A20" s="35" t="s">
        <v>41</v>
      </c>
      <c r="B20" s="38">
        <v>3.3300000000000003E-2</v>
      </c>
      <c r="C20" s="39">
        <v>28.76</v>
      </c>
      <c r="D20" s="39">
        <v>0.96</v>
      </c>
      <c r="E20" s="27"/>
      <c r="F20" s="6" t="s">
        <v>41</v>
      </c>
      <c r="G20" s="7">
        <v>3.3300000000000003E-2</v>
      </c>
      <c r="H20" s="42">
        <v>29</v>
      </c>
      <c r="I20" s="42">
        <v>0.97</v>
      </c>
      <c r="J20" s="27"/>
      <c r="K20" s="25">
        <f t="shared" si="0"/>
        <v>-0.23999999999999844</v>
      </c>
      <c r="L20" s="32">
        <f t="shared" si="1"/>
        <v>-8.3449235048678166E-3</v>
      </c>
      <c r="M20" s="25">
        <f t="shared" si="2"/>
        <v>-1.0000000000000009E-2</v>
      </c>
      <c r="N20" s="32">
        <f t="shared" si="4"/>
        <v>-1.0416666666666676E-2</v>
      </c>
      <c r="O20" s="26">
        <f t="shared" si="3"/>
        <v>1.8674531789058651E-4</v>
      </c>
    </row>
    <row r="21" spans="1:15" s="6" customFormat="1" ht="12.75" customHeight="1">
      <c r="A21" s="35"/>
      <c r="B21" s="38"/>
      <c r="C21" s="39"/>
      <c r="D21" s="39"/>
      <c r="E21" s="27"/>
      <c r="G21" s="7"/>
      <c r="H21" s="42"/>
      <c r="I21" s="42"/>
      <c r="J21" s="27"/>
      <c r="K21" s="25"/>
      <c r="L21" s="32"/>
      <c r="M21" s="25"/>
      <c r="N21" s="32"/>
      <c r="O21" s="26"/>
    </row>
    <row r="22" spans="1:15" s="6" customFormat="1" ht="12.75" customHeight="1">
      <c r="A22" s="35" t="s">
        <v>65</v>
      </c>
      <c r="B22" s="38">
        <v>1.3100000000000001E-2</v>
      </c>
      <c r="C22" s="39">
        <v>1621.67</v>
      </c>
      <c r="D22" s="39">
        <v>21.25</v>
      </c>
      <c r="E22" s="27"/>
      <c r="F22" s="6" t="s">
        <v>65</v>
      </c>
      <c r="G22" s="7">
        <v>1.3100000000000001E-2</v>
      </c>
      <c r="H22" s="42">
        <v>1626</v>
      </c>
      <c r="I22" s="42">
        <v>21.29</v>
      </c>
      <c r="J22" s="27"/>
      <c r="K22" s="25">
        <f t="shared" si="0"/>
        <v>-4.3299999999999272</v>
      </c>
      <c r="L22" s="32">
        <f t="shared" si="1"/>
        <v>-2.6700870090708511E-3</v>
      </c>
      <c r="M22" s="25">
        <f t="shared" si="2"/>
        <v>-3.9999999999999147E-2</v>
      </c>
      <c r="N22" s="32">
        <f t="shared" si="4"/>
        <v>-1.8823529411764305E-3</v>
      </c>
      <c r="O22" s="26">
        <f t="shared" si="3"/>
        <v>4.0987709462789552E-3</v>
      </c>
    </row>
    <row r="23" spans="1:15" s="6" customFormat="1" ht="12.75" customHeight="1">
      <c r="A23" s="35" t="s">
        <v>65</v>
      </c>
      <c r="B23" s="38">
        <v>1.32E-2</v>
      </c>
      <c r="C23" s="39">
        <v>746.38</v>
      </c>
      <c r="D23" s="39">
        <v>9.8699999999999992</v>
      </c>
      <c r="E23" s="27"/>
      <c r="F23" s="6" t="s">
        <v>65</v>
      </c>
      <c r="G23" s="7">
        <v>1.32E-2</v>
      </c>
      <c r="H23" s="42">
        <v>748</v>
      </c>
      <c r="I23" s="42">
        <v>9.8699999999999992</v>
      </c>
      <c r="J23" s="27"/>
      <c r="K23" s="25">
        <f t="shared" si="0"/>
        <v>-1.6200000000000045</v>
      </c>
      <c r="L23" s="32">
        <f t="shared" si="1"/>
        <v>-2.1704761649561947E-3</v>
      </c>
      <c r="M23" s="25">
        <f t="shared" si="2"/>
        <v>0</v>
      </c>
      <c r="N23" s="32">
        <f t="shared" si="4"/>
        <v>0</v>
      </c>
      <c r="O23" s="26">
        <f t="shared" si="3"/>
        <v>1.9001817397732873E-3</v>
      </c>
    </row>
    <row r="24" spans="1:15" s="6" customFormat="1" ht="12.75" customHeight="1">
      <c r="A24" s="35" t="s">
        <v>65</v>
      </c>
      <c r="B24" s="38">
        <v>1.3299999999999999E-2</v>
      </c>
      <c r="C24" s="39">
        <v>1073.47</v>
      </c>
      <c r="D24" s="39">
        <v>14.28</v>
      </c>
      <c r="E24" s="27"/>
      <c r="F24" s="6" t="s">
        <v>65</v>
      </c>
      <c r="G24" s="7">
        <v>1.3299999999999999E-2</v>
      </c>
      <c r="H24" s="42">
        <v>1075</v>
      </c>
      <c r="I24" s="42">
        <v>14.29</v>
      </c>
      <c r="J24" s="27"/>
      <c r="K24" s="25">
        <f t="shared" si="0"/>
        <v>-1.5299999999999727</v>
      </c>
      <c r="L24" s="32">
        <f t="shared" si="1"/>
        <v>-1.425284358202812E-3</v>
      </c>
      <c r="M24" s="25">
        <f t="shared" si="2"/>
        <v>-9.9999999999997868E-3</v>
      </c>
      <c r="N24" s="32">
        <f t="shared" si="4"/>
        <v>-7.0028011204480308E-4</v>
      </c>
      <c r="O24" s="26">
        <f t="shared" si="3"/>
        <v>2.7511243223262692E-3</v>
      </c>
    </row>
    <row r="25" spans="1:15" s="6" customFormat="1" ht="12.75" customHeight="1">
      <c r="A25" s="35"/>
      <c r="B25" s="38"/>
      <c r="C25" s="39"/>
      <c r="D25" s="39"/>
      <c r="E25" s="27"/>
      <c r="G25" s="7"/>
      <c r="H25" s="42"/>
      <c r="I25" s="42"/>
      <c r="J25" s="27"/>
      <c r="K25" s="25"/>
      <c r="L25" s="32"/>
      <c r="M25" s="25"/>
      <c r="N25" s="32"/>
      <c r="O25" s="26"/>
    </row>
    <row r="26" spans="1:15" s="6" customFormat="1" ht="12.75" customHeight="1">
      <c r="A26" s="35" t="s">
        <v>36</v>
      </c>
      <c r="B26" s="38">
        <v>7.6300000000000007E-2</v>
      </c>
      <c r="C26" s="39">
        <v>101.08</v>
      </c>
      <c r="D26" s="39">
        <v>7.74</v>
      </c>
      <c r="E26" s="27"/>
      <c r="F26" s="6" t="s">
        <v>36</v>
      </c>
      <c r="G26" s="7">
        <v>7.6300000000000007E-2</v>
      </c>
      <c r="H26" s="42">
        <v>103</v>
      </c>
      <c r="I26" s="42">
        <v>7.86</v>
      </c>
      <c r="J26" s="27"/>
      <c r="K26" s="25">
        <f t="shared" si="0"/>
        <v>-1.9200000000000017</v>
      </c>
      <c r="L26" s="32">
        <f t="shared" si="1"/>
        <v>-1.899485555995253E-2</v>
      </c>
      <c r="M26" s="25">
        <f t="shared" si="2"/>
        <v>-0.12000000000000011</v>
      </c>
      <c r="N26" s="32">
        <f t="shared" si="4"/>
        <v>-1.5503875968992262E-2</v>
      </c>
      <c r="O26" s="26">
        <f t="shared" si="3"/>
        <v>1.5132146377525876E-3</v>
      </c>
    </row>
    <row r="27" spans="1:15" s="6" customFormat="1" ht="12.75" customHeight="1">
      <c r="A27" s="35" t="s">
        <v>36</v>
      </c>
      <c r="B27" s="38">
        <v>7.6399999999999996E-2</v>
      </c>
      <c r="C27" s="39">
        <v>446.12</v>
      </c>
      <c r="D27" s="39">
        <v>34.07</v>
      </c>
      <c r="E27" s="27"/>
      <c r="F27" s="6" t="s">
        <v>36</v>
      </c>
      <c r="G27" s="7">
        <v>7.6399999999999996E-2</v>
      </c>
      <c r="H27" s="42">
        <v>453</v>
      </c>
      <c r="I27" s="42">
        <v>34.61</v>
      </c>
      <c r="J27" s="27"/>
      <c r="K27" s="25">
        <f t="shared" si="0"/>
        <v>-6.8799999999999955</v>
      </c>
      <c r="L27" s="32">
        <f t="shared" si="1"/>
        <v>-1.5421859589348146E-2</v>
      </c>
      <c r="M27" s="25">
        <f t="shared" si="2"/>
        <v>-0.53999999999999915</v>
      </c>
      <c r="N27" s="32">
        <f t="shared" si="4"/>
        <v>-1.5849721162312862E-2</v>
      </c>
      <c r="O27" s="26">
        <f t="shared" si="3"/>
        <v>6.6631499507146382E-3</v>
      </c>
    </row>
    <row r="28" spans="1:15" s="6" customFormat="1" ht="12.75" customHeight="1">
      <c r="E28" s="27"/>
      <c r="G28" s="7"/>
      <c r="H28" s="42"/>
      <c r="I28" s="42"/>
      <c r="J28" s="27"/>
      <c r="K28" s="25"/>
      <c r="L28" s="32"/>
      <c r="M28" s="25"/>
      <c r="N28" s="32"/>
      <c r="O28" s="26"/>
    </row>
    <row r="29" spans="1:15" s="6" customFormat="1" ht="12.75" customHeight="1">
      <c r="A29" s="35" t="s">
        <v>90</v>
      </c>
      <c r="B29" s="38">
        <v>4.8999999999999998E-3</v>
      </c>
      <c r="C29" s="39">
        <v>44.37</v>
      </c>
      <c r="D29" s="39">
        <v>0.21</v>
      </c>
      <c r="E29" s="27"/>
      <c r="F29" s="6" t="s">
        <v>90</v>
      </c>
      <c r="G29" s="7">
        <v>4.8999999999999998E-3</v>
      </c>
      <c r="H29" s="42">
        <v>45</v>
      </c>
      <c r="I29" s="42">
        <v>0.22</v>
      </c>
      <c r="J29" s="27"/>
      <c r="K29" s="25">
        <f t="shared" si="0"/>
        <v>-0.63000000000000256</v>
      </c>
      <c r="L29" s="32">
        <f t="shared" si="1"/>
        <v>-1.4198782961460505E-2</v>
      </c>
      <c r="M29" s="25">
        <f t="shared" si="2"/>
        <v>-1.0000000000000009E-2</v>
      </c>
      <c r="N29" s="32">
        <f t="shared" si="4"/>
        <v>-4.7619047619047665E-2</v>
      </c>
      <c r="O29" s="26">
        <f t="shared" si="3"/>
        <v>4.2354608181370135E-5</v>
      </c>
    </row>
    <row r="30" spans="1:15" s="6" customFormat="1" ht="12.75" customHeight="1">
      <c r="A30" s="35" t="s">
        <v>90</v>
      </c>
      <c r="B30" s="38">
        <v>5.0000000000000001E-3</v>
      </c>
      <c r="C30" s="39">
        <v>44.24</v>
      </c>
      <c r="D30" s="39">
        <v>0.22</v>
      </c>
      <c r="E30" s="27"/>
      <c r="F30" s="6" t="s">
        <v>90</v>
      </c>
      <c r="G30" s="7">
        <v>5.0000000000000001E-3</v>
      </c>
      <c r="H30" s="42">
        <v>44</v>
      </c>
      <c r="I30" s="42">
        <v>0.22</v>
      </c>
      <c r="J30" s="27"/>
      <c r="K30" s="25">
        <f t="shared" si="0"/>
        <v>0.24000000000000199</v>
      </c>
      <c r="L30" s="32">
        <f t="shared" si="1"/>
        <v>5.4249547920434448E-3</v>
      </c>
      <c r="M30" s="25">
        <f t="shared" si="2"/>
        <v>0</v>
      </c>
      <c r="N30" s="32">
        <f t="shared" si="4"/>
        <v>0</v>
      </c>
      <c r="O30" s="26">
        <f t="shared" si="3"/>
        <v>4.2354608181370135E-5</v>
      </c>
    </row>
    <row r="31" spans="1:15" s="6" customFormat="1" ht="12.75" customHeight="1">
      <c r="A31" s="35" t="s">
        <v>86</v>
      </c>
      <c r="B31" s="38">
        <v>5.4000000000000003E-3</v>
      </c>
      <c r="C31" s="39">
        <v>2.95</v>
      </c>
      <c r="D31" s="39">
        <v>0.02</v>
      </c>
      <c r="E31" s="27"/>
      <c r="F31" s="6" t="s">
        <v>86</v>
      </c>
      <c r="G31" s="7">
        <v>5.4000000000000003E-3</v>
      </c>
      <c r="H31" s="42">
        <v>3</v>
      </c>
      <c r="I31" s="42">
        <v>0.02</v>
      </c>
      <c r="J31" s="27"/>
      <c r="K31" s="25">
        <f t="shared" si="0"/>
        <v>-4.9999999999999822E-2</v>
      </c>
      <c r="L31" s="32">
        <f t="shared" si="1"/>
        <v>-1.6949152542372819E-2</v>
      </c>
      <c r="M31" s="25">
        <f t="shared" si="2"/>
        <v>0</v>
      </c>
      <c r="N31" s="32">
        <f t="shared" si="4"/>
        <v>0</v>
      </c>
      <c r="O31" s="26">
        <f t="shared" si="3"/>
        <v>3.8504189255791032E-6</v>
      </c>
    </row>
    <row r="32" spans="1:15" s="6" customFormat="1" ht="12.75" customHeight="1">
      <c r="A32" s="35" t="s">
        <v>87</v>
      </c>
      <c r="B32" s="38">
        <v>5.5999999999999999E-3</v>
      </c>
      <c r="C32" s="39">
        <v>69.34</v>
      </c>
      <c r="D32" s="39">
        <v>0.38</v>
      </c>
      <c r="E32" s="27"/>
      <c r="F32" s="6" t="s">
        <v>87</v>
      </c>
      <c r="G32" s="7">
        <v>5.5999999999999999E-3</v>
      </c>
      <c r="H32" s="42">
        <v>70</v>
      </c>
      <c r="I32" s="42">
        <v>0.39</v>
      </c>
      <c r="J32" s="27"/>
      <c r="K32" s="25">
        <f t="shared" si="0"/>
        <v>-0.65999999999999659</v>
      </c>
      <c r="L32" s="32">
        <f t="shared" si="1"/>
        <v>-9.51831554658201E-3</v>
      </c>
      <c r="M32" s="25">
        <f t="shared" si="2"/>
        <v>-1.0000000000000009E-2</v>
      </c>
      <c r="N32" s="32">
        <f t="shared" si="4"/>
        <v>-2.6315789473684233E-2</v>
      </c>
      <c r="O32" s="26">
        <f t="shared" si="3"/>
        <v>7.5083169048792515E-5</v>
      </c>
    </row>
    <row r="33" spans="1:15" s="6" customFormat="1" ht="12.75" customHeight="1">
      <c r="A33" s="35" t="s">
        <v>85</v>
      </c>
      <c r="B33" s="38">
        <v>5.7999999999999996E-3</v>
      </c>
      <c r="C33" s="39">
        <v>17.579999999999998</v>
      </c>
      <c r="D33" s="39">
        <v>0.1</v>
      </c>
      <c r="E33" s="27"/>
      <c r="F33" s="6" t="s">
        <v>85</v>
      </c>
      <c r="G33" s="7">
        <v>5.7999999999999996E-3</v>
      </c>
      <c r="H33" s="42">
        <v>18</v>
      </c>
      <c r="I33" s="42">
        <v>0.1</v>
      </c>
      <c r="J33" s="27"/>
      <c r="K33" s="25">
        <f t="shared" si="0"/>
        <v>-0.42000000000000171</v>
      </c>
      <c r="L33" s="32">
        <f t="shared" si="1"/>
        <v>-2.3890784982935252E-2</v>
      </c>
      <c r="M33" s="25">
        <f t="shared" si="2"/>
        <v>0</v>
      </c>
      <c r="N33" s="32">
        <f t="shared" si="4"/>
        <v>0</v>
      </c>
      <c r="O33" s="26">
        <f t="shared" si="3"/>
        <v>1.9252094627895517E-5</v>
      </c>
    </row>
    <row r="34" spans="1:15" s="6" customFormat="1" ht="12.75" customHeight="1">
      <c r="A34" s="35" t="s">
        <v>85</v>
      </c>
      <c r="B34" s="38">
        <v>5.8999999999999999E-3</v>
      </c>
      <c r="C34" s="39">
        <v>12.65</v>
      </c>
      <c r="D34" s="39">
        <v>7.0000000000000007E-2</v>
      </c>
      <c r="E34" s="27"/>
      <c r="F34" s="6" t="s">
        <v>85</v>
      </c>
      <c r="G34" s="6">
        <v>5.8999999999999999E-3</v>
      </c>
      <c r="H34" s="6">
        <v>12</v>
      </c>
      <c r="I34" s="6">
        <v>7.0000000000000007E-2</v>
      </c>
      <c r="J34" s="27"/>
      <c r="K34" s="25">
        <f t="shared" si="0"/>
        <v>0.65000000000000036</v>
      </c>
      <c r="L34" s="32">
        <f t="shared" si="1"/>
        <v>5.1383399209486195E-2</v>
      </c>
      <c r="M34" s="25">
        <f t="shared" si="2"/>
        <v>0</v>
      </c>
      <c r="N34" s="32">
        <f t="shared" si="4"/>
        <v>0</v>
      </c>
      <c r="O34" s="26">
        <f t="shared" si="3"/>
        <v>1.3476466239526863E-5</v>
      </c>
    </row>
    <row r="35" spans="1:15" s="6" customFormat="1" ht="12.75" customHeight="1">
      <c r="A35" s="35" t="s">
        <v>91</v>
      </c>
      <c r="B35" s="38">
        <v>6.0000000000000001E-3</v>
      </c>
      <c r="C35" s="39">
        <v>113.04</v>
      </c>
      <c r="D35" s="39">
        <v>0.67</v>
      </c>
      <c r="E35" s="27"/>
      <c r="F35" s="6" t="s">
        <v>91</v>
      </c>
      <c r="G35" s="7">
        <v>6.0000000000000001E-3</v>
      </c>
      <c r="H35" s="42">
        <v>113</v>
      </c>
      <c r="I35" s="42">
        <v>0.68</v>
      </c>
      <c r="J35" s="27"/>
      <c r="K35" s="25">
        <f t="shared" si="0"/>
        <v>4.0000000000006253E-2</v>
      </c>
      <c r="L35" s="32">
        <f t="shared" si="1"/>
        <v>3.5385704175518623E-4</v>
      </c>
      <c r="M35" s="25">
        <f t="shared" si="2"/>
        <v>-1.0000000000000009E-2</v>
      </c>
      <c r="N35" s="32">
        <f t="shared" si="4"/>
        <v>-1.492537313432837E-2</v>
      </c>
      <c r="O35" s="26">
        <f t="shared" si="3"/>
        <v>1.3091424346968952E-4</v>
      </c>
    </row>
    <row r="36" spans="1:15" s="6" customFormat="1" ht="12.75" customHeight="1">
      <c r="A36" s="35" t="s">
        <v>91</v>
      </c>
      <c r="B36" s="38">
        <v>6.1000000000000004E-3</v>
      </c>
      <c r="C36" s="39">
        <v>18.559999999999999</v>
      </c>
      <c r="D36" s="39">
        <v>0.11</v>
      </c>
      <c r="E36" s="27"/>
      <c r="F36" s="6" t="s">
        <v>91</v>
      </c>
      <c r="G36" s="7">
        <v>6.1000000000000004E-3</v>
      </c>
      <c r="H36" s="42">
        <v>18</v>
      </c>
      <c r="I36" s="42">
        <v>0.11</v>
      </c>
      <c r="J36" s="27"/>
      <c r="K36" s="25">
        <f t="shared" si="0"/>
        <v>0.55999999999999872</v>
      </c>
      <c r="L36" s="32">
        <f t="shared" si="1"/>
        <v>3.017241379310338E-2</v>
      </c>
      <c r="M36" s="25">
        <f t="shared" si="2"/>
        <v>0</v>
      </c>
      <c r="N36" s="32">
        <f t="shared" si="4"/>
        <v>0</v>
      </c>
      <c r="O36" s="26">
        <f t="shared" si="3"/>
        <v>2.1177304090685067E-5</v>
      </c>
    </row>
    <row r="37" spans="1:15" s="6" customFormat="1" ht="12.75" customHeight="1">
      <c r="A37" s="35" t="s">
        <v>84</v>
      </c>
      <c r="B37" s="38">
        <v>7.9000000000000008E-3</v>
      </c>
      <c r="C37" s="39">
        <v>90.4</v>
      </c>
      <c r="D37" s="39">
        <v>0.7</v>
      </c>
      <c r="E37" s="27"/>
      <c r="F37" s="6" t="s">
        <v>84</v>
      </c>
      <c r="G37" s="7">
        <v>7.9000000000000008E-3</v>
      </c>
      <c r="H37" s="42">
        <v>91</v>
      </c>
      <c r="I37" s="42">
        <v>0.72</v>
      </c>
      <c r="J37" s="27"/>
      <c r="K37" s="25">
        <f t="shared" si="0"/>
        <v>-0.59999999999999432</v>
      </c>
      <c r="L37" s="32">
        <f t="shared" si="1"/>
        <v>-6.6371681415928569E-3</v>
      </c>
      <c r="M37" s="25">
        <f t="shared" si="2"/>
        <v>-2.0000000000000018E-2</v>
      </c>
      <c r="N37" s="32">
        <f t="shared" si="4"/>
        <v>-2.8571428571428598E-2</v>
      </c>
      <c r="O37" s="26">
        <f t="shared" si="3"/>
        <v>1.3861508132084771E-4</v>
      </c>
    </row>
    <row r="38" spans="1:15" s="6" customFormat="1" ht="12.75" customHeight="1">
      <c r="A38" s="35"/>
      <c r="B38" s="38"/>
      <c r="C38" s="39"/>
      <c r="D38" s="39"/>
      <c r="E38" s="27"/>
      <c r="G38" s="7"/>
      <c r="H38" s="42"/>
      <c r="I38" s="42"/>
      <c r="J38" s="27"/>
      <c r="K38" s="25"/>
      <c r="L38" s="32"/>
      <c r="M38" s="25"/>
      <c r="N38" s="32"/>
      <c r="O38" s="26"/>
    </row>
    <row r="39" spans="1:15" s="6" customFormat="1" ht="12.75" customHeight="1">
      <c r="A39" s="35" t="s">
        <v>37</v>
      </c>
      <c r="B39" s="38">
        <v>0.25369999999999998</v>
      </c>
      <c r="C39" s="39">
        <v>2352.0700000000002</v>
      </c>
      <c r="D39" s="39">
        <v>596.73</v>
      </c>
      <c r="E39" s="27"/>
      <c r="F39" s="6" t="s">
        <v>37</v>
      </c>
      <c r="G39" s="7">
        <v>0.25369999999999998</v>
      </c>
      <c r="H39" s="42">
        <v>2361</v>
      </c>
      <c r="I39" s="42">
        <v>598.99</v>
      </c>
      <c r="J39" s="27"/>
      <c r="K39" s="25">
        <f t="shared" si="0"/>
        <v>-8.9299999999998363</v>
      </c>
      <c r="L39" s="32">
        <f t="shared" si="1"/>
        <v>-3.7966557117772156E-3</v>
      </c>
      <c r="M39" s="25">
        <f t="shared" si="2"/>
        <v>-2.2599999999999909</v>
      </c>
      <c r="N39" s="32">
        <f t="shared" si="4"/>
        <v>-3.7873074925007808E-3</v>
      </c>
      <c r="O39" s="26">
        <f t="shared" si="3"/>
        <v>0.11531812161163135</v>
      </c>
    </row>
    <row r="40" spans="1:15" s="6" customFormat="1" ht="12.75" customHeight="1">
      <c r="A40" s="35" t="s">
        <v>97</v>
      </c>
      <c r="B40" s="38">
        <v>0.26019999999999999</v>
      </c>
      <c r="C40" s="39">
        <v>45.7</v>
      </c>
      <c r="D40" s="39">
        <v>11.91</v>
      </c>
      <c r="E40" s="27"/>
      <c r="F40" s="6" t="s">
        <v>97</v>
      </c>
      <c r="G40" s="7">
        <v>0.26019999999999999</v>
      </c>
      <c r="H40" s="42">
        <v>46</v>
      </c>
      <c r="I40" s="42">
        <v>11.97</v>
      </c>
      <c r="J40" s="27"/>
      <c r="K40" s="25">
        <f t="shared" si="0"/>
        <v>-0.29999999999999716</v>
      </c>
      <c r="L40" s="32">
        <f t="shared" si="1"/>
        <v>-6.5645514223194121E-3</v>
      </c>
      <c r="M40" s="25">
        <f t="shared" si="2"/>
        <v>-6.0000000000000497E-2</v>
      </c>
      <c r="N40" s="32">
        <f t="shared" si="4"/>
        <v>-5.037783375314903E-3</v>
      </c>
      <c r="O40" s="26">
        <f t="shared" si="3"/>
        <v>2.3044757269590935E-3</v>
      </c>
    </row>
    <row r="41" spans="1:15" s="6" customFormat="1" ht="12.75" customHeight="1">
      <c r="A41" s="35" t="s">
        <v>97</v>
      </c>
      <c r="B41" s="38">
        <v>0.27060000000000001</v>
      </c>
      <c r="C41" s="39">
        <v>36.119999999999997</v>
      </c>
      <c r="D41" s="39">
        <v>9.76</v>
      </c>
      <c r="E41" s="27"/>
      <c r="F41" s="6" t="s">
        <v>97</v>
      </c>
      <c r="G41" s="7">
        <v>0.27060000000000001</v>
      </c>
      <c r="H41" s="42">
        <v>36</v>
      </c>
      <c r="I41" s="42">
        <v>9.73</v>
      </c>
      <c r="J41" s="27"/>
      <c r="K41" s="25">
        <f t="shared" si="0"/>
        <v>0.11999999999999744</v>
      </c>
      <c r="L41" s="32">
        <f t="shared" si="1"/>
        <v>3.322259136212554E-3</v>
      </c>
      <c r="M41" s="25">
        <f t="shared" si="2"/>
        <v>2.9999999999999361E-2</v>
      </c>
      <c r="N41" s="32">
        <f t="shared" si="4"/>
        <v>3.0737704918032131E-3</v>
      </c>
      <c r="O41" s="26">
        <f t="shared" si="3"/>
        <v>1.8732288072942339E-3</v>
      </c>
    </row>
    <row r="42" spans="1:15" s="6" customFormat="1" ht="12.75" customHeight="1">
      <c r="A42" s="35" t="s">
        <v>97</v>
      </c>
      <c r="B42" s="38">
        <v>0.2727</v>
      </c>
      <c r="C42" s="39">
        <v>64.819999999999993</v>
      </c>
      <c r="D42" s="39">
        <v>17.68</v>
      </c>
      <c r="E42" s="27"/>
      <c r="F42" s="6" t="s">
        <v>97</v>
      </c>
      <c r="G42" s="7">
        <v>0.2727</v>
      </c>
      <c r="H42" s="42">
        <v>65</v>
      </c>
      <c r="I42" s="42">
        <v>17.72</v>
      </c>
      <c r="J42" s="27"/>
      <c r="K42" s="25">
        <f t="shared" si="0"/>
        <v>-0.18000000000000682</v>
      </c>
      <c r="L42" s="32">
        <f t="shared" si="1"/>
        <v>-2.7769207034866838E-3</v>
      </c>
      <c r="M42" s="25">
        <f t="shared" si="2"/>
        <v>-3.9999999999999147E-2</v>
      </c>
      <c r="N42" s="32">
        <f t="shared" si="4"/>
        <v>-2.2624434389139788E-3</v>
      </c>
      <c r="O42" s="26">
        <f t="shared" si="3"/>
        <v>3.4114711680630853E-3</v>
      </c>
    </row>
    <row r="43" spans="1:15" s="6" customFormat="1" ht="12.75" customHeight="1">
      <c r="A43" s="35" t="s">
        <v>96</v>
      </c>
      <c r="B43" s="38">
        <v>0.27529999999999999</v>
      </c>
      <c r="C43" s="39">
        <v>103.38</v>
      </c>
      <c r="D43" s="39">
        <v>28.45</v>
      </c>
      <c r="E43" s="27"/>
      <c r="F43" s="6" t="s">
        <v>96</v>
      </c>
      <c r="G43" s="7">
        <v>0.27529999999999999</v>
      </c>
      <c r="H43" s="42">
        <v>105</v>
      </c>
      <c r="I43" s="42">
        <v>28.9</v>
      </c>
      <c r="J43" s="27"/>
      <c r="K43" s="25">
        <f t="shared" si="0"/>
        <v>-1.6200000000000045</v>
      </c>
      <c r="L43" s="32">
        <f t="shared" si="1"/>
        <v>-1.5670342426001207E-2</v>
      </c>
      <c r="M43" s="25">
        <f t="shared" si="2"/>
        <v>-0.44999999999999929</v>
      </c>
      <c r="N43" s="32">
        <f t="shared" si="4"/>
        <v>-1.5817223198594001E-2</v>
      </c>
      <c r="O43" s="26">
        <f t="shared" si="3"/>
        <v>5.5638553474618036E-3</v>
      </c>
    </row>
    <row r="44" spans="1:15" s="6" customFormat="1" ht="12.75" customHeight="1">
      <c r="A44" s="35"/>
      <c r="B44" s="38"/>
      <c r="C44" s="39"/>
      <c r="D44" s="39"/>
      <c r="E44" s="27"/>
      <c r="G44" s="7"/>
      <c r="H44" s="42"/>
      <c r="I44" s="42"/>
      <c r="J44" s="27"/>
      <c r="K44" s="25"/>
      <c r="L44" s="32"/>
      <c r="M44" s="25"/>
      <c r="N44" s="32"/>
      <c r="O44" s="26"/>
    </row>
    <row r="45" spans="1:15" s="6" customFormat="1" ht="12.75" customHeight="1">
      <c r="A45" s="35" t="s">
        <v>109</v>
      </c>
      <c r="B45" s="38">
        <v>4.1000000000000003E-3</v>
      </c>
      <c r="C45" s="39">
        <v>197.59</v>
      </c>
      <c r="D45" s="39">
        <v>0.81</v>
      </c>
      <c r="E45" s="27"/>
      <c r="F45" s="6" t="s">
        <v>109</v>
      </c>
      <c r="G45" s="7">
        <v>4.1000000000000003E-3</v>
      </c>
      <c r="H45" s="42">
        <v>229</v>
      </c>
      <c r="I45" s="42">
        <v>0.94</v>
      </c>
      <c r="J45" s="27"/>
      <c r="K45" s="25">
        <f t="shared" si="0"/>
        <v>-31.409999999999997</v>
      </c>
      <c r="L45" s="32">
        <f t="shared" si="1"/>
        <v>-0.15896553469305125</v>
      </c>
      <c r="M45" s="25">
        <f t="shared" si="2"/>
        <v>-0.12999999999999989</v>
      </c>
      <c r="N45" s="32">
        <f t="shared" si="4"/>
        <v>-0.16049382716049368</v>
      </c>
      <c r="O45" s="26">
        <f t="shared" si="3"/>
        <v>1.8096968950221783E-4</v>
      </c>
    </row>
    <row r="46" spans="1:15" s="6" customFormat="1" ht="12.75" customHeight="1">
      <c r="A46" s="35"/>
      <c r="B46" s="38"/>
      <c r="C46" s="39"/>
      <c r="D46" s="39"/>
      <c r="E46" s="27"/>
      <c r="J46" s="27"/>
      <c r="K46" s="25"/>
      <c r="L46" s="32"/>
      <c r="M46" s="25"/>
      <c r="N46" s="32"/>
      <c r="O46" s="26"/>
    </row>
    <row r="47" spans="1:15" s="6" customFormat="1" ht="12.75" customHeight="1">
      <c r="A47" s="35" t="s">
        <v>118</v>
      </c>
      <c r="B47" s="38">
        <v>9.2700000000000005E-2</v>
      </c>
      <c r="C47" s="39">
        <v>2.17</v>
      </c>
      <c r="D47" s="39">
        <v>0.2</v>
      </c>
      <c r="E47" s="27"/>
      <c r="F47" s="6" t="s">
        <v>118</v>
      </c>
      <c r="G47" s="7">
        <v>9.2700000000000005E-2</v>
      </c>
      <c r="H47" s="42">
        <v>2</v>
      </c>
      <c r="I47" s="42">
        <v>0.19</v>
      </c>
      <c r="J47" s="27"/>
      <c r="K47" s="25">
        <f t="shared" si="0"/>
        <v>0.16999999999999993</v>
      </c>
      <c r="L47" s="32">
        <f t="shared" si="1"/>
        <v>7.8341013824884759E-2</v>
      </c>
      <c r="M47" s="25">
        <f t="shared" si="2"/>
        <v>1.0000000000000009E-2</v>
      </c>
      <c r="N47" s="32">
        <f t="shared" si="4"/>
        <v>5.0000000000000044E-2</v>
      </c>
      <c r="O47" s="26">
        <f t="shared" si="3"/>
        <v>3.657897979300148E-5</v>
      </c>
    </row>
    <row r="48" spans="1:15" s="6" customFormat="1" ht="12.75" customHeight="1">
      <c r="A48" s="35" t="s">
        <v>118</v>
      </c>
      <c r="B48" s="38">
        <v>9.2899999999999996E-2</v>
      </c>
      <c r="C48" s="39">
        <v>4.87</v>
      </c>
      <c r="D48" s="39">
        <v>0.45</v>
      </c>
      <c r="E48" s="27"/>
      <c r="F48" s="6" t="s">
        <v>118</v>
      </c>
      <c r="G48" s="7">
        <v>9.2899999999999996E-2</v>
      </c>
      <c r="H48" s="42">
        <v>5</v>
      </c>
      <c r="I48" s="42">
        <v>0.47</v>
      </c>
      <c r="J48" s="27"/>
      <c r="K48" s="25">
        <f t="shared" si="0"/>
        <v>-0.12999999999999989</v>
      </c>
      <c r="L48" s="32">
        <f t="shared" si="1"/>
        <v>-2.6694045174537964E-2</v>
      </c>
      <c r="M48" s="25">
        <f t="shared" si="2"/>
        <v>-1.9999999999999962E-2</v>
      </c>
      <c r="N48" s="32">
        <f t="shared" si="4"/>
        <v>-4.4444444444444363E-2</v>
      </c>
      <c r="O48" s="26">
        <f t="shared" si="3"/>
        <v>9.0484844751108917E-5</v>
      </c>
    </row>
    <row r="49" spans="1:15" s="6" customFormat="1" ht="12.75" customHeight="1">
      <c r="A49" s="35" t="s">
        <v>112</v>
      </c>
      <c r="B49" s="38">
        <v>0.1401</v>
      </c>
      <c r="C49" s="39">
        <v>9.58</v>
      </c>
      <c r="D49" s="39">
        <v>1.33</v>
      </c>
      <c r="E49" s="27"/>
      <c r="F49" s="6" t="s">
        <v>112</v>
      </c>
      <c r="G49" s="7">
        <v>0.1401</v>
      </c>
      <c r="H49" s="42">
        <v>10</v>
      </c>
      <c r="I49" s="42">
        <v>1.4</v>
      </c>
      <c r="J49" s="27"/>
      <c r="K49" s="25">
        <f t="shared" si="0"/>
        <v>-0.41999999999999993</v>
      </c>
      <c r="L49" s="32">
        <f t="shared" si="1"/>
        <v>-4.3841336116910219E-2</v>
      </c>
      <c r="M49" s="25">
        <f t="shared" si="2"/>
        <v>-6.999999999999984E-2</v>
      </c>
      <c r="N49" s="32">
        <f t="shared" si="4"/>
        <v>-5.26315789473683E-2</v>
      </c>
      <c r="O49" s="26">
        <f t="shared" si="3"/>
        <v>2.695293247905372E-4</v>
      </c>
    </row>
    <row r="50" spans="1:15" s="6" customFormat="1" ht="12.75" customHeight="1">
      <c r="A50" s="35" t="s">
        <v>111</v>
      </c>
      <c r="B50" s="38">
        <v>0.1416</v>
      </c>
      <c r="C50" s="39">
        <v>22.45</v>
      </c>
      <c r="D50" s="39">
        <v>3.17</v>
      </c>
      <c r="E50" s="27"/>
      <c r="F50" s="6" t="s">
        <v>111</v>
      </c>
      <c r="G50" s="7">
        <v>0.1416</v>
      </c>
      <c r="H50" s="42">
        <v>23</v>
      </c>
      <c r="I50" s="42">
        <v>3.25</v>
      </c>
      <c r="J50" s="27"/>
      <c r="K50" s="25">
        <f t="shared" si="0"/>
        <v>-0.55000000000000071</v>
      </c>
      <c r="L50" s="32">
        <f t="shared" si="1"/>
        <v>-2.4498886414253931E-2</v>
      </c>
      <c r="M50" s="25">
        <f t="shared" si="2"/>
        <v>-8.0000000000000071E-2</v>
      </c>
      <c r="N50" s="32">
        <f t="shared" si="4"/>
        <v>-2.5236593059936932E-2</v>
      </c>
      <c r="O50" s="26">
        <f t="shared" si="3"/>
        <v>6.2569307540660422E-4</v>
      </c>
    </row>
    <row r="51" spans="1:15" s="6" customFormat="1" ht="12.75" customHeight="1">
      <c r="A51" s="35" t="s">
        <v>111</v>
      </c>
      <c r="B51" s="38">
        <v>0.1497</v>
      </c>
      <c r="C51" s="39">
        <v>7.5</v>
      </c>
      <c r="D51" s="39">
        <v>1.1200000000000001</v>
      </c>
      <c r="E51" s="27"/>
      <c r="F51" s="6" t="s">
        <v>111</v>
      </c>
      <c r="G51" s="7">
        <v>0.1497</v>
      </c>
      <c r="H51" s="42">
        <v>7</v>
      </c>
      <c r="I51" s="42">
        <v>1.05</v>
      </c>
      <c r="J51" s="27"/>
      <c r="K51" s="25">
        <f t="shared" si="0"/>
        <v>0.5</v>
      </c>
      <c r="L51" s="32">
        <f t="shared" si="1"/>
        <v>6.6666666666666666E-2</v>
      </c>
      <c r="M51" s="25">
        <f t="shared" si="2"/>
        <v>7.0000000000000062E-2</v>
      </c>
      <c r="N51" s="32">
        <f t="shared" si="4"/>
        <v>6.2500000000000056E-2</v>
      </c>
      <c r="O51" s="26">
        <f t="shared" si="3"/>
        <v>2.0214699359290291E-4</v>
      </c>
    </row>
    <row r="52" spans="1:15" s="6" customFormat="1" ht="12.75" customHeight="1">
      <c r="A52" s="35" t="s">
        <v>111</v>
      </c>
      <c r="B52" s="38">
        <v>0.15010000000000001</v>
      </c>
      <c r="C52" s="39">
        <v>31.29</v>
      </c>
      <c r="D52" s="39">
        <v>4.75</v>
      </c>
      <c r="E52" s="27"/>
      <c r="F52" s="6" t="s">
        <v>111</v>
      </c>
      <c r="G52" s="7">
        <v>0.15010000000000001</v>
      </c>
      <c r="H52" s="42">
        <v>32</v>
      </c>
      <c r="I52" s="42">
        <v>4.8</v>
      </c>
      <c r="J52" s="27"/>
      <c r="K52" s="25">
        <f t="shared" si="0"/>
        <v>-0.71000000000000085</v>
      </c>
      <c r="L52" s="32">
        <f t="shared" si="1"/>
        <v>-2.2690955576861644E-2</v>
      </c>
      <c r="M52" s="25">
        <f t="shared" si="2"/>
        <v>-4.9999999999999822E-2</v>
      </c>
      <c r="N52" s="32">
        <f t="shared" si="4"/>
        <v>-1.0526315789473648E-2</v>
      </c>
      <c r="O52" s="26">
        <f t="shared" si="3"/>
        <v>9.2410054213898471E-4</v>
      </c>
    </row>
    <row r="53" spans="1:15" s="6" customFormat="1" ht="12.75" customHeight="1">
      <c r="A53" s="35" t="s">
        <v>111</v>
      </c>
      <c r="B53" s="38">
        <v>0.15340000000000001</v>
      </c>
      <c r="C53" s="39">
        <v>22.92</v>
      </c>
      <c r="D53" s="39">
        <v>3.52</v>
      </c>
      <c r="E53" s="27"/>
      <c r="F53" s="6" t="s">
        <v>111</v>
      </c>
      <c r="G53" s="7">
        <v>0.15340000000000001</v>
      </c>
      <c r="H53" s="42">
        <v>23</v>
      </c>
      <c r="I53" s="42">
        <v>3.53</v>
      </c>
      <c r="J53" s="27"/>
      <c r="K53" s="25">
        <f t="shared" si="0"/>
        <v>-7.9999999999998295E-2</v>
      </c>
      <c r="L53" s="32">
        <f t="shared" si="1"/>
        <v>-3.4904013961604839E-3</v>
      </c>
      <c r="M53" s="25">
        <f t="shared" si="2"/>
        <v>-9.9999999999997868E-3</v>
      </c>
      <c r="N53" s="32">
        <f t="shared" si="4"/>
        <v>-2.8409090909090303E-3</v>
      </c>
      <c r="O53" s="26">
        <f t="shared" si="3"/>
        <v>6.7959894036471167E-4</v>
      </c>
    </row>
    <row r="54" spans="1:15" s="6" customFormat="1" ht="12.75" customHeight="1">
      <c r="A54" s="35" t="s">
        <v>111</v>
      </c>
      <c r="B54" s="38">
        <v>0.15590000000000001</v>
      </c>
      <c r="C54" s="39">
        <v>0.1</v>
      </c>
      <c r="D54" s="39">
        <v>0.02</v>
      </c>
      <c r="E54" s="27"/>
      <c r="J54" s="27"/>
      <c r="K54" s="25">
        <f t="shared" si="0"/>
        <v>0.1</v>
      </c>
      <c r="L54" s="32">
        <f t="shared" si="1"/>
        <v>1</v>
      </c>
      <c r="M54" s="25">
        <f t="shared" si="2"/>
        <v>0.02</v>
      </c>
      <c r="N54" s="32">
        <f t="shared" si="4"/>
        <v>1</v>
      </c>
      <c r="O54" s="26">
        <f t="shared" si="3"/>
        <v>0</v>
      </c>
    </row>
    <row r="55" spans="1:15" s="6" customFormat="1" ht="12.75" customHeight="1">
      <c r="A55" s="35"/>
      <c r="B55" s="38"/>
      <c r="C55" s="39"/>
      <c r="D55" s="39"/>
      <c r="E55" s="27"/>
      <c r="G55" s="7"/>
      <c r="H55" s="42"/>
      <c r="I55" s="42"/>
      <c r="J55" s="27"/>
      <c r="K55" s="25"/>
      <c r="L55" s="32"/>
      <c r="M55" s="25"/>
      <c r="N55" s="32"/>
      <c r="O55" s="26"/>
    </row>
    <row r="56" spans="1:15" s="6" customFormat="1" ht="12.75" customHeight="1">
      <c r="A56" s="35" t="s">
        <v>66</v>
      </c>
      <c r="B56" s="38">
        <v>0.45950000000000002</v>
      </c>
      <c r="C56" s="39">
        <v>2.2799999999999998</v>
      </c>
      <c r="D56" s="39">
        <v>1.06</v>
      </c>
      <c r="E56" s="27"/>
      <c r="F56" s="6" t="s">
        <v>66</v>
      </c>
      <c r="G56" s="7">
        <v>0.45950000000000002</v>
      </c>
      <c r="H56" s="42">
        <v>2</v>
      </c>
      <c r="I56" s="42">
        <v>0.92</v>
      </c>
      <c r="J56" s="27"/>
      <c r="K56" s="25">
        <f t="shared" si="0"/>
        <v>0.2799999999999998</v>
      </c>
      <c r="L56" s="32">
        <f t="shared" si="1"/>
        <v>0.12280701754385957</v>
      </c>
      <c r="M56" s="25">
        <f t="shared" si="2"/>
        <v>0.14000000000000001</v>
      </c>
      <c r="N56" s="32">
        <f t="shared" si="4"/>
        <v>0.13207547169811321</v>
      </c>
      <c r="O56" s="26">
        <f t="shared" si="3"/>
        <v>1.7711927057663875E-4</v>
      </c>
    </row>
    <row r="57" spans="1:15" s="6" customFormat="1" ht="12.75" customHeight="1">
      <c r="A57" s="35"/>
      <c r="B57" s="38"/>
      <c r="C57" s="39"/>
      <c r="D57" s="39"/>
      <c r="E57" s="27"/>
      <c r="J57" s="27"/>
      <c r="K57" s="25"/>
      <c r="L57" s="32"/>
      <c r="M57" s="25"/>
      <c r="N57" s="32"/>
      <c r="O57" s="26"/>
    </row>
    <row r="58" spans="1:15" s="6" customFormat="1" ht="12.75" customHeight="1">
      <c r="A58" s="35" t="s">
        <v>98</v>
      </c>
      <c r="B58" s="38">
        <v>2.0500000000000001E-2</v>
      </c>
      <c r="C58" s="39">
        <v>1.38</v>
      </c>
      <c r="D58" s="39">
        <v>0.03</v>
      </c>
      <c r="E58" s="27"/>
      <c r="F58" s="6" t="s">
        <v>98</v>
      </c>
      <c r="G58" s="7">
        <v>2.0500000000000001E-2</v>
      </c>
      <c r="H58" s="42">
        <v>1</v>
      </c>
      <c r="I58" s="42">
        <v>0.02</v>
      </c>
      <c r="J58" s="27"/>
      <c r="K58" s="25">
        <f t="shared" si="0"/>
        <v>0.37999999999999989</v>
      </c>
      <c r="L58" s="32">
        <f t="shared" si="1"/>
        <v>0.27536231884057966</v>
      </c>
      <c r="M58" s="25">
        <f t="shared" si="2"/>
        <v>9.9999999999999985E-3</v>
      </c>
      <c r="N58" s="32">
        <f t="shared" si="4"/>
        <v>0.33333333333333331</v>
      </c>
      <c r="O58" s="26">
        <f t="shared" si="3"/>
        <v>3.8504189255791032E-6</v>
      </c>
    </row>
    <row r="59" spans="1:15" s="6" customFormat="1" ht="12.75" customHeight="1">
      <c r="A59" s="35" t="s">
        <v>98</v>
      </c>
      <c r="B59" s="38">
        <v>2.07E-2</v>
      </c>
      <c r="C59" s="39">
        <v>7.22</v>
      </c>
      <c r="D59" s="39">
        <v>0.15</v>
      </c>
      <c r="E59" s="27"/>
      <c r="F59" s="6" t="s">
        <v>98</v>
      </c>
      <c r="G59" s="7">
        <v>2.07E-2</v>
      </c>
      <c r="H59" s="42">
        <v>8</v>
      </c>
      <c r="I59" s="42">
        <v>0.16</v>
      </c>
      <c r="J59" s="27"/>
      <c r="K59" s="25">
        <f t="shared" si="0"/>
        <v>-0.78000000000000025</v>
      </c>
      <c r="L59" s="32">
        <f t="shared" si="1"/>
        <v>-0.10803324099722995</v>
      </c>
      <c r="M59" s="25">
        <f t="shared" si="2"/>
        <v>-1.0000000000000009E-2</v>
      </c>
      <c r="N59" s="32">
        <f t="shared" si="4"/>
        <v>-6.6666666666666735E-2</v>
      </c>
      <c r="O59" s="26">
        <f t="shared" si="3"/>
        <v>3.0803351404632826E-5</v>
      </c>
    </row>
    <row r="60" spans="1:15" s="6" customFormat="1" ht="12.75" customHeight="1">
      <c r="A60" s="35"/>
      <c r="B60" s="38"/>
      <c r="C60" s="39"/>
      <c r="D60" s="39"/>
      <c r="E60" s="27"/>
      <c r="G60" s="7"/>
      <c r="H60" s="42"/>
      <c r="I60" s="42"/>
      <c r="J60" s="27"/>
      <c r="K60" s="25"/>
      <c r="L60" s="32"/>
      <c r="M60" s="25"/>
      <c r="N60" s="32"/>
      <c r="O60" s="26"/>
    </row>
    <row r="61" spans="1:15" s="6" customFormat="1" ht="12.75" customHeight="1">
      <c r="A61" s="35" t="s">
        <v>42</v>
      </c>
      <c r="B61" s="38">
        <v>3.8399999999999997E-2</v>
      </c>
      <c r="C61" s="39">
        <v>2.58</v>
      </c>
      <c r="D61" s="39">
        <v>0.09</v>
      </c>
      <c r="E61" s="27"/>
      <c r="F61" s="6" t="s">
        <v>42</v>
      </c>
      <c r="G61" s="7">
        <v>3.8399999999999997E-2</v>
      </c>
      <c r="H61" s="42">
        <v>2</v>
      </c>
      <c r="I61" s="42">
        <v>0.08</v>
      </c>
      <c r="J61" s="27"/>
      <c r="K61" s="25">
        <f t="shared" si="0"/>
        <v>0.58000000000000007</v>
      </c>
      <c r="L61" s="32">
        <f t="shared" si="1"/>
        <v>0.22480620155038761</v>
      </c>
      <c r="M61" s="25">
        <f t="shared" si="2"/>
        <v>9.999999999999995E-3</v>
      </c>
      <c r="N61" s="32">
        <f t="shared" si="4"/>
        <v>0.11111111111111106</v>
      </c>
      <c r="O61" s="26">
        <f t="shared" si="3"/>
        <v>1.5401675702316413E-5</v>
      </c>
    </row>
    <row r="62" spans="1:15" s="6" customFormat="1" ht="12.75" customHeight="1">
      <c r="A62" s="35" t="s">
        <v>42</v>
      </c>
      <c r="B62" s="38">
        <v>3.85E-2</v>
      </c>
      <c r="C62" s="39">
        <v>1.19</v>
      </c>
      <c r="D62" s="39">
        <v>0.04</v>
      </c>
      <c r="E62" s="27"/>
      <c r="F62" s="6" t="s">
        <v>42</v>
      </c>
      <c r="G62" s="7">
        <v>3.85E-2</v>
      </c>
      <c r="H62" s="42">
        <v>2</v>
      </c>
      <c r="I62" s="42">
        <v>0.08</v>
      </c>
      <c r="J62" s="27"/>
      <c r="K62" s="25">
        <f t="shared" si="0"/>
        <v>-0.81</v>
      </c>
      <c r="L62" s="32">
        <f t="shared" si="1"/>
        <v>-0.68067226890756305</v>
      </c>
      <c r="M62" s="25">
        <f t="shared" si="2"/>
        <v>-0.04</v>
      </c>
      <c r="N62" s="32">
        <f t="shared" si="4"/>
        <v>-1</v>
      </c>
      <c r="O62" s="26">
        <f t="shared" si="3"/>
        <v>1.5401675702316413E-5</v>
      </c>
    </row>
    <row r="63" spans="1:15" s="6" customFormat="1" ht="12.75" customHeight="1">
      <c r="A63" s="35" t="s">
        <v>42</v>
      </c>
      <c r="B63" s="38">
        <v>3.8600000000000002E-2</v>
      </c>
      <c r="C63" s="39">
        <v>6.6</v>
      </c>
      <c r="D63" s="39">
        <v>0.27</v>
      </c>
      <c r="E63" s="27"/>
      <c r="F63" s="6" t="s">
        <v>42</v>
      </c>
      <c r="G63" s="7">
        <v>3.8600000000000002E-2</v>
      </c>
      <c r="H63" s="42">
        <v>7</v>
      </c>
      <c r="I63" s="42">
        <v>0.27</v>
      </c>
      <c r="J63" s="27"/>
      <c r="K63" s="25">
        <f t="shared" si="0"/>
        <v>-0.40000000000000036</v>
      </c>
      <c r="L63" s="32">
        <f t="shared" si="1"/>
        <v>-6.0606060606060663E-2</v>
      </c>
      <c r="M63" s="25">
        <f t="shared" si="2"/>
        <v>0</v>
      </c>
      <c r="N63" s="32">
        <f t="shared" si="4"/>
        <v>0</v>
      </c>
      <c r="O63" s="26">
        <f t="shared" si="3"/>
        <v>5.1980655495317897E-5</v>
      </c>
    </row>
    <row r="64" spans="1:15" s="6" customFormat="1" ht="12.75" customHeight="1">
      <c r="A64" s="35"/>
      <c r="B64" s="38"/>
      <c r="C64" s="39"/>
      <c r="D64" s="39"/>
      <c r="E64" s="27"/>
      <c r="G64" s="7"/>
      <c r="H64" s="42"/>
      <c r="I64" s="42"/>
      <c r="J64" s="27"/>
      <c r="K64" s="25"/>
      <c r="L64" s="32"/>
      <c r="M64" s="25"/>
      <c r="N64" s="32"/>
      <c r="O64" s="26"/>
    </row>
    <row r="65" spans="1:15" s="6" customFormat="1" ht="12.75" customHeight="1">
      <c r="A65" s="35" t="s">
        <v>114</v>
      </c>
      <c r="B65" s="38">
        <v>1.11E-2</v>
      </c>
      <c r="C65" s="39">
        <v>1027.9100000000001</v>
      </c>
      <c r="D65" s="39">
        <v>11.32</v>
      </c>
      <c r="E65" s="27"/>
      <c r="F65" s="6" t="s">
        <v>29</v>
      </c>
      <c r="G65" s="7">
        <v>1.11E-2</v>
      </c>
      <c r="H65" s="42">
        <v>1033</v>
      </c>
      <c r="I65" s="42">
        <v>11.48</v>
      </c>
      <c r="J65" s="27"/>
      <c r="K65" s="25">
        <f t="shared" si="0"/>
        <v>-5.0899999999999181</v>
      </c>
      <c r="L65" s="32">
        <f t="shared" si="1"/>
        <v>-4.9517953906469611E-3</v>
      </c>
      <c r="M65" s="25">
        <f t="shared" si="2"/>
        <v>-0.16000000000000014</v>
      </c>
      <c r="N65" s="32">
        <f t="shared" si="4"/>
        <v>-1.413427561837457E-2</v>
      </c>
      <c r="O65" s="26">
        <f t="shared" si="3"/>
        <v>2.2101404632824053E-3</v>
      </c>
    </row>
    <row r="66" spans="1:15" s="6" customFormat="1" ht="12.75" customHeight="1">
      <c r="A66" s="6" t="s">
        <v>31</v>
      </c>
      <c r="B66" s="6">
        <v>1.12E-2</v>
      </c>
      <c r="C66" s="6">
        <v>187.32</v>
      </c>
      <c r="D66" s="6">
        <v>2.1</v>
      </c>
      <c r="E66" s="27"/>
      <c r="F66" s="6" t="s">
        <v>31</v>
      </c>
      <c r="G66" s="7">
        <v>1.12E-2</v>
      </c>
      <c r="H66" s="42">
        <v>189</v>
      </c>
      <c r="I66" s="42">
        <v>2.11</v>
      </c>
      <c r="J66" s="27"/>
      <c r="K66" s="25">
        <f t="shared" si="0"/>
        <v>-1.6800000000000068</v>
      </c>
      <c r="L66" s="32">
        <f t="shared" si="1"/>
        <v>-8.9686098654708883E-3</v>
      </c>
      <c r="M66" s="25">
        <f t="shared" si="2"/>
        <v>-9.9999999999997868E-3</v>
      </c>
      <c r="N66" s="32">
        <f t="shared" si="4"/>
        <v>-4.76190476190466E-3</v>
      </c>
      <c r="O66" s="26">
        <f t="shared" si="3"/>
        <v>4.0621919664859534E-4</v>
      </c>
    </row>
    <row r="67" spans="1:15" s="6" customFormat="1" ht="12.75" customHeight="1">
      <c r="A67" s="35" t="s">
        <v>31</v>
      </c>
      <c r="B67" s="38">
        <v>1.1599999999999999E-2</v>
      </c>
      <c r="C67" s="39">
        <v>436.29</v>
      </c>
      <c r="D67" s="39">
        <v>5.05</v>
      </c>
      <c r="E67" s="27"/>
      <c r="F67" s="6" t="s">
        <v>31</v>
      </c>
      <c r="G67" s="6">
        <v>1.1599999999999999E-2</v>
      </c>
      <c r="H67" s="6">
        <v>439</v>
      </c>
      <c r="I67" s="6">
        <v>5.0999999999999996</v>
      </c>
      <c r="J67" s="27"/>
      <c r="K67" s="25">
        <f t="shared" si="0"/>
        <v>-2.7099999999999795</v>
      </c>
      <c r="L67" s="32">
        <f t="shared" si="1"/>
        <v>-6.2114648513602868E-3</v>
      </c>
      <c r="M67" s="25">
        <f t="shared" si="2"/>
        <v>-4.9999999999999822E-2</v>
      </c>
      <c r="N67" s="32">
        <f t="shared" si="4"/>
        <v>-9.9009900990098664E-3</v>
      </c>
      <c r="O67" s="26">
        <f t="shared" si="3"/>
        <v>9.8185682602267119E-4</v>
      </c>
    </row>
    <row r="68" spans="1:15" s="6" customFormat="1" ht="12.75" customHeight="1">
      <c r="A68" s="35" t="s">
        <v>31</v>
      </c>
      <c r="B68" s="38">
        <v>1.1900000000000001E-2</v>
      </c>
      <c r="C68" s="39">
        <v>16.16</v>
      </c>
      <c r="D68" s="39">
        <v>0.19</v>
      </c>
      <c r="E68" s="27"/>
      <c r="F68" s="6" t="s">
        <v>31</v>
      </c>
      <c r="G68" s="6">
        <v>1.1900000000000001E-2</v>
      </c>
      <c r="H68" s="6">
        <v>16</v>
      </c>
      <c r="I68" s="6">
        <v>0.19</v>
      </c>
      <c r="J68" s="27"/>
      <c r="K68" s="25">
        <f t="shared" si="0"/>
        <v>0.16000000000000014</v>
      </c>
      <c r="L68" s="32">
        <f t="shared" si="1"/>
        <v>9.9009900990099098E-3</v>
      </c>
      <c r="M68" s="25">
        <f t="shared" si="2"/>
        <v>0</v>
      </c>
      <c r="N68" s="32">
        <f t="shared" si="4"/>
        <v>0</v>
      </c>
      <c r="O68" s="26">
        <f t="shared" si="3"/>
        <v>3.657897979300148E-5</v>
      </c>
    </row>
    <row r="69" spans="1:15" s="6" customFormat="1" ht="12.75" customHeight="1">
      <c r="A69" s="35" t="s">
        <v>30</v>
      </c>
      <c r="B69" s="38">
        <v>1.2200000000000001E-2</v>
      </c>
      <c r="C69" s="39">
        <v>11.11</v>
      </c>
      <c r="D69" s="39">
        <v>0.15</v>
      </c>
      <c r="E69" s="27"/>
      <c r="F69" s="6" t="s">
        <v>30</v>
      </c>
      <c r="G69" s="7">
        <v>1.2200000000000001E-2</v>
      </c>
      <c r="H69" s="42">
        <v>11</v>
      </c>
      <c r="I69" s="42">
        <v>0.14000000000000001</v>
      </c>
      <c r="J69" s="27"/>
      <c r="K69" s="25">
        <f t="shared" si="0"/>
        <v>0.10999999999999943</v>
      </c>
      <c r="L69" s="32">
        <f t="shared" si="1"/>
        <v>9.9009900990098508E-3</v>
      </c>
      <c r="M69" s="25">
        <f t="shared" si="2"/>
        <v>9.9999999999999811E-3</v>
      </c>
      <c r="N69" s="32">
        <f t="shared" si="4"/>
        <v>6.6666666666666541E-2</v>
      </c>
      <c r="O69" s="26">
        <f t="shared" si="3"/>
        <v>2.6952932479053725E-5</v>
      </c>
    </row>
    <row r="70" spans="1:15" s="6" customFormat="1" ht="12.75" customHeight="1">
      <c r="A70" s="35" t="s">
        <v>30</v>
      </c>
      <c r="B70" s="38">
        <v>1.26E-2</v>
      </c>
      <c r="C70" s="39">
        <v>29.13</v>
      </c>
      <c r="D70" s="39">
        <v>0.39</v>
      </c>
      <c r="E70" s="27"/>
      <c r="F70" s="6" t="s">
        <v>30</v>
      </c>
      <c r="G70" s="7">
        <v>1.26E-2</v>
      </c>
      <c r="H70" s="42">
        <v>29</v>
      </c>
      <c r="I70" s="42">
        <v>0.37</v>
      </c>
      <c r="J70" s="27"/>
      <c r="K70" s="25">
        <f t="shared" si="0"/>
        <v>0.12999999999999901</v>
      </c>
      <c r="L70" s="32">
        <f t="shared" si="1"/>
        <v>4.4627531754204948E-3</v>
      </c>
      <c r="M70" s="25">
        <f t="shared" si="2"/>
        <v>2.0000000000000018E-2</v>
      </c>
      <c r="N70" s="32">
        <f t="shared" si="4"/>
        <v>5.1282051282051329E-2</v>
      </c>
      <c r="O70" s="26">
        <f t="shared" si="3"/>
        <v>7.1232750123213407E-5</v>
      </c>
    </row>
    <row r="71" spans="1:15" s="6" customFormat="1" ht="12.75" customHeight="1">
      <c r="A71" s="35" t="s">
        <v>113</v>
      </c>
      <c r="B71" s="38">
        <v>1.3599999999999999E-2</v>
      </c>
      <c r="C71" s="39">
        <v>18.739999999999998</v>
      </c>
      <c r="D71" s="39">
        <v>0.26</v>
      </c>
      <c r="E71" s="27"/>
      <c r="F71" s="6" t="s">
        <v>113</v>
      </c>
      <c r="G71" s="7">
        <v>1.3599999999999999E-2</v>
      </c>
      <c r="H71" s="42">
        <v>20</v>
      </c>
      <c r="I71" s="42">
        <v>0.26</v>
      </c>
      <c r="J71" s="27"/>
      <c r="K71" s="25">
        <f t="shared" si="0"/>
        <v>-1.2600000000000016</v>
      </c>
      <c r="L71" s="32">
        <f t="shared" si="1"/>
        <v>-6.7235859124866681E-2</v>
      </c>
      <c r="M71" s="25">
        <f t="shared" si="2"/>
        <v>0</v>
      </c>
      <c r="N71" s="32">
        <f t="shared" si="4"/>
        <v>0</v>
      </c>
      <c r="O71" s="26">
        <f t="shared" si="3"/>
        <v>5.0055446032528343E-5</v>
      </c>
    </row>
    <row r="72" spans="1:15" s="6" customFormat="1" ht="12.75" customHeight="1">
      <c r="A72" s="35" t="s">
        <v>113</v>
      </c>
      <c r="B72" s="38">
        <v>1.37E-2</v>
      </c>
      <c r="C72" s="39">
        <v>131.30000000000001</v>
      </c>
      <c r="D72" s="39">
        <v>1.76</v>
      </c>
      <c r="E72" s="27"/>
      <c r="F72" s="6" t="s">
        <v>113</v>
      </c>
      <c r="G72" s="7">
        <v>1.37E-2</v>
      </c>
      <c r="H72" s="42">
        <v>134</v>
      </c>
      <c r="I72" s="42">
        <v>1.84</v>
      </c>
      <c r="J72" s="27"/>
      <c r="K72" s="25">
        <f t="shared" si="0"/>
        <v>-2.6999999999999886</v>
      </c>
      <c r="L72" s="32">
        <f t="shared" si="1"/>
        <v>-2.0563594821020475E-2</v>
      </c>
      <c r="M72" s="25">
        <f t="shared" si="2"/>
        <v>-8.0000000000000071E-2</v>
      </c>
      <c r="N72" s="32">
        <f t="shared" si="4"/>
        <v>-4.5454545454545497E-2</v>
      </c>
      <c r="O72" s="26">
        <f t="shared" si="3"/>
        <v>3.5423854115327751E-4</v>
      </c>
    </row>
    <row r="73" spans="1:15" s="6" customFormat="1" ht="12.75" customHeight="1">
      <c r="A73" s="35" t="s">
        <v>113</v>
      </c>
      <c r="B73" s="38">
        <v>1.38E-2</v>
      </c>
      <c r="C73" s="39">
        <v>32.72</v>
      </c>
      <c r="D73" s="39">
        <v>0.46</v>
      </c>
      <c r="E73" s="27"/>
      <c r="F73" s="6" t="s">
        <v>113</v>
      </c>
      <c r="G73" s="7">
        <v>1.38E-2</v>
      </c>
      <c r="H73" s="42">
        <v>33</v>
      </c>
      <c r="I73" s="42">
        <v>0.46</v>
      </c>
      <c r="J73" s="27"/>
      <c r="K73" s="25">
        <f t="shared" si="0"/>
        <v>-0.28000000000000114</v>
      </c>
      <c r="L73" s="32">
        <f t="shared" si="1"/>
        <v>-8.5574572127139707E-3</v>
      </c>
      <c r="M73" s="25">
        <f t="shared" si="2"/>
        <v>0</v>
      </c>
      <c r="N73" s="32">
        <f t="shared" si="4"/>
        <v>0</v>
      </c>
      <c r="O73" s="26">
        <f t="shared" si="3"/>
        <v>8.8559635288319377E-5</v>
      </c>
    </row>
    <row r="74" spans="1:15" s="6" customFormat="1" ht="12.75" customHeight="1">
      <c r="A74" s="35"/>
      <c r="B74" s="38"/>
      <c r="C74" s="39"/>
      <c r="D74" s="39"/>
      <c r="E74" s="27"/>
      <c r="G74" s="7"/>
      <c r="H74" s="42"/>
      <c r="I74" s="42"/>
      <c r="J74" s="27"/>
      <c r="K74" s="25"/>
      <c r="L74" s="32"/>
      <c r="M74" s="25"/>
      <c r="N74" s="32"/>
      <c r="O74" s="26"/>
    </row>
    <row r="75" spans="1:15" s="6" customFormat="1" ht="12.75" customHeight="1">
      <c r="A75" s="35" t="s">
        <v>119</v>
      </c>
      <c r="B75" s="38">
        <v>0.15279999999999999</v>
      </c>
      <c r="C75" s="39">
        <v>0.15</v>
      </c>
      <c r="D75" s="39">
        <v>0.02</v>
      </c>
      <c r="E75" s="27"/>
      <c r="J75" s="27"/>
      <c r="K75" s="25">
        <f t="shared" ref="K75:K138" si="5">+C75-H75</f>
        <v>0.15</v>
      </c>
      <c r="L75" s="32">
        <f t="shared" ref="L75:L138" si="6">IFERROR(K75/C75,0)</f>
        <v>1</v>
      </c>
      <c r="M75" s="25">
        <f t="shared" ref="M75:M138" si="7">+D75-I75</f>
        <v>0.02</v>
      </c>
      <c r="N75" s="32">
        <f t="shared" ref="N75:N138" si="8">IFERROR(M75/D75,0)</f>
        <v>1</v>
      </c>
      <c r="O75" s="26">
        <f t="shared" ref="O75:O138" si="9">IFERROR(I75/$I$195,0)</f>
        <v>0</v>
      </c>
    </row>
    <row r="76" spans="1:15" s="6" customFormat="1" ht="12.75" customHeight="1">
      <c r="A76" s="6" t="s">
        <v>120</v>
      </c>
      <c r="B76" s="6">
        <v>0.1671</v>
      </c>
      <c r="C76" s="6">
        <v>18.95</v>
      </c>
      <c r="D76" s="6">
        <v>3.17</v>
      </c>
      <c r="E76" s="27"/>
      <c r="F76" s="6" t="s">
        <v>120</v>
      </c>
      <c r="G76" s="7">
        <v>0.1671</v>
      </c>
      <c r="H76" s="42">
        <v>19</v>
      </c>
      <c r="I76" s="42">
        <v>3.17</v>
      </c>
      <c r="J76" s="27"/>
      <c r="K76" s="25">
        <f t="shared" si="5"/>
        <v>-5.0000000000000711E-2</v>
      </c>
      <c r="L76" s="32">
        <f t="shared" si="6"/>
        <v>-2.6385224274406709E-3</v>
      </c>
      <c r="M76" s="25">
        <f t="shared" si="7"/>
        <v>0</v>
      </c>
      <c r="N76" s="32">
        <f t="shared" si="8"/>
        <v>0</v>
      </c>
      <c r="O76" s="26">
        <f t="shared" si="9"/>
        <v>6.1029139970428779E-4</v>
      </c>
    </row>
    <row r="77" spans="1:15" s="6" customFormat="1" ht="12.75" customHeight="1">
      <c r="A77" s="35"/>
      <c r="B77" s="38"/>
      <c r="C77" s="39"/>
      <c r="D77" s="39"/>
      <c r="E77" s="27"/>
      <c r="G77" s="7"/>
      <c r="H77" s="42"/>
      <c r="I77" s="42"/>
      <c r="J77" s="27"/>
      <c r="K77" s="25"/>
      <c r="L77" s="32"/>
      <c r="M77" s="25"/>
      <c r="N77" s="32"/>
      <c r="O77" s="26"/>
    </row>
    <row r="78" spans="1:15" s="6" customFormat="1" ht="12.75" customHeight="1">
      <c r="A78" s="35" t="s">
        <v>43</v>
      </c>
      <c r="B78" s="38">
        <v>1.9099999999999999E-2</v>
      </c>
      <c r="C78" s="39">
        <v>3476.42</v>
      </c>
      <c r="D78" s="39">
        <v>66.319999999999993</v>
      </c>
      <c r="E78" s="27"/>
      <c r="F78" s="6" t="s">
        <v>102</v>
      </c>
      <c r="G78" s="6">
        <v>1.9099999999999999E-2</v>
      </c>
      <c r="H78" s="6">
        <v>3493</v>
      </c>
      <c r="I78" s="6">
        <v>66.709999999999994</v>
      </c>
      <c r="J78" s="27"/>
      <c r="K78" s="25">
        <f t="shared" si="5"/>
        <v>-16.579999999999927</v>
      </c>
      <c r="L78" s="32">
        <f t="shared" si="6"/>
        <v>-4.7692741383376942E-3</v>
      </c>
      <c r="M78" s="25">
        <f t="shared" si="7"/>
        <v>-0.39000000000000057</v>
      </c>
      <c r="N78" s="32">
        <f t="shared" si="8"/>
        <v>-5.8805790108564628E-3</v>
      </c>
      <c r="O78" s="26">
        <f t="shared" si="9"/>
        <v>1.2843072326269097E-2</v>
      </c>
    </row>
    <row r="79" spans="1:15" s="6" customFormat="1" ht="12.75" customHeight="1">
      <c r="A79" s="35"/>
      <c r="B79" s="38"/>
      <c r="C79" s="39"/>
      <c r="D79" s="39"/>
      <c r="E79" s="27"/>
      <c r="J79" s="27"/>
      <c r="K79" s="25"/>
      <c r="L79" s="32"/>
      <c r="M79" s="25"/>
      <c r="N79" s="32"/>
      <c r="O79" s="26"/>
    </row>
    <row r="80" spans="1:15" s="6" customFormat="1" ht="12.75" customHeight="1">
      <c r="A80" s="35" t="s">
        <v>44</v>
      </c>
      <c r="B80" s="38">
        <v>1.83E-2</v>
      </c>
      <c r="C80" s="39">
        <v>1010.16</v>
      </c>
      <c r="D80" s="39">
        <v>18.52</v>
      </c>
      <c r="E80" s="27"/>
      <c r="F80" s="6" t="s">
        <v>44</v>
      </c>
      <c r="G80" s="7">
        <v>1.83E-2</v>
      </c>
      <c r="H80" s="42">
        <v>1015</v>
      </c>
      <c r="I80" s="42">
        <v>18.579999999999998</v>
      </c>
      <c r="J80" s="27"/>
      <c r="K80" s="25">
        <f t="shared" si="5"/>
        <v>-4.8400000000000318</v>
      </c>
      <c r="L80" s="32">
        <f t="shared" si="6"/>
        <v>-4.7913201869011169E-3</v>
      </c>
      <c r="M80" s="25">
        <f t="shared" si="7"/>
        <v>-5.9999999999998721E-2</v>
      </c>
      <c r="N80" s="32">
        <f t="shared" si="8"/>
        <v>-3.2397408207342723E-3</v>
      </c>
      <c r="O80" s="26">
        <f t="shared" si="9"/>
        <v>3.5770391818629866E-3</v>
      </c>
    </row>
    <row r="81" spans="1:15" s="6" customFormat="1" ht="12.75" customHeight="1">
      <c r="A81" s="35"/>
      <c r="B81" s="38"/>
      <c r="C81" s="39"/>
      <c r="D81" s="39"/>
      <c r="E81" s="27"/>
      <c r="G81" s="7"/>
      <c r="H81" s="42"/>
      <c r="I81" s="42"/>
      <c r="J81" s="27"/>
      <c r="K81" s="25"/>
      <c r="L81" s="32"/>
      <c r="M81" s="25"/>
      <c r="N81" s="32"/>
      <c r="O81" s="26"/>
    </row>
    <row r="82" spans="1:15" s="6" customFormat="1" ht="12.75" customHeight="1">
      <c r="A82" s="35" t="s">
        <v>121</v>
      </c>
      <c r="B82" s="38">
        <v>1.11E-2</v>
      </c>
      <c r="C82" s="39">
        <v>2.3199999999999998</v>
      </c>
      <c r="D82" s="39">
        <v>0.03</v>
      </c>
      <c r="E82" s="27"/>
      <c r="F82" s="6" t="s">
        <v>121</v>
      </c>
      <c r="G82" s="7">
        <v>1.11E-2</v>
      </c>
      <c r="H82" s="42">
        <v>2</v>
      </c>
      <c r="I82" s="42">
        <v>0.02</v>
      </c>
      <c r="J82" s="27"/>
      <c r="K82" s="25">
        <f t="shared" si="5"/>
        <v>0.31999999999999984</v>
      </c>
      <c r="L82" s="32">
        <f t="shared" si="6"/>
        <v>0.13793103448275856</v>
      </c>
      <c r="M82" s="25">
        <f t="shared" si="7"/>
        <v>9.9999999999999985E-3</v>
      </c>
      <c r="N82" s="32">
        <f t="shared" si="8"/>
        <v>0.33333333333333331</v>
      </c>
      <c r="O82" s="26">
        <f t="shared" si="9"/>
        <v>3.8504189255791032E-6</v>
      </c>
    </row>
    <row r="83" spans="1:15" s="6" customFormat="1" ht="12.75" customHeight="1">
      <c r="A83" s="35" t="s">
        <v>71</v>
      </c>
      <c r="B83" s="38">
        <v>1.12E-2</v>
      </c>
      <c r="C83" s="39">
        <v>11.38</v>
      </c>
      <c r="D83" s="39">
        <v>0.12</v>
      </c>
      <c r="E83" s="27"/>
      <c r="F83" s="6" t="s">
        <v>71</v>
      </c>
      <c r="G83" s="7">
        <v>1.12E-2</v>
      </c>
      <c r="H83" s="42">
        <v>11</v>
      </c>
      <c r="I83" s="42">
        <v>0.12</v>
      </c>
      <c r="J83" s="27"/>
      <c r="K83" s="25">
        <f t="shared" si="5"/>
        <v>0.38000000000000078</v>
      </c>
      <c r="L83" s="32">
        <f t="shared" si="6"/>
        <v>3.3391915641476339E-2</v>
      </c>
      <c r="M83" s="25">
        <f t="shared" si="7"/>
        <v>0</v>
      </c>
      <c r="N83" s="32">
        <f t="shared" si="8"/>
        <v>0</v>
      </c>
      <c r="O83" s="26">
        <f t="shared" si="9"/>
        <v>2.3102513553474618E-5</v>
      </c>
    </row>
    <row r="84" spans="1:15" s="6" customFormat="1" ht="12.75" customHeight="1">
      <c r="A84" s="35"/>
      <c r="B84" s="38"/>
      <c r="C84" s="39"/>
      <c r="D84" s="39"/>
      <c r="E84" s="27"/>
      <c r="G84" s="7"/>
      <c r="H84" s="42"/>
      <c r="I84" s="42"/>
      <c r="J84" s="27"/>
      <c r="K84" s="25"/>
      <c r="L84" s="32"/>
      <c r="M84" s="25"/>
      <c r="N84" s="32"/>
      <c r="O84" s="26"/>
    </row>
    <row r="85" spans="1:15" s="6" customFormat="1" ht="12.75" customHeight="1">
      <c r="A85" s="35" t="s">
        <v>53</v>
      </c>
      <c r="B85" s="38">
        <v>8.4900000000000003E-2</v>
      </c>
      <c r="C85" s="39">
        <v>52.3</v>
      </c>
      <c r="D85" s="39">
        <v>4.45</v>
      </c>
      <c r="E85" s="27"/>
      <c r="F85" s="6" t="s">
        <v>53</v>
      </c>
      <c r="G85" s="7">
        <v>8.4900000000000003E-2</v>
      </c>
      <c r="H85" s="42">
        <v>53</v>
      </c>
      <c r="I85" s="42">
        <v>4.5</v>
      </c>
      <c r="J85" s="27"/>
      <c r="K85" s="25">
        <f t="shared" si="5"/>
        <v>-0.70000000000000284</v>
      </c>
      <c r="L85" s="32">
        <f t="shared" si="6"/>
        <v>-1.3384321223709424E-2</v>
      </c>
      <c r="M85" s="25">
        <f t="shared" si="7"/>
        <v>-4.9999999999999822E-2</v>
      </c>
      <c r="N85" s="32">
        <f t="shared" si="8"/>
        <v>-1.1235955056179735E-2</v>
      </c>
      <c r="O85" s="26">
        <f t="shared" si="9"/>
        <v>8.6634425825529823E-4</v>
      </c>
    </row>
    <row r="86" spans="1:15" s="6" customFormat="1" ht="12.75" customHeight="1">
      <c r="A86" s="35"/>
      <c r="B86" s="38"/>
      <c r="C86" s="39"/>
      <c r="D86" s="39"/>
      <c r="E86" s="27"/>
      <c r="G86" s="7"/>
      <c r="H86" s="42"/>
      <c r="I86" s="42"/>
      <c r="J86" s="27"/>
      <c r="K86" s="25"/>
      <c r="L86" s="32"/>
      <c r="M86" s="25"/>
      <c r="N86" s="32"/>
      <c r="O86" s="26"/>
    </row>
    <row r="87" spans="1:15" s="6" customFormat="1" ht="12.75" customHeight="1">
      <c r="A87" s="35" t="s">
        <v>72</v>
      </c>
      <c r="B87" s="38">
        <v>2.8899999999999999E-2</v>
      </c>
      <c r="C87" s="39">
        <v>1729.8</v>
      </c>
      <c r="D87" s="39">
        <v>50.04</v>
      </c>
      <c r="E87" s="27"/>
      <c r="F87" s="6" t="s">
        <v>72</v>
      </c>
      <c r="G87" s="7">
        <v>2.8899999999999999E-2</v>
      </c>
      <c r="H87" s="42">
        <v>1748</v>
      </c>
      <c r="I87" s="42">
        <v>50.51</v>
      </c>
      <c r="J87" s="27"/>
      <c r="K87" s="25">
        <f t="shared" si="5"/>
        <v>-18.200000000000045</v>
      </c>
      <c r="L87" s="32">
        <f t="shared" si="6"/>
        <v>-1.052144756619265E-2</v>
      </c>
      <c r="M87" s="25">
        <f t="shared" si="7"/>
        <v>-0.46999999999999886</v>
      </c>
      <c r="N87" s="32">
        <f t="shared" si="8"/>
        <v>-9.392486011191024E-3</v>
      </c>
      <c r="O87" s="26">
        <f t="shared" si="9"/>
        <v>9.7242329965500241E-3</v>
      </c>
    </row>
    <row r="88" spans="1:15" s="6" customFormat="1" ht="12.75" customHeight="1">
      <c r="A88" s="35"/>
      <c r="B88" s="38"/>
      <c r="C88" s="39"/>
      <c r="D88" s="39"/>
      <c r="E88" s="27"/>
      <c r="J88" s="27"/>
      <c r="K88" s="25"/>
      <c r="L88" s="32"/>
      <c r="M88" s="25"/>
      <c r="N88" s="32"/>
      <c r="O88" s="26"/>
    </row>
    <row r="89" spans="1:15" s="6" customFormat="1" ht="12.75" customHeight="1">
      <c r="A89" s="35" t="s">
        <v>55</v>
      </c>
      <c r="B89" s="38">
        <v>1.0999999999999999E-2</v>
      </c>
      <c r="C89" s="39">
        <v>0.3</v>
      </c>
      <c r="D89" s="39">
        <v>0</v>
      </c>
      <c r="E89" s="27"/>
      <c r="F89" s="6" t="s">
        <v>55</v>
      </c>
      <c r="G89" s="7">
        <v>1.0999999999999999E-2</v>
      </c>
      <c r="H89" s="42">
        <v>0</v>
      </c>
      <c r="I89" s="42">
        <v>0</v>
      </c>
      <c r="J89" s="27"/>
      <c r="K89" s="25">
        <f t="shared" si="5"/>
        <v>0.3</v>
      </c>
      <c r="L89" s="32">
        <f t="shared" si="6"/>
        <v>1</v>
      </c>
      <c r="M89" s="25">
        <f t="shared" si="7"/>
        <v>0</v>
      </c>
      <c r="N89" s="32">
        <f t="shared" si="8"/>
        <v>0</v>
      </c>
      <c r="O89" s="26">
        <f t="shared" si="9"/>
        <v>0</v>
      </c>
    </row>
    <row r="90" spans="1:15" s="6" customFormat="1" ht="12.75" customHeight="1">
      <c r="A90" s="35" t="s">
        <v>55</v>
      </c>
      <c r="B90" s="38">
        <v>1.15E-2</v>
      </c>
      <c r="C90" s="39">
        <v>2.4700000000000002</v>
      </c>
      <c r="D90" s="39">
        <v>0.03</v>
      </c>
      <c r="E90" s="27"/>
      <c r="F90" s="6" t="s">
        <v>55</v>
      </c>
      <c r="G90" s="7">
        <v>1.15E-2</v>
      </c>
      <c r="H90" s="42">
        <v>2</v>
      </c>
      <c r="I90" s="42">
        <v>0.02</v>
      </c>
      <c r="J90" s="27"/>
      <c r="K90" s="25">
        <f t="shared" si="5"/>
        <v>0.4700000000000002</v>
      </c>
      <c r="L90" s="32">
        <f t="shared" si="6"/>
        <v>0.19028340080971667</v>
      </c>
      <c r="M90" s="25">
        <f t="shared" si="7"/>
        <v>9.9999999999999985E-3</v>
      </c>
      <c r="N90" s="32">
        <f t="shared" si="8"/>
        <v>0.33333333333333331</v>
      </c>
      <c r="O90" s="26">
        <f t="shared" si="9"/>
        <v>3.8504189255791032E-6</v>
      </c>
    </row>
    <row r="91" spans="1:15" s="6" customFormat="1" ht="12.75" customHeight="1">
      <c r="A91" s="35" t="s">
        <v>73</v>
      </c>
      <c r="B91" s="38">
        <v>1.2E-2</v>
      </c>
      <c r="C91" s="39">
        <v>2021.79</v>
      </c>
      <c r="D91" s="39">
        <v>24.26</v>
      </c>
      <c r="E91" s="27"/>
      <c r="F91" s="6" t="s">
        <v>73</v>
      </c>
      <c r="G91" s="7">
        <v>1.2E-2</v>
      </c>
      <c r="H91" s="42">
        <v>2030</v>
      </c>
      <c r="I91" s="42">
        <v>24.36</v>
      </c>
      <c r="J91" s="27"/>
      <c r="K91" s="25">
        <f t="shared" si="5"/>
        <v>-8.2100000000000364</v>
      </c>
      <c r="L91" s="32">
        <f t="shared" si="6"/>
        <v>-4.0607580411417786E-3</v>
      </c>
      <c r="M91" s="25">
        <f t="shared" si="7"/>
        <v>-9.9999999999997868E-2</v>
      </c>
      <c r="N91" s="32">
        <f t="shared" si="8"/>
        <v>-4.1220115416322287E-3</v>
      </c>
      <c r="O91" s="26">
        <f t="shared" si="9"/>
        <v>4.689810251355348E-3</v>
      </c>
    </row>
    <row r="92" spans="1:15" s="6" customFormat="1" ht="12.75" customHeight="1">
      <c r="A92" s="35"/>
      <c r="B92" s="38"/>
      <c r="C92" s="39"/>
      <c r="D92" s="39"/>
      <c r="E92" s="27"/>
      <c r="J92" s="27"/>
      <c r="K92" s="25"/>
      <c r="L92" s="32"/>
      <c r="M92" s="25"/>
      <c r="N92" s="32"/>
      <c r="O92" s="26"/>
    </row>
    <row r="93" spans="1:15" s="6" customFormat="1" ht="12.75" customHeight="1">
      <c r="A93" s="35" t="s">
        <v>95</v>
      </c>
      <c r="B93" s="38">
        <v>0.16170000000000001</v>
      </c>
      <c r="C93" s="39">
        <v>16.96</v>
      </c>
      <c r="D93" s="39">
        <v>2.75</v>
      </c>
      <c r="E93" s="27"/>
      <c r="F93" s="6" t="s">
        <v>95</v>
      </c>
      <c r="G93" s="6">
        <v>0.16170000000000001</v>
      </c>
      <c r="H93" s="6">
        <v>17</v>
      </c>
      <c r="I93" s="6">
        <v>2.74</v>
      </c>
      <c r="J93" s="27"/>
      <c r="K93" s="25">
        <f t="shared" si="5"/>
        <v>-3.9999999999999147E-2</v>
      </c>
      <c r="L93" s="32">
        <f t="shared" si="6"/>
        <v>-2.3584905660376855E-3</v>
      </c>
      <c r="M93" s="25">
        <f t="shared" si="7"/>
        <v>9.9999999999997868E-3</v>
      </c>
      <c r="N93" s="32">
        <f t="shared" si="8"/>
        <v>3.6363636363635587E-3</v>
      </c>
      <c r="O93" s="26">
        <f t="shared" si="9"/>
        <v>5.2750739280433721E-4</v>
      </c>
    </row>
    <row r="94" spans="1:15" s="6" customFormat="1" ht="12.75" customHeight="1">
      <c r="A94" s="35" t="s">
        <v>95</v>
      </c>
      <c r="B94" s="38">
        <v>0.19009999999999999</v>
      </c>
      <c r="C94" s="39">
        <v>4.8</v>
      </c>
      <c r="D94" s="39">
        <v>0.92</v>
      </c>
      <c r="E94" s="27"/>
      <c r="F94" s="6" t="s">
        <v>95</v>
      </c>
      <c r="G94" s="7">
        <v>0.19009999999999999</v>
      </c>
      <c r="H94" s="42">
        <v>5</v>
      </c>
      <c r="I94" s="42">
        <v>0.95</v>
      </c>
      <c r="J94" s="27"/>
      <c r="K94" s="25">
        <f t="shared" si="5"/>
        <v>-0.20000000000000018</v>
      </c>
      <c r="L94" s="32">
        <f t="shared" si="6"/>
        <v>-4.1666666666666706E-2</v>
      </c>
      <c r="M94" s="25">
        <f t="shared" si="7"/>
        <v>-2.9999999999999916E-2</v>
      </c>
      <c r="N94" s="32">
        <f t="shared" si="8"/>
        <v>-3.2608695652173822E-2</v>
      </c>
      <c r="O94" s="26">
        <f t="shared" si="9"/>
        <v>1.828948989650074E-4</v>
      </c>
    </row>
    <row r="95" spans="1:15" s="6" customFormat="1" ht="12.75" customHeight="1">
      <c r="A95" s="35"/>
      <c r="B95" s="38"/>
      <c r="C95" s="39"/>
      <c r="D95" s="39"/>
      <c r="E95" s="27"/>
      <c r="G95" s="7"/>
      <c r="H95" s="42"/>
      <c r="I95" s="42"/>
      <c r="J95" s="27"/>
      <c r="K95" s="25"/>
      <c r="L95" s="32"/>
      <c r="M95" s="25"/>
      <c r="N95" s="32"/>
      <c r="O95" s="26"/>
    </row>
    <row r="96" spans="1:15" s="6" customFormat="1" ht="12.75" customHeight="1">
      <c r="A96" s="35" t="s">
        <v>32</v>
      </c>
      <c r="B96" s="38">
        <v>4.9700000000000001E-2</v>
      </c>
      <c r="C96" s="39">
        <v>1.48</v>
      </c>
      <c r="D96" s="39">
        <v>7.0000000000000007E-2</v>
      </c>
      <c r="E96" s="27"/>
      <c r="F96" s="6" t="s">
        <v>32</v>
      </c>
      <c r="G96" s="7">
        <v>4.9700000000000001E-2</v>
      </c>
      <c r="H96" s="42">
        <v>2</v>
      </c>
      <c r="I96" s="42">
        <v>0.1</v>
      </c>
      <c r="J96" s="27"/>
      <c r="K96" s="25">
        <f t="shared" si="5"/>
        <v>-0.52</v>
      </c>
      <c r="L96" s="32">
        <f t="shared" si="6"/>
        <v>-0.35135135135135137</v>
      </c>
      <c r="M96" s="25">
        <f t="shared" si="7"/>
        <v>-0.03</v>
      </c>
      <c r="N96" s="32">
        <f t="shared" si="8"/>
        <v>-0.42857142857142849</v>
      </c>
      <c r="O96" s="26">
        <f t="shared" si="9"/>
        <v>1.9252094627895517E-5</v>
      </c>
    </row>
    <row r="97" spans="1:15" s="6" customFormat="1" ht="12.75" customHeight="1">
      <c r="A97" s="35"/>
      <c r="B97" s="38"/>
      <c r="C97" s="39"/>
      <c r="D97" s="39"/>
      <c r="E97" s="27"/>
      <c r="G97" s="7"/>
      <c r="H97" s="42"/>
      <c r="I97" s="42"/>
      <c r="J97" s="27"/>
      <c r="K97" s="25"/>
      <c r="L97" s="32"/>
      <c r="M97" s="25"/>
      <c r="N97" s="32"/>
      <c r="O97" s="26"/>
    </row>
    <row r="98" spans="1:15" s="6" customFormat="1" ht="12.75" customHeight="1">
      <c r="A98" s="35" t="s">
        <v>68</v>
      </c>
      <c r="B98" s="38">
        <v>9.1000000000000004E-3</v>
      </c>
      <c r="C98" s="39">
        <v>519.05999999999995</v>
      </c>
      <c r="D98" s="39">
        <v>4.7300000000000004</v>
      </c>
      <c r="E98" s="27"/>
      <c r="F98" s="6" t="s">
        <v>68</v>
      </c>
      <c r="G98" s="7">
        <v>9.1000000000000004E-3</v>
      </c>
      <c r="H98" s="42">
        <v>520</v>
      </c>
      <c r="I98" s="42">
        <v>4.7300000000000004</v>
      </c>
      <c r="J98" s="27"/>
      <c r="K98" s="25">
        <f t="shared" si="5"/>
        <v>-0.94000000000005457</v>
      </c>
      <c r="L98" s="32">
        <f t="shared" si="6"/>
        <v>-1.810965976958453E-3</v>
      </c>
      <c r="M98" s="25">
        <f t="shared" si="7"/>
        <v>0</v>
      </c>
      <c r="N98" s="32">
        <f t="shared" si="8"/>
        <v>0</v>
      </c>
      <c r="O98" s="26">
        <f t="shared" si="9"/>
        <v>9.1062407589945801E-4</v>
      </c>
    </row>
    <row r="99" spans="1:15" s="6" customFormat="1" ht="12.75" customHeight="1">
      <c r="A99" s="35" t="s">
        <v>67</v>
      </c>
      <c r="B99" s="38">
        <v>1.35E-2</v>
      </c>
      <c r="C99" s="39">
        <v>1353.75</v>
      </c>
      <c r="D99" s="39">
        <v>18.29</v>
      </c>
      <c r="E99" s="27"/>
      <c r="F99" s="6" t="s">
        <v>67</v>
      </c>
      <c r="G99" s="7">
        <v>1.35E-2</v>
      </c>
      <c r="H99" s="42">
        <v>1359</v>
      </c>
      <c r="I99" s="42">
        <v>18.36</v>
      </c>
      <c r="J99" s="27"/>
      <c r="K99" s="25">
        <f t="shared" si="5"/>
        <v>-5.25</v>
      </c>
      <c r="L99" s="32">
        <f t="shared" si="6"/>
        <v>-3.8781163434903048E-3</v>
      </c>
      <c r="M99" s="25">
        <f t="shared" si="7"/>
        <v>-7.0000000000000284E-2</v>
      </c>
      <c r="N99" s="32">
        <f t="shared" si="8"/>
        <v>-3.8272279934390536E-3</v>
      </c>
      <c r="O99" s="26">
        <f t="shared" si="9"/>
        <v>3.5346845736816167E-3</v>
      </c>
    </row>
    <row r="100" spans="1:15" s="6" customFormat="1" ht="12.75" customHeight="1">
      <c r="A100" s="35" t="s">
        <v>67</v>
      </c>
      <c r="B100" s="38">
        <v>1.3599999999999999E-2</v>
      </c>
      <c r="C100" s="39">
        <v>838.02</v>
      </c>
      <c r="D100" s="39">
        <v>11.42</v>
      </c>
      <c r="E100" s="27"/>
      <c r="F100" s="6" t="s">
        <v>67</v>
      </c>
      <c r="G100" s="7">
        <v>1.3599999999999999E-2</v>
      </c>
      <c r="H100" s="42">
        <v>842</v>
      </c>
      <c r="I100" s="42">
        <v>11.45</v>
      </c>
      <c r="J100" s="27"/>
      <c r="K100" s="25">
        <f t="shared" si="5"/>
        <v>-3.9800000000000182</v>
      </c>
      <c r="L100" s="32">
        <f t="shared" si="6"/>
        <v>-4.7492899930789458E-3</v>
      </c>
      <c r="M100" s="25">
        <f t="shared" si="7"/>
        <v>-2.9999999999999361E-2</v>
      </c>
      <c r="N100" s="32">
        <f t="shared" si="8"/>
        <v>-2.6269702276706971E-3</v>
      </c>
      <c r="O100" s="26">
        <f t="shared" si="9"/>
        <v>2.2043648348940366E-3</v>
      </c>
    </row>
    <row r="101" spans="1:15" s="6" customFormat="1" ht="12.75" customHeight="1">
      <c r="A101" s="35" t="s">
        <v>69</v>
      </c>
      <c r="B101" s="38">
        <v>1.37E-2</v>
      </c>
      <c r="C101" s="39">
        <v>223.09</v>
      </c>
      <c r="D101" s="39">
        <v>3.06</v>
      </c>
      <c r="E101" s="27"/>
      <c r="F101" s="6" t="s">
        <v>69</v>
      </c>
      <c r="G101" s="6">
        <v>1.37E-2</v>
      </c>
      <c r="H101" s="6">
        <v>223</v>
      </c>
      <c r="I101" s="6">
        <v>3.05</v>
      </c>
      <c r="J101" s="27"/>
      <c r="K101" s="25">
        <f t="shared" si="5"/>
        <v>9.0000000000003411E-2</v>
      </c>
      <c r="L101" s="32">
        <f t="shared" si="6"/>
        <v>4.0342462683223547E-4</v>
      </c>
      <c r="M101" s="25">
        <f t="shared" si="7"/>
        <v>1.0000000000000231E-2</v>
      </c>
      <c r="N101" s="32">
        <f t="shared" si="8"/>
        <v>3.2679738562092259E-3</v>
      </c>
      <c r="O101" s="26">
        <f t="shared" si="9"/>
        <v>5.871888861508132E-4</v>
      </c>
    </row>
    <row r="102" spans="1:15" s="6" customFormat="1" ht="12.75" customHeight="1">
      <c r="E102" s="27"/>
      <c r="G102" s="7"/>
      <c r="H102" s="42"/>
      <c r="I102" s="42"/>
      <c r="J102" s="27"/>
      <c r="K102" s="25"/>
      <c r="L102" s="32"/>
      <c r="M102" s="25"/>
      <c r="N102" s="32"/>
      <c r="O102" s="26"/>
    </row>
    <row r="103" spans="1:15" s="6" customFormat="1" ht="12.75" customHeight="1">
      <c r="A103" s="35" t="s">
        <v>56</v>
      </c>
      <c r="B103" s="38">
        <v>0.1532</v>
      </c>
      <c r="C103" s="39">
        <v>16.14</v>
      </c>
      <c r="D103" s="39">
        <v>2.48</v>
      </c>
      <c r="E103" s="27"/>
      <c r="F103" s="6" t="s">
        <v>56</v>
      </c>
      <c r="G103" s="7">
        <v>0.1532</v>
      </c>
      <c r="H103" s="42">
        <v>16</v>
      </c>
      <c r="I103" s="42">
        <v>2.4500000000000002</v>
      </c>
      <c r="J103" s="27"/>
      <c r="K103" s="25">
        <f t="shared" si="5"/>
        <v>0.14000000000000057</v>
      </c>
      <c r="L103" s="32">
        <f t="shared" si="6"/>
        <v>8.6741016109046203E-3</v>
      </c>
      <c r="M103" s="25">
        <f t="shared" si="7"/>
        <v>2.9999999999999805E-2</v>
      </c>
      <c r="N103" s="32">
        <f t="shared" si="8"/>
        <v>1.2096774193548309E-2</v>
      </c>
      <c r="O103" s="26">
        <f t="shared" si="9"/>
        <v>4.7167631838344019E-4</v>
      </c>
    </row>
    <row r="104" spans="1:15" s="6" customFormat="1" ht="12.75" customHeight="1">
      <c r="A104" s="35" t="s">
        <v>57</v>
      </c>
      <c r="B104" s="38">
        <v>0.22270000000000001</v>
      </c>
      <c r="C104" s="39">
        <v>701.38</v>
      </c>
      <c r="D104" s="39">
        <v>156.21</v>
      </c>
      <c r="E104" s="27"/>
      <c r="F104" s="6" t="s">
        <v>57</v>
      </c>
      <c r="G104" s="7">
        <v>0.22270000000000001</v>
      </c>
      <c r="H104" s="42">
        <v>703</v>
      </c>
      <c r="I104" s="42">
        <v>156.55000000000001</v>
      </c>
      <c r="J104" s="27"/>
      <c r="K104" s="25">
        <f t="shared" si="5"/>
        <v>-1.6200000000000045</v>
      </c>
      <c r="L104" s="32">
        <f t="shared" si="6"/>
        <v>-2.3097322421511942E-3</v>
      </c>
      <c r="M104" s="25">
        <f t="shared" si="7"/>
        <v>-0.34000000000000341</v>
      </c>
      <c r="N104" s="32">
        <f t="shared" si="8"/>
        <v>-2.1765571986428743E-3</v>
      </c>
      <c r="O104" s="26">
        <f t="shared" si="9"/>
        <v>3.0139154139970432E-2</v>
      </c>
    </row>
    <row r="105" spans="1:15" s="6" customFormat="1" ht="12.75" customHeight="1">
      <c r="A105" s="35"/>
      <c r="B105" s="38"/>
      <c r="C105" s="39"/>
      <c r="D105" s="39"/>
      <c r="E105" s="27"/>
      <c r="J105" s="27"/>
      <c r="K105" s="25"/>
      <c r="L105" s="32"/>
      <c r="M105" s="25"/>
      <c r="N105" s="32"/>
      <c r="O105" s="26"/>
    </row>
    <row r="106" spans="1:15" s="6" customFormat="1" ht="12.75" customHeight="1">
      <c r="A106" s="35" t="s">
        <v>77</v>
      </c>
      <c r="B106" s="38">
        <v>0.44569999999999999</v>
      </c>
      <c r="C106" s="39">
        <v>338.73</v>
      </c>
      <c r="D106" s="39">
        <v>150.97</v>
      </c>
      <c r="E106" s="27"/>
      <c r="F106" s="6" t="s">
        <v>77</v>
      </c>
      <c r="G106" s="7">
        <v>0.44569999999999999</v>
      </c>
      <c r="H106" s="42">
        <v>342</v>
      </c>
      <c r="I106" s="42">
        <v>152.43</v>
      </c>
      <c r="J106" s="27"/>
      <c r="K106" s="25">
        <f t="shared" si="5"/>
        <v>-3.2699999999999818</v>
      </c>
      <c r="L106" s="32">
        <f t="shared" si="6"/>
        <v>-9.6537064918961468E-3</v>
      </c>
      <c r="M106" s="25">
        <f t="shared" si="7"/>
        <v>-1.460000000000008</v>
      </c>
      <c r="N106" s="32">
        <f t="shared" si="8"/>
        <v>-9.6707955222892494E-3</v>
      </c>
      <c r="O106" s="26">
        <f t="shared" si="9"/>
        <v>2.9345967841301137E-2</v>
      </c>
    </row>
    <row r="107" spans="1:15" s="6" customFormat="1" ht="12.75" customHeight="1">
      <c r="A107" s="35" t="s">
        <v>45</v>
      </c>
      <c r="B107" s="38">
        <v>0.45</v>
      </c>
      <c r="C107" s="39">
        <v>0.02</v>
      </c>
      <c r="D107" s="39">
        <v>0.01</v>
      </c>
      <c r="E107" s="27"/>
      <c r="G107" s="7"/>
      <c r="H107" s="42"/>
      <c r="I107" s="42"/>
      <c r="J107" s="27"/>
      <c r="K107" s="25">
        <f t="shared" si="5"/>
        <v>0.02</v>
      </c>
      <c r="L107" s="32">
        <f t="shared" si="6"/>
        <v>1</v>
      </c>
      <c r="M107" s="25">
        <f t="shared" si="7"/>
        <v>0.01</v>
      </c>
      <c r="N107" s="32">
        <f t="shared" si="8"/>
        <v>1</v>
      </c>
      <c r="O107" s="26">
        <f t="shared" si="9"/>
        <v>0</v>
      </c>
    </row>
    <row r="108" spans="1:15" s="6" customFormat="1" ht="12.75" customHeight="1">
      <c r="A108" s="35" t="s">
        <v>76</v>
      </c>
      <c r="B108" s="38">
        <v>0.47089999999999999</v>
      </c>
      <c r="C108" s="39">
        <v>260.13</v>
      </c>
      <c r="D108" s="39">
        <v>122.49</v>
      </c>
      <c r="E108" s="27"/>
      <c r="F108" s="6" t="s">
        <v>76</v>
      </c>
      <c r="G108" s="7">
        <v>0.47089999999999999</v>
      </c>
      <c r="H108" s="42">
        <v>74</v>
      </c>
      <c r="I108" s="42">
        <v>34.840000000000003</v>
      </c>
      <c r="J108" s="27"/>
      <c r="K108" s="25">
        <f t="shared" si="5"/>
        <v>186.13</v>
      </c>
      <c r="L108" s="32">
        <f t="shared" si="6"/>
        <v>0.71552685195863608</v>
      </c>
      <c r="M108" s="25">
        <f t="shared" si="7"/>
        <v>87.649999999999991</v>
      </c>
      <c r="N108" s="32">
        <f t="shared" si="8"/>
        <v>0.71556861784635473</v>
      </c>
      <c r="O108" s="26">
        <f t="shared" si="9"/>
        <v>6.7074297683587985E-3</v>
      </c>
    </row>
    <row r="109" spans="1:15" s="6" customFormat="1" ht="12.75" customHeight="1">
      <c r="E109" s="27"/>
      <c r="F109" s="6" t="s">
        <v>76</v>
      </c>
      <c r="G109" s="6">
        <v>0.47099999999999997</v>
      </c>
      <c r="H109" s="6">
        <v>187</v>
      </c>
      <c r="I109" s="6">
        <v>88.08</v>
      </c>
      <c r="J109" s="27"/>
      <c r="K109" s="25">
        <f t="shared" si="5"/>
        <v>-187</v>
      </c>
      <c r="L109" s="32">
        <f t="shared" si="6"/>
        <v>0</v>
      </c>
      <c r="M109" s="25">
        <f t="shared" si="7"/>
        <v>-88.08</v>
      </c>
      <c r="N109" s="32">
        <f t="shared" si="8"/>
        <v>0</v>
      </c>
      <c r="O109" s="26">
        <f t="shared" si="9"/>
        <v>1.695724494825037E-2</v>
      </c>
    </row>
    <row r="110" spans="1:15" s="6" customFormat="1" ht="12.75" customHeight="1">
      <c r="A110" s="35" t="s">
        <v>75</v>
      </c>
      <c r="B110" s="38">
        <v>0.4869</v>
      </c>
      <c r="C110" s="39">
        <v>87.63</v>
      </c>
      <c r="D110" s="39">
        <v>42.66</v>
      </c>
      <c r="E110" s="27"/>
      <c r="F110" s="6" t="s">
        <v>75</v>
      </c>
      <c r="G110" s="7">
        <v>0.4869</v>
      </c>
      <c r="H110" s="42">
        <v>88</v>
      </c>
      <c r="I110" s="42">
        <v>42.85</v>
      </c>
      <c r="J110" s="27"/>
      <c r="K110" s="25">
        <f t="shared" si="5"/>
        <v>-0.37000000000000455</v>
      </c>
      <c r="L110" s="32">
        <f t="shared" si="6"/>
        <v>-4.2222982996691152E-3</v>
      </c>
      <c r="M110" s="25">
        <f t="shared" si="7"/>
        <v>-0.19000000000000483</v>
      </c>
      <c r="N110" s="32">
        <f t="shared" si="8"/>
        <v>-4.4538209095172253E-3</v>
      </c>
      <c r="O110" s="26">
        <f t="shared" si="9"/>
        <v>8.2495225480532283E-3</v>
      </c>
    </row>
    <row r="111" spans="1:15" s="6" customFormat="1" ht="12.75" customHeight="1">
      <c r="A111" s="6" t="s">
        <v>75</v>
      </c>
      <c r="B111" s="6">
        <v>0.48730000000000001</v>
      </c>
      <c r="C111" s="6">
        <v>178.84</v>
      </c>
      <c r="D111" s="6">
        <v>87.15</v>
      </c>
      <c r="E111" s="27"/>
      <c r="F111" s="6" t="s">
        <v>75</v>
      </c>
      <c r="G111" s="7">
        <v>0.48730000000000001</v>
      </c>
      <c r="H111" s="42">
        <v>40</v>
      </c>
      <c r="I111" s="42">
        <v>19.489999999999998</v>
      </c>
      <c r="J111" s="27"/>
      <c r="K111" s="25">
        <f t="shared" si="5"/>
        <v>138.84</v>
      </c>
      <c r="L111" s="32">
        <f t="shared" si="6"/>
        <v>0.77633639006933575</v>
      </c>
      <c r="M111" s="25">
        <f t="shared" si="7"/>
        <v>67.660000000000011</v>
      </c>
      <c r="N111" s="32">
        <f t="shared" si="8"/>
        <v>0.77636259323006318</v>
      </c>
      <c r="O111" s="26">
        <f t="shared" si="9"/>
        <v>3.7522332429768359E-3</v>
      </c>
    </row>
    <row r="112" spans="1:15" s="6" customFormat="1" ht="12.75" customHeight="1">
      <c r="E112" s="27"/>
      <c r="F112" s="6" t="s">
        <v>75</v>
      </c>
      <c r="G112" s="7">
        <v>0.4874</v>
      </c>
      <c r="H112" s="42">
        <v>139</v>
      </c>
      <c r="I112" s="42">
        <v>67.75</v>
      </c>
      <c r="J112" s="27"/>
      <c r="K112" s="25">
        <f t="shared" si="5"/>
        <v>-139</v>
      </c>
      <c r="L112" s="32">
        <f t="shared" si="6"/>
        <v>0</v>
      </c>
      <c r="M112" s="25">
        <f t="shared" si="7"/>
        <v>-67.75</v>
      </c>
      <c r="N112" s="32">
        <f t="shared" si="8"/>
        <v>0</v>
      </c>
      <c r="O112" s="26">
        <f t="shared" si="9"/>
        <v>1.3043294110399213E-2</v>
      </c>
    </row>
    <row r="113" spans="1:15" s="6" customFormat="1" ht="12.75" customHeight="1">
      <c r="E113" s="27"/>
      <c r="G113" s="7"/>
      <c r="H113" s="42"/>
      <c r="I113" s="42"/>
      <c r="J113" s="27"/>
      <c r="K113" s="25"/>
      <c r="L113" s="32"/>
      <c r="M113" s="25"/>
      <c r="N113" s="32"/>
      <c r="O113" s="26"/>
    </row>
    <row r="114" spans="1:15" s="6" customFormat="1" ht="12.75" customHeight="1">
      <c r="A114" s="35" t="s">
        <v>122</v>
      </c>
      <c r="B114" s="38">
        <v>0.16020000000000001</v>
      </c>
      <c r="C114" s="39">
        <v>1.3</v>
      </c>
      <c r="D114" s="39">
        <v>0.21</v>
      </c>
      <c r="E114" s="27"/>
      <c r="F114" s="6" t="s">
        <v>122</v>
      </c>
      <c r="G114" s="7">
        <v>0.16020000000000001</v>
      </c>
      <c r="H114" s="42">
        <v>2</v>
      </c>
      <c r="I114" s="42">
        <v>0.32</v>
      </c>
      <c r="J114" s="27"/>
      <c r="K114" s="25">
        <f t="shared" si="5"/>
        <v>-0.7</v>
      </c>
      <c r="L114" s="32">
        <f t="shared" si="6"/>
        <v>-0.53846153846153844</v>
      </c>
      <c r="M114" s="25">
        <f t="shared" si="7"/>
        <v>-0.11000000000000001</v>
      </c>
      <c r="N114" s="32">
        <f t="shared" si="8"/>
        <v>-0.52380952380952395</v>
      </c>
      <c r="O114" s="26">
        <f t="shared" si="9"/>
        <v>6.1606702809265652E-5</v>
      </c>
    </row>
    <row r="115" spans="1:15" s="6" customFormat="1" ht="12.75" customHeight="1">
      <c r="A115" s="35" t="s">
        <v>58</v>
      </c>
      <c r="B115" s="38">
        <v>0.29859999999999998</v>
      </c>
      <c r="C115" s="39">
        <v>0.32</v>
      </c>
      <c r="D115" s="39">
        <v>0.09</v>
      </c>
      <c r="E115" s="27"/>
      <c r="J115" s="27"/>
      <c r="K115" s="25">
        <f t="shared" si="5"/>
        <v>0.32</v>
      </c>
      <c r="L115" s="32">
        <f t="shared" si="6"/>
        <v>1</v>
      </c>
      <c r="M115" s="25">
        <f t="shared" si="7"/>
        <v>0.09</v>
      </c>
      <c r="N115" s="32">
        <f t="shared" si="8"/>
        <v>1</v>
      </c>
      <c r="O115" s="26">
        <f t="shared" si="9"/>
        <v>0</v>
      </c>
    </row>
    <row r="116" spans="1:15" s="6" customFormat="1" ht="12.75" customHeight="1">
      <c r="A116" s="35"/>
      <c r="B116" s="38"/>
      <c r="C116" s="39"/>
      <c r="D116" s="39"/>
      <c r="E116" s="27"/>
      <c r="J116" s="27"/>
      <c r="K116" s="25"/>
      <c r="L116" s="32"/>
      <c r="M116" s="25"/>
      <c r="N116" s="32"/>
      <c r="O116" s="26"/>
    </row>
    <row r="117" spans="1:15" s="6" customFormat="1" ht="12.75" customHeight="1">
      <c r="A117" s="35" t="s">
        <v>78</v>
      </c>
      <c r="B117" s="38">
        <v>4.0000000000000001E-3</v>
      </c>
      <c r="C117" s="39">
        <v>865.06</v>
      </c>
      <c r="D117" s="39">
        <v>3.48</v>
      </c>
      <c r="E117" s="27"/>
      <c r="F117" s="6" t="s">
        <v>78</v>
      </c>
      <c r="G117" s="7">
        <v>4.0000000000000001E-3</v>
      </c>
      <c r="H117" s="42">
        <v>869</v>
      </c>
      <c r="I117" s="42">
        <v>3.48</v>
      </c>
      <c r="J117" s="27"/>
      <c r="K117" s="25">
        <f t="shared" si="5"/>
        <v>-3.9400000000000546</v>
      </c>
      <c r="L117" s="32">
        <f t="shared" si="6"/>
        <v>-4.5545973689686894E-3</v>
      </c>
      <c r="M117" s="25">
        <f t="shared" si="7"/>
        <v>0</v>
      </c>
      <c r="N117" s="32">
        <f t="shared" si="8"/>
        <v>0</v>
      </c>
      <c r="O117" s="26">
        <f t="shared" si="9"/>
        <v>6.69972893050764E-4</v>
      </c>
    </row>
    <row r="118" spans="1:15" s="6" customFormat="1" ht="12.75" customHeight="1">
      <c r="A118" s="35" t="s">
        <v>78</v>
      </c>
      <c r="B118" s="38">
        <v>4.1000000000000003E-3</v>
      </c>
      <c r="C118" s="39">
        <v>2255.8200000000002</v>
      </c>
      <c r="D118" s="39">
        <v>9.23</v>
      </c>
      <c r="E118" s="27"/>
      <c r="F118" s="6" t="s">
        <v>78</v>
      </c>
      <c r="G118" s="7">
        <v>4.1000000000000003E-3</v>
      </c>
      <c r="H118" s="42">
        <v>2260</v>
      </c>
      <c r="I118" s="42">
        <v>9.27</v>
      </c>
      <c r="J118" s="27"/>
      <c r="K118" s="25">
        <f t="shared" si="5"/>
        <v>-4.1799999999998363</v>
      </c>
      <c r="L118" s="32">
        <f t="shared" si="6"/>
        <v>-1.8529847239583991E-3</v>
      </c>
      <c r="M118" s="25">
        <f t="shared" si="7"/>
        <v>-3.9999999999999147E-2</v>
      </c>
      <c r="N118" s="32">
        <f t="shared" si="8"/>
        <v>-4.3336944745394528E-3</v>
      </c>
      <c r="O118" s="26">
        <f t="shared" si="9"/>
        <v>1.7846691720059143E-3</v>
      </c>
    </row>
    <row r="119" spans="1:15" s="6" customFormat="1" ht="12.75" customHeight="1">
      <c r="A119" s="35"/>
      <c r="B119" s="38"/>
      <c r="C119" s="39"/>
      <c r="D119" s="39"/>
      <c r="E119" s="27"/>
      <c r="G119" s="7"/>
      <c r="H119" s="42"/>
      <c r="I119" s="42"/>
      <c r="J119" s="27"/>
      <c r="K119" s="25"/>
      <c r="L119" s="32"/>
      <c r="M119" s="25"/>
      <c r="N119" s="32"/>
      <c r="O119" s="26"/>
    </row>
    <row r="120" spans="1:15" s="6" customFormat="1" ht="12.75" customHeight="1">
      <c r="A120" s="35" t="s">
        <v>59</v>
      </c>
      <c r="B120" s="38">
        <v>6.3E-3</v>
      </c>
      <c r="C120" s="39">
        <v>155.35</v>
      </c>
      <c r="D120" s="39">
        <v>0.96</v>
      </c>
      <c r="E120" s="27"/>
      <c r="F120" s="6" t="s">
        <v>59</v>
      </c>
      <c r="G120" s="7">
        <v>6.3E-3</v>
      </c>
      <c r="H120" s="42">
        <v>156</v>
      </c>
      <c r="I120" s="42">
        <v>0.99</v>
      </c>
      <c r="J120" s="27"/>
      <c r="K120" s="25">
        <f t="shared" si="5"/>
        <v>-0.65000000000000568</v>
      </c>
      <c r="L120" s="32">
        <f t="shared" si="6"/>
        <v>-4.1841004184100788E-3</v>
      </c>
      <c r="M120" s="25">
        <f t="shared" si="7"/>
        <v>-3.0000000000000027E-2</v>
      </c>
      <c r="N120" s="32">
        <f t="shared" si="8"/>
        <v>-3.1250000000000028E-2</v>
      </c>
      <c r="O120" s="26">
        <f t="shared" si="9"/>
        <v>1.9059573681616562E-4</v>
      </c>
    </row>
    <row r="121" spans="1:15" s="6" customFormat="1" ht="12.75" customHeight="1">
      <c r="A121" s="35" t="s">
        <v>59</v>
      </c>
      <c r="B121" s="38">
        <v>6.4000000000000003E-3</v>
      </c>
      <c r="C121" s="39">
        <v>231.57</v>
      </c>
      <c r="D121" s="39">
        <v>1.48</v>
      </c>
      <c r="E121" s="27"/>
      <c r="F121" s="6" t="s">
        <v>59</v>
      </c>
      <c r="G121" s="7">
        <v>6.4000000000000003E-3</v>
      </c>
      <c r="H121" s="42">
        <v>233</v>
      </c>
      <c r="I121" s="42">
        <v>1.49</v>
      </c>
      <c r="J121" s="27"/>
      <c r="K121" s="25">
        <f t="shared" si="5"/>
        <v>-1.4300000000000068</v>
      </c>
      <c r="L121" s="32">
        <f t="shared" si="6"/>
        <v>-6.1752385887636867E-3</v>
      </c>
      <c r="M121" s="25">
        <f t="shared" si="7"/>
        <v>-1.0000000000000009E-2</v>
      </c>
      <c r="N121" s="32">
        <f t="shared" si="8"/>
        <v>-6.7567567567567632E-3</v>
      </c>
      <c r="O121" s="26">
        <f t="shared" si="9"/>
        <v>2.868562099556432E-4</v>
      </c>
    </row>
    <row r="122" spans="1:15" s="6" customFormat="1" ht="12.75" customHeight="1">
      <c r="A122" s="35"/>
      <c r="B122" s="38"/>
      <c r="C122" s="39"/>
      <c r="D122" s="39"/>
      <c r="E122" s="27"/>
      <c r="G122" s="7"/>
      <c r="H122" s="42"/>
      <c r="I122" s="42"/>
      <c r="J122" s="27"/>
      <c r="K122" s="25"/>
      <c r="L122" s="32"/>
      <c r="M122" s="25"/>
      <c r="N122" s="32"/>
      <c r="O122" s="26"/>
    </row>
    <row r="123" spans="1:15" s="6" customFormat="1" ht="12.75" customHeight="1">
      <c r="A123" s="35" t="s">
        <v>46</v>
      </c>
      <c r="B123" s="38">
        <v>0.21759999999999999</v>
      </c>
      <c r="C123" s="39">
        <v>0.17</v>
      </c>
      <c r="D123" s="39">
        <v>0.04</v>
      </c>
      <c r="E123" s="27"/>
      <c r="F123" s="6" t="s">
        <v>46</v>
      </c>
      <c r="G123" s="7">
        <v>0.21759999999999999</v>
      </c>
      <c r="H123" s="42">
        <v>0</v>
      </c>
      <c r="I123" s="42">
        <v>0</v>
      </c>
      <c r="J123" s="27"/>
      <c r="K123" s="25">
        <f t="shared" si="5"/>
        <v>0.17</v>
      </c>
      <c r="L123" s="32">
        <f t="shared" si="6"/>
        <v>1</v>
      </c>
      <c r="M123" s="25">
        <f t="shared" si="7"/>
        <v>0.04</v>
      </c>
      <c r="N123" s="32">
        <f t="shared" si="8"/>
        <v>1</v>
      </c>
      <c r="O123" s="26">
        <f t="shared" si="9"/>
        <v>0</v>
      </c>
    </row>
    <row r="124" spans="1:15" s="6" customFormat="1" ht="12.75" customHeight="1">
      <c r="A124" s="35"/>
      <c r="B124" s="38"/>
      <c r="C124" s="39"/>
      <c r="D124" s="39"/>
      <c r="E124" s="27"/>
      <c r="J124" s="27"/>
      <c r="K124" s="25"/>
      <c r="L124" s="32"/>
      <c r="M124" s="25"/>
      <c r="N124" s="32"/>
      <c r="O124" s="26"/>
    </row>
    <row r="125" spans="1:15" s="6" customFormat="1" ht="12.75" customHeight="1">
      <c r="A125" s="35" t="s">
        <v>124</v>
      </c>
      <c r="B125" s="38">
        <v>3.5999999999999997E-2</v>
      </c>
      <c r="C125" s="39">
        <v>1199.04</v>
      </c>
      <c r="D125" s="39">
        <v>43.16</v>
      </c>
      <c r="E125" s="27"/>
      <c r="F125" s="6" t="s">
        <v>124</v>
      </c>
      <c r="G125" s="6">
        <v>3.5999999999999997E-2</v>
      </c>
      <c r="H125" s="6">
        <v>1203</v>
      </c>
      <c r="I125" s="6">
        <v>43.31</v>
      </c>
      <c r="J125" s="27"/>
      <c r="K125" s="25">
        <f t="shared" si="5"/>
        <v>-3.9600000000000364</v>
      </c>
      <c r="L125" s="32">
        <f t="shared" si="6"/>
        <v>-3.302642113690983E-3</v>
      </c>
      <c r="M125" s="25">
        <f t="shared" si="7"/>
        <v>-0.15000000000000568</v>
      </c>
      <c r="N125" s="32">
        <f t="shared" si="8"/>
        <v>-3.475440222428306E-3</v>
      </c>
      <c r="O125" s="26">
        <f t="shared" si="9"/>
        <v>8.3380821833415487E-3</v>
      </c>
    </row>
    <row r="126" spans="1:15" s="6" customFormat="1" ht="12.75" customHeight="1">
      <c r="A126" s="35" t="s">
        <v>124</v>
      </c>
      <c r="B126" s="38">
        <v>3.61E-2</v>
      </c>
      <c r="C126" s="39">
        <v>3983.64</v>
      </c>
      <c r="D126" s="39">
        <v>143.9</v>
      </c>
      <c r="E126" s="27"/>
      <c r="F126" s="6" t="s">
        <v>124</v>
      </c>
      <c r="G126" s="7">
        <v>3.61E-2</v>
      </c>
      <c r="H126" s="42">
        <v>3997</v>
      </c>
      <c r="I126" s="42">
        <v>144.28</v>
      </c>
      <c r="J126" s="27"/>
      <c r="K126" s="25">
        <f t="shared" si="5"/>
        <v>-13.360000000000127</v>
      </c>
      <c r="L126" s="32">
        <f t="shared" si="6"/>
        <v>-3.3537167013083834E-3</v>
      </c>
      <c r="M126" s="25">
        <f t="shared" si="7"/>
        <v>-0.37999999999999545</v>
      </c>
      <c r="N126" s="32">
        <f t="shared" si="8"/>
        <v>-2.6407227241139362E-3</v>
      </c>
      <c r="O126" s="26">
        <f t="shared" si="9"/>
        <v>2.7776922129127652E-2</v>
      </c>
    </row>
    <row r="127" spans="1:15" s="6" customFormat="1" ht="12.75" customHeight="1">
      <c r="A127" s="35" t="s">
        <v>125</v>
      </c>
      <c r="B127" s="38">
        <v>0.04</v>
      </c>
      <c r="C127" s="39">
        <v>830.26</v>
      </c>
      <c r="D127" s="39">
        <v>33.24</v>
      </c>
      <c r="E127" s="27"/>
      <c r="F127" s="6" t="s">
        <v>125</v>
      </c>
      <c r="G127" s="6">
        <v>0.04</v>
      </c>
      <c r="H127" s="6">
        <v>833</v>
      </c>
      <c r="I127" s="6">
        <v>33.32</v>
      </c>
      <c r="J127" s="27"/>
      <c r="K127" s="25">
        <f t="shared" si="5"/>
        <v>-2.7400000000000091</v>
      </c>
      <c r="L127" s="32">
        <f t="shared" si="6"/>
        <v>-3.3001710307614591E-3</v>
      </c>
      <c r="M127" s="25">
        <f t="shared" si="7"/>
        <v>-7.9999999999998295E-2</v>
      </c>
      <c r="N127" s="32">
        <f t="shared" si="8"/>
        <v>-2.4067388688326801E-3</v>
      </c>
      <c r="O127" s="26">
        <f t="shared" si="9"/>
        <v>6.4147979300147855E-3</v>
      </c>
    </row>
    <row r="128" spans="1:15" s="6" customFormat="1" ht="12.75" customHeight="1">
      <c r="A128" s="35" t="s">
        <v>123</v>
      </c>
      <c r="B128" s="38">
        <v>4.9000000000000002E-2</v>
      </c>
      <c r="C128" s="39">
        <v>15.83</v>
      </c>
      <c r="D128" s="39">
        <v>0.78</v>
      </c>
      <c r="E128" s="27"/>
      <c r="F128" s="6" t="s">
        <v>123</v>
      </c>
      <c r="G128" s="6">
        <v>4.9000000000000002E-2</v>
      </c>
      <c r="H128" s="6">
        <v>16</v>
      </c>
      <c r="I128" s="6">
        <v>0.78</v>
      </c>
      <c r="J128" s="27"/>
      <c r="K128" s="25">
        <f t="shared" si="5"/>
        <v>-0.16999999999999993</v>
      </c>
      <c r="L128" s="32">
        <f t="shared" si="6"/>
        <v>-1.0739102969046111E-2</v>
      </c>
      <c r="M128" s="25">
        <f t="shared" si="7"/>
        <v>0</v>
      </c>
      <c r="N128" s="32">
        <f t="shared" si="8"/>
        <v>0</v>
      </c>
      <c r="O128" s="26">
        <f t="shared" si="9"/>
        <v>1.5016633809758503E-4</v>
      </c>
    </row>
    <row r="129" spans="1:15" s="6" customFormat="1" ht="12.75" customHeight="1">
      <c r="A129" s="35"/>
      <c r="B129" s="38"/>
      <c r="C129" s="39"/>
      <c r="D129" s="39"/>
      <c r="E129" s="27"/>
      <c r="G129" s="7"/>
      <c r="H129" s="42"/>
      <c r="I129" s="42"/>
      <c r="J129" s="27"/>
      <c r="K129" s="25"/>
      <c r="L129" s="32"/>
      <c r="M129" s="25"/>
      <c r="N129" s="32"/>
      <c r="O129" s="26"/>
    </row>
    <row r="130" spans="1:15" s="6" customFormat="1" ht="12.75" customHeight="1">
      <c r="A130" s="35" t="s">
        <v>126</v>
      </c>
      <c r="B130" s="38">
        <v>5.4999999999999997E-3</v>
      </c>
      <c r="C130" s="39">
        <v>16.95</v>
      </c>
      <c r="D130" s="39">
        <v>0.1</v>
      </c>
      <c r="E130" s="27"/>
      <c r="F130" s="6" t="s">
        <v>126</v>
      </c>
      <c r="G130" s="7">
        <v>5.4999999999999997E-3</v>
      </c>
      <c r="H130" s="42">
        <v>17</v>
      </c>
      <c r="I130" s="42">
        <v>0.1</v>
      </c>
      <c r="J130" s="27"/>
      <c r="K130" s="25">
        <f t="shared" si="5"/>
        <v>-5.0000000000000711E-2</v>
      </c>
      <c r="L130" s="32">
        <f t="shared" si="6"/>
        <v>-2.9498525073746733E-3</v>
      </c>
      <c r="M130" s="25">
        <f t="shared" si="7"/>
        <v>0</v>
      </c>
      <c r="N130" s="32">
        <f t="shared" si="8"/>
        <v>0</v>
      </c>
      <c r="O130" s="26">
        <f t="shared" si="9"/>
        <v>1.9252094627895517E-5</v>
      </c>
    </row>
    <row r="131" spans="1:15" s="6" customFormat="1" ht="12.75" customHeight="1">
      <c r="A131" s="35"/>
      <c r="B131" s="38"/>
      <c r="C131" s="39"/>
      <c r="D131" s="39"/>
      <c r="E131" s="27"/>
      <c r="G131" s="7"/>
      <c r="H131" s="42"/>
      <c r="I131" s="42"/>
      <c r="J131" s="27"/>
      <c r="K131" s="25"/>
      <c r="L131" s="32"/>
      <c r="M131" s="25"/>
      <c r="N131" s="32"/>
      <c r="O131" s="26"/>
    </row>
    <row r="132" spans="1:15" s="6" customFormat="1" ht="12.75" customHeight="1">
      <c r="A132" s="35" t="s">
        <v>103</v>
      </c>
      <c r="B132" s="38">
        <v>1.14E-2</v>
      </c>
      <c r="C132" s="39">
        <v>107.5</v>
      </c>
      <c r="D132" s="39">
        <v>1.24</v>
      </c>
      <c r="E132" s="27"/>
      <c r="F132" s="6" t="s">
        <v>103</v>
      </c>
      <c r="G132" s="7">
        <v>1.14E-2</v>
      </c>
      <c r="H132" s="42">
        <v>109</v>
      </c>
      <c r="I132" s="42">
        <v>1.23</v>
      </c>
      <c r="J132" s="27"/>
      <c r="K132" s="25">
        <f t="shared" si="5"/>
        <v>-1.5</v>
      </c>
      <c r="L132" s="32">
        <f t="shared" si="6"/>
        <v>-1.3953488372093023E-2</v>
      </c>
      <c r="M132" s="25">
        <f t="shared" si="7"/>
        <v>1.0000000000000009E-2</v>
      </c>
      <c r="N132" s="32">
        <f t="shared" si="8"/>
        <v>8.0645161290322648E-3</v>
      </c>
      <c r="O132" s="26">
        <f t="shared" si="9"/>
        <v>2.3680076392311485E-4</v>
      </c>
    </row>
    <row r="133" spans="1:15" s="6" customFormat="1" ht="12.75" customHeight="1">
      <c r="A133" s="35" t="s">
        <v>105</v>
      </c>
      <c r="B133" s="38">
        <v>1.2200000000000001E-2</v>
      </c>
      <c r="C133" s="39">
        <v>206.99</v>
      </c>
      <c r="D133" s="39">
        <v>2.4900000000000002</v>
      </c>
      <c r="E133" s="27"/>
      <c r="F133" s="6" t="s">
        <v>105</v>
      </c>
      <c r="G133" s="6">
        <v>1.2200000000000001E-2</v>
      </c>
      <c r="H133" s="6">
        <v>208</v>
      </c>
      <c r="I133" s="6">
        <v>2.54</v>
      </c>
      <c r="J133" s="27"/>
      <c r="K133" s="25">
        <f t="shared" si="5"/>
        <v>-1.0099999999999909</v>
      </c>
      <c r="L133" s="32">
        <f t="shared" si="6"/>
        <v>-4.8794627759794719E-3</v>
      </c>
      <c r="M133" s="25">
        <f t="shared" si="7"/>
        <v>-4.9999999999999822E-2</v>
      </c>
      <c r="N133" s="32">
        <f t="shared" si="8"/>
        <v>-2.0080321285140489E-2</v>
      </c>
      <c r="O133" s="26">
        <f t="shared" si="9"/>
        <v>4.8900320354854608E-4</v>
      </c>
    </row>
    <row r="134" spans="1:15" s="6" customFormat="1" ht="12.75" customHeight="1">
      <c r="A134" s="35"/>
      <c r="B134" s="38"/>
      <c r="C134" s="39"/>
      <c r="D134" s="39"/>
      <c r="E134" s="27"/>
      <c r="G134" s="7"/>
      <c r="H134" s="42"/>
      <c r="I134" s="42"/>
      <c r="J134" s="27"/>
      <c r="K134" s="25"/>
      <c r="L134" s="32"/>
      <c r="M134" s="25"/>
      <c r="N134" s="32"/>
      <c r="O134" s="26"/>
    </row>
    <row r="135" spans="1:15" s="6" customFormat="1" ht="12.75" customHeight="1">
      <c r="A135" s="35" t="s">
        <v>79</v>
      </c>
      <c r="B135" s="38">
        <v>9.7000000000000003E-3</v>
      </c>
      <c r="C135" s="39">
        <v>586.74</v>
      </c>
      <c r="D135" s="39">
        <v>5.68</v>
      </c>
      <c r="E135" s="27"/>
      <c r="F135" s="6" t="s">
        <v>79</v>
      </c>
      <c r="G135" s="7">
        <v>9.7000000000000003E-3</v>
      </c>
      <c r="H135" s="42">
        <v>589</v>
      </c>
      <c r="I135" s="42">
        <v>5.71</v>
      </c>
      <c r="J135" s="27"/>
      <c r="K135" s="25">
        <f t="shared" si="5"/>
        <v>-2.2599999999999909</v>
      </c>
      <c r="L135" s="32">
        <f t="shared" si="6"/>
        <v>-3.8517912533660411E-3</v>
      </c>
      <c r="M135" s="25">
        <f t="shared" si="7"/>
        <v>-3.0000000000000249E-2</v>
      </c>
      <c r="N135" s="32">
        <f t="shared" si="8"/>
        <v>-5.2816901408451146E-3</v>
      </c>
      <c r="O135" s="26">
        <f t="shared" si="9"/>
        <v>1.099294603252834E-3</v>
      </c>
    </row>
    <row r="136" spans="1:15" s="6" customFormat="1" ht="12.75" customHeight="1">
      <c r="A136" s="35"/>
      <c r="B136" s="38"/>
      <c r="C136" s="39"/>
      <c r="D136" s="39"/>
      <c r="E136" s="27"/>
      <c r="G136" s="7"/>
      <c r="H136" s="42"/>
      <c r="I136" s="42"/>
      <c r="J136" s="27"/>
      <c r="K136" s="25"/>
      <c r="L136" s="32"/>
      <c r="M136" s="25"/>
      <c r="N136" s="32"/>
      <c r="O136" s="26"/>
    </row>
    <row r="137" spans="1:15" s="6" customFormat="1" ht="12.75" customHeight="1">
      <c r="A137" s="35" t="s">
        <v>38</v>
      </c>
      <c r="B137" s="38">
        <v>0.22450000000000001</v>
      </c>
      <c r="C137" s="39">
        <v>26.14</v>
      </c>
      <c r="D137" s="39">
        <v>5.87</v>
      </c>
      <c r="E137" s="27"/>
      <c r="F137" s="6" t="s">
        <v>38</v>
      </c>
      <c r="G137" s="7">
        <v>0.22450000000000001</v>
      </c>
      <c r="H137" s="42">
        <v>26</v>
      </c>
      <c r="I137" s="42">
        <v>5.83</v>
      </c>
      <c r="J137" s="27"/>
      <c r="K137" s="25">
        <f t="shared" si="5"/>
        <v>0.14000000000000057</v>
      </c>
      <c r="L137" s="32">
        <f t="shared" si="6"/>
        <v>5.3557765876052245E-3</v>
      </c>
      <c r="M137" s="25">
        <f t="shared" si="7"/>
        <v>4.0000000000000036E-2</v>
      </c>
      <c r="N137" s="32">
        <f t="shared" si="8"/>
        <v>6.8143100511073315E-3</v>
      </c>
      <c r="O137" s="26">
        <f t="shared" si="9"/>
        <v>1.1223971168063086E-3</v>
      </c>
    </row>
    <row r="138" spans="1:15" s="6" customFormat="1" ht="12.75" customHeight="1">
      <c r="A138" s="35" t="s">
        <v>38</v>
      </c>
      <c r="B138" s="38">
        <v>0.22470000000000001</v>
      </c>
      <c r="C138" s="39">
        <v>15.97</v>
      </c>
      <c r="D138" s="39">
        <v>3.59</v>
      </c>
      <c r="E138" s="27"/>
      <c r="F138" s="6" t="s">
        <v>38</v>
      </c>
      <c r="G138" s="7">
        <v>0.22470000000000001</v>
      </c>
      <c r="H138" s="42">
        <v>16</v>
      </c>
      <c r="I138" s="42">
        <v>3.59</v>
      </c>
      <c r="J138" s="27"/>
      <c r="K138" s="25">
        <f t="shared" si="5"/>
        <v>-2.9999999999999361E-2</v>
      </c>
      <c r="L138" s="32">
        <f t="shared" si="6"/>
        <v>-1.8785222291796719E-3</v>
      </c>
      <c r="M138" s="25">
        <f t="shared" si="7"/>
        <v>0</v>
      </c>
      <c r="N138" s="32">
        <f t="shared" si="8"/>
        <v>0</v>
      </c>
      <c r="O138" s="26">
        <f t="shared" si="9"/>
        <v>6.9115019714144897E-4</v>
      </c>
    </row>
    <row r="139" spans="1:15" s="6" customFormat="1" ht="12.75" customHeight="1">
      <c r="A139" s="35"/>
      <c r="B139" s="38"/>
      <c r="C139" s="39"/>
      <c r="D139" s="39"/>
      <c r="E139" s="27"/>
      <c r="G139" s="7"/>
      <c r="H139" s="42"/>
      <c r="I139" s="42"/>
      <c r="J139" s="27"/>
      <c r="K139" s="25"/>
      <c r="L139" s="32"/>
      <c r="M139" s="25"/>
      <c r="N139" s="32"/>
      <c r="O139" s="26"/>
    </row>
    <row r="140" spans="1:15" s="6" customFormat="1" ht="12.75" customHeight="1">
      <c r="A140" s="35" t="s">
        <v>127</v>
      </c>
      <c r="B140" s="38">
        <v>9.7000000000000003E-2</v>
      </c>
      <c r="C140" s="39">
        <v>3.77</v>
      </c>
      <c r="D140" s="39">
        <v>0.37</v>
      </c>
      <c r="E140" s="27"/>
      <c r="F140" s="6" t="s">
        <v>127</v>
      </c>
      <c r="G140" s="7">
        <v>9.7000000000000003E-2</v>
      </c>
      <c r="H140" s="42">
        <v>4</v>
      </c>
      <c r="I140" s="42">
        <v>0.39</v>
      </c>
      <c r="J140" s="27"/>
      <c r="K140" s="25">
        <f t="shared" ref="K140:K190" si="10">+C140-H140</f>
        <v>-0.22999999999999998</v>
      </c>
      <c r="L140" s="32">
        <f t="shared" ref="L140:L190" si="11">IFERROR(K140/C140,0)</f>
        <v>-6.1007957559681691E-2</v>
      </c>
      <c r="M140" s="25">
        <f t="shared" ref="M140:M190" si="12">+D140-I140</f>
        <v>-2.0000000000000018E-2</v>
      </c>
      <c r="N140" s="32">
        <f t="shared" ref="N140:N190" si="13">IFERROR(M140/D140,0)</f>
        <v>-5.4054054054054106E-2</v>
      </c>
      <c r="O140" s="26">
        <f t="shared" ref="O140:O190" si="14">IFERROR(I140/$I$195,0)</f>
        <v>7.5083169048792515E-5</v>
      </c>
    </row>
    <row r="141" spans="1:15" s="6" customFormat="1" ht="12.75" customHeight="1">
      <c r="A141" s="35" t="s">
        <v>128</v>
      </c>
      <c r="B141" s="38">
        <v>9.8000000000000004E-2</v>
      </c>
      <c r="C141" s="39">
        <v>4.16</v>
      </c>
      <c r="D141" s="39">
        <v>0.41</v>
      </c>
      <c r="E141" s="27"/>
      <c r="F141" s="6" t="s">
        <v>128</v>
      </c>
      <c r="G141" s="7">
        <v>9.8000000000000004E-2</v>
      </c>
      <c r="H141" s="42">
        <v>4</v>
      </c>
      <c r="I141" s="42">
        <v>0.39</v>
      </c>
      <c r="J141" s="27"/>
      <c r="K141" s="25">
        <f t="shared" si="10"/>
        <v>0.16000000000000014</v>
      </c>
      <c r="L141" s="32">
        <f t="shared" si="11"/>
        <v>3.8461538461538491E-2</v>
      </c>
      <c r="M141" s="25">
        <f t="shared" si="12"/>
        <v>1.9999999999999962E-2</v>
      </c>
      <c r="N141" s="32">
        <f t="shared" si="13"/>
        <v>4.878048780487796E-2</v>
      </c>
      <c r="O141" s="26">
        <f t="shared" si="14"/>
        <v>7.5083169048792515E-5</v>
      </c>
    </row>
    <row r="142" spans="1:15" s="6" customFormat="1" ht="12.75" customHeight="1">
      <c r="A142" s="35"/>
      <c r="B142" s="38"/>
      <c r="C142" s="39"/>
      <c r="D142" s="39"/>
      <c r="E142" s="27"/>
      <c r="G142" s="7"/>
      <c r="H142" s="42"/>
      <c r="I142" s="42"/>
      <c r="J142" s="27"/>
      <c r="K142" s="25"/>
      <c r="L142" s="32"/>
      <c r="M142" s="25"/>
      <c r="N142" s="32"/>
      <c r="O142" s="26"/>
    </row>
    <row r="143" spans="1:15" s="6" customFormat="1" ht="12.75" customHeight="1">
      <c r="A143" s="35" t="s">
        <v>22</v>
      </c>
      <c r="B143" s="38">
        <v>0.2263</v>
      </c>
      <c r="C143" s="39">
        <v>199.84</v>
      </c>
      <c r="D143" s="39">
        <v>45.23</v>
      </c>
      <c r="E143" s="27"/>
      <c r="F143" s="6" t="s">
        <v>22</v>
      </c>
      <c r="G143" s="7">
        <v>0.2263</v>
      </c>
      <c r="H143" s="42">
        <v>201</v>
      </c>
      <c r="I143" s="42">
        <v>45.49</v>
      </c>
      <c r="J143" s="27"/>
      <c r="K143" s="25">
        <f t="shared" si="10"/>
        <v>-1.1599999999999966</v>
      </c>
      <c r="L143" s="32">
        <f t="shared" si="11"/>
        <v>-5.8046437149719601E-3</v>
      </c>
      <c r="M143" s="25">
        <f t="shared" si="12"/>
        <v>-0.26000000000000512</v>
      </c>
      <c r="N143" s="32">
        <f t="shared" si="13"/>
        <v>-5.7483970815831341E-3</v>
      </c>
      <c r="O143" s="26">
        <f t="shared" si="14"/>
        <v>8.757777846229671E-3</v>
      </c>
    </row>
    <row r="144" spans="1:15" s="6" customFormat="1" ht="12.75" customHeight="1">
      <c r="A144" s="6" t="s">
        <v>21</v>
      </c>
      <c r="B144" s="6">
        <v>0.22750000000000001</v>
      </c>
      <c r="C144" s="6">
        <v>26.79</v>
      </c>
      <c r="D144" s="6">
        <v>6.09</v>
      </c>
      <c r="E144" s="27"/>
      <c r="F144" s="6" t="s">
        <v>21</v>
      </c>
      <c r="G144" s="7">
        <v>0.22750000000000001</v>
      </c>
      <c r="H144" s="42">
        <v>27</v>
      </c>
      <c r="I144" s="42">
        <v>6.15</v>
      </c>
      <c r="J144" s="27"/>
      <c r="K144" s="25">
        <f t="shared" si="10"/>
        <v>-0.21000000000000085</v>
      </c>
      <c r="L144" s="32">
        <f t="shared" si="11"/>
        <v>-7.838745800671924E-3</v>
      </c>
      <c r="M144" s="25">
        <f t="shared" si="12"/>
        <v>-6.0000000000000497E-2</v>
      </c>
      <c r="N144" s="32">
        <f t="shared" si="13"/>
        <v>-9.8522167487685545E-3</v>
      </c>
      <c r="O144" s="26">
        <f t="shared" si="14"/>
        <v>1.1840038196155743E-3</v>
      </c>
    </row>
    <row r="145" spans="1:15" s="6" customFormat="1" ht="12.75" customHeight="1">
      <c r="A145" s="35" t="s">
        <v>21</v>
      </c>
      <c r="B145" s="38">
        <v>0.2359</v>
      </c>
      <c r="C145" s="39">
        <v>28.29</v>
      </c>
      <c r="D145" s="39">
        <v>6.68</v>
      </c>
      <c r="E145" s="27"/>
      <c r="F145" s="6" t="s">
        <v>21</v>
      </c>
      <c r="G145" s="7">
        <v>0.2359</v>
      </c>
      <c r="H145" s="42">
        <v>29</v>
      </c>
      <c r="I145" s="42">
        <v>6.85</v>
      </c>
      <c r="J145" s="27"/>
      <c r="K145" s="25">
        <f t="shared" si="10"/>
        <v>-0.71000000000000085</v>
      </c>
      <c r="L145" s="32">
        <f t="shared" si="11"/>
        <v>-2.5097207493814101E-2</v>
      </c>
      <c r="M145" s="25">
        <f t="shared" si="12"/>
        <v>-0.16999999999999993</v>
      </c>
      <c r="N145" s="32">
        <f t="shared" si="13"/>
        <v>-2.5449101796407175E-2</v>
      </c>
      <c r="O145" s="26">
        <f t="shared" si="14"/>
        <v>1.3187684820108428E-3</v>
      </c>
    </row>
    <row r="146" spans="1:15" s="6" customFormat="1" ht="12.75" customHeight="1">
      <c r="A146" s="35"/>
      <c r="B146" s="38"/>
      <c r="C146" s="39"/>
      <c r="D146" s="39"/>
      <c r="E146" s="27"/>
      <c r="G146" s="7"/>
      <c r="H146" s="42"/>
      <c r="I146" s="42"/>
      <c r="J146" s="27"/>
      <c r="K146" s="25"/>
      <c r="L146" s="32"/>
      <c r="M146" s="25"/>
      <c r="N146" s="32"/>
      <c r="O146" s="26"/>
    </row>
    <row r="147" spans="1:15" s="6" customFormat="1" ht="12.75" customHeight="1">
      <c r="A147" s="35" t="s">
        <v>130</v>
      </c>
      <c r="B147" s="38">
        <v>0.505</v>
      </c>
      <c r="C147" s="39">
        <v>18.21</v>
      </c>
      <c r="D147" s="39">
        <v>9.2100000000000009</v>
      </c>
      <c r="E147" s="27"/>
      <c r="F147" s="6" t="s">
        <v>129</v>
      </c>
      <c r="G147" s="7">
        <v>0.53</v>
      </c>
      <c r="H147" s="42">
        <v>8</v>
      </c>
      <c r="I147" s="42">
        <v>4.24</v>
      </c>
      <c r="J147" s="27"/>
      <c r="K147" s="25">
        <f t="shared" si="10"/>
        <v>10.210000000000001</v>
      </c>
      <c r="L147" s="32">
        <f t="shared" si="11"/>
        <v>0.56068094453596928</v>
      </c>
      <c r="M147" s="25">
        <f t="shared" si="12"/>
        <v>4.9700000000000006</v>
      </c>
      <c r="N147" s="32">
        <f t="shared" si="13"/>
        <v>0.53963083604777418</v>
      </c>
      <c r="O147" s="26">
        <f t="shared" si="14"/>
        <v>8.1628881222276992E-4</v>
      </c>
    </row>
    <row r="148" spans="1:15" s="6" customFormat="1" ht="12.75" customHeight="1">
      <c r="A148" s="6" t="s">
        <v>129</v>
      </c>
      <c r="B148" s="6">
        <v>0.53</v>
      </c>
      <c r="C148" s="6">
        <v>7.7</v>
      </c>
      <c r="D148" s="6">
        <v>4.08</v>
      </c>
      <c r="E148" s="27"/>
      <c r="F148" s="6" t="s">
        <v>130</v>
      </c>
      <c r="G148" s="6">
        <v>0.505</v>
      </c>
      <c r="H148" s="6">
        <v>18</v>
      </c>
      <c r="I148" s="6">
        <v>9.1</v>
      </c>
      <c r="J148" s="27"/>
      <c r="K148" s="25">
        <f t="shared" si="10"/>
        <v>-10.3</v>
      </c>
      <c r="L148" s="32">
        <f t="shared" si="11"/>
        <v>-1.3376623376623378</v>
      </c>
      <c r="M148" s="25">
        <f t="shared" si="12"/>
        <v>-5.0199999999999996</v>
      </c>
      <c r="N148" s="32">
        <f t="shared" si="13"/>
        <v>-1.2303921568627449</v>
      </c>
      <c r="O148" s="26">
        <f t="shared" si="14"/>
        <v>1.7519406111384918E-3</v>
      </c>
    </row>
    <row r="149" spans="1:15" s="6" customFormat="1" ht="12.75" customHeight="1">
      <c r="A149" s="35"/>
      <c r="B149" s="38"/>
      <c r="C149" s="39"/>
      <c r="D149" s="39"/>
      <c r="E149" s="27"/>
      <c r="G149" s="7"/>
      <c r="H149" s="42"/>
      <c r="I149" s="42"/>
      <c r="J149" s="27"/>
      <c r="K149" s="25"/>
      <c r="L149" s="32"/>
      <c r="M149" s="25"/>
      <c r="N149" s="32"/>
      <c r="O149" s="26"/>
    </row>
    <row r="150" spans="1:15" s="6" customFormat="1" ht="12.75" customHeight="1">
      <c r="A150" s="35" t="s">
        <v>131</v>
      </c>
      <c r="B150" s="38">
        <v>4.5999999999999999E-3</v>
      </c>
      <c r="C150" s="39">
        <v>1823.29</v>
      </c>
      <c r="D150" s="39">
        <v>8.4</v>
      </c>
      <c r="E150" s="27"/>
      <c r="F150" s="6" t="s">
        <v>131</v>
      </c>
      <c r="G150" s="7">
        <v>4.5999999999999999E-3</v>
      </c>
      <c r="H150" s="42">
        <v>1829</v>
      </c>
      <c r="I150" s="42">
        <v>8.41</v>
      </c>
      <c r="J150" s="27"/>
      <c r="K150" s="25">
        <f t="shared" si="10"/>
        <v>-5.7100000000000364</v>
      </c>
      <c r="L150" s="32">
        <f t="shared" si="11"/>
        <v>-3.1317014846788151E-3</v>
      </c>
      <c r="M150" s="25">
        <f t="shared" si="12"/>
        <v>-9.9999999999997868E-3</v>
      </c>
      <c r="N150" s="32">
        <f t="shared" si="13"/>
        <v>-1.190476190476165E-3</v>
      </c>
      <c r="O150" s="26">
        <f t="shared" si="14"/>
        <v>1.6191011582060129E-3</v>
      </c>
    </row>
    <row r="151" spans="1:15" s="6" customFormat="1" ht="12.75" customHeight="1">
      <c r="A151" s="35"/>
      <c r="B151" s="38"/>
      <c r="C151" s="39"/>
      <c r="D151" s="39"/>
      <c r="E151" s="27"/>
      <c r="G151" s="7"/>
      <c r="H151" s="42"/>
      <c r="I151" s="42"/>
      <c r="J151" s="27"/>
      <c r="K151" s="25"/>
      <c r="L151" s="32"/>
      <c r="M151" s="25"/>
      <c r="N151" s="32"/>
      <c r="O151" s="26"/>
    </row>
    <row r="152" spans="1:15" s="6" customFormat="1" ht="12.75" customHeight="1">
      <c r="A152" s="35" t="s">
        <v>99</v>
      </c>
      <c r="B152" s="38">
        <v>2.8500000000000001E-2</v>
      </c>
      <c r="C152" s="39">
        <v>15775.09</v>
      </c>
      <c r="D152" s="39">
        <v>449.78</v>
      </c>
      <c r="E152" s="27"/>
      <c r="F152" s="6" t="s">
        <v>99</v>
      </c>
      <c r="G152" s="7">
        <v>2.8500000000000001E-2</v>
      </c>
      <c r="H152" s="42">
        <v>15918</v>
      </c>
      <c r="I152" s="42">
        <v>453.67</v>
      </c>
      <c r="J152" s="27"/>
      <c r="K152" s="25">
        <f t="shared" si="10"/>
        <v>-142.90999999999985</v>
      </c>
      <c r="L152" s="32">
        <f t="shared" si="11"/>
        <v>-9.0592193134872677E-3</v>
      </c>
      <c r="M152" s="25">
        <f t="shared" si="12"/>
        <v>-3.8900000000000432</v>
      </c>
      <c r="N152" s="32">
        <f t="shared" si="13"/>
        <v>-8.6486726844235921E-3</v>
      </c>
      <c r="O152" s="26">
        <f t="shared" si="14"/>
        <v>8.7340977698373595E-2</v>
      </c>
    </row>
    <row r="153" spans="1:15" s="6" customFormat="1" ht="12.75" customHeight="1">
      <c r="A153" s="35" t="s">
        <v>99</v>
      </c>
      <c r="B153" s="38">
        <v>2.86E-2</v>
      </c>
      <c r="C153" s="39">
        <v>20302.18</v>
      </c>
      <c r="D153" s="39">
        <v>580.71</v>
      </c>
      <c r="E153" s="27"/>
      <c r="F153" s="6" t="s">
        <v>99</v>
      </c>
      <c r="G153" s="7">
        <v>2.86E-2</v>
      </c>
      <c r="H153" s="42">
        <v>20477</v>
      </c>
      <c r="I153" s="42">
        <v>585.65</v>
      </c>
      <c r="J153" s="27"/>
      <c r="K153" s="25">
        <f t="shared" si="10"/>
        <v>-174.81999999999971</v>
      </c>
      <c r="L153" s="32">
        <f t="shared" si="11"/>
        <v>-8.610897942979508E-3</v>
      </c>
      <c r="M153" s="25">
        <f t="shared" si="12"/>
        <v>-4.9399999999999409</v>
      </c>
      <c r="N153" s="32">
        <f t="shared" si="13"/>
        <v>-8.5068278486679083E-3</v>
      </c>
      <c r="O153" s="26">
        <f t="shared" si="14"/>
        <v>0.11274989218827008</v>
      </c>
    </row>
    <row r="154" spans="1:15" s="6" customFormat="1" ht="12.75" customHeight="1">
      <c r="A154" s="35"/>
      <c r="B154" s="38"/>
      <c r="C154" s="39"/>
      <c r="D154" s="39"/>
      <c r="E154" s="27"/>
      <c r="J154" s="27"/>
      <c r="K154" s="25"/>
      <c r="L154" s="32"/>
      <c r="M154" s="25"/>
      <c r="N154" s="32"/>
      <c r="O154" s="26"/>
    </row>
    <row r="155" spans="1:15" s="6" customFormat="1" ht="12.75" customHeight="1">
      <c r="A155" s="35" t="s">
        <v>81</v>
      </c>
      <c r="B155" s="38">
        <v>9.6100000000000005E-2</v>
      </c>
      <c r="C155" s="39">
        <v>15.23</v>
      </c>
      <c r="D155" s="39">
        <v>1.47</v>
      </c>
      <c r="E155" s="27"/>
      <c r="F155" s="6" t="s">
        <v>81</v>
      </c>
      <c r="G155" s="6">
        <v>9.6100000000000005E-2</v>
      </c>
      <c r="H155" s="6">
        <v>16</v>
      </c>
      <c r="I155" s="6">
        <v>1.53</v>
      </c>
      <c r="J155" s="27"/>
      <c r="K155" s="25">
        <f t="shared" si="10"/>
        <v>-0.76999999999999957</v>
      </c>
      <c r="L155" s="32">
        <f t="shared" si="11"/>
        <v>-5.0558108995403778E-2</v>
      </c>
      <c r="M155" s="25">
        <f t="shared" si="12"/>
        <v>-6.0000000000000053E-2</v>
      </c>
      <c r="N155" s="32">
        <f t="shared" si="13"/>
        <v>-4.0816326530612283E-2</v>
      </c>
      <c r="O155" s="26">
        <f t="shared" si="14"/>
        <v>2.9455704780680141E-4</v>
      </c>
    </row>
    <row r="156" spans="1:15" s="6" customFormat="1" ht="12.75" customHeight="1">
      <c r="A156" s="35" t="s">
        <v>100</v>
      </c>
      <c r="B156" s="38">
        <v>9.8599999999999993E-2</v>
      </c>
      <c r="C156" s="39">
        <v>2.4300000000000002</v>
      </c>
      <c r="D156" s="39">
        <v>0.24</v>
      </c>
      <c r="E156" s="27"/>
      <c r="F156" s="6" t="s">
        <v>100</v>
      </c>
      <c r="G156" s="7">
        <v>9.8599999999999993E-2</v>
      </c>
      <c r="H156" s="42">
        <v>2</v>
      </c>
      <c r="I156" s="42">
        <v>0.2</v>
      </c>
      <c r="J156" s="27"/>
      <c r="K156" s="25">
        <f t="shared" si="10"/>
        <v>0.43000000000000016</v>
      </c>
      <c r="L156" s="32">
        <f t="shared" si="11"/>
        <v>0.17695473251028812</v>
      </c>
      <c r="M156" s="25">
        <f t="shared" si="12"/>
        <v>3.999999999999998E-2</v>
      </c>
      <c r="N156" s="32">
        <f t="shared" si="13"/>
        <v>0.1666666666666666</v>
      </c>
      <c r="O156" s="26">
        <f t="shared" si="14"/>
        <v>3.8504189255791034E-5</v>
      </c>
    </row>
    <row r="157" spans="1:15" s="6" customFormat="1" ht="12.75" customHeight="1">
      <c r="A157" s="35" t="s">
        <v>80</v>
      </c>
      <c r="B157" s="38">
        <v>0.1008</v>
      </c>
      <c r="C157" s="39">
        <v>36.340000000000003</v>
      </c>
      <c r="D157" s="39">
        <v>3.66</v>
      </c>
      <c r="E157" s="27"/>
      <c r="F157" s="6" t="s">
        <v>80</v>
      </c>
      <c r="G157" s="7">
        <v>0.1008</v>
      </c>
      <c r="H157" s="42">
        <v>37</v>
      </c>
      <c r="I157" s="42">
        <v>3.73</v>
      </c>
      <c r="J157" s="27"/>
      <c r="K157" s="25">
        <f t="shared" si="10"/>
        <v>-0.65999999999999659</v>
      </c>
      <c r="L157" s="32">
        <f t="shared" si="11"/>
        <v>-1.8161805173362591E-2</v>
      </c>
      <c r="M157" s="25">
        <f t="shared" si="12"/>
        <v>-6.999999999999984E-2</v>
      </c>
      <c r="N157" s="32">
        <f t="shared" si="13"/>
        <v>-1.9125683060109245E-2</v>
      </c>
      <c r="O157" s="26">
        <f t="shared" si="14"/>
        <v>7.1810312962050269E-4</v>
      </c>
    </row>
    <row r="158" spans="1:15" s="6" customFormat="1" ht="12.75" customHeight="1">
      <c r="A158" s="35" t="s">
        <v>80</v>
      </c>
      <c r="B158" s="38">
        <v>0.1009</v>
      </c>
      <c r="C158" s="39">
        <v>62.76</v>
      </c>
      <c r="D158" s="39">
        <v>6.35</v>
      </c>
      <c r="E158" s="27"/>
      <c r="F158" s="6" t="s">
        <v>80</v>
      </c>
      <c r="G158" s="6">
        <v>0.1009</v>
      </c>
      <c r="H158" s="6">
        <v>64</v>
      </c>
      <c r="I158" s="6">
        <v>6.45</v>
      </c>
      <c r="J158" s="27"/>
      <c r="K158" s="25">
        <f t="shared" si="10"/>
        <v>-1.240000000000002</v>
      </c>
      <c r="L158" s="32">
        <f t="shared" si="11"/>
        <v>-1.9757807520713863E-2</v>
      </c>
      <c r="M158" s="25">
        <f t="shared" si="12"/>
        <v>-0.10000000000000053</v>
      </c>
      <c r="N158" s="32">
        <f t="shared" si="13"/>
        <v>-1.5748031496063079E-2</v>
      </c>
      <c r="O158" s="26">
        <f t="shared" si="14"/>
        <v>1.2417601034992608E-3</v>
      </c>
    </row>
    <row r="159" spans="1:15" s="6" customFormat="1" ht="12.75" customHeight="1">
      <c r="A159" s="35"/>
      <c r="B159" s="38"/>
      <c r="C159" s="39"/>
      <c r="D159" s="39"/>
      <c r="E159" s="27"/>
      <c r="G159" s="7"/>
      <c r="H159" s="42"/>
      <c r="I159" s="42"/>
      <c r="J159" s="27"/>
      <c r="K159" s="25"/>
      <c r="L159" s="32"/>
      <c r="M159" s="25"/>
      <c r="N159" s="32"/>
      <c r="O159" s="26"/>
    </row>
    <row r="160" spans="1:15" s="6" customFormat="1" ht="12.75" customHeight="1">
      <c r="A160" s="35" t="s">
        <v>132</v>
      </c>
      <c r="B160" s="38">
        <v>0.1426</v>
      </c>
      <c r="C160" s="39">
        <v>0.1</v>
      </c>
      <c r="D160" s="39">
        <v>0.01</v>
      </c>
      <c r="E160" s="27"/>
      <c r="F160" s="6" t="s">
        <v>132</v>
      </c>
      <c r="G160" s="7">
        <v>0.1426</v>
      </c>
      <c r="H160" s="42">
        <v>0</v>
      </c>
      <c r="I160" s="42">
        <v>0</v>
      </c>
      <c r="J160" s="27"/>
      <c r="K160" s="25">
        <f t="shared" si="10"/>
        <v>0.1</v>
      </c>
      <c r="L160" s="32">
        <f t="shared" si="11"/>
        <v>1</v>
      </c>
      <c r="M160" s="25">
        <f t="shared" si="12"/>
        <v>0.01</v>
      </c>
      <c r="N160" s="32">
        <f t="shared" si="13"/>
        <v>1</v>
      </c>
      <c r="O160" s="26">
        <f t="shared" si="14"/>
        <v>0</v>
      </c>
    </row>
    <row r="161" spans="1:15" s="6" customFormat="1" ht="12.75" customHeight="1">
      <c r="A161" s="35"/>
      <c r="B161" s="38"/>
      <c r="C161" s="39"/>
      <c r="D161" s="39"/>
      <c r="E161" s="27"/>
      <c r="G161" s="7"/>
      <c r="H161" s="42"/>
      <c r="I161" s="42"/>
      <c r="J161" s="27"/>
      <c r="K161" s="25"/>
      <c r="L161" s="32"/>
      <c r="M161" s="25"/>
      <c r="N161" s="32"/>
      <c r="O161" s="26"/>
    </row>
    <row r="162" spans="1:15" s="6" customFormat="1" ht="12.75" customHeight="1">
      <c r="A162" s="35" t="s">
        <v>23</v>
      </c>
      <c r="B162" s="38">
        <v>3.0999999999999999E-3</v>
      </c>
      <c r="C162" s="39">
        <v>68.5</v>
      </c>
      <c r="D162" s="39">
        <v>0.22</v>
      </c>
      <c r="E162" s="27"/>
      <c r="F162" s="6" t="s">
        <v>23</v>
      </c>
      <c r="G162" s="7">
        <v>3.0999999999999999E-3</v>
      </c>
      <c r="H162" s="42">
        <v>68</v>
      </c>
      <c r="I162" s="42">
        <v>0.21</v>
      </c>
      <c r="J162" s="27"/>
      <c r="K162" s="25">
        <f t="shared" si="10"/>
        <v>0.5</v>
      </c>
      <c r="L162" s="32">
        <f t="shared" si="11"/>
        <v>7.2992700729927005E-3</v>
      </c>
      <c r="M162" s="25">
        <f t="shared" si="12"/>
        <v>1.0000000000000009E-2</v>
      </c>
      <c r="N162" s="32">
        <f t="shared" si="13"/>
        <v>4.5454545454545497E-2</v>
      </c>
      <c r="O162" s="26">
        <f t="shared" si="14"/>
        <v>4.0429398718580581E-5</v>
      </c>
    </row>
    <row r="163" spans="1:15" s="6" customFormat="1" ht="12.75" customHeight="1">
      <c r="A163" s="35" t="s">
        <v>83</v>
      </c>
      <c r="B163" s="38">
        <v>4.1999999999999997E-3</v>
      </c>
      <c r="C163" s="39">
        <v>11.15</v>
      </c>
      <c r="D163" s="39">
        <v>0.04</v>
      </c>
      <c r="E163" s="27"/>
      <c r="F163" s="6" t="s">
        <v>83</v>
      </c>
      <c r="G163" s="6">
        <v>4.1999999999999997E-3</v>
      </c>
      <c r="H163" s="6">
        <v>11</v>
      </c>
      <c r="I163" s="6">
        <v>0.04</v>
      </c>
      <c r="J163" s="27"/>
      <c r="K163" s="25">
        <f t="shared" si="10"/>
        <v>0.15000000000000036</v>
      </c>
      <c r="L163" s="32">
        <f t="shared" si="11"/>
        <v>1.345291479820631E-2</v>
      </c>
      <c r="M163" s="25">
        <f t="shared" si="12"/>
        <v>0</v>
      </c>
      <c r="N163" s="32">
        <f t="shared" si="13"/>
        <v>0</v>
      </c>
      <c r="O163" s="26">
        <f t="shared" si="14"/>
        <v>7.7008378511582065E-6</v>
      </c>
    </row>
    <row r="164" spans="1:15" s="6" customFormat="1" ht="12.75" customHeight="1">
      <c r="A164" s="35" t="s">
        <v>82</v>
      </c>
      <c r="B164" s="38">
        <v>1.09E-2</v>
      </c>
      <c r="C164" s="39">
        <v>9.43</v>
      </c>
      <c r="D164" s="39">
        <v>0.1</v>
      </c>
      <c r="E164" s="27"/>
      <c r="F164" s="6" t="s">
        <v>82</v>
      </c>
      <c r="G164" s="6">
        <v>1.09E-2</v>
      </c>
      <c r="H164" s="6">
        <v>9</v>
      </c>
      <c r="I164" s="6">
        <v>0.1</v>
      </c>
      <c r="J164" s="27"/>
      <c r="K164" s="25">
        <f t="shared" si="10"/>
        <v>0.42999999999999972</v>
      </c>
      <c r="L164" s="32">
        <f t="shared" si="11"/>
        <v>4.5599151643690321E-2</v>
      </c>
      <c r="M164" s="25">
        <f t="shared" si="12"/>
        <v>0</v>
      </c>
      <c r="N164" s="32">
        <f t="shared" si="13"/>
        <v>0</v>
      </c>
      <c r="O164" s="26">
        <f t="shared" si="14"/>
        <v>1.9252094627895517E-5</v>
      </c>
    </row>
    <row r="165" spans="1:15" s="6" customFormat="1" ht="12.75" customHeight="1">
      <c r="A165" s="35" t="s">
        <v>24</v>
      </c>
      <c r="B165" s="38">
        <v>1.0999999999999999E-2</v>
      </c>
      <c r="C165" s="39">
        <v>570.19000000000005</v>
      </c>
      <c r="D165" s="39">
        <v>6.28</v>
      </c>
      <c r="E165" s="27"/>
      <c r="F165" s="6" t="s">
        <v>24</v>
      </c>
      <c r="G165" s="6">
        <v>1.0999999999999999E-2</v>
      </c>
      <c r="H165" s="6">
        <v>583</v>
      </c>
      <c r="I165" s="6">
        <v>6.42</v>
      </c>
      <c r="J165" s="27"/>
      <c r="K165" s="25">
        <f t="shared" si="10"/>
        <v>-12.809999999999945</v>
      </c>
      <c r="L165" s="32">
        <f t="shared" si="11"/>
        <v>-2.2466195478699984E-2</v>
      </c>
      <c r="M165" s="25">
        <f t="shared" si="12"/>
        <v>-0.13999999999999968</v>
      </c>
      <c r="N165" s="32">
        <f t="shared" si="13"/>
        <v>-2.2292993630573195E-2</v>
      </c>
      <c r="O165" s="26">
        <f t="shared" si="14"/>
        <v>1.2359844751108921E-3</v>
      </c>
    </row>
    <row r="166" spans="1:15" s="6" customFormat="1" ht="12.75" customHeight="1">
      <c r="A166" s="35" t="s">
        <v>82</v>
      </c>
      <c r="B166" s="38">
        <v>1.11E-2</v>
      </c>
      <c r="C166" s="39">
        <v>6.97</v>
      </c>
      <c r="D166" s="39">
        <v>7.0000000000000007E-2</v>
      </c>
      <c r="E166" s="27"/>
      <c r="F166" s="6" t="s">
        <v>82</v>
      </c>
      <c r="G166" s="6">
        <v>1.11E-2</v>
      </c>
      <c r="H166" s="6">
        <v>8</v>
      </c>
      <c r="I166" s="6">
        <v>0.09</v>
      </c>
      <c r="J166" s="27"/>
      <c r="K166" s="25">
        <f t="shared" si="10"/>
        <v>-1.0300000000000002</v>
      </c>
      <c r="L166" s="32">
        <f t="shared" si="11"/>
        <v>-0.14777618364418943</v>
      </c>
      <c r="M166" s="25">
        <f t="shared" si="12"/>
        <v>-1.999999999999999E-2</v>
      </c>
      <c r="N166" s="32">
        <f t="shared" si="13"/>
        <v>-0.28571428571428553</v>
      </c>
      <c r="O166" s="26">
        <f t="shared" si="14"/>
        <v>1.7326885165105963E-5</v>
      </c>
    </row>
    <row r="167" spans="1:15" s="6" customFormat="1" ht="12.75" customHeight="1">
      <c r="A167" s="35" t="s">
        <v>24</v>
      </c>
      <c r="B167" s="38">
        <v>1.12E-2</v>
      </c>
      <c r="C167" s="39">
        <v>1065.69</v>
      </c>
      <c r="D167" s="39">
        <v>11.92</v>
      </c>
      <c r="E167" s="27"/>
      <c r="F167" s="6" t="s">
        <v>24</v>
      </c>
      <c r="G167" s="7">
        <v>1.12E-2</v>
      </c>
      <c r="H167" s="42">
        <v>1076</v>
      </c>
      <c r="I167" s="42">
        <v>12.04</v>
      </c>
      <c r="J167" s="27"/>
      <c r="K167" s="25">
        <f t="shared" si="10"/>
        <v>-10.309999999999945</v>
      </c>
      <c r="L167" s="32">
        <f t="shared" si="11"/>
        <v>-9.6744831986787377E-3</v>
      </c>
      <c r="M167" s="25">
        <f t="shared" si="12"/>
        <v>-0.11999999999999922</v>
      </c>
      <c r="N167" s="32">
        <f t="shared" si="13"/>
        <v>-1.0067114093959667E-2</v>
      </c>
      <c r="O167" s="26">
        <f t="shared" si="14"/>
        <v>2.3179521931986202E-3</v>
      </c>
    </row>
    <row r="168" spans="1:15" s="6" customFormat="1" ht="12.75" customHeight="1">
      <c r="A168" s="35" t="s">
        <v>24</v>
      </c>
      <c r="B168" s="38">
        <v>1.14E-2</v>
      </c>
      <c r="C168" s="39">
        <v>1471.35</v>
      </c>
      <c r="D168" s="39">
        <v>16.75</v>
      </c>
      <c r="E168" s="27"/>
      <c r="F168" s="6" t="s">
        <v>24</v>
      </c>
      <c r="G168" s="6">
        <v>1.14E-2</v>
      </c>
      <c r="H168" s="6">
        <v>1482</v>
      </c>
      <c r="I168" s="6">
        <v>16.89</v>
      </c>
      <c r="J168" s="27"/>
      <c r="K168" s="25">
        <f t="shared" si="10"/>
        <v>-10.650000000000091</v>
      </c>
      <c r="L168" s="32">
        <f t="shared" si="11"/>
        <v>-7.2382505861964125E-3</v>
      </c>
      <c r="M168" s="25">
        <f t="shared" si="12"/>
        <v>-0.14000000000000057</v>
      </c>
      <c r="N168" s="32">
        <f t="shared" si="13"/>
        <v>-8.3582089552239145E-3</v>
      </c>
      <c r="O168" s="26">
        <f t="shared" si="14"/>
        <v>3.2516787826515525E-3</v>
      </c>
    </row>
    <row r="169" spans="1:15" s="6" customFormat="1" ht="12.75" customHeight="1">
      <c r="A169" s="35"/>
      <c r="B169" s="38"/>
      <c r="C169" s="39"/>
      <c r="D169" s="39"/>
      <c r="E169" s="27"/>
      <c r="G169" s="7"/>
      <c r="H169" s="42"/>
      <c r="I169" s="42"/>
      <c r="J169" s="27"/>
      <c r="K169" s="25"/>
      <c r="L169" s="32"/>
      <c r="M169" s="25"/>
      <c r="N169" s="32"/>
      <c r="O169" s="26"/>
    </row>
    <row r="170" spans="1:15" s="6" customFormat="1" ht="12.75" customHeight="1">
      <c r="A170" s="35" t="s">
        <v>47</v>
      </c>
      <c r="B170" s="38">
        <v>7.6999999999999999E-2</v>
      </c>
      <c r="C170" s="39">
        <v>439.74</v>
      </c>
      <c r="D170" s="39">
        <v>33.9</v>
      </c>
      <c r="E170" s="27"/>
      <c r="F170" s="6" t="s">
        <v>47</v>
      </c>
      <c r="G170" s="7">
        <v>7.6999999999999999E-2</v>
      </c>
      <c r="H170" s="42">
        <v>441</v>
      </c>
      <c r="I170" s="42">
        <v>33.96</v>
      </c>
      <c r="J170" s="27"/>
      <c r="K170" s="25">
        <f t="shared" si="10"/>
        <v>-1.2599999999999909</v>
      </c>
      <c r="L170" s="32">
        <f t="shared" si="11"/>
        <v>-2.8653295128939619E-3</v>
      </c>
      <c r="M170" s="25">
        <f t="shared" si="12"/>
        <v>-6.0000000000002274E-2</v>
      </c>
      <c r="N170" s="32">
        <f t="shared" si="13"/>
        <v>-1.769911504424846E-3</v>
      </c>
      <c r="O170" s="26">
        <f t="shared" si="14"/>
        <v>6.538011335633317E-3</v>
      </c>
    </row>
    <row r="171" spans="1:15" s="6" customFormat="1" ht="12.75" customHeight="1">
      <c r="A171" s="35"/>
      <c r="B171" s="38"/>
      <c r="C171" s="39"/>
      <c r="D171" s="39"/>
      <c r="E171" s="27"/>
      <c r="G171" s="7"/>
      <c r="H171" s="42"/>
      <c r="I171" s="42"/>
      <c r="J171" s="27"/>
      <c r="K171" s="25"/>
      <c r="L171" s="32"/>
      <c r="M171" s="25"/>
      <c r="N171" s="32"/>
      <c r="O171" s="26"/>
    </row>
    <row r="172" spans="1:15" s="6" customFormat="1" ht="12.75" customHeight="1">
      <c r="A172" s="35" t="s">
        <v>25</v>
      </c>
      <c r="B172" s="38">
        <v>1.6E-2</v>
      </c>
      <c r="C172" s="39">
        <v>1379.42</v>
      </c>
      <c r="D172" s="39">
        <v>22.07</v>
      </c>
      <c r="E172" s="27"/>
      <c r="F172" s="6" t="s">
        <v>25</v>
      </c>
      <c r="G172" s="7">
        <v>1.6E-2</v>
      </c>
      <c r="H172" s="42">
        <v>1385</v>
      </c>
      <c r="I172" s="42">
        <v>22.17</v>
      </c>
      <c r="J172" s="27"/>
      <c r="K172" s="25">
        <f t="shared" si="10"/>
        <v>-5.5799999999999272</v>
      </c>
      <c r="L172" s="32">
        <f t="shared" si="11"/>
        <v>-4.0451784083164856E-3</v>
      </c>
      <c r="M172" s="25">
        <f t="shared" si="12"/>
        <v>-0.10000000000000142</v>
      </c>
      <c r="N172" s="32">
        <f t="shared" si="13"/>
        <v>-4.5310376076122079E-3</v>
      </c>
      <c r="O172" s="26">
        <f t="shared" si="14"/>
        <v>4.2681893790044358E-3</v>
      </c>
    </row>
    <row r="173" spans="1:15" s="6" customFormat="1" ht="12.75" customHeight="1">
      <c r="A173" s="35" t="s">
        <v>25</v>
      </c>
      <c r="B173" s="38">
        <v>1.6500000000000001E-2</v>
      </c>
      <c r="C173" s="39">
        <v>103</v>
      </c>
      <c r="D173" s="39">
        <v>1.69</v>
      </c>
      <c r="E173" s="27"/>
      <c r="J173" s="27"/>
      <c r="K173" s="25">
        <f t="shared" si="10"/>
        <v>103</v>
      </c>
      <c r="L173" s="32">
        <f t="shared" si="11"/>
        <v>1</v>
      </c>
      <c r="M173" s="25">
        <f t="shared" si="12"/>
        <v>1.69</v>
      </c>
      <c r="N173" s="32">
        <f t="shared" si="13"/>
        <v>1</v>
      </c>
      <c r="O173" s="26">
        <f t="shared" si="14"/>
        <v>0</v>
      </c>
    </row>
    <row r="174" spans="1:15" s="6" customFormat="1" ht="12.75" customHeight="1">
      <c r="A174" s="35" t="s">
        <v>25</v>
      </c>
      <c r="B174" s="38">
        <v>1.66E-2</v>
      </c>
      <c r="C174" s="39">
        <v>5.5</v>
      </c>
      <c r="D174" s="39">
        <v>0.09</v>
      </c>
      <c r="E174" s="27"/>
      <c r="F174" s="6" t="s">
        <v>25</v>
      </c>
      <c r="G174" s="7">
        <v>1.66E-2</v>
      </c>
      <c r="H174" s="42">
        <v>109</v>
      </c>
      <c r="I174" s="42">
        <v>1.8</v>
      </c>
      <c r="J174" s="27"/>
      <c r="K174" s="25">
        <f t="shared" si="10"/>
        <v>-103.5</v>
      </c>
      <c r="L174" s="32">
        <f t="shared" si="11"/>
        <v>-18.818181818181817</v>
      </c>
      <c r="M174" s="25">
        <f t="shared" si="12"/>
        <v>-1.71</v>
      </c>
      <c r="N174" s="32">
        <f t="shared" si="13"/>
        <v>-19</v>
      </c>
      <c r="O174" s="26">
        <f t="shared" si="14"/>
        <v>3.4653770330211929E-4</v>
      </c>
    </row>
    <row r="175" spans="1:15" s="6" customFormat="1" ht="12.75" customHeight="1">
      <c r="A175" s="35"/>
      <c r="B175" s="38"/>
      <c r="C175" s="39"/>
      <c r="D175" s="39"/>
      <c r="E175" s="27"/>
      <c r="J175" s="27"/>
      <c r="K175" s="25"/>
      <c r="L175" s="32"/>
      <c r="M175" s="25"/>
      <c r="N175" s="32"/>
      <c r="O175" s="26"/>
    </row>
    <row r="176" spans="1:15" s="6" customFormat="1" ht="12.75" customHeight="1">
      <c r="A176" s="35" t="s">
        <v>133</v>
      </c>
      <c r="B176" s="38">
        <v>0.18690000000000001</v>
      </c>
      <c r="C176" s="39">
        <v>0.51</v>
      </c>
      <c r="D176" s="39">
        <v>0.09</v>
      </c>
      <c r="E176" s="27"/>
      <c r="J176" s="27"/>
      <c r="K176" s="25">
        <f t="shared" si="10"/>
        <v>0.51</v>
      </c>
      <c r="L176" s="32">
        <f t="shared" si="11"/>
        <v>1</v>
      </c>
      <c r="M176" s="25">
        <f t="shared" si="12"/>
        <v>0.09</v>
      </c>
      <c r="N176" s="32">
        <f t="shared" si="13"/>
        <v>1</v>
      </c>
      <c r="O176" s="26">
        <f t="shared" si="14"/>
        <v>0</v>
      </c>
    </row>
    <row r="177" spans="1:15" s="6" customFormat="1" ht="12.75" customHeight="1">
      <c r="A177" s="35" t="s">
        <v>134</v>
      </c>
      <c r="B177" s="38">
        <v>0.1925</v>
      </c>
      <c r="C177" s="39">
        <v>0.2</v>
      </c>
      <c r="D177" s="39">
        <v>0.04</v>
      </c>
      <c r="E177" s="27"/>
      <c r="J177" s="27"/>
      <c r="K177" s="25">
        <f t="shared" si="10"/>
        <v>0.2</v>
      </c>
      <c r="L177" s="32">
        <f t="shared" si="11"/>
        <v>1</v>
      </c>
      <c r="M177" s="25">
        <f t="shared" si="12"/>
        <v>0.04</v>
      </c>
      <c r="N177" s="32">
        <f t="shared" si="13"/>
        <v>1</v>
      </c>
      <c r="O177" s="26">
        <f t="shared" si="14"/>
        <v>0</v>
      </c>
    </row>
    <row r="178" spans="1:15" s="6" customFormat="1" ht="12.75" customHeight="1">
      <c r="A178" s="35"/>
      <c r="B178" s="38"/>
      <c r="C178" s="39"/>
      <c r="D178" s="39"/>
      <c r="E178" s="27"/>
      <c r="J178" s="27"/>
      <c r="K178" s="25"/>
      <c r="L178" s="32"/>
      <c r="M178" s="25"/>
      <c r="N178" s="32"/>
      <c r="O178" s="26"/>
    </row>
    <row r="179" spans="1:15" s="6" customFormat="1" ht="12.75" customHeight="1">
      <c r="A179" s="35" t="s">
        <v>61</v>
      </c>
      <c r="B179" s="38">
        <v>9.1999999999999998E-3</v>
      </c>
      <c r="C179" s="39">
        <v>536.96</v>
      </c>
      <c r="D179" s="39">
        <v>4.97</v>
      </c>
      <c r="E179" s="27"/>
      <c r="F179" s="6" t="s">
        <v>61</v>
      </c>
      <c r="G179" s="7">
        <v>9.1999999999999998E-3</v>
      </c>
      <c r="H179" s="42">
        <v>538</v>
      </c>
      <c r="I179" s="42">
        <v>4.9400000000000004</v>
      </c>
      <c r="J179" s="27"/>
      <c r="K179" s="25">
        <f t="shared" si="10"/>
        <v>-1.0399999999999636</v>
      </c>
      <c r="L179" s="32">
        <f t="shared" si="11"/>
        <v>-1.9368295589987402E-3</v>
      </c>
      <c r="M179" s="25">
        <f t="shared" si="12"/>
        <v>2.9999999999999361E-2</v>
      </c>
      <c r="N179" s="32">
        <f t="shared" si="13"/>
        <v>6.0362173038228089E-3</v>
      </c>
      <c r="O179" s="26">
        <f t="shared" si="14"/>
        <v>9.5105347461803855E-4</v>
      </c>
    </row>
    <row r="180" spans="1:15" s="6" customFormat="1" ht="12.75" customHeight="1">
      <c r="A180" s="35" t="s">
        <v>34</v>
      </c>
      <c r="B180" s="38">
        <v>9.7000000000000003E-3</v>
      </c>
      <c r="C180" s="39">
        <v>0.28000000000000003</v>
      </c>
      <c r="D180" s="39">
        <v>0</v>
      </c>
      <c r="E180" s="27"/>
      <c r="F180" s="6" t="s">
        <v>34</v>
      </c>
      <c r="G180" s="6">
        <v>9.7000000000000003E-3</v>
      </c>
      <c r="H180" s="6">
        <v>0</v>
      </c>
      <c r="I180" s="6">
        <v>0</v>
      </c>
      <c r="J180" s="27"/>
      <c r="K180" s="25">
        <f t="shared" si="10"/>
        <v>0.28000000000000003</v>
      </c>
      <c r="L180" s="32">
        <f t="shared" si="11"/>
        <v>1</v>
      </c>
      <c r="M180" s="25">
        <f t="shared" si="12"/>
        <v>0</v>
      </c>
      <c r="N180" s="32">
        <f t="shared" si="13"/>
        <v>0</v>
      </c>
      <c r="O180" s="26">
        <f t="shared" si="14"/>
        <v>0</v>
      </c>
    </row>
    <row r="181" spans="1:15" s="6" customFormat="1" ht="12.75" customHeight="1">
      <c r="A181" s="35" t="s">
        <v>48</v>
      </c>
      <c r="B181" s="38">
        <v>1.2699999999999999E-2</v>
      </c>
      <c r="C181" s="39">
        <v>164624.23000000001</v>
      </c>
      <c r="D181" s="39">
        <v>2090.02</v>
      </c>
      <c r="E181" s="27"/>
      <c r="F181" s="6" t="s">
        <v>48</v>
      </c>
      <c r="G181" s="6">
        <v>1.2699999999999999E-2</v>
      </c>
      <c r="H181" s="6">
        <v>165872</v>
      </c>
      <c r="I181" s="6">
        <v>2106.58</v>
      </c>
      <c r="J181" s="27"/>
      <c r="K181" s="25">
        <f t="shared" si="10"/>
        <v>-1247.7699999999895</v>
      </c>
      <c r="L181" s="32">
        <f t="shared" si="11"/>
        <v>-7.5795039405802504E-3</v>
      </c>
      <c r="M181" s="25">
        <f t="shared" si="12"/>
        <v>-16.559999999999945</v>
      </c>
      <c r="N181" s="32">
        <f t="shared" si="13"/>
        <v>-7.9233691543621337E-3</v>
      </c>
      <c r="O181" s="26">
        <f t="shared" si="14"/>
        <v>0.40556077501232135</v>
      </c>
    </row>
    <row r="182" spans="1:15" s="6" customFormat="1" ht="12.75" customHeight="1">
      <c r="A182" s="35" t="s">
        <v>60</v>
      </c>
      <c r="B182" s="38">
        <v>8.2400000000000001E-2</v>
      </c>
      <c r="C182" s="39">
        <v>112.02</v>
      </c>
      <c r="D182" s="39">
        <v>9.24</v>
      </c>
      <c r="E182" s="27"/>
      <c r="F182" s="6" t="s">
        <v>60</v>
      </c>
      <c r="G182" s="6">
        <v>8.2400000000000001E-2</v>
      </c>
      <c r="H182" s="6">
        <v>113</v>
      </c>
      <c r="I182" s="6">
        <v>9.31</v>
      </c>
      <c r="J182" s="27"/>
      <c r="K182" s="25">
        <f t="shared" si="10"/>
        <v>-0.98000000000000398</v>
      </c>
      <c r="L182" s="32">
        <f t="shared" si="11"/>
        <v>-8.7484377789680771E-3</v>
      </c>
      <c r="M182" s="25">
        <f t="shared" si="12"/>
        <v>-7.0000000000000284E-2</v>
      </c>
      <c r="N182" s="32">
        <f t="shared" si="13"/>
        <v>-7.5757575757576063E-3</v>
      </c>
      <c r="O182" s="26">
        <f t="shared" si="14"/>
        <v>1.7923700098570726E-3</v>
      </c>
    </row>
    <row r="183" spans="1:15" s="6" customFormat="1" ht="12.75" customHeight="1">
      <c r="A183" s="35" t="s">
        <v>49</v>
      </c>
      <c r="B183" s="38">
        <v>0.1472</v>
      </c>
      <c r="C183" s="39">
        <v>0.13</v>
      </c>
      <c r="D183" s="39">
        <v>0.02</v>
      </c>
      <c r="E183" s="27"/>
      <c r="J183" s="27"/>
      <c r="K183" s="25">
        <f t="shared" si="10"/>
        <v>0.13</v>
      </c>
      <c r="L183" s="32">
        <f t="shared" si="11"/>
        <v>1</v>
      </c>
      <c r="M183" s="25">
        <f t="shared" si="12"/>
        <v>0.02</v>
      </c>
      <c r="N183" s="32">
        <f t="shared" si="13"/>
        <v>1</v>
      </c>
      <c r="O183" s="26">
        <f t="shared" si="14"/>
        <v>0</v>
      </c>
    </row>
    <row r="184" spans="1:15" s="6" customFormat="1" ht="12.75" customHeight="1">
      <c r="A184" s="35"/>
      <c r="B184" s="38"/>
      <c r="C184" s="39"/>
      <c r="D184" s="39"/>
      <c r="E184" s="27"/>
      <c r="G184" s="7"/>
      <c r="H184" s="42"/>
      <c r="I184" s="42"/>
      <c r="J184" s="27"/>
      <c r="K184" s="25"/>
      <c r="L184" s="32"/>
      <c r="M184" s="25"/>
      <c r="N184" s="32"/>
      <c r="O184" s="26"/>
    </row>
    <row r="185" spans="1:15" s="6" customFormat="1" ht="12.75" customHeight="1">
      <c r="A185" s="35" t="s">
        <v>28</v>
      </c>
      <c r="B185" s="38">
        <v>0.1201</v>
      </c>
      <c r="C185" s="39">
        <v>0.15</v>
      </c>
      <c r="D185" s="39">
        <v>0.02</v>
      </c>
      <c r="E185" s="27"/>
      <c r="F185" s="6" t="s">
        <v>28</v>
      </c>
      <c r="G185" s="7">
        <v>0.1201</v>
      </c>
      <c r="H185" s="42">
        <v>0</v>
      </c>
      <c r="I185" s="42">
        <v>0</v>
      </c>
      <c r="J185" s="27"/>
      <c r="K185" s="25">
        <f t="shared" si="10"/>
        <v>0.15</v>
      </c>
      <c r="L185" s="32">
        <f t="shared" si="11"/>
        <v>1</v>
      </c>
      <c r="M185" s="25">
        <f t="shared" si="12"/>
        <v>0.02</v>
      </c>
      <c r="N185" s="32">
        <f t="shared" si="13"/>
        <v>1</v>
      </c>
      <c r="O185" s="26">
        <f t="shared" si="14"/>
        <v>0</v>
      </c>
    </row>
    <row r="186" spans="1:15" s="6" customFormat="1" ht="12.75" customHeight="1">
      <c r="A186" s="35" t="s">
        <v>27</v>
      </c>
      <c r="B186" s="38">
        <v>0.1212</v>
      </c>
      <c r="C186" s="39">
        <v>23.67</v>
      </c>
      <c r="D186" s="39">
        <v>2.86</v>
      </c>
      <c r="E186" s="27"/>
      <c r="F186" s="6" t="s">
        <v>27</v>
      </c>
      <c r="G186" s="7">
        <v>0.1212</v>
      </c>
      <c r="H186" s="42">
        <v>24</v>
      </c>
      <c r="I186" s="42">
        <v>2.91</v>
      </c>
      <c r="J186" s="27"/>
      <c r="K186" s="25">
        <f t="shared" si="10"/>
        <v>-0.32999999999999829</v>
      </c>
      <c r="L186" s="32">
        <f t="shared" si="11"/>
        <v>-1.3941698352344668E-2</v>
      </c>
      <c r="M186" s="25">
        <f t="shared" si="12"/>
        <v>-5.0000000000000266E-2</v>
      </c>
      <c r="N186" s="32">
        <f t="shared" si="13"/>
        <v>-1.7482517482517577E-2</v>
      </c>
      <c r="O186" s="26">
        <f t="shared" si="14"/>
        <v>5.6023595367175958E-4</v>
      </c>
    </row>
    <row r="187" spans="1:15" s="6" customFormat="1" ht="12.75" customHeight="1">
      <c r="A187" s="35"/>
      <c r="B187" s="38"/>
      <c r="C187" s="39"/>
      <c r="D187" s="39"/>
      <c r="E187" s="27"/>
      <c r="J187" s="27"/>
      <c r="K187" s="25"/>
      <c r="L187" s="32"/>
      <c r="M187" s="25"/>
      <c r="N187" s="32"/>
      <c r="O187" s="26"/>
    </row>
    <row r="188" spans="1:15" s="6" customFormat="1" ht="12.75" customHeight="1">
      <c r="A188" s="35" t="s">
        <v>51</v>
      </c>
      <c r="B188" s="38">
        <v>5.8799999999999998E-2</v>
      </c>
      <c r="C188" s="39">
        <v>0.02</v>
      </c>
      <c r="D188" s="39">
        <v>0</v>
      </c>
      <c r="E188" s="27"/>
      <c r="J188" s="27"/>
      <c r="K188" s="25">
        <f t="shared" si="10"/>
        <v>0.02</v>
      </c>
      <c r="L188" s="32">
        <f t="shared" si="11"/>
        <v>1</v>
      </c>
      <c r="M188" s="25">
        <f t="shared" si="12"/>
        <v>0</v>
      </c>
      <c r="N188" s="32">
        <f t="shared" si="13"/>
        <v>0</v>
      </c>
      <c r="O188" s="26">
        <f t="shared" si="14"/>
        <v>0</v>
      </c>
    </row>
    <row r="189" spans="1:15" s="6" customFormat="1" ht="12.75" customHeight="1">
      <c r="A189" s="35"/>
      <c r="B189" s="38"/>
      <c r="C189" s="39"/>
      <c r="D189" s="39"/>
      <c r="E189" s="27"/>
      <c r="J189" s="27"/>
      <c r="K189" s="25"/>
      <c r="L189" s="32"/>
      <c r="M189" s="25"/>
      <c r="N189" s="32"/>
      <c r="O189" s="26"/>
    </row>
    <row r="190" spans="1:15" s="6" customFormat="1" ht="12.75" customHeight="1">
      <c r="A190" s="35" t="s">
        <v>70</v>
      </c>
      <c r="B190" s="38">
        <v>0.36359999999999998</v>
      </c>
      <c r="C190" s="39">
        <v>0.79</v>
      </c>
      <c r="D190" s="39">
        <v>0.28999999999999998</v>
      </c>
      <c r="E190" s="27"/>
      <c r="F190" s="6" t="s">
        <v>70</v>
      </c>
      <c r="G190" s="7">
        <v>0.36370000000000002</v>
      </c>
      <c r="H190" s="42">
        <v>1</v>
      </c>
      <c r="I190" s="42">
        <v>0.36</v>
      </c>
      <c r="J190" s="27"/>
      <c r="K190" s="25">
        <f t="shared" si="10"/>
        <v>-0.20999999999999996</v>
      </c>
      <c r="L190" s="32">
        <f t="shared" si="11"/>
        <v>-0.2658227848101265</v>
      </c>
      <c r="M190" s="25">
        <f t="shared" si="12"/>
        <v>-7.0000000000000007E-2</v>
      </c>
      <c r="N190" s="32">
        <f t="shared" si="13"/>
        <v>-0.24137931034482762</v>
      </c>
      <c r="O190" s="26">
        <f t="shared" si="14"/>
        <v>6.9307540660423853E-5</v>
      </c>
    </row>
    <row r="191" spans="1:15" s="6" customFormat="1" ht="12.75" customHeight="1">
      <c r="E191" s="27"/>
      <c r="J191" s="27"/>
      <c r="K191" s="25"/>
      <c r="L191" s="32"/>
      <c r="M191" s="25"/>
      <c r="N191" s="32"/>
      <c r="O191" s="26"/>
    </row>
    <row r="192" spans="1:15" s="6" customFormat="1" ht="12.75" customHeight="1">
      <c r="E192" s="27"/>
      <c r="J192" s="27"/>
      <c r="K192" s="25"/>
      <c r="L192" s="32"/>
      <c r="M192" s="25"/>
      <c r="N192" s="32"/>
      <c r="O192" s="26"/>
    </row>
    <row r="193" spans="3:15" s="6" customFormat="1" ht="12.75" customHeight="1">
      <c r="E193" s="27"/>
      <c r="J193" s="27"/>
      <c r="K193" s="25"/>
      <c r="L193" s="32"/>
      <c r="M193" s="25"/>
      <c r="N193" s="32"/>
      <c r="O193" s="26"/>
    </row>
    <row r="194" spans="3:15" ht="12.75" customHeight="1">
      <c r="E194" s="27"/>
      <c r="J194" s="27"/>
      <c r="K194" s="25"/>
      <c r="L194" s="32"/>
      <c r="M194" s="25"/>
      <c r="N194" s="32"/>
      <c r="O194" s="26"/>
    </row>
    <row r="195" spans="3:15" ht="12.75" customHeight="1">
      <c r="C195" s="28">
        <f>SUM(C9:C194)</f>
        <v>242911.15</v>
      </c>
      <c r="D195" s="28">
        <f>SUM(D9:D194)</f>
        <v>5159.1100000000006</v>
      </c>
      <c r="E195" s="36"/>
      <c r="F195" s="37"/>
      <c r="H195" s="28">
        <f>SUM(H9:H194)</f>
        <v>244713</v>
      </c>
      <c r="I195" s="28">
        <f>SUM(I9:I194)</f>
        <v>5194.24</v>
      </c>
      <c r="J195" s="36"/>
      <c r="K195" s="30">
        <f>SUM(K9:K194)</f>
        <v>-1801.8499999999885</v>
      </c>
      <c r="L195" s="29">
        <f>IFERROR(K195/C195,0)</f>
        <v>-7.4177327800720085E-3</v>
      </c>
      <c r="M195" s="30">
        <f>SUM(M9:M194)</f>
        <v>-35.129999999999924</v>
      </c>
      <c r="N195" s="29">
        <f>IFERROR(M195/D195,0)</f>
        <v>-6.8093140095869097E-3</v>
      </c>
      <c r="O195" s="31">
        <f>SUM(O9:O190)</f>
        <v>1.0000000000000002</v>
      </c>
    </row>
    <row r="196" spans="3:15" ht="12.75" customHeight="1"/>
    <row r="197" spans="3:15" ht="12.75" customHeight="1"/>
    <row r="198" spans="3:15" ht="12.75" customHeight="1"/>
    <row r="199" spans="3:15" ht="12.75" customHeight="1"/>
    <row r="200" spans="3:15" ht="12.75" customHeight="1"/>
    <row r="201" spans="3:15" ht="12.75" customHeight="1"/>
    <row r="202" spans="3:15" ht="12.75" customHeight="1"/>
    <row r="203" spans="3:15" ht="12.75" customHeight="1"/>
    <row r="204" spans="3:15" ht="12.75" customHeight="1"/>
    <row r="205" spans="3:15" ht="12.75" customHeight="1"/>
  </sheetData>
  <printOptions gridLines="1"/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13"/>
  <sheetViews>
    <sheetView zoomScale="85" zoomScaleNormal="85" workbookViewId="0">
      <selection activeCell="G2" sqref="G2"/>
    </sheetView>
  </sheetViews>
  <sheetFormatPr defaultRowHeight="12.75"/>
  <cols>
    <col min="1" max="1" width="33.140625" style="2" bestFit="1" customWidth="1"/>
    <col min="2" max="2" width="15.7109375" style="2" bestFit="1" customWidth="1"/>
    <col min="3" max="4" width="15.85546875" style="2" customWidth="1"/>
    <col min="5" max="5" width="3.140625" style="2" customWidth="1"/>
    <col min="6" max="6" width="43.42578125" style="2" bestFit="1" customWidth="1"/>
    <col min="7" max="7" width="11.28515625" style="2" bestFit="1" customWidth="1"/>
    <col min="8" max="8" width="11" style="2" bestFit="1" customWidth="1"/>
    <col min="9" max="9" width="11.42578125" style="2" bestFit="1" customWidth="1"/>
    <col min="10" max="10" width="3" style="2" customWidth="1"/>
    <col min="11" max="11" width="16.28515625" style="2" bestFit="1" customWidth="1"/>
    <col min="12" max="13" width="12.85546875" style="2" bestFit="1" customWidth="1"/>
    <col min="14" max="14" width="15" style="2" bestFit="1" customWidth="1"/>
    <col min="15" max="15" width="12.7109375" style="2" bestFit="1" customWidth="1"/>
    <col min="16" max="256" width="9.140625" style="2"/>
    <col min="257" max="257" width="33.140625" style="2" bestFit="1" customWidth="1"/>
    <col min="258" max="258" width="15.7109375" style="2" bestFit="1" customWidth="1"/>
    <col min="259" max="260" width="15.85546875" style="2" customWidth="1"/>
    <col min="261" max="261" width="3.140625" style="2" customWidth="1"/>
    <col min="262" max="262" width="43.42578125" style="2" bestFit="1" customWidth="1"/>
    <col min="263" max="263" width="11.28515625" style="2" bestFit="1" customWidth="1"/>
    <col min="264" max="264" width="11" style="2" bestFit="1" customWidth="1"/>
    <col min="265" max="265" width="11.42578125" style="2" bestFit="1" customWidth="1"/>
    <col min="266" max="266" width="3" style="2" customWidth="1"/>
    <col min="267" max="267" width="15.42578125" style="2" bestFit="1" customWidth="1"/>
    <col min="268" max="268" width="10.7109375" style="2" bestFit="1" customWidth="1"/>
    <col min="269" max="269" width="12.42578125" style="2" bestFit="1" customWidth="1"/>
    <col min="270" max="270" width="14.28515625" style="2" bestFit="1" customWidth="1"/>
    <col min="271" max="271" width="12.42578125" style="2" bestFit="1" customWidth="1"/>
    <col min="272" max="512" width="9.140625" style="2"/>
    <col min="513" max="513" width="33.140625" style="2" bestFit="1" customWidth="1"/>
    <col min="514" max="514" width="15.7109375" style="2" bestFit="1" customWidth="1"/>
    <col min="515" max="516" width="15.85546875" style="2" customWidth="1"/>
    <col min="517" max="517" width="3.140625" style="2" customWidth="1"/>
    <col min="518" max="518" width="43.42578125" style="2" bestFit="1" customWidth="1"/>
    <col min="519" max="519" width="11.28515625" style="2" bestFit="1" customWidth="1"/>
    <col min="520" max="520" width="11" style="2" bestFit="1" customWidth="1"/>
    <col min="521" max="521" width="11.42578125" style="2" bestFit="1" customWidth="1"/>
    <col min="522" max="522" width="3" style="2" customWidth="1"/>
    <col min="523" max="523" width="15.42578125" style="2" bestFit="1" customWidth="1"/>
    <col min="524" max="524" width="10.7109375" style="2" bestFit="1" customWidth="1"/>
    <col min="525" max="525" width="12.42578125" style="2" bestFit="1" customWidth="1"/>
    <col min="526" max="526" width="14.28515625" style="2" bestFit="1" customWidth="1"/>
    <col min="527" max="527" width="12.42578125" style="2" bestFit="1" customWidth="1"/>
    <col min="528" max="768" width="9.140625" style="2"/>
    <col min="769" max="769" width="33.140625" style="2" bestFit="1" customWidth="1"/>
    <col min="770" max="770" width="15.7109375" style="2" bestFit="1" customWidth="1"/>
    <col min="771" max="772" width="15.85546875" style="2" customWidth="1"/>
    <col min="773" max="773" width="3.140625" style="2" customWidth="1"/>
    <col min="774" max="774" width="43.42578125" style="2" bestFit="1" customWidth="1"/>
    <col min="775" max="775" width="11.28515625" style="2" bestFit="1" customWidth="1"/>
    <col min="776" max="776" width="11" style="2" bestFit="1" customWidth="1"/>
    <col min="777" max="777" width="11.42578125" style="2" bestFit="1" customWidth="1"/>
    <col min="778" max="778" width="3" style="2" customWidth="1"/>
    <col min="779" max="779" width="15.42578125" style="2" bestFit="1" customWidth="1"/>
    <col min="780" max="780" width="10.7109375" style="2" bestFit="1" customWidth="1"/>
    <col min="781" max="781" width="12.42578125" style="2" bestFit="1" customWidth="1"/>
    <col min="782" max="782" width="14.28515625" style="2" bestFit="1" customWidth="1"/>
    <col min="783" max="783" width="12.42578125" style="2" bestFit="1" customWidth="1"/>
    <col min="784" max="1024" width="9.140625" style="2"/>
    <col min="1025" max="1025" width="33.140625" style="2" bestFit="1" customWidth="1"/>
    <col min="1026" max="1026" width="15.7109375" style="2" bestFit="1" customWidth="1"/>
    <col min="1027" max="1028" width="15.85546875" style="2" customWidth="1"/>
    <col min="1029" max="1029" width="3.140625" style="2" customWidth="1"/>
    <col min="1030" max="1030" width="43.42578125" style="2" bestFit="1" customWidth="1"/>
    <col min="1031" max="1031" width="11.28515625" style="2" bestFit="1" customWidth="1"/>
    <col min="1032" max="1032" width="11" style="2" bestFit="1" customWidth="1"/>
    <col min="1033" max="1033" width="11.42578125" style="2" bestFit="1" customWidth="1"/>
    <col min="1034" max="1034" width="3" style="2" customWidth="1"/>
    <col min="1035" max="1035" width="15.42578125" style="2" bestFit="1" customWidth="1"/>
    <col min="1036" max="1036" width="10.7109375" style="2" bestFit="1" customWidth="1"/>
    <col min="1037" max="1037" width="12.42578125" style="2" bestFit="1" customWidth="1"/>
    <col min="1038" max="1038" width="14.28515625" style="2" bestFit="1" customWidth="1"/>
    <col min="1039" max="1039" width="12.42578125" style="2" bestFit="1" customWidth="1"/>
    <col min="1040" max="1280" width="9.140625" style="2"/>
    <col min="1281" max="1281" width="33.140625" style="2" bestFit="1" customWidth="1"/>
    <col min="1282" max="1282" width="15.7109375" style="2" bestFit="1" customWidth="1"/>
    <col min="1283" max="1284" width="15.85546875" style="2" customWidth="1"/>
    <col min="1285" max="1285" width="3.140625" style="2" customWidth="1"/>
    <col min="1286" max="1286" width="43.42578125" style="2" bestFit="1" customWidth="1"/>
    <col min="1287" max="1287" width="11.28515625" style="2" bestFit="1" customWidth="1"/>
    <col min="1288" max="1288" width="11" style="2" bestFit="1" customWidth="1"/>
    <col min="1289" max="1289" width="11.42578125" style="2" bestFit="1" customWidth="1"/>
    <col min="1290" max="1290" width="3" style="2" customWidth="1"/>
    <col min="1291" max="1291" width="15.42578125" style="2" bestFit="1" customWidth="1"/>
    <col min="1292" max="1292" width="10.7109375" style="2" bestFit="1" customWidth="1"/>
    <col min="1293" max="1293" width="12.42578125" style="2" bestFit="1" customWidth="1"/>
    <col min="1294" max="1294" width="14.28515625" style="2" bestFit="1" customWidth="1"/>
    <col min="1295" max="1295" width="12.42578125" style="2" bestFit="1" customWidth="1"/>
    <col min="1296" max="1536" width="9.140625" style="2"/>
    <col min="1537" max="1537" width="33.140625" style="2" bestFit="1" customWidth="1"/>
    <col min="1538" max="1538" width="15.7109375" style="2" bestFit="1" customWidth="1"/>
    <col min="1539" max="1540" width="15.85546875" style="2" customWidth="1"/>
    <col min="1541" max="1541" width="3.140625" style="2" customWidth="1"/>
    <col min="1542" max="1542" width="43.42578125" style="2" bestFit="1" customWidth="1"/>
    <col min="1543" max="1543" width="11.28515625" style="2" bestFit="1" customWidth="1"/>
    <col min="1544" max="1544" width="11" style="2" bestFit="1" customWidth="1"/>
    <col min="1545" max="1545" width="11.42578125" style="2" bestFit="1" customWidth="1"/>
    <col min="1546" max="1546" width="3" style="2" customWidth="1"/>
    <col min="1547" max="1547" width="15.42578125" style="2" bestFit="1" customWidth="1"/>
    <col min="1548" max="1548" width="10.7109375" style="2" bestFit="1" customWidth="1"/>
    <col min="1549" max="1549" width="12.42578125" style="2" bestFit="1" customWidth="1"/>
    <col min="1550" max="1550" width="14.28515625" style="2" bestFit="1" customWidth="1"/>
    <col min="1551" max="1551" width="12.42578125" style="2" bestFit="1" customWidth="1"/>
    <col min="1552" max="1792" width="9.140625" style="2"/>
    <col min="1793" max="1793" width="33.140625" style="2" bestFit="1" customWidth="1"/>
    <col min="1794" max="1794" width="15.7109375" style="2" bestFit="1" customWidth="1"/>
    <col min="1795" max="1796" width="15.85546875" style="2" customWidth="1"/>
    <col min="1797" max="1797" width="3.140625" style="2" customWidth="1"/>
    <col min="1798" max="1798" width="43.42578125" style="2" bestFit="1" customWidth="1"/>
    <col min="1799" max="1799" width="11.28515625" style="2" bestFit="1" customWidth="1"/>
    <col min="1800" max="1800" width="11" style="2" bestFit="1" customWidth="1"/>
    <col min="1801" max="1801" width="11.42578125" style="2" bestFit="1" customWidth="1"/>
    <col min="1802" max="1802" width="3" style="2" customWidth="1"/>
    <col min="1803" max="1803" width="15.42578125" style="2" bestFit="1" customWidth="1"/>
    <col min="1804" max="1804" width="10.7109375" style="2" bestFit="1" customWidth="1"/>
    <col min="1805" max="1805" width="12.42578125" style="2" bestFit="1" customWidth="1"/>
    <col min="1806" max="1806" width="14.28515625" style="2" bestFit="1" customWidth="1"/>
    <col min="1807" max="1807" width="12.42578125" style="2" bestFit="1" customWidth="1"/>
    <col min="1808" max="2048" width="9.140625" style="2"/>
    <col min="2049" max="2049" width="33.140625" style="2" bestFit="1" customWidth="1"/>
    <col min="2050" max="2050" width="15.7109375" style="2" bestFit="1" customWidth="1"/>
    <col min="2051" max="2052" width="15.85546875" style="2" customWidth="1"/>
    <col min="2053" max="2053" width="3.140625" style="2" customWidth="1"/>
    <col min="2054" max="2054" width="43.42578125" style="2" bestFit="1" customWidth="1"/>
    <col min="2055" max="2055" width="11.28515625" style="2" bestFit="1" customWidth="1"/>
    <col min="2056" max="2056" width="11" style="2" bestFit="1" customWidth="1"/>
    <col min="2057" max="2057" width="11.42578125" style="2" bestFit="1" customWidth="1"/>
    <col min="2058" max="2058" width="3" style="2" customWidth="1"/>
    <col min="2059" max="2059" width="15.42578125" style="2" bestFit="1" customWidth="1"/>
    <col min="2060" max="2060" width="10.7109375" style="2" bestFit="1" customWidth="1"/>
    <col min="2061" max="2061" width="12.42578125" style="2" bestFit="1" customWidth="1"/>
    <col min="2062" max="2062" width="14.28515625" style="2" bestFit="1" customWidth="1"/>
    <col min="2063" max="2063" width="12.42578125" style="2" bestFit="1" customWidth="1"/>
    <col min="2064" max="2304" width="9.140625" style="2"/>
    <col min="2305" max="2305" width="33.140625" style="2" bestFit="1" customWidth="1"/>
    <col min="2306" max="2306" width="15.7109375" style="2" bestFit="1" customWidth="1"/>
    <col min="2307" max="2308" width="15.85546875" style="2" customWidth="1"/>
    <col min="2309" max="2309" width="3.140625" style="2" customWidth="1"/>
    <col min="2310" max="2310" width="43.42578125" style="2" bestFit="1" customWidth="1"/>
    <col min="2311" max="2311" width="11.28515625" style="2" bestFit="1" customWidth="1"/>
    <col min="2312" max="2312" width="11" style="2" bestFit="1" customWidth="1"/>
    <col min="2313" max="2313" width="11.42578125" style="2" bestFit="1" customWidth="1"/>
    <col min="2314" max="2314" width="3" style="2" customWidth="1"/>
    <col min="2315" max="2315" width="15.42578125" style="2" bestFit="1" customWidth="1"/>
    <col min="2316" max="2316" width="10.7109375" style="2" bestFit="1" customWidth="1"/>
    <col min="2317" max="2317" width="12.42578125" style="2" bestFit="1" customWidth="1"/>
    <col min="2318" max="2318" width="14.28515625" style="2" bestFit="1" customWidth="1"/>
    <col min="2319" max="2319" width="12.42578125" style="2" bestFit="1" customWidth="1"/>
    <col min="2320" max="2560" width="9.140625" style="2"/>
    <col min="2561" max="2561" width="33.140625" style="2" bestFit="1" customWidth="1"/>
    <col min="2562" max="2562" width="15.7109375" style="2" bestFit="1" customWidth="1"/>
    <col min="2563" max="2564" width="15.85546875" style="2" customWidth="1"/>
    <col min="2565" max="2565" width="3.140625" style="2" customWidth="1"/>
    <col min="2566" max="2566" width="43.42578125" style="2" bestFit="1" customWidth="1"/>
    <col min="2567" max="2567" width="11.28515625" style="2" bestFit="1" customWidth="1"/>
    <col min="2568" max="2568" width="11" style="2" bestFit="1" customWidth="1"/>
    <col min="2569" max="2569" width="11.42578125" style="2" bestFit="1" customWidth="1"/>
    <col min="2570" max="2570" width="3" style="2" customWidth="1"/>
    <col min="2571" max="2571" width="15.42578125" style="2" bestFit="1" customWidth="1"/>
    <col min="2572" max="2572" width="10.7109375" style="2" bestFit="1" customWidth="1"/>
    <col min="2573" max="2573" width="12.42578125" style="2" bestFit="1" customWidth="1"/>
    <col min="2574" max="2574" width="14.28515625" style="2" bestFit="1" customWidth="1"/>
    <col min="2575" max="2575" width="12.42578125" style="2" bestFit="1" customWidth="1"/>
    <col min="2576" max="2816" width="9.140625" style="2"/>
    <col min="2817" max="2817" width="33.140625" style="2" bestFit="1" customWidth="1"/>
    <col min="2818" max="2818" width="15.7109375" style="2" bestFit="1" customWidth="1"/>
    <col min="2819" max="2820" width="15.85546875" style="2" customWidth="1"/>
    <col min="2821" max="2821" width="3.140625" style="2" customWidth="1"/>
    <col min="2822" max="2822" width="43.42578125" style="2" bestFit="1" customWidth="1"/>
    <col min="2823" max="2823" width="11.28515625" style="2" bestFit="1" customWidth="1"/>
    <col min="2824" max="2824" width="11" style="2" bestFit="1" customWidth="1"/>
    <col min="2825" max="2825" width="11.42578125" style="2" bestFit="1" customWidth="1"/>
    <col min="2826" max="2826" width="3" style="2" customWidth="1"/>
    <col min="2827" max="2827" width="15.42578125" style="2" bestFit="1" customWidth="1"/>
    <col min="2828" max="2828" width="10.7109375" style="2" bestFit="1" customWidth="1"/>
    <col min="2829" max="2829" width="12.42578125" style="2" bestFit="1" customWidth="1"/>
    <col min="2830" max="2830" width="14.28515625" style="2" bestFit="1" customWidth="1"/>
    <col min="2831" max="2831" width="12.42578125" style="2" bestFit="1" customWidth="1"/>
    <col min="2832" max="3072" width="9.140625" style="2"/>
    <col min="3073" max="3073" width="33.140625" style="2" bestFit="1" customWidth="1"/>
    <col min="3074" max="3074" width="15.7109375" style="2" bestFit="1" customWidth="1"/>
    <col min="3075" max="3076" width="15.85546875" style="2" customWidth="1"/>
    <col min="3077" max="3077" width="3.140625" style="2" customWidth="1"/>
    <col min="3078" max="3078" width="43.42578125" style="2" bestFit="1" customWidth="1"/>
    <col min="3079" max="3079" width="11.28515625" style="2" bestFit="1" customWidth="1"/>
    <col min="3080" max="3080" width="11" style="2" bestFit="1" customWidth="1"/>
    <col min="3081" max="3081" width="11.42578125" style="2" bestFit="1" customWidth="1"/>
    <col min="3082" max="3082" width="3" style="2" customWidth="1"/>
    <col min="3083" max="3083" width="15.42578125" style="2" bestFit="1" customWidth="1"/>
    <col min="3084" max="3084" width="10.7109375" style="2" bestFit="1" customWidth="1"/>
    <col min="3085" max="3085" width="12.42578125" style="2" bestFit="1" customWidth="1"/>
    <col min="3086" max="3086" width="14.28515625" style="2" bestFit="1" customWidth="1"/>
    <col min="3087" max="3087" width="12.42578125" style="2" bestFit="1" customWidth="1"/>
    <col min="3088" max="3328" width="9.140625" style="2"/>
    <col min="3329" max="3329" width="33.140625" style="2" bestFit="1" customWidth="1"/>
    <col min="3330" max="3330" width="15.7109375" style="2" bestFit="1" customWidth="1"/>
    <col min="3331" max="3332" width="15.85546875" style="2" customWidth="1"/>
    <col min="3333" max="3333" width="3.140625" style="2" customWidth="1"/>
    <col min="3334" max="3334" width="43.42578125" style="2" bestFit="1" customWidth="1"/>
    <col min="3335" max="3335" width="11.28515625" style="2" bestFit="1" customWidth="1"/>
    <col min="3336" max="3336" width="11" style="2" bestFit="1" customWidth="1"/>
    <col min="3337" max="3337" width="11.42578125" style="2" bestFit="1" customWidth="1"/>
    <col min="3338" max="3338" width="3" style="2" customWidth="1"/>
    <col min="3339" max="3339" width="15.42578125" style="2" bestFit="1" customWidth="1"/>
    <col min="3340" max="3340" width="10.7109375" style="2" bestFit="1" customWidth="1"/>
    <col min="3341" max="3341" width="12.42578125" style="2" bestFit="1" customWidth="1"/>
    <col min="3342" max="3342" width="14.28515625" style="2" bestFit="1" customWidth="1"/>
    <col min="3343" max="3343" width="12.42578125" style="2" bestFit="1" customWidth="1"/>
    <col min="3344" max="3584" width="9.140625" style="2"/>
    <col min="3585" max="3585" width="33.140625" style="2" bestFit="1" customWidth="1"/>
    <col min="3586" max="3586" width="15.7109375" style="2" bestFit="1" customWidth="1"/>
    <col min="3587" max="3588" width="15.85546875" style="2" customWidth="1"/>
    <col min="3589" max="3589" width="3.140625" style="2" customWidth="1"/>
    <col min="3590" max="3590" width="43.42578125" style="2" bestFit="1" customWidth="1"/>
    <col min="3591" max="3591" width="11.28515625" style="2" bestFit="1" customWidth="1"/>
    <col min="3592" max="3592" width="11" style="2" bestFit="1" customWidth="1"/>
    <col min="3593" max="3593" width="11.42578125" style="2" bestFit="1" customWidth="1"/>
    <col min="3594" max="3594" width="3" style="2" customWidth="1"/>
    <col min="3595" max="3595" width="15.42578125" style="2" bestFit="1" customWidth="1"/>
    <col min="3596" max="3596" width="10.7109375" style="2" bestFit="1" customWidth="1"/>
    <col min="3597" max="3597" width="12.42578125" style="2" bestFit="1" customWidth="1"/>
    <col min="3598" max="3598" width="14.28515625" style="2" bestFit="1" customWidth="1"/>
    <col min="3599" max="3599" width="12.42578125" style="2" bestFit="1" customWidth="1"/>
    <col min="3600" max="3840" width="9.140625" style="2"/>
    <col min="3841" max="3841" width="33.140625" style="2" bestFit="1" customWidth="1"/>
    <col min="3842" max="3842" width="15.7109375" style="2" bestFit="1" customWidth="1"/>
    <col min="3843" max="3844" width="15.85546875" style="2" customWidth="1"/>
    <col min="3845" max="3845" width="3.140625" style="2" customWidth="1"/>
    <col min="3846" max="3846" width="43.42578125" style="2" bestFit="1" customWidth="1"/>
    <col min="3847" max="3847" width="11.28515625" style="2" bestFit="1" customWidth="1"/>
    <col min="3848" max="3848" width="11" style="2" bestFit="1" customWidth="1"/>
    <col min="3849" max="3849" width="11.42578125" style="2" bestFit="1" customWidth="1"/>
    <col min="3850" max="3850" width="3" style="2" customWidth="1"/>
    <col min="3851" max="3851" width="15.42578125" style="2" bestFit="1" customWidth="1"/>
    <col min="3852" max="3852" width="10.7109375" style="2" bestFit="1" customWidth="1"/>
    <col min="3853" max="3853" width="12.42578125" style="2" bestFit="1" customWidth="1"/>
    <col min="3854" max="3854" width="14.28515625" style="2" bestFit="1" customWidth="1"/>
    <col min="3855" max="3855" width="12.42578125" style="2" bestFit="1" customWidth="1"/>
    <col min="3856" max="4096" width="9.140625" style="2"/>
    <col min="4097" max="4097" width="33.140625" style="2" bestFit="1" customWidth="1"/>
    <col min="4098" max="4098" width="15.7109375" style="2" bestFit="1" customWidth="1"/>
    <col min="4099" max="4100" width="15.85546875" style="2" customWidth="1"/>
    <col min="4101" max="4101" width="3.140625" style="2" customWidth="1"/>
    <col min="4102" max="4102" width="43.42578125" style="2" bestFit="1" customWidth="1"/>
    <col min="4103" max="4103" width="11.28515625" style="2" bestFit="1" customWidth="1"/>
    <col min="4104" max="4104" width="11" style="2" bestFit="1" customWidth="1"/>
    <col min="4105" max="4105" width="11.42578125" style="2" bestFit="1" customWidth="1"/>
    <col min="4106" max="4106" width="3" style="2" customWidth="1"/>
    <col min="4107" max="4107" width="15.42578125" style="2" bestFit="1" customWidth="1"/>
    <col min="4108" max="4108" width="10.7109375" style="2" bestFit="1" customWidth="1"/>
    <col min="4109" max="4109" width="12.42578125" style="2" bestFit="1" customWidth="1"/>
    <col min="4110" max="4110" width="14.28515625" style="2" bestFit="1" customWidth="1"/>
    <col min="4111" max="4111" width="12.42578125" style="2" bestFit="1" customWidth="1"/>
    <col min="4112" max="4352" width="9.140625" style="2"/>
    <col min="4353" max="4353" width="33.140625" style="2" bestFit="1" customWidth="1"/>
    <col min="4354" max="4354" width="15.7109375" style="2" bestFit="1" customWidth="1"/>
    <col min="4355" max="4356" width="15.85546875" style="2" customWidth="1"/>
    <col min="4357" max="4357" width="3.140625" style="2" customWidth="1"/>
    <col min="4358" max="4358" width="43.42578125" style="2" bestFit="1" customWidth="1"/>
    <col min="4359" max="4359" width="11.28515625" style="2" bestFit="1" customWidth="1"/>
    <col min="4360" max="4360" width="11" style="2" bestFit="1" customWidth="1"/>
    <col min="4361" max="4361" width="11.42578125" style="2" bestFit="1" customWidth="1"/>
    <col min="4362" max="4362" width="3" style="2" customWidth="1"/>
    <col min="4363" max="4363" width="15.42578125" style="2" bestFit="1" customWidth="1"/>
    <col min="4364" max="4364" width="10.7109375" style="2" bestFit="1" customWidth="1"/>
    <col min="4365" max="4365" width="12.42578125" style="2" bestFit="1" customWidth="1"/>
    <col min="4366" max="4366" width="14.28515625" style="2" bestFit="1" customWidth="1"/>
    <col min="4367" max="4367" width="12.42578125" style="2" bestFit="1" customWidth="1"/>
    <col min="4368" max="4608" width="9.140625" style="2"/>
    <col min="4609" max="4609" width="33.140625" style="2" bestFit="1" customWidth="1"/>
    <col min="4610" max="4610" width="15.7109375" style="2" bestFit="1" customWidth="1"/>
    <col min="4611" max="4612" width="15.85546875" style="2" customWidth="1"/>
    <col min="4613" max="4613" width="3.140625" style="2" customWidth="1"/>
    <col min="4614" max="4614" width="43.42578125" style="2" bestFit="1" customWidth="1"/>
    <col min="4615" max="4615" width="11.28515625" style="2" bestFit="1" customWidth="1"/>
    <col min="4616" max="4616" width="11" style="2" bestFit="1" customWidth="1"/>
    <col min="4617" max="4617" width="11.42578125" style="2" bestFit="1" customWidth="1"/>
    <col min="4618" max="4618" width="3" style="2" customWidth="1"/>
    <col min="4619" max="4619" width="15.42578125" style="2" bestFit="1" customWidth="1"/>
    <col min="4620" max="4620" width="10.7109375" style="2" bestFit="1" customWidth="1"/>
    <col min="4621" max="4621" width="12.42578125" style="2" bestFit="1" customWidth="1"/>
    <col min="4622" max="4622" width="14.28515625" style="2" bestFit="1" customWidth="1"/>
    <col min="4623" max="4623" width="12.42578125" style="2" bestFit="1" customWidth="1"/>
    <col min="4624" max="4864" width="9.140625" style="2"/>
    <col min="4865" max="4865" width="33.140625" style="2" bestFit="1" customWidth="1"/>
    <col min="4866" max="4866" width="15.7109375" style="2" bestFit="1" customWidth="1"/>
    <col min="4867" max="4868" width="15.85546875" style="2" customWidth="1"/>
    <col min="4869" max="4869" width="3.140625" style="2" customWidth="1"/>
    <col min="4870" max="4870" width="43.42578125" style="2" bestFit="1" customWidth="1"/>
    <col min="4871" max="4871" width="11.28515625" style="2" bestFit="1" customWidth="1"/>
    <col min="4872" max="4872" width="11" style="2" bestFit="1" customWidth="1"/>
    <col min="4873" max="4873" width="11.42578125" style="2" bestFit="1" customWidth="1"/>
    <col min="4874" max="4874" width="3" style="2" customWidth="1"/>
    <col min="4875" max="4875" width="15.42578125" style="2" bestFit="1" customWidth="1"/>
    <col min="4876" max="4876" width="10.7109375" style="2" bestFit="1" customWidth="1"/>
    <col min="4877" max="4877" width="12.42578125" style="2" bestFit="1" customWidth="1"/>
    <col min="4878" max="4878" width="14.28515625" style="2" bestFit="1" customWidth="1"/>
    <col min="4879" max="4879" width="12.42578125" style="2" bestFit="1" customWidth="1"/>
    <col min="4880" max="5120" width="9.140625" style="2"/>
    <col min="5121" max="5121" width="33.140625" style="2" bestFit="1" customWidth="1"/>
    <col min="5122" max="5122" width="15.7109375" style="2" bestFit="1" customWidth="1"/>
    <col min="5123" max="5124" width="15.85546875" style="2" customWidth="1"/>
    <col min="5125" max="5125" width="3.140625" style="2" customWidth="1"/>
    <col min="5126" max="5126" width="43.42578125" style="2" bestFit="1" customWidth="1"/>
    <col min="5127" max="5127" width="11.28515625" style="2" bestFit="1" customWidth="1"/>
    <col min="5128" max="5128" width="11" style="2" bestFit="1" customWidth="1"/>
    <col min="5129" max="5129" width="11.42578125" style="2" bestFit="1" customWidth="1"/>
    <col min="5130" max="5130" width="3" style="2" customWidth="1"/>
    <col min="5131" max="5131" width="15.42578125" style="2" bestFit="1" customWidth="1"/>
    <col min="5132" max="5132" width="10.7109375" style="2" bestFit="1" customWidth="1"/>
    <col min="5133" max="5133" width="12.42578125" style="2" bestFit="1" customWidth="1"/>
    <col min="5134" max="5134" width="14.28515625" style="2" bestFit="1" customWidth="1"/>
    <col min="5135" max="5135" width="12.42578125" style="2" bestFit="1" customWidth="1"/>
    <col min="5136" max="5376" width="9.140625" style="2"/>
    <col min="5377" max="5377" width="33.140625" style="2" bestFit="1" customWidth="1"/>
    <col min="5378" max="5378" width="15.7109375" style="2" bestFit="1" customWidth="1"/>
    <col min="5379" max="5380" width="15.85546875" style="2" customWidth="1"/>
    <col min="5381" max="5381" width="3.140625" style="2" customWidth="1"/>
    <col min="5382" max="5382" width="43.42578125" style="2" bestFit="1" customWidth="1"/>
    <col min="5383" max="5383" width="11.28515625" style="2" bestFit="1" customWidth="1"/>
    <col min="5384" max="5384" width="11" style="2" bestFit="1" customWidth="1"/>
    <col min="5385" max="5385" width="11.42578125" style="2" bestFit="1" customWidth="1"/>
    <col min="5386" max="5386" width="3" style="2" customWidth="1"/>
    <col min="5387" max="5387" width="15.42578125" style="2" bestFit="1" customWidth="1"/>
    <col min="5388" max="5388" width="10.7109375" style="2" bestFit="1" customWidth="1"/>
    <col min="5389" max="5389" width="12.42578125" style="2" bestFit="1" customWidth="1"/>
    <col min="5390" max="5390" width="14.28515625" style="2" bestFit="1" customWidth="1"/>
    <col min="5391" max="5391" width="12.42578125" style="2" bestFit="1" customWidth="1"/>
    <col min="5392" max="5632" width="9.140625" style="2"/>
    <col min="5633" max="5633" width="33.140625" style="2" bestFit="1" customWidth="1"/>
    <col min="5634" max="5634" width="15.7109375" style="2" bestFit="1" customWidth="1"/>
    <col min="5635" max="5636" width="15.85546875" style="2" customWidth="1"/>
    <col min="5637" max="5637" width="3.140625" style="2" customWidth="1"/>
    <col min="5638" max="5638" width="43.42578125" style="2" bestFit="1" customWidth="1"/>
    <col min="5639" max="5639" width="11.28515625" style="2" bestFit="1" customWidth="1"/>
    <col min="5640" max="5640" width="11" style="2" bestFit="1" customWidth="1"/>
    <col min="5641" max="5641" width="11.42578125" style="2" bestFit="1" customWidth="1"/>
    <col min="5642" max="5642" width="3" style="2" customWidth="1"/>
    <col min="5643" max="5643" width="15.42578125" style="2" bestFit="1" customWidth="1"/>
    <col min="5644" max="5644" width="10.7109375" style="2" bestFit="1" customWidth="1"/>
    <col min="5645" max="5645" width="12.42578125" style="2" bestFit="1" customWidth="1"/>
    <col min="5646" max="5646" width="14.28515625" style="2" bestFit="1" customWidth="1"/>
    <col min="5647" max="5647" width="12.42578125" style="2" bestFit="1" customWidth="1"/>
    <col min="5648" max="5888" width="9.140625" style="2"/>
    <col min="5889" max="5889" width="33.140625" style="2" bestFit="1" customWidth="1"/>
    <col min="5890" max="5890" width="15.7109375" style="2" bestFit="1" customWidth="1"/>
    <col min="5891" max="5892" width="15.85546875" style="2" customWidth="1"/>
    <col min="5893" max="5893" width="3.140625" style="2" customWidth="1"/>
    <col min="5894" max="5894" width="43.42578125" style="2" bestFit="1" customWidth="1"/>
    <col min="5895" max="5895" width="11.28515625" style="2" bestFit="1" customWidth="1"/>
    <col min="5896" max="5896" width="11" style="2" bestFit="1" customWidth="1"/>
    <col min="5897" max="5897" width="11.42578125" style="2" bestFit="1" customWidth="1"/>
    <col min="5898" max="5898" width="3" style="2" customWidth="1"/>
    <col min="5899" max="5899" width="15.42578125" style="2" bestFit="1" customWidth="1"/>
    <col min="5900" max="5900" width="10.7109375" style="2" bestFit="1" customWidth="1"/>
    <col min="5901" max="5901" width="12.42578125" style="2" bestFit="1" customWidth="1"/>
    <col min="5902" max="5902" width="14.28515625" style="2" bestFit="1" customWidth="1"/>
    <col min="5903" max="5903" width="12.42578125" style="2" bestFit="1" customWidth="1"/>
    <col min="5904" max="6144" width="9.140625" style="2"/>
    <col min="6145" max="6145" width="33.140625" style="2" bestFit="1" customWidth="1"/>
    <col min="6146" max="6146" width="15.7109375" style="2" bestFit="1" customWidth="1"/>
    <col min="6147" max="6148" width="15.85546875" style="2" customWidth="1"/>
    <col min="6149" max="6149" width="3.140625" style="2" customWidth="1"/>
    <col min="6150" max="6150" width="43.42578125" style="2" bestFit="1" customWidth="1"/>
    <col min="6151" max="6151" width="11.28515625" style="2" bestFit="1" customWidth="1"/>
    <col min="6152" max="6152" width="11" style="2" bestFit="1" customWidth="1"/>
    <col min="6153" max="6153" width="11.42578125" style="2" bestFit="1" customWidth="1"/>
    <col min="6154" max="6154" width="3" style="2" customWidth="1"/>
    <col min="6155" max="6155" width="15.42578125" style="2" bestFit="1" customWidth="1"/>
    <col min="6156" max="6156" width="10.7109375" style="2" bestFit="1" customWidth="1"/>
    <col min="6157" max="6157" width="12.42578125" style="2" bestFit="1" customWidth="1"/>
    <col min="6158" max="6158" width="14.28515625" style="2" bestFit="1" customWidth="1"/>
    <col min="6159" max="6159" width="12.42578125" style="2" bestFit="1" customWidth="1"/>
    <col min="6160" max="6400" width="9.140625" style="2"/>
    <col min="6401" max="6401" width="33.140625" style="2" bestFit="1" customWidth="1"/>
    <col min="6402" max="6402" width="15.7109375" style="2" bestFit="1" customWidth="1"/>
    <col min="6403" max="6404" width="15.85546875" style="2" customWidth="1"/>
    <col min="6405" max="6405" width="3.140625" style="2" customWidth="1"/>
    <col min="6406" max="6406" width="43.42578125" style="2" bestFit="1" customWidth="1"/>
    <col min="6407" max="6407" width="11.28515625" style="2" bestFit="1" customWidth="1"/>
    <col min="6408" max="6408" width="11" style="2" bestFit="1" customWidth="1"/>
    <col min="6409" max="6409" width="11.42578125" style="2" bestFit="1" customWidth="1"/>
    <col min="6410" max="6410" width="3" style="2" customWidth="1"/>
    <col min="6411" max="6411" width="15.42578125" style="2" bestFit="1" customWidth="1"/>
    <col min="6412" max="6412" width="10.7109375" style="2" bestFit="1" customWidth="1"/>
    <col min="6413" max="6413" width="12.42578125" style="2" bestFit="1" customWidth="1"/>
    <col min="6414" max="6414" width="14.28515625" style="2" bestFit="1" customWidth="1"/>
    <col min="6415" max="6415" width="12.42578125" style="2" bestFit="1" customWidth="1"/>
    <col min="6416" max="6656" width="9.140625" style="2"/>
    <col min="6657" max="6657" width="33.140625" style="2" bestFit="1" customWidth="1"/>
    <col min="6658" max="6658" width="15.7109375" style="2" bestFit="1" customWidth="1"/>
    <col min="6659" max="6660" width="15.85546875" style="2" customWidth="1"/>
    <col min="6661" max="6661" width="3.140625" style="2" customWidth="1"/>
    <col min="6662" max="6662" width="43.42578125" style="2" bestFit="1" customWidth="1"/>
    <col min="6663" max="6663" width="11.28515625" style="2" bestFit="1" customWidth="1"/>
    <col min="6664" max="6664" width="11" style="2" bestFit="1" customWidth="1"/>
    <col min="6665" max="6665" width="11.42578125" style="2" bestFit="1" customWidth="1"/>
    <col min="6666" max="6666" width="3" style="2" customWidth="1"/>
    <col min="6667" max="6667" width="15.42578125" style="2" bestFit="1" customWidth="1"/>
    <col min="6668" max="6668" width="10.7109375" style="2" bestFit="1" customWidth="1"/>
    <col min="6669" max="6669" width="12.42578125" style="2" bestFit="1" customWidth="1"/>
    <col min="6670" max="6670" width="14.28515625" style="2" bestFit="1" customWidth="1"/>
    <col min="6671" max="6671" width="12.42578125" style="2" bestFit="1" customWidth="1"/>
    <col min="6672" max="6912" width="9.140625" style="2"/>
    <col min="6913" max="6913" width="33.140625" style="2" bestFit="1" customWidth="1"/>
    <col min="6914" max="6914" width="15.7109375" style="2" bestFit="1" customWidth="1"/>
    <col min="6915" max="6916" width="15.85546875" style="2" customWidth="1"/>
    <col min="6917" max="6917" width="3.140625" style="2" customWidth="1"/>
    <col min="6918" max="6918" width="43.42578125" style="2" bestFit="1" customWidth="1"/>
    <col min="6919" max="6919" width="11.28515625" style="2" bestFit="1" customWidth="1"/>
    <col min="6920" max="6920" width="11" style="2" bestFit="1" customWidth="1"/>
    <col min="6921" max="6921" width="11.42578125" style="2" bestFit="1" customWidth="1"/>
    <col min="6922" max="6922" width="3" style="2" customWidth="1"/>
    <col min="6923" max="6923" width="15.42578125" style="2" bestFit="1" customWidth="1"/>
    <col min="6924" max="6924" width="10.7109375" style="2" bestFit="1" customWidth="1"/>
    <col min="6925" max="6925" width="12.42578125" style="2" bestFit="1" customWidth="1"/>
    <col min="6926" max="6926" width="14.28515625" style="2" bestFit="1" customWidth="1"/>
    <col min="6927" max="6927" width="12.42578125" style="2" bestFit="1" customWidth="1"/>
    <col min="6928" max="7168" width="9.140625" style="2"/>
    <col min="7169" max="7169" width="33.140625" style="2" bestFit="1" customWidth="1"/>
    <col min="7170" max="7170" width="15.7109375" style="2" bestFit="1" customWidth="1"/>
    <col min="7171" max="7172" width="15.85546875" style="2" customWidth="1"/>
    <col min="7173" max="7173" width="3.140625" style="2" customWidth="1"/>
    <col min="7174" max="7174" width="43.42578125" style="2" bestFit="1" customWidth="1"/>
    <col min="7175" max="7175" width="11.28515625" style="2" bestFit="1" customWidth="1"/>
    <col min="7176" max="7176" width="11" style="2" bestFit="1" customWidth="1"/>
    <col min="7177" max="7177" width="11.42578125" style="2" bestFit="1" customWidth="1"/>
    <col min="7178" max="7178" width="3" style="2" customWidth="1"/>
    <col min="7179" max="7179" width="15.42578125" style="2" bestFit="1" customWidth="1"/>
    <col min="7180" max="7180" width="10.7109375" style="2" bestFit="1" customWidth="1"/>
    <col min="7181" max="7181" width="12.42578125" style="2" bestFit="1" customWidth="1"/>
    <col min="7182" max="7182" width="14.28515625" style="2" bestFit="1" customWidth="1"/>
    <col min="7183" max="7183" width="12.42578125" style="2" bestFit="1" customWidth="1"/>
    <col min="7184" max="7424" width="9.140625" style="2"/>
    <col min="7425" max="7425" width="33.140625" style="2" bestFit="1" customWidth="1"/>
    <col min="7426" max="7426" width="15.7109375" style="2" bestFit="1" customWidth="1"/>
    <col min="7427" max="7428" width="15.85546875" style="2" customWidth="1"/>
    <col min="7429" max="7429" width="3.140625" style="2" customWidth="1"/>
    <col min="7430" max="7430" width="43.42578125" style="2" bestFit="1" customWidth="1"/>
    <col min="7431" max="7431" width="11.28515625" style="2" bestFit="1" customWidth="1"/>
    <col min="7432" max="7432" width="11" style="2" bestFit="1" customWidth="1"/>
    <col min="7433" max="7433" width="11.42578125" style="2" bestFit="1" customWidth="1"/>
    <col min="7434" max="7434" width="3" style="2" customWidth="1"/>
    <col min="7435" max="7435" width="15.42578125" style="2" bestFit="1" customWidth="1"/>
    <col min="7436" max="7436" width="10.7109375" style="2" bestFit="1" customWidth="1"/>
    <col min="7437" max="7437" width="12.42578125" style="2" bestFit="1" customWidth="1"/>
    <col min="7438" max="7438" width="14.28515625" style="2" bestFit="1" customWidth="1"/>
    <col min="7439" max="7439" width="12.42578125" style="2" bestFit="1" customWidth="1"/>
    <col min="7440" max="7680" width="9.140625" style="2"/>
    <col min="7681" max="7681" width="33.140625" style="2" bestFit="1" customWidth="1"/>
    <col min="7682" max="7682" width="15.7109375" style="2" bestFit="1" customWidth="1"/>
    <col min="7683" max="7684" width="15.85546875" style="2" customWidth="1"/>
    <col min="7685" max="7685" width="3.140625" style="2" customWidth="1"/>
    <col min="7686" max="7686" width="43.42578125" style="2" bestFit="1" customWidth="1"/>
    <col min="7687" max="7687" width="11.28515625" style="2" bestFit="1" customWidth="1"/>
    <col min="7688" max="7688" width="11" style="2" bestFit="1" customWidth="1"/>
    <col min="7689" max="7689" width="11.42578125" style="2" bestFit="1" customWidth="1"/>
    <col min="7690" max="7690" width="3" style="2" customWidth="1"/>
    <col min="7691" max="7691" width="15.42578125" style="2" bestFit="1" customWidth="1"/>
    <col min="7692" max="7692" width="10.7109375" style="2" bestFit="1" customWidth="1"/>
    <col min="7693" max="7693" width="12.42578125" style="2" bestFit="1" customWidth="1"/>
    <col min="7694" max="7694" width="14.28515625" style="2" bestFit="1" customWidth="1"/>
    <col min="7695" max="7695" width="12.42578125" style="2" bestFit="1" customWidth="1"/>
    <col min="7696" max="7936" width="9.140625" style="2"/>
    <col min="7937" max="7937" width="33.140625" style="2" bestFit="1" customWidth="1"/>
    <col min="7938" max="7938" width="15.7109375" style="2" bestFit="1" customWidth="1"/>
    <col min="7939" max="7940" width="15.85546875" style="2" customWidth="1"/>
    <col min="7941" max="7941" width="3.140625" style="2" customWidth="1"/>
    <col min="7942" max="7942" width="43.42578125" style="2" bestFit="1" customWidth="1"/>
    <col min="7943" max="7943" width="11.28515625" style="2" bestFit="1" customWidth="1"/>
    <col min="7944" max="7944" width="11" style="2" bestFit="1" customWidth="1"/>
    <col min="7945" max="7945" width="11.42578125" style="2" bestFit="1" customWidth="1"/>
    <col min="7946" max="7946" width="3" style="2" customWidth="1"/>
    <col min="7947" max="7947" width="15.42578125" style="2" bestFit="1" customWidth="1"/>
    <col min="7948" max="7948" width="10.7109375" style="2" bestFit="1" customWidth="1"/>
    <col min="7949" max="7949" width="12.42578125" style="2" bestFit="1" customWidth="1"/>
    <col min="7950" max="7950" width="14.28515625" style="2" bestFit="1" customWidth="1"/>
    <col min="7951" max="7951" width="12.42578125" style="2" bestFit="1" customWidth="1"/>
    <col min="7952" max="8192" width="9.140625" style="2"/>
    <col min="8193" max="8193" width="33.140625" style="2" bestFit="1" customWidth="1"/>
    <col min="8194" max="8194" width="15.7109375" style="2" bestFit="1" customWidth="1"/>
    <col min="8195" max="8196" width="15.85546875" style="2" customWidth="1"/>
    <col min="8197" max="8197" width="3.140625" style="2" customWidth="1"/>
    <col min="8198" max="8198" width="43.42578125" style="2" bestFit="1" customWidth="1"/>
    <col min="8199" max="8199" width="11.28515625" style="2" bestFit="1" customWidth="1"/>
    <col min="8200" max="8200" width="11" style="2" bestFit="1" customWidth="1"/>
    <col min="8201" max="8201" width="11.42578125" style="2" bestFit="1" customWidth="1"/>
    <col min="8202" max="8202" width="3" style="2" customWidth="1"/>
    <col min="8203" max="8203" width="15.42578125" style="2" bestFit="1" customWidth="1"/>
    <col min="8204" max="8204" width="10.7109375" style="2" bestFit="1" customWidth="1"/>
    <col min="8205" max="8205" width="12.42578125" style="2" bestFit="1" customWidth="1"/>
    <col min="8206" max="8206" width="14.28515625" style="2" bestFit="1" customWidth="1"/>
    <col min="8207" max="8207" width="12.42578125" style="2" bestFit="1" customWidth="1"/>
    <col min="8208" max="8448" width="9.140625" style="2"/>
    <col min="8449" max="8449" width="33.140625" style="2" bestFit="1" customWidth="1"/>
    <col min="8450" max="8450" width="15.7109375" style="2" bestFit="1" customWidth="1"/>
    <col min="8451" max="8452" width="15.85546875" style="2" customWidth="1"/>
    <col min="8453" max="8453" width="3.140625" style="2" customWidth="1"/>
    <col min="8454" max="8454" width="43.42578125" style="2" bestFit="1" customWidth="1"/>
    <col min="8455" max="8455" width="11.28515625" style="2" bestFit="1" customWidth="1"/>
    <col min="8456" max="8456" width="11" style="2" bestFit="1" customWidth="1"/>
    <col min="8457" max="8457" width="11.42578125" style="2" bestFit="1" customWidth="1"/>
    <col min="8458" max="8458" width="3" style="2" customWidth="1"/>
    <col min="8459" max="8459" width="15.42578125" style="2" bestFit="1" customWidth="1"/>
    <col min="8460" max="8460" width="10.7109375" style="2" bestFit="1" customWidth="1"/>
    <col min="8461" max="8461" width="12.42578125" style="2" bestFit="1" customWidth="1"/>
    <col min="8462" max="8462" width="14.28515625" style="2" bestFit="1" customWidth="1"/>
    <col min="8463" max="8463" width="12.42578125" style="2" bestFit="1" customWidth="1"/>
    <col min="8464" max="8704" width="9.140625" style="2"/>
    <col min="8705" max="8705" width="33.140625" style="2" bestFit="1" customWidth="1"/>
    <col min="8706" max="8706" width="15.7109375" style="2" bestFit="1" customWidth="1"/>
    <col min="8707" max="8708" width="15.85546875" style="2" customWidth="1"/>
    <col min="8709" max="8709" width="3.140625" style="2" customWidth="1"/>
    <col min="8710" max="8710" width="43.42578125" style="2" bestFit="1" customWidth="1"/>
    <col min="8711" max="8711" width="11.28515625" style="2" bestFit="1" customWidth="1"/>
    <col min="8712" max="8712" width="11" style="2" bestFit="1" customWidth="1"/>
    <col min="8713" max="8713" width="11.42578125" style="2" bestFit="1" customWidth="1"/>
    <col min="8714" max="8714" width="3" style="2" customWidth="1"/>
    <col min="8715" max="8715" width="15.42578125" style="2" bestFit="1" customWidth="1"/>
    <col min="8716" max="8716" width="10.7109375" style="2" bestFit="1" customWidth="1"/>
    <col min="8717" max="8717" width="12.42578125" style="2" bestFit="1" customWidth="1"/>
    <col min="8718" max="8718" width="14.28515625" style="2" bestFit="1" customWidth="1"/>
    <col min="8719" max="8719" width="12.42578125" style="2" bestFit="1" customWidth="1"/>
    <col min="8720" max="8960" width="9.140625" style="2"/>
    <col min="8961" max="8961" width="33.140625" style="2" bestFit="1" customWidth="1"/>
    <col min="8962" max="8962" width="15.7109375" style="2" bestFit="1" customWidth="1"/>
    <col min="8963" max="8964" width="15.85546875" style="2" customWidth="1"/>
    <col min="8965" max="8965" width="3.140625" style="2" customWidth="1"/>
    <col min="8966" max="8966" width="43.42578125" style="2" bestFit="1" customWidth="1"/>
    <col min="8967" max="8967" width="11.28515625" style="2" bestFit="1" customWidth="1"/>
    <col min="8968" max="8968" width="11" style="2" bestFit="1" customWidth="1"/>
    <col min="8969" max="8969" width="11.42578125" style="2" bestFit="1" customWidth="1"/>
    <col min="8970" max="8970" width="3" style="2" customWidth="1"/>
    <col min="8971" max="8971" width="15.42578125" style="2" bestFit="1" customWidth="1"/>
    <col min="8972" max="8972" width="10.7109375" style="2" bestFit="1" customWidth="1"/>
    <col min="8973" max="8973" width="12.42578125" style="2" bestFit="1" customWidth="1"/>
    <col min="8974" max="8974" width="14.28515625" style="2" bestFit="1" customWidth="1"/>
    <col min="8975" max="8975" width="12.42578125" style="2" bestFit="1" customWidth="1"/>
    <col min="8976" max="9216" width="9.140625" style="2"/>
    <col min="9217" max="9217" width="33.140625" style="2" bestFit="1" customWidth="1"/>
    <col min="9218" max="9218" width="15.7109375" style="2" bestFit="1" customWidth="1"/>
    <col min="9219" max="9220" width="15.85546875" style="2" customWidth="1"/>
    <col min="9221" max="9221" width="3.140625" style="2" customWidth="1"/>
    <col min="9222" max="9222" width="43.42578125" style="2" bestFit="1" customWidth="1"/>
    <col min="9223" max="9223" width="11.28515625" style="2" bestFit="1" customWidth="1"/>
    <col min="9224" max="9224" width="11" style="2" bestFit="1" customWidth="1"/>
    <col min="9225" max="9225" width="11.42578125" style="2" bestFit="1" customWidth="1"/>
    <col min="9226" max="9226" width="3" style="2" customWidth="1"/>
    <col min="9227" max="9227" width="15.42578125" style="2" bestFit="1" customWidth="1"/>
    <col min="9228" max="9228" width="10.7109375" style="2" bestFit="1" customWidth="1"/>
    <col min="9229" max="9229" width="12.42578125" style="2" bestFit="1" customWidth="1"/>
    <col min="9230" max="9230" width="14.28515625" style="2" bestFit="1" customWidth="1"/>
    <col min="9231" max="9231" width="12.42578125" style="2" bestFit="1" customWidth="1"/>
    <col min="9232" max="9472" width="9.140625" style="2"/>
    <col min="9473" max="9473" width="33.140625" style="2" bestFit="1" customWidth="1"/>
    <col min="9474" max="9474" width="15.7109375" style="2" bestFit="1" customWidth="1"/>
    <col min="9475" max="9476" width="15.85546875" style="2" customWidth="1"/>
    <col min="9477" max="9477" width="3.140625" style="2" customWidth="1"/>
    <col min="9478" max="9478" width="43.42578125" style="2" bestFit="1" customWidth="1"/>
    <col min="9479" max="9479" width="11.28515625" style="2" bestFit="1" customWidth="1"/>
    <col min="9480" max="9480" width="11" style="2" bestFit="1" customWidth="1"/>
    <col min="9481" max="9481" width="11.42578125" style="2" bestFit="1" customWidth="1"/>
    <col min="9482" max="9482" width="3" style="2" customWidth="1"/>
    <col min="9483" max="9483" width="15.42578125" style="2" bestFit="1" customWidth="1"/>
    <col min="9484" max="9484" width="10.7109375" style="2" bestFit="1" customWidth="1"/>
    <col min="9485" max="9485" width="12.42578125" style="2" bestFit="1" customWidth="1"/>
    <col min="9486" max="9486" width="14.28515625" style="2" bestFit="1" customWidth="1"/>
    <col min="9487" max="9487" width="12.42578125" style="2" bestFit="1" customWidth="1"/>
    <col min="9488" max="9728" width="9.140625" style="2"/>
    <col min="9729" max="9729" width="33.140625" style="2" bestFit="1" customWidth="1"/>
    <col min="9730" max="9730" width="15.7109375" style="2" bestFit="1" customWidth="1"/>
    <col min="9731" max="9732" width="15.85546875" style="2" customWidth="1"/>
    <col min="9733" max="9733" width="3.140625" style="2" customWidth="1"/>
    <col min="9734" max="9734" width="43.42578125" style="2" bestFit="1" customWidth="1"/>
    <col min="9735" max="9735" width="11.28515625" style="2" bestFit="1" customWidth="1"/>
    <col min="9736" max="9736" width="11" style="2" bestFit="1" customWidth="1"/>
    <col min="9737" max="9737" width="11.42578125" style="2" bestFit="1" customWidth="1"/>
    <col min="9738" max="9738" width="3" style="2" customWidth="1"/>
    <col min="9739" max="9739" width="15.42578125" style="2" bestFit="1" customWidth="1"/>
    <col min="9740" max="9740" width="10.7109375" style="2" bestFit="1" customWidth="1"/>
    <col min="9741" max="9741" width="12.42578125" style="2" bestFit="1" customWidth="1"/>
    <col min="9742" max="9742" width="14.28515625" style="2" bestFit="1" customWidth="1"/>
    <col min="9743" max="9743" width="12.42578125" style="2" bestFit="1" customWidth="1"/>
    <col min="9744" max="9984" width="9.140625" style="2"/>
    <col min="9985" max="9985" width="33.140625" style="2" bestFit="1" customWidth="1"/>
    <col min="9986" max="9986" width="15.7109375" style="2" bestFit="1" customWidth="1"/>
    <col min="9987" max="9988" width="15.85546875" style="2" customWidth="1"/>
    <col min="9989" max="9989" width="3.140625" style="2" customWidth="1"/>
    <col min="9990" max="9990" width="43.42578125" style="2" bestFit="1" customWidth="1"/>
    <col min="9991" max="9991" width="11.28515625" style="2" bestFit="1" customWidth="1"/>
    <col min="9992" max="9992" width="11" style="2" bestFit="1" customWidth="1"/>
    <col min="9993" max="9993" width="11.42578125" style="2" bestFit="1" customWidth="1"/>
    <col min="9994" max="9994" width="3" style="2" customWidth="1"/>
    <col min="9995" max="9995" width="15.42578125" style="2" bestFit="1" customWidth="1"/>
    <col min="9996" max="9996" width="10.7109375" style="2" bestFit="1" customWidth="1"/>
    <col min="9997" max="9997" width="12.42578125" style="2" bestFit="1" customWidth="1"/>
    <col min="9998" max="9998" width="14.28515625" style="2" bestFit="1" customWidth="1"/>
    <col min="9999" max="9999" width="12.42578125" style="2" bestFit="1" customWidth="1"/>
    <col min="10000" max="10240" width="9.140625" style="2"/>
    <col min="10241" max="10241" width="33.140625" style="2" bestFit="1" customWidth="1"/>
    <col min="10242" max="10242" width="15.7109375" style="2" bestFit="1" customWidth="1"/>
    <col min="10243" max="10244" width="15.85546875" style="2" customWidth="1"/>
    <col min="10245" max="10245" width="3.140625" style="2" customWidth="1"/>
    <col min="10246" max="10246" width="43.42578125" style="2" bestFit="1" customWidth="1"/>
    <col min="10247" max="10247" width="11.28515625" style="2" bestFit="1" customWidth="1"/>
    <col min="10248" max="10248" width="11" style="2" bestFit="1" customWidth="1"/>
    <col min="10249" max="10249" width="11.42578125" style="2" bestFit="1" customWidth="1"/>
    <col min="10250" max="10250" width="3" style="2" customWidth="1"/>
    <col min="10251" max="10251" width="15.42578125" style="2" bestFit="1" customWidth="1"/>
    <col min="10252" max="10252" width="10.7109375" style="2" bestFit="1" customWidth="1"/>
    <col min="10253" max="10253" width="12.42578125" style="2" bestFit="1" customWidth="1"/>
    <col min="10254" max="10254" width="14.28515625" style="2" bestFit="1" customWidth="1"/>
    <col min="10255" max="10255" width="12.42578125" style="2" bestFit="1" customWidth="1"/>
    <col min="10256" max="10496" width="9.140625" style="2"/>
    <col min="10497" max="10497" width="33.140625" style="2" bestFit="1" customWidth="1"/>
    <col min="10498" max="10498" width="15.7109375" style="2" bestFit="1" customWidth="1"/>
    <col min="10499" max="10500" width="15.85546875" style="2" customWidth="1"/>
    <col min="10501" max="10501" width="3.140625" style="2" customWidth="1"/>
    <col min="10502" max="10502" width="43.42578125" style="2" bestFit="1" customWidth="1"/>
    <col min="10503" max="10503" width="11.28515625" style="2" bestFit="1" customWidth="1"/>
    <col min="10504" max="10504" width="11" style="2" bestFit="1" customWidth="1"/>
    <col min="10505" max="10505" width="11.42578125" style="2" bestFit="1" customWidth="1"/>
    <col min="10506" max="10506" width="3" style="2" customWidth="1"/>
    <col min="10507" max="10507" width="15.42578125" style="2" bestFit="1" customWidth="1"/>
    <col min="10508" max="10508" width="10.7109375" style="2" bestFit="1" customWidth="1"/>
    <col min="10509" max="10509" width="12.42578125" style="2" bestFit="1" customWidth="1"/>
    <col min="10510" max="10510" width="14.28515625" style="2" bestFit="1" customWidth="1"/>
    <col min="10511" max="10511" width="12.42578125" style="2" bestFit="1" customWidth="1"/>
    <col min="10512" max="10752" width="9.140625" style="2"/>
    <col min="10753" max="10753" width="33.140625" style="2" bestFit="1" customWidth="1"/>
    <col min="10754" max="10754" width="15.7109375" style="2" bestFit="1" customWidth="1"/>
    <col min="10755" max="10756" width="15.85546875" style="2" customWidth="1"/>
    <col min="10757" max="10757" width="3.140625" style="2" customWidth="1"/>
    <col min="10758" max="10758" width="43.42578125" style="2" bestFit="1" customWidth="1"/>
    <col min="10759" max="10759" width="11.28515625" style="2" bestFit="1" customWidth="1"/>
    <col min="10760" max="10760" width="11" style="2" bestFit="1" customWidth="1"/>
    <col min="10761" max="10761" width="11.42578125" style="2" bestFit="1" customWidth="1"/>
    <col min="10762" max="10762" width="3" style="2" customWidth="1"/>
    <col min="10763" max="10763" width="15.42578125" style="2" bestFit="1" customWidth="1"/>
    <col min="10764" max="10764" width="10.7109375" style="2" bestFit="1" customWidth="1"/>
    <col min="10765" max="10765" width="12.42578125" style="2" bestFit="1" customWidth="1"/>
    <col min="10766" max="10766" width="14.28515625" style="2" bestFit="1" customWidth="1"/>
    <col min="10767" max="10767" width="12.42578125" style="2" bestFit="1" customWidth="1"/>
    <col min="10768" max="11008" width="9.140625" style="2"/>
    <col min="11009" max="11009" width="33.140625" style="2" bestFit="1" customWidth="1"/>
    <col min="11010" max="11010" width="15.7109375" style="2" bestFit="1" customWidth="1"/>
    <col min="11011" max="11012" width="15.85546875" style="2" customWidth="1"/>
    <col min="11013" max="11013" width="3.140625" style="2" customWidth="1"/>
    <col min="11014" max="11014" width="43.42578125" style="2" bestFit="1" customWidth="1"/>
    <col min="11015" max="11015" width="11.28515625" style="2" bestFit="1" customWidth="1"/>
    <col min="11016" max="11016" width="11" style="2" bestFit="1" customWidth="1"/>
    <col min="11017" max="11017" width="11.42578125" style="2" bestFit="1" customWidth="1"/>
    <col min="11018" max="11018" width="3" style="2" customWidth="1"/>
    <col min="11019" max="11019" width="15.42578125" style="2" bestFit="1" customWidth="1"/>
    <col min="11020" max="11020" width="10.7109375" style="2" bestFit="1" customWidth="1"/>
    <col min="11021" max="11021" width="12.42578125" style="2" bestFit="1" customWidth="1"/>
    <col min="11022" max="11022" width="14.28515625" style="2" bestFit="1" customWidth="1"/>
    <col min="11023" max="11023" width="12.42578125" style="2" bestFit="1" customWidth="1"/>
    <col min="11024" max="11264" width="9.140625" style="2"/>
    <col min="11265" max="11265" width="33.140625" style="2" bestFit="1" customWidth="1"/>
    <col min="11266" max="11266" width="15.7109375" style="2" bestFit="1" customWidth="1"/>
    <col min="11267" max="11268" width="15.85546875" style="2" customWidth="1"/>
    <col min="11269" max="11269" width="3.140625" style="2" customWidth="1"/>
    <col min="11270" max="11270" width="43.42578125" style="2" bestFit="1" customWidth="1"/>
    <col min="11271" max="11271" width="11.28515625" style="2" bestFit="1" customWidth="1"/>
    <col min="11272" max="11272" width="11" style="2" bestFit="1" customWidth="1"/>
    <col min="11273" max="11273" width="11.42578125" style="2" bestFit="1" customWidth="1"/>
    <col min="11274" max="11274" width="3" style="2" customWidth="1"/>
    <col min="11275" max="11275" width="15.42578125" style="2" bestFit="1" customWidth="1"/>
    <col min="11276" max="11276" width="10.7109375" style="2" bestFit="1" customWidth="1"/>
    <col min="11277" max="11277" width="12.42578125" style="2" bestFit="1" customWidth="1"/>
    <col min="11278" max="11278" width="14.28515625" style="2" bestFit="1" customWidth="1"/>
    <col min="11279" max="11279" width="12.42578125" style="2" bestFit="1" customWidth="1"/>
    <col min="11280" max="11520" width="9.140625" style="2"/>
    <col min="11521" max="11521" width="33.140625" style="2" bestFit="1" customWidth="1"/>
    <col min="11522" max="11522" width="15.7109375" style="2" bestFit="1" customWidth="1"/>
    <col min="11523" max="11524" width="15.85546875" style="2" customWidth="1"/>
    <col min="11525" max="11525" width="3.140625" style="2" customWidth="1"/>
    <col min="11526" max="11526" width="43.42578125" style="2" bestFit="1" customWidth="1"/>
    <col min="11527" max="11527" width="11.28515625" style="2" bestFit="1" customWidth="1"/>
    <col min="11528" max="11528" width="11" style="2" bestFit="1" customWidth="1"/>
    <col min="11529" max="11529" width="11.42578125" style="2" bestFit="1" customWidth="1"/>
    <col min="11530" max="11530" width="3" style="2" customWidth="1"/>
    <col min="11531" max="11531" width="15.42578125" style="2" bestFit="1" customWidth="1"/>
    <col min="11532" max="11532" width="10.7109375" style="2" bestFit="1" customWidth="1"/>
    <col min="11533" max="11533" width="12.42578125" style="2" bestFit="1" customWidth="1"/>
    <col min="11534" max="11534" width="14.28515625" style="2" bestFit="1" customWidth="1"/>
    <col min="11535" max="11535" width="12.42578125" style="2" bestFit="1" customWidth="1"/>
    <col min="11536" max="11776" width="9.140625" style="2"/>
    <col min="11777" max="11777" width="33.140625" style="2" bestFit="1" customWidth="1"/>
    <col min="11778" max="11778" width="15.7109375" style="2" bestFit="1" customWidth="1"/>
    <col min="11779" max="11780" width="15.85546875" style="2" customWidth="1"/>
    <col min="11781" max="11781" width="3.140625" style="2" customWidth="1"/>
    <col min="11782" max="11782" width="43.42578125" style="2" bestFit="1" customWidth="1"/>
    <col min="11783" max="11783" width="11.28515625" style="2" bestFit="1" customWidth="1"/>
    <col min="11784" max="11784" width="11" style="2" bestFit="1" customWidth="1"/>
    <col min="11785" max="11785" width="11.42578125" style="2" bestFit="1" customWidth="1"/>
    <col min="11786" max="11786" width="3" style="2" customWidth="1"/>
    <col min="11787" max="11787" width="15.42578125" style="2" bestFit="1" customWidth="1"/>
    <col min="11788" max="11788" width="10.7109375" style="2" bestFit="1" customWidth="1"/>
    <col min="11789" max="11789" width="12.42578125" style="2" bestFit="1" customWidth="1"/>
    <col min="11790" max="11790" width="14.28515625" style="2" bestFit="1" customWidth="1"/>
    <col min="11791" max="11791" width="12.42578125" style="2" bestFit="1" customWidth="1"/>
    <col min="11792" max="12032" width="9.140625" style="2"/>
    <col min="12033" max="12033" width="33.140625" style="2" bestFit="1" customWidth="1"/>
    <col min="12034" max="12034" width="15.7109375" style="2" bestFit="1" customWidth="1"/>
    <col min="12035" max="12036" width="15.85546875" style="2" customWidth="1"/>
    <col min="12037" max="12037" width="3.140625" style="2" customWidth="1"/>
    <col min="12038" max="12038" width="43.42578125" style="2" bestFit="1" customWidth="1"/>
    <col min="12039" max="12039" width="11.28515625" style="2" bestFit="1" customWidth="1"/>
    <col min="12040" max="12040" width="11" style="2" bestFit="1" customWidth="1"/>
    <col min="12041" max="12041" width="11.42578125" style="2" bestFit="1" customWidth="1"/>
    <col min="12042" max="12042" width="3" style="2" customWidth="1"/>
    <col min="12043" max="12043" width="15.42578125" style="2" bestFit="1" customWidth="1"/>
    <col min="12044" max="12044" width="10.7109375" style="2" bestFit="1" customWidth="1"/>
    <col min="12045" max="12045" width="12.42578125" style="2" bestFit="1" customWidth="1"/>
    <col min="12046" max="12046" width="14.28515625" style="2" bestFit="1" customWidth="1"/>
    <col min="12047" max="12047" width="12.42578125" style="2" bestFit="1" customWidth="1"/>
    <col min="12048" max="12288" width="9.140625" style="2"/>
    <col min="12289" max="12289" width="33.140625" style="2" bestFit="1" customWidth="1"/>
    <col min="12290" max="12290" width="15.7109375" style="2" bestFit="1" customWidth="1"/>
    <col min="12291" max="12292" width="15.85546875" style="2" customWidth="1"/>
    <col min="12293" max="12293" width="3.140625" style="2" customWidth="1"/>
    <col min="12294" max="12294" width="43.42578125" style="2" bestFit="1" customWidth="1"/>
    <col min="12295" max="12295" width="11.28515625" style="2" bestFit="1" customWidth="1"/>
    <col min="12296" max="12296" width="11" style="2" bestFit="1" customWidth="1"/>
    <col min="12297" max="12297" width="11.42578125" style="2" bestFit="1" customWidth="1"/>
    <col min="12298" max="12298" width="3" style="2" customWidth="1"/>
    <col min="12299" max="12299" width="15.42578125" style="2" bestFit="1" customWidth="1"/>
    <col min="12300" max="12300" width="10.7109375" style="2" bestFit="1" customWidth="1"/>
    <col min="12301" max="12301" width="12.42578125" style="2" bestFit="1" customWidth="1"/>
    <col min="12302" max="12302" width="14.28515625" style="2" bestFit="1" customWidth="1"/>
    <col min="12303" max="12303" width="12.42578125" style="2" bestFit="1" customWidth="1"/>
    <col min="12304" max="12544" width="9.140625" style="2"/>
    <col min="12545" max="12545" width="33.140625" style="2" bestFit="1" customWidth="1"/>
    <col min="12546" max="12546" width="15.7109375" style="2" bestFit="1" customWidth="1"/>
    <col min="12547" max="12548" width="15.85546875" style="2" customWidth="1"/>
    <col min="12549" max="12549" width="3.140625" style="2" customWidth="1"/>
    <col min="12550" max="12550" width="43.42578125" style="2" bestFit="1" customWidth="1"/>
    <col min="12551" max="12551" width="11.28515625" style="2" bestFit="1" customWidth="1"/>
    <col min="12552" max="12552" width="11" style="2" bestFit="1" customWidth="1"/>
    <col min="12553" max="12553" width="11.42578125" style="2" bestFit="1" customWidth="1"/>
    <col min="12554" max="12554" width="3" style="2" customWidth="1"/>
    <col min="12555" max="12555" width="15.42578125" style="2" bestFit="1" customWidth="1"/>
    <col min="12556" max="12556" width="10.7109375" style="2" bestFit="1" customWidth="1"/>
    <col min="12557" max="12557" width="12.42578125" style="2" bestFit="1" customWidth="1"/>
    <col min="12558" max="12558" width="14.28515625" style="2" bestFit="1" customWidth="1"/>
    <col min="12559" max="12559" width="12.42578125" style="2" bestFit="1" customWidth="1"/>
    <col min="12560" max="12800" width="9.140625" style="2"/>
    <col min="12801" max="12801" width="33.140625" style="2" bestFit="1" customWidth="1"/>
    <col min="12802" max="12802" width="15.7109375" style="2" bestFit="1" customWidth="1"/>
    <col min="12803" max="12804" width="15.85546875" style="2" customWidth="1"/>
    <col min="12805" max="12805" width="3.140625" style="2" customWidth="1"/>
    <col min="12806" max="12806" width="43.42578125" style="2" bestFit="1" customWidth="1"/>
    <col min="12807" max="12807" width="11.28515625" style="2" bestFit="1" customWidth="1"/>
    <col min="12808" max="12808" width="11" style="2" bestFit="1" customWidth="1"/>
    <col min="12809" max="12809" width="11.42578125" style="2" bestFit="1" customWidth="1"/>
    <col min="12810" max="12810" width="3" style="2" customWidth="1"/>
    <col min="12811" max="12811" width="15.42578125" style="2" bestFit="1" customWidth="1"/>
    <col min="12812" max="12812" width="10.7109375" style="2" bestFit="1" customWidth="1"/>
    <col min="12813" max="12813" width="12.42578125" style="2" bestFit="1" customWidth="1"/>
    <col min="12814" max="12814" width="14.28515625" style="2" bestFit="1" customWidth="1"/>
    <col min="12815" max="12815" width="12.42578125" style="2" bestFit="1" customWidth="1"/>
    <col min="12816" max="13056" width="9.140625" style="2"/>
    <col min="13057" max="13057" width="33.140625" style="2" bestFit="1" customWidth="1"/>
    <col min="13058" max="13058" width="15.7109375" style="2" bestFit="1" customWidth="1"/>
    <col min="13059" max="13060" width="15.85546875" style="2" customWidth="1"/>
    <col min="13061" max="13061" width="3.140625" style="2" customWidth="1"/>
    <col min="13062" max="13062" width="43.42578125" style="2" bestFit="1" customWidth="1"/>
    <col min="13063" max="13063" width="11.28515625" style="2" bestFit="1" customWidth="1"/>
    <col min="13064" max="13064" width="11" style="2" bestFit="1" customWidth="1"/>
    <col min="13065" max="13065" width="11.42578125" style="2" bestFit="1" customWidth="1"/>
    <col min="13066" max="13066" width="3" style="2" customWidth="1"/>
    <col min="13067" max="13067" width="15.42578125" style="2" bestFit="1" customWidth="1"/>
    <col min="13068" max="13068" width="10.7109375" style="2" bestFit="1" customWidth="1"/>
    <col min="13069" max="13069" width="12.42578125" style="2" bestFit="1" customWidth="1"/>
    <col min="13070" max="13070" width="14.28515625" style="2" bestFit="1" customWidth="1"/>
    <col min="13071" max="13071" width="12.42578125" style="2" bestFit="1" customWidth="1"/>
    <col min="13072" max="13312" width="9.140625" style="2"/>
    <col min="13313" max="13313" width="33.140625" style="2" bestFit="1" customWidth="1"/>
    <col min="13314" max="13314" width="15.7109375" style="2" bestFit="1" customWidth="1"/>
    <col min="13315" max="13316" width="15.85546875" style="2" customWidth="1"/>
    <col min="13317" max="13317" width="3.140625" style="2" customWidth="1"/>
    <col min="13318" max="13318" width="43.42578125" style="2" bestFit="1" customWidth="1"/>
    <col min="13319" max="13319" width="11.28515625" style="2" bestFit="1" customWidth="1"/>
    <col min="13320" max="13320" width="11" style="2" bestFit="1" customWidth="1"/>
    <col min="13321" max="13321" width="11.42578125" style="2" bestFit="1" customWidth="1"/>
    <col min="13322" max="13322" width="3" style="2" customWidth="1"/>
    <col min="13323" max="13323" width="15.42578125" style="2" bestFit="1" customWidth="1"/>
    <col min="13324" max="13324" width="10.7109375" style="2" bestFit="1" customWidth="1"/>
    <col min="13325" max="13325" width="12.42578125" style="2" bestFit="1" customWidth="1"/>
    <col min="13326" max="13326" width="14.28515625" style="2" bestFit="1" customWidth="1"/>
    <col min="13327" max="13327" width="12.42578125" style="2" bestFit="1" customWidth="1"/>
    <col min="13328" max="13568" width="9.140625" style="2"/>
    <col min="13569" max="13569" width="33.140625" style="2" bestFit="1" customWidth="1"/>
    <col min="13570" max="13570" width="15.7109375" style="2" bestFit="1" customWidth="1"/>
    <col min="13571" max="13572" width="15.85546875" style="2" customWidth="1"/>
    <col min="13573" max="13573" width="3.140625" style="2" customWidth="1"/>
    <col min="13574" max="13574" width="43.42578125" style="2" bestFit="1" customWidth="1"/>
    <col min="13575" max="13575" width="11.28515625" style="2" bestFit="1" customWidth="1"/>
    <col min="13576" max="13576" width="11" style="2" bestFit="1" customWidth="1"/>
    <col min="13577" max="13577" width="11.42578125" style="2" bestFit="1" customWidth="1"/>
    <col min="13578" max="13578" width="3" style="2" customWidth="1"/>
    <col min="13579" max="13579" width="15.42578125" style="2" bestFit="1" customWidth="1"/>
    <col min="13580" max="13580" width="10.7109375" style="2" bestFit="1" customWidth="1"/>
    <col min="13581" max="13581" width="12.42578125" style="2" bestFit="1" customWidth="1"/>
    <col min="13582" max="13582" width="14.28515625" style="2" bestFit="1" customWidth="1"/>
    <col min="13583" max="13583" width="12.42578125" style="2" bestFit="1" customWidth="1"/>
    <col min="13584" max="13824" width="9.140625" style="2"/>
    <col min="13825" max="13825" width="33.140625" style="2" bestFit="1" customWidth="1"/>
    <col min="13826" max="13826" width="15.7109375" style="2" bestFit="1" customWidth="1"/>
    <col min="13827" max="13828" width="15.85546875" style="2" customWidth="1"/>
    <col min="13829" max="13829" width="3.140625" style="2" customWidth="1"/>
    <col min="13830" max="13830" width="43.42578125" style="2" bestFit="1" customWidth="1"/>
    <col min="13831" max="13831" width="11.28515625" style="2" bestFit="1" customWidth="1"/>
    <col min="13832" max="13832" width="11" style="2" bestFit="1" customWidth="1"/>
    <col min="13833" max="13833" width="11.42578125" style="2" bestFit="1" customWidth="1"/>
    <col min="13834" max="13834" width="3" style="2" customWidth="1"/>
    <col min="13835" max="13835" width="15.42578125" style="2" bestFit="1" customWidth="1"/>
    <col min="13836" max="13836" width="10.7109375" style="2" bestFit="1" customWidth="1"/>
    <col min="13837" max="13837" width="12.42578125" style="2" bestFit="1" customWidth="1"/>
    <col min="13838" max="13838" width="14.28515625" style="2" bestFit="1" customWidth="1"/>
    <col min="13839" max="13839" width="12.42578125" style="2" bestFit="1" customWidth="1"/>
    <col min="13840" max="14080" width="9.140625" style="2"/>
    <col min="14081" max="14081" width="33.140625" style="2" bestFit="1" customWidth="1"/>
    <col min="14082" max="14082" width="15.7109375" style="2" bestFit="1" customWidth="1"/>
    <col min="14083" max="14084" width="15.85546875" style="2" customWidth="1"/>
    <col min="14085" max="14085" width="3.140625" style="2" customWidth="1"/>
    <col min="14086" max="14086" width="43.42578125" style="2" bestFit="1" customWidth="1"/>
    <col min="14087" max="14087" width="11.28515625" style="2" bestFit="1" customWidth="1"/>
    <col min="14088" max="14088" width="11" style="2" bestFit="1" customWidth="1"/>
    <col min="14089" max="14089" width="11.42578125" style="2" bestFit="1" customWidth="1"/>
    <col min="14090" max="14090" width="3" style="2" customWidth="1"/>
    <col min="14091" max="14091" width="15.42578125" style="2" bestFit="1" customWidth="1"/>
    <col min="14092" max="14092" width="10.7109375" style="2" bestFit="1" customWidth="1"/>
    <col min="14093" max="14093" width="12.42578125" style="2" bestFit="1" customWidth="1"/>
    <col min="14094" max="14094" width="14.28515625" style="2" bestFit="1" customWidth="1"/>
    <col min="14095" max="14095" width="12.42578125" style="2" bestFit="1" customWidth="1"/>
    <col min="14096" max="14336" width="9.140625" style="2"/>
    <col min="14337" max="14337" width="33.140625" style="2" bestFit="1" customWidth="1"/>
    <col min="14338" max="14338" width="15.7109375" style="2" bestFit="1" customWidth="1"/>
    <col min="14339" max="14340" width="15.85546875" style="2" customWidth="1"/>
    <col min="14341" max="14341" width="3.140625" style="2" customWidth="1"/>
    <col min="14342" max="14342" width="43.42578125" style="2" bestFit="1" customWidth="1"/>
    <col min="14343" max="14343" width="11.28515625" style="2" bestFit="1" customWidth="1"/>
    <col min="14344" max="14344" width="11" style="2" bestFit="1" customWidth="1"/>
    <col min="14345" max="14345" width="11.42578125" style="2" bestFit="1" customWidth="1"/>
    <col min="14346" max="14346" width="3" style="2" customWidth="1"/>
    <col min="14347" max="14347" width="15.42578125" style="2" bestFit="1" customWidth="1"/>
    <col min="14348" max="14348" width="10.7109375" style="2" bestFit="1" customWidth="1"/>
    <col min="14349" max="14349" width="12.42578125" style="2" bestFit="1" customWidth="1"/>
    <col min="14350" max="14350" width="14.28515625" style="2" bestFit="1" customWidth="1"/>
    <col min="14351" max="14351" width="12.42578125" style="2" bestFit="1" customWidth="1"/>
    <col min="14352" max="14592" width="9.140625" style="2"/>
    <col min="14593" max="14593" width="33.140625" style="2" bestFit="1" customWidth="1"/>
    <col min="14594" max="14594" width="15.7109375" style="2" bestFit="1" customWidth="1"/>
    <col min="14595" max="14596" width="15.85546875" style="2" customWidth="1"/>
    <col min="14597" max="14597" width="3.140625" style="2" customWidth="1"/>
    <col min="14598" max="14598" width="43.42578125" style="2" bestFit="1" customWidth="1"/>
    <col min="14599" max="14599" width="11.28515625" style="2" bestFit="1" customWidth="1"/>
    <col min="14600" max="14600" width="11" style="2" bestFit="1" customWidth="1"/>
    <col min="14601" max="14601" width="11.42578125" style="2" bestFit="1" customWidth="1"/>
    <col min="14602" max="14602" width="3" style="2" customWidth="1"/>
    <col min="14603" max="14603" width="15.42578125" style="2" bestFit="1" customWidth="1"/>
    <col min="14604" max="14604" width="10.7109375" style="2" bestFit="1" customWidth="1"/>
    <col min="14605" max="14605" width="12.42578125" style="2" bestFit="1" customWidth="1"/>
    <col min="14606" max="14606" width="14.28515625" style="2" bestFit="1" customWidth="1"/>
    <col min="14607" max="14607" width="12.42578125" style="2" bestFit="1" customWidth="1"/>
    <col min="14608" max="14848" width="9.140625" style="2"/>
    <col min="14849" max="14849" width="33.140625" style="2" bestFit="1" customWidth="1"/>
    <col min="14850" max="14850" width="15.7109375" style="2" bestFit="1" customWidth="1"/>
    <col min="14851" max="14852" width="15.85546875" style="2" customWidth="1"/>
    <col min="14853" max="14853" width="3.140625" style="2" customWidth="1"/>
    <col min="14854" max="14854" width="43.42578125" style="2" bestFit="1" customWidth="1"/>
    <col min="14855" max="14855" width="11.28515625" style="2" bestFit="1" customWidth="1"/>
    <col min="14856" max="14856" width="11" style="2" bestFit="1" customWidth="1"/>
    <col min="14857" max="14857" width="11.42578125" style="2" bestFit="1" customWidth="1"/>
    <col min="14858" max="14858" width="3" style="2" customWidth="1"/>
    <col min="14859" max="14859" width="15.42578125" style="2" bestFit="1" customWidth="1"/>
    <col min="14860" max="14860" width="10.7109375" style="2" bestFit="1" customWidth="1"/>
    <col min="14861" max="14861" width="12.42578125" style="2" bestFit="1" customWidth="1"/>
    <col min="14862" max="14862" width="14.28515625" style="2" bestFit="1" customWidth="1"/>
    <col min="14863" max="14863" width="12.42578125" style="2" bestFit="1" customWidth="1"/>
    <col min="14864" max="15104" width="9.140625" style="2"/>
    <col min="15105" max="15105" width="33.140625" style="2" bestFit="1" customWidth="1"/>
    <col min="15106" max="15106" width="15.7109375" style="2" bestFit="1" customWidth="1"/>
    <col min="15107" max="15108" width="15.85546875" style="2" customWidth="1"/>
    <col min="15109" max="15109" width="3.140625" style="2" customWidth="1"/>
    <col min="15110" max="15110" width="43.42578125" style="2" bestFit="1" customWidth="1"/>
    <col min="15111" max="15111" width="11.28515625" style="2" bestFit="1" customWidth="1"/>
    <col min="15112" max="15112" width="11" style="2" bestFit="1" customWidth="1"/>
    <col min="15113" max="15113" width="11.42578125" style="2" bestFit="1" customWidth="1"/>
    <col min="15114" max="15114" width="3" style="2" customWidth="1"/>
    <col min="15115" max="15115" width="15.42578125" style="2" bestFit="1" customWidth="1"/>
    <col min="15116" max="15116" width="10.7109375" style="2" bestFit="1" customWidth="1"/>
    <col min="15117" max="15117" width="12.42578125" style="2" bestFit="1" customWidth="1"/>
    <col min="15118" max="15118" width="14.28515625" style="2" bestFit="1" customWidth="1"/>
    <col min="15119" max="15119" width="12.42578125" style="2" bestFit="1" customWidth="1"/>
    <col min="15120" max="15360" width="9.140625" style="2"/>
    <col min="15361" max="15361" width="33.140625" style="2" bestFit="1" customWidth="1"/>
    <col min="15362" max="15362" width="15.7109375" style="2" bestFit="1" customWidth="1"/>
    <col min="15363" max="15364" width="15.85546875" style="2" customWidth="1"/>
    <col min="15365" max="15365" width="3.140625" style="2" customWidth="1"/>
    <col min="15366" max="15366" width="43.42578125" style="2" bestFit="1" customWidth="1"/>
    <col min="15367" max="15367" width="11.28515625" style="2" bestFit="1" customWidth="1"/>
    <col min="15368" max="15368" width="11" style="2" bestFit="1" customWidth="1"/>
    <col min="15369" max="15369" width="11.42578125" style="2" bestFit="1" customWidth="1"/>
    <col min="15370" max="15370" width="3" style="2" customWidth="1"/>
    <col min="15371" max="15371" width="15.42578125" style="2" bestFit="1" customWidth="1"/>
    <col min="15372" max="15372" width="10.7109375" style="2" bestFit="1" customWidth="1"/>
    <col min="15373" max="15373" width="12.42578125" style="2" bestFit="1" customWidth="1"/>
    <col min="15374" max="15374" width="14.28515625" style="2" bestFit="1" customWidth="1"/>
    <col min="15375" max="15375" width="12.42578125" style="2" bestFit="1" customWidth="1"/>
    <col min="15376" max="15616" width="9.140625" style="2"/>
    <col min="15617" max="15617" width="33.140625" style="2" bestFit="1" customWidth="1"/>
    <col min="15618" max="15618" width="15.7109375" style="2" bestFit="1" customWidth="1"/>
    <col min="15619" max="15620" width="15.85546875" style="2" customWidth="1"/>
    <col min="15621" max="15621" width="3.140625" style="2" customWidth="1"/>
    <col min="15622" max="15622" width="43.42578125" style="2" bestFit="1" customWidth="1"/>
    <col min="15623" max="15623" width="11.28515625" style="2" bestFit="1" customWidth="1"/>
    <col min="15624" max="15624" width="11" style="2" bestFit="1" customWidth="1"/>
    <col min="15625" max="15625" width="11.42578125" style="2" bestFit="1" customWidth="1"/>
    <col min="15626" max="15626" width="3" style="2" customWidth="1"/>
    <col min="15627" max="15627" width="15.42578125" style="2" bestFit="1" customWidth="1"/>
    <col min="15628" max="15628" width="10.7109375" style="2" bestFit="1" customWidth="1"/>
    <col min="15629" max="15629" width="12.42578125" style="2" bestFit="1" customWidth="1"/>
    <col min="15630" max="15630" width="14.28515625" style="2" bestFit="1" customWidth="1"/>
    <col min="15631" max="15631" width="12.42578125" style="2" bestFit="1" customWidth="1"/>
    <col min="15632" max="15872" width="9.140625" style="2"/>
    <col min="15873" max="15873" width="33.140625" style="2" bestFit="1" customWidth="1"/>
    <col min="15874" max="15874" width="15.7109375" style="2" bestFit="1" customWidth="1"/>
    <col min="15875" max="15876" width="15.85546875" style="2" customWidth="1"/>
    <col min="15877" max="15877" width="3.140625" style="2" customWidth="1"/>
    <col min="15878" max="15878" width="43.42578125" style="2" bestFit="1" customWidth="1"/>
    <col min="15879" max="15879" width="11.28515625" style="2" bestFit="1" customWidth="1"/>
    <col min="15880" max="15880" width="11" style="2" bestFit="1" customWidth="1"/>
    <col min="15881" max="15881" width="11.42578125" style="2" bestFit="1" customWidth="1"/>
    <col min="15882" max="15882" width="3" style="2" customWidth="1"/>
    <col min="15883" max="15883" width="15.42578125" style="2" bestFit="1" customWidth="1"/>
    <col min="15884" max="15884" width="10.7109375" style="2" bestFit="1" customWidth="1"/>
    <col min="15885" max="15885" width="12.42578125" style="2" bestFit="1" customWidth="1"/>
    <col min="15886" max="15886" width="14.28515625" style="2" bestFit="1" customWidth="1"/>
    <col min="15887" max="15887" width="12.42578125" style="2" bestFit="1" customWidth="1"/>
    <col min="15888" max="16128" width="9.140625" style="2"/>
    <col min="16129" max="16129" width="33.140625" style="2" bestFit="1" customWidth="1"/>
    <col min="16130" max="16130" width="15.7109375" style="2" bestFit="1" customWidth="1"/>
    <col min="16131" max="16132" width="15.85546875" style="2" customWidth="1"/>
    <col min="16133" max="16133" width="3.140625" style="2" customWidth="1"/>
    <col min="16134" max="16134" width="43.42578125" style="2" bestFit="1" customWidth="1"/>
    <col min="16135" max="16135" width="11.28515625" style="2" bestFit="1" customWidth="1"/>
    <col min="16136" max="16136" width="11" style="2" bestFit="1" customWidth="1"/>
    <col min="16137" max="16137" width="11.42578125" style="2" bestFit="1" customWidth="1"/>
    <col min="16138" max="16138" width="3" style="2" customWidth="1"/>
    <col min="16139" max="16139" width="15.42578125" style="2" bestFit="1" customWidth="1"/>
    <col min="16140" max="16140" width="10.7109375" style="2" bestFit="1" customWidth="1"/>
    <col min="16141" max="16141" width="12.42578125" style="2" bestFit="1" customWidth="1"/>
    <col min="16142" max="16142" width="14.28515625" style="2" bestFit="1" customWidth="1"/>
    <col min="16143" max="16143" width="12.42578125" style="2" bestFit="1" customWidth="1"/>
    <col min="16144" max="16384" width="9.140625" style="2"/>
  </cols>
  <sheetData>
    <row r="1" spans="1:15">
      <c r="A1" s="8" t="s">
        <v>0</v>
      </c>
      <c r="B1" s="4" t="s">
        <v>19</v>
      </c>
      <c r="C1" s="5"/>
      <c r="D1" s="5"/>
      <c r="E1" s="9"/>
      <c r="F1" s="5"/>
      <c r="G1" s="5"/>
      <c r="H1" s="5"/>
      <c r="I1" s="5"/>
      <c r="J1" s="9"/>
      <c r="K1" s="5"/>
      <c r="L1" s="5"/>
      <c r="M1" s="5"/>
      <c r="N1" s="5"/>
    </row>
    <row r="2" spans="1:15">
      <c r="A2" s="10" t="s">
        <v>1</v>
      </c>
      <c r="B2" s="11">
        <v>42157</v>
      </c>
      <c r="C2" s="5"/>
      <c r="D2" s="5"/>
      <c r="E2" s="9"/>
      <c r="F2" s="5"/>
      <c r="G2" s="5"/>
      <c r="H2" s="5"/>
      <c r="I2" s="5"/>
      <c r="J2" s="9"/>
      <c r="K2" s="5"/>
      <c r="L2" s="5"/>
      <c r="M2" s="5"/>
      <c r="N2" s="5"/>
    </row>
    <row r="3" spans="1:15">
      <c r="A3" s="10" t="s">
        <v>2</v>
      </c>
      <c r="B3" s="33" t="s">
        <v>160</v>
      </c>
      <c r="C3" s="5"/>
      <c r="D3" s="5"/>
      <c r="E3" s="9"/>
      <c r="F3" s="5"/>
      <c r="G3" s="5"/>
      <c r="H3" s="5"/>
      <c r="I3" s="5"/>
      <c r="J3" s="9"/>
      <c r="K3" s="5"/>
      <c r="L3" s="5"/>
      <c r="M3" s="5"/>
      <c r="N3" s="5"/>
    </row>
    <row r="4" spans="1:15">
      <c r="A4" s="10" t="s">
        <v>3</v>
      </c>
      <c r="B4" s="34">
        <v>42125</v>
      </c>
      <c r="C4" s="5"/>
      <c r="D4" s="5"/>
      <c r="E4" s="9"/>
      <c r="F4" s="5"/>
      <c r="G4" s="5"/>
      <c r="H4" s="5"/>
      <c r="I4" s="5"/>
      <c r="J4" s="9"/>
      <c r="K4" s="5"/>
      <c r="L4" s="5"/>
      <c r="M4" s="5"/>
      <c r="N4" s="5"/>
    </row>
    <row r="5" spans="1:15">
      <c r="A5" s="10" t="s">
        <v>4</v>
      </c>
      <c r="B5" s="5" t="s">
        <v>16</v>
      </c>
      <c r="C5" s="5"/>
      <c r="D5" s="5"/>
      <c r="E5" s="9"/>
      <c r="F5" s="5"/>
      <c r="G5" s="5"/>
      <c r="H5" s="5"/>
      <c r="I5" s="5"/>
      <c r="J5" s="9"/>
      <c r="K5" s="5"/>
      <c r="L5" s="5"/>
      <c r="M5" s="5"/>
      <c r="N5" s="5"/>
    </row>
    <row r="6" spans="1:15">
      <c r="A6" s="12"/>
      <c r="B6" s="5"/>
      <c r="C6" s="5"/>
      <c r="D6" s="5"/>
      <c r="E6" s="9"/>
      <c r="F6" s="5"/>
      <c r="G6" s="5"/>
      <c r="H6" s="5"/>
      <c r="I6" s="5"/>
      <c r="J6" s="9"/>
      <c r="K6" s="5"/>
      <c r="L6" s="5"/>
      <c r="M6" s="5"/>
      <c r="N6" s="5"/>
    </row>
    <row r="7" spans="1:15">
      <c r="A7" s="13" t="s">
        <v>9</v>
      </c>
      <c r="B7" s="14"/>
      <c r="C7" s="5"/>
      <c r="D7" s="5"/>
      <c r="E7" s="9"/>
      <c r="F7" s="15" t="str">
        <f>B1</f>
        <v>BTSip</v>
      </c>
      <c r="G7" s="5"/>
      <c r="H7" s="5"/>
      <c r="I7" s="5"/>
      <c r="J7" s="9"/>
      <c r="K7" s="5"/>
      <c r="L7" s="5"/>
      <c r="M7" s="5"/>
      <c r="N7" s="5"/>
    </row>
    <row r="8" spans="1:15" ht="25.5">
      <c r="A8" s="16" t="s">
        <v>5</v>
      </c>
      <c r="B8" s="16" t="s">
        <v>10</v>
      </c>
      <c r="C8" s="16" t="s">
        <v>11</v>
      </c>
      <c r="D8" s="16" t="s">
        <v>12</v>
      </c>
      <c r="E8" s="17"/>
      <c r="F8" s="18" t="s">
        <v>5</v>
      </c>
      <c r="G8" s="19" t="s">
        <v>13</v>
      </c>
      <c r="H8" s="19" t="s">
        <v>14</v>
      </c>
      <c r="I8" s="20" t="s">
        <v>15</v>
      </c>
      <c r="J8" s="17"/>
      <c r="K8" s="18" t="s">
        <v>6</v>
      </c>
      <c r="L8" s="18" t="s">
        <v>7</v>
      </c>
      <c r="M8" s="18" t="s">
        <v>8</v>
      </c>
      <c r="N8" s="18" t="s">
        <v>17</v>
      </c>
      <c r="O8" s="21" t="s">
        <v>18</v>
      </c>
    </row>
    <row r="9" spans="1:15" ht="12.75" customHeight="1">
      <c r="B9" s="1"/>
      <c r="C9" s="3"/>
      <c r="D9" s="3"/>
      <c r="E9" s="9"/>
      <c r="F9" s="22"/>
      <c r="G9" s="23"/>
      <c r="H9" s="24"/>
      <c r="I9" s="24"/>
      <c r="J9" s="9"/>
      <c r="K9" s="25"/>
      <c r="L9" s="32"/>
      <c r="M9" s="25"/>
      <c r="N9" s="32"/>
      <c r="O9" s="26"/>
    </row>
    <row r="10" spans="1:15" s="6" customFormat="1" ht="12.75" customHeight="1">
      <c r="A10" s="35" t="s">
        <v>136</v>
      </c>
      <c r="B10" s="38">
        <v>1.2E-2</v>
      </c>
      <c r="C10" s="39">
        <v>0.28000000000000003</v>
      </c>
      <c r="D10" s="39">
        <v>0</v>
      </c>
      <c r="E10" s="27"/>
      <c r="F10" s="35" t="s">
        <v>136</v>
      </c>
      <c r="G10" s="40">
        <v>1.2E-2</v>
      </c>
      <c r="H10" s="41">
        <v>0</v>
      </c>
      <c r="I10" s="41">
        <v>0</v>
      </c>
      <c r="J10" s="27"/>
      <c r="K10" s="25">
        <f>+C10-H10</f>
        <v>0.28000000000000003</v>
      </c>
      <c r="L10" s="32">
        <f>IFERROR(K10/C10,0)</f>
        <v>1</v>
      </c>
      <c r="M10" s="25">
        <f>+D10-I10</f>
        <v>0</v>
      </c>
      <c r="N10" s="32">
        <f>IFERROR(M10/D10,0)</f>
        <v>0</v>
      </c>
      <c r="O10" s="26">
        <f>IFERROR(I10/$I$303,0)</f>
        <v>0</v>
      </c>
    </row>
    <row r="11" spans="1:15" s="6" customFormat="1" ht="12.75" customHeight="1">
      <c r="A11" s="35"/>
      <c r="B11" s="38"/>
      <c r="C11" s="39"/>
      <c r="D11" s="39"/>
      <c r="E11" s="27"/>
      <c r="F11" s="35"/>
      <c r="G11" s="40"/>
      <c r="H11" s="41"/>
      <c r="I11" s="41"/>
      <c r="J11" s="27"/>
      <c r="K11" s="25"/>
      <c r="L11" s="32"/>
      <c r="M11" s="25"/>
      <c r="N11" s="32"/>
      <c r="O11" s="26"/>
    </row>
    <row r="12" spans="1:15" s="6" customFormat="1" ht="12.75" customHeight="1">
      <c r="A12" s="6" t="s">
        <v>137</v>
      </c>
      <c r="B12" s="6">
        <v>3.4299999999999997E-2</v>
      </c>
      <c r="C12" s="6">
        <v>0.56999999999999995</v>
      </c>
      <c r="D12" s="6">
        <v>0.02</v>
      </c>
      <c r="E12" s="27"/>
      <c r="F12" s="6" t="s">
        <v>137</v>
      </c>
      <c r="G12" s="7">
        <v>3.4299999999999997E-2</v>
      </c>
      <c r="H12" s="42">
        <v>1</v>
      </c>
      <c r="I12" s="42">
        <v>0.03</v>
      </c>
      <c r="J12" s="27"/>
      <c r="K12" s="25">
        <f t="shared" ref="K12:K75" si="0">+C12-H12</f>
        <v>-0.43000000000000005</v>
      </c>
      <c r="L12" s="32">
        <f t="shared" ref="L12:L75" si="1">IFERROR(K12/C12,0)</f>
        <v>-0.75438596491228083</v>
      </c>
      <c r="M12" s="25">
        <f t="shared" ref="M12:M75" si="2">+D12-I12</f>
        <v>-9.9999999999999985E-3</v>
      </c>
      <c r="N12" s="32">
        <f t="shared" ref="N12:N75" si="3">IFERROR(M12/D12,0)</f>
        <v>-0.49999999999999989</v>
      </c>
      <c r="O12" s="26">
        <f>IFERROR(I12/$I$303,0)</f>
        <v>3.8490258115670933E-6</v>
      </c>
    </row>
    <row r="13" spans="1:15" s="6" customFormat="1" ht="12.75" customHeight="1">
      <c r="A13" s="35"/>
      <c r="B13" s="38"/>
      <c r="C13" s="39"/>
      <c r="D13" s="39"/>
      <c r="E13" s="27"/>
      <c r="G13" s="7"/>
      <c r="H13" s="42"/>
      <c r="I13" s="42"/>
      <c r="J13" s="27"/>
      <c r="K13" s="25"/>
      <c r="L13" s="32"/>
      <c r="M13" s="25"/>
      <c r="N13" s="32"/>
      <c r="O13" s="26"/>
    </row>
    <row r="14" spans="1:15" s="6" customFormat="1" ht="12.75" customHeight="1">
      <c r="A14" s="35" t="s">
        <v>64</v>
      </c>
      <c r="B14" s="38">
        <v>7.1000000000000004E-3</v>
      </c>
      <c r="C14" s="39">
        <v>8.7899999999999991</v>
      </c>
      <c r="D14" s="39">
        <v>0.06</v>
      </c>
      <c r="E14" s="27"/>
      <c r="F14" s="6" t="s">
        <v>64</v>
      </c>
      <c r="G14" s="7">
        <v>7.1000000000000004E-3</v>
      </c>
      <c r="H14" s="42">
        <v>10</v>
      </c>
      <c r="I14" s="42">
        <v>7.0000000000000007E-2</v>
      </c>
      <c r="J14" s="27"/>
      <c r="K14" s="25">
        <f t="shared" si="0"/>
        <v>-1.2100000000000009</v>
      </c>
      <c r="L14" s="32">
        <f t="shared" si="1"/>
        <v>-0.13765642775881695</v>
      </c>
      <c r="M14" s="25">
        <f t="shared" si="2"/>
        <v>-1.0000000000000009E-2</v>
      </c>
      <c r="N14" s="32">
        <f t="shared" si="3"/>
        <v>-0.16666666666666682</v>
      </c>
      <c r="O14" s="26">
        <f>IFERROR(I14/$I$303,0)</f>
        <v>8.9810602269898865E-6</v>
      </c>
    </row>
    <row r="15" spans="1:15" s="6" customFormat="1" ht="12.75" customHeight="1">
      <c r="A15" s="35" t="s">
        <v>63</v>
      </c>
      <c r="B15" s="38">
        <v>1.95E-2</v>
      </c>
      <c r="C15" s="39">
        <v>0.17</v>
      </c>
      <c r="D15" s="39">
        <v>0</v>
      </c>
      <c r="E15" s="27"/>
      <c r="J15" s="27"/>
      <c r="K15" s="25">
        <f t="shared" si="0"/>
        <v>0.17</v>
      </c>
      <c r="L15" s="32">
        <f t="shared" si="1"/>
        <v>1</v>
      </c>
      <c r="M15" s="25">
        <f t="shared" si="2"/>
        <v>0</v>
      </c>
      <c r="N15" s="32">
        <f t="shared" si="3"/>
        <v>0</v>
      </c>
      <c r="O15" s="26">
        <f>IFERROR(I15/$I$303,0)</f>
        <v>0</v>
      </c>
    </row>
    <row r="16" spans="1:15" s="6" customFormat="1" ht="12.75" customHeight="1">
      <c r="A16" s="35"/>
      <c r="B16" s="38"/>
      <c r="C16" s="39"/>
      <c r="D16" s="39"/>
      <c r="E16" s="27"/>
      <c r="J16" s="27"/>
      <c r="K16" s="25"/>
      <c r="L16" s="32"/>
      <c r="M16" s="25"/>
      <c r="N16" s="32"/>
      <c r="O16" s="26"/>
    </row>
    <row r="17" spans="1:15" s="6" customFormat="1" ht="12.75" customHeight="1">
      <c r="A17" s="35" t="s">
        <v>94</v>
      </c>
      <c r="B17" s="38">
        <v>8.3999999999999995E-3</v>
      </c>
      <c r="C17" s="39">
        <v>360.72</v>
      </c>
      <c r="D17" s="39">
        <v>3.03</v>
      </c>
      <c r="E17" s="27"/>
      <c r="F17" s="6" t="s">
        <v>94</v>
      </c>
      <c r="G17" s="7">
        <v>8.3999999999999995E-3</v>
      </c>
      <c r="H17" s="42">
        <v>340</v>
      </c>
      <c r="I17" s="42">
        <v>2.86</v>
      </c>
      <c r="J17" s="27"/>
      <c r="K17" s="25">
        <f t="shared" si="0"/>
        <v>20.720000000000027</v>
      </c>
      <c r="L17" s="32">
        <f t="shared" si="1"/>
        <v>5.7440674207141343E-2</v>
      </c>
      <c r="M17" s="25">
        <f t="shared" si="2"/>
        <v>0.16999999999999993</v>
      </c>
      <c r="N17" s="32">
        <f t="shared" si="3"/>
        <v>5.6105610561056084E-2</v>
      </c>
      <c r="O17" s="26">
        <f t="shared" ref="O17:O21" si="4">IFERROR(I17/$I$303,0)</f>
        <v>3.6694046070272955E-4</v>
      </c>
    </row>
    <row r="18" spans="1:15" s="6" customFormat="1" ht="12.75" customHeight="1">
      <c r="A18" s="35" t="s">
        <v>94</v>
      </c>
      <c r="B18" s="38">
        <v>8.6E-3</v>
      </c>
      <c r="C18" s="39">
        <v>391.58</v>
      </c>
      <c r="D18" s="39">
        <v>3.38</v>
      </c>
      <c r="E18" s="27"/>
      <c r="F18" s="6" t="s">
        <v>94</v>
      </c>
      <c r="G18" s="7">
        <v>8.6E-3</v>
      </c>
      <c r="H18" s="42">
        <v>415</v>
      </c>
      <c r="I18" s="42">
        <v>3.58</v>
      </c>
      <c r="J18" s="27"/>
      <c r="K18" s="25">
        <f t="shared" si="0"/>
        <v>-23.420000000000016</v>
      </c>
      <c r="L18" s="32">
        <f t="shared" si="1"/>
        <v>-5.9808979008120988E-2</v>
      </c>
      <c r="M18" s="25">
        <f t="shared" si="2"/>
        <v>-0.20000000000000018</v>
      </c>
      <c r="N18" s="32">
        <f t="shared" si="3"/>
        <v>-5.9171597633136147E-2</v>
      </c>
      <c r="O18" s="26">
        <f t="shared" si="4"/>
        <v>4.5931708018033985E-4</v>
      </c>
    </row>
    <row r="19" spans="1:15" s="6" customFormat="1" ht="12.75" customHeight="1">
      <c r="A19" s="35" t="s">
        <v>94</v>
      </c>
      <c r="B19" s="38">
        <v>8.8000000000000005E-3</v>
      </c>
      <c r="C19" s="39">
        <v>1199.51</v>
      </c>
      <c r="D19" s="39">
        <v>10.58</v>
      </c>
      <c r="E19" s="27"/>
      <c r="F19" s="6" t="s">
        <v>94</v>
      </c>
      <c r="G19" s="7">
        <v>8.8000000000000005E-3</v>
      </c>
      <c r="H19" s="42">
        <v>1203</v>
      </c>
      <c r="I19" s="42">
        <v>10.59</v>
      </c>
      <c r="J19" s="27"/>
      <c r="K19" s="25">
        <f t="shared" si="0"/>
        <v>-3.4900000000000091</v>
      </c>
      <c r="L19" s="32">
        <f t="shared" si="1"/>
        <v>-2.9095213879000667E-3</v>
      </c>
      <c r="M19" s="25">
        <f t="shared" si="2"/>
        <v>-9.9999999999997868E-3</v>
      </c>
      <c r="N19" s="32">
        <f t="shared" si="3"/>
        <v>-9.4517958412096285E-4</v>
      </c>
      <c r="O19" s="26">
        <f t="shared" si="4"/>
        <v>1.3587061114831841E-3</v>
      </c>
    </row>
    <row r="20" spans="1:15" s="6" customFormat="1" ht="12.75" customHeight="1">
      <c r="A20" s="35" t="s">
        <v>93</v>
      </c>
      <c r="B20" s="38">
        <v>8.9999999999999993E-3</v>
      </c>
      <c r="C20" s="39">
        <v>114.88</v>
      </c>
      <c r="D20" s="39">
        <v>1.04</v>
      </c>
      <c r="E20" s="27"/>
      <c r="F20" s="6" t="s">
        <v>93</v>
      </c>
      <c r="G20" s="7">
        <v>8.9999999999999993E-3</v>
      </c>
      <c r="H20" s="42">
        <v>38</v>
      </c>
      <c r="I20" s="42">
        <v>0.34</v>
      </c>
      <c r="J20" s="27"/>
      <c r="K20" s="25">
        <f t="shared" si="0"/>
        <v>76.88</v>
      </c>
      <c r="L20" s="32">
        <f t="shared" si="1"/>
        <v>0.66922005571030641</v>
      </c>
      <c r="M20" s="25">
        <f t="shared" si="2"/>
        <v>0.7</v>
      </c>
      <c r="N20" s="32">
        <f t="shared" si="3"/>
        <v>0.67307692307692302</v>
      </c>
      <c r="O20" s="26">
        <f t="shared" si="4"/>
        <v>4.3622292531093733E-5</v>
      </c>
    </row>
    <row r="21" spans="1:15" s="6" customFormat="1" ht="12.75" customHeight="1">
      <c r="A21" s="35" t="s">
        <v>93</v>
      </c>
      <c r="B21" s="38">
        <v>9.2999999999999992E-3</v>
      </c>
      <c r="C21" s="39">
        <v>822.9</v>
      </c>
      <c r="D21" s="39">
        <v>7.64</v>
      </c>
      <c r="E21" s="27"/>
      <c r="F21" s="6" t="s">
        <v>93</v>
      </c>
      <c r="G21" s="7">
        <v>8.9999999999999993E-3</v>
      </c>
      <c r="H21" s="42">
        <v>78</v>
      </c>
      <c r="I21" s="42">
        <v>0.7</v>
      </c>
      <c r="J21" s="27"/>
      <c r="K21" s="25">
        <f t="shared" si="0"/>
        <v>744.9</v>
      </c>
      <c r="L21" s="32">
        <f t="shared" si="1"/>
        <v>0.90521327014218012</v>
      </c>
      <c r="M21" s="25">
        <f t="shared" si="2"/>
        <v>6.9399999999999995</v>
      </c>
      <c r="N21" s="32">
        <f t="shared" si="3"/>
        <v>0.90837696335078533</v>
      </c>
      <c r="O21" s="26">
        <f t="shared" si="4"/>
        <v>8.9810602269898838E-5</v>
      </c>
    </row>
    <row r="22" spans="1:15" s="6" customFormat="1" ht="12.75" customHeight="1">
      <c r="A22" s="35"/>
      <c r="B22" s="38"/>
      <c r="C22" s="39"/>
      <c r="D22" s="39"/>
      <c r="E22" s="27"/>
      <c r="F22" s="6" t="s">
        <v>93</v>
      </c>
      <c r="G22" s="7">
        <v>9.2999999999999992E-3</v>
      </c>
      <c r="H22" s="42">
        <v>825</v>
      </c>
      <c r="I22" s="42">
        <v>7.67</v>
      </c>
      <c r="J22" s="27"/>
      <c r="K22" s="25">
        <f t="shared" ref="K22:K23" si="5">+C22-H22</f>
        <v>-825</v>
      </c>
      <c r="L22" s="32">
        <f t="shared" ref="L22:L23" si="6">IFERROR(K22/C22,0)</f>
        <v>0</v>
      </c>
      <c r="M22" s="25">
        <f t="shared" ref="M22:M23" si="7">+D22-I22</f>
        <v>-7.67</v>
      </c>
      <c r="N22" s="32">
        <f t="shared" ref="N22:N23" si="8">IFERROR(M22/D22,0)</f>
        <v>0</v>
      </c>
      <c r="O22" s="26">
        <f t="shared" ref="O22:O23" si="9">IFERROR(I22/$I$303,0)</f>
        <v>9.8406759915732026E-4</v>
      </c>
    </row>
    <row r="23" spans="1:15" s="6" customFormat="1" ht="12.75" customHeight="1">
      <c r="A23" s="35" t="s">
        <v>138</v>
      </c>
      <c r="B23" s="38">
        <v>3.3799999999999997E-2</v>
      </c>
      <c r="C23" s="39">
        <v>0.38</v>
      </c>
      <c r="D23" s="39">
        <v>0.01</v>
      </c>
      <c r="E23" s="27"/>
      <c r="J23" s="27"/>
      <c r="K23" s="25">
        <f t="shared" si="5"/>
        <v>0.38</v>
      </c>
      <c r="L23" s="32">
        <f t="shared" si="6"/>
        <v>1</v>
      </c>
      <c r="M23" s="25">
        <f t="shared" si="7"/>
        <v>0.01</v>
      </c>
      <c r="N23" s="32">
        <f t="shared" si="8"/>
        <v>1</v>
      </c>
      <c r="O23" s="26">
        <f t="shared" si="9"/>
        <v>0</v>
      </c>
    </row>
    <row r="24" spans="1:15" s="6" customFormat="1" ht="12.75" customHeight="1">
      <c r="A24" s="35"/>
      <c r="B24" s="38"/>
      <c r="C24" s="39"/>
      <c r="D24" s="39"/>
      <c r="E24" s="27"/>
      <c r="G24" s="7"/>
      <c r="H24" s="42"/>
      <c r="I24" s="42"/>
      <c r="J24" s="27"/>
      <c r="K24" s="25"/>
      <c r="L24" s="32"/>
      <c r="M24" s="25"/>
      <c r="N24" s="32"/>
      <c r="O24" s="26"/>
    </row>
    <row r="25" spans="1:15" s="6" customFormat="1" ht="12.75" customHeight="1">
      <c r="A25" s="35" t="s">
        <v>139</v>
      </c>
      <c r="B25" s="38">
        <v>5.4000000000000003E-3</v>
      </c>
      <c r="C25" s="39">
        <v>24.77</v>
      </c>
      <c r="D25" s="39">
        <v>0.13</v>
      </c>
      <c r="E25" s="27"/>
      <c r="J25" s="27"/>
      <c r="K25" s="25">
        <f t="shared" si="0"/>
        <v>24.77</v>
      </c>
      <c r="L25" s="32">
        <f t="shared" si="1"/>
        <v>1</v>
      </c>
      <c r="M25" s="25">
        <f t="shared" si="2"/>
        <v>0.13</v>
      </c>
      <c r="N25" s="32">
        <f t="shared" si="3"/>
        <v>1</v>
      </c>
      <c r="O25" s="26">
        <f t="shared" ref="O25:O32" si="10">IFERROR(I25/$I$303,0)</f>
        <v>0</v>
      </c>
    </row>
    <row r="26" spans="1:15" s="6" customFormat="1" ht="12.75" customHeight="1">
      <c r="A26" s="35" t="s">
        <v>20</v>
      </c>
      <c r="B26" s="38">
        <v>1.0800000000000001E-2</v>
      </c>
      <c r="C26" s="39">
        <v>146.44999999999999</v>
      </c>
      <c r="D26" s="39">
        <v>1.59</v>
      </c>
      <c r="E26" s="27"/>
      <c r="F26" s="6" t="s">
        <v>20</v>
      </c>
      <c r="G26" s="7">
        <v>1.0800000000000001E-2</v>
      </c>
      <c r="H26" s="42">
        <v>148</v>
      </c>
      <c r="I26" s="42">
        <v>1.6</v>
      </c>
      <c r="J26" s="27"/>
      <c r="K26" s="25">
        <f t="shared" si="0"/>
        <v>-1.5500000000000114</v>
      </c>
      <c r="L26" s="32">
        <f t="shared" si="1"/>
        <v>-1.0583817002389972E-2</v>
      </c>
      <c r="M26" s="25">
        <f t="shared" si="2"/>
        <v>-1.0000000000000009E-2</v>
      </c>
      <c r="N26" s="32">
        <f t="shared" si="3"/>
        <v>-6.2893081761006345E-3</v>
      </c>
      <c r="O26" s="26">
        <f t="shared" si="10"/>
        <v>2.0528137661691168E-4</v>
      </c>
    </row>
    <row r="27" spans="1:15" s="6" customFormat="1" ht="12.75" customHeight="1">
      <c r="A27" s="35" t="s">
        <v>20</v>
      </c>
      <c r="B27" s="38">
        <v>1.0999999999999999E-2</v>
      </c>
      <c r="C27" s="39">
        <v>123.24</v>
      </c>
      <c r="D27" s="39">
        <v>1.34</v>
      </c>
      <c r="E27" s="27"/>
      <c r="F27" s="6" t="s">
        <v>20</v>
      </c>
      <c r="G27" s="7">
        <v>1.0999999999999999E-2</v>
      </c>
      <c r="H27" s="42">
        <v>119</v>
      </c>
      <c r="I27" s="42">
        <v>1.31</v>
      </c>
      <c r="J27" s="27"/>
      <c r="K27" s="25">
        <f t="shared" si="0"/>
        <v>4.2399999999999949</v>
      </c>
      <c r="L27" s="32">
        <f t="shared" si="1"/>
        <v>3.4404414151249556E-2</v>
      </c>
      <c r="M27" s="25">
        <f t="shared" si="2"/>
        <v>3.0000000000000027E-2</v>
      </c>
      <c r="N27" s="32">
        <f t="shared" si="3"/>
        <v>2.2388059701492557E-2</v>
      </c>
      <c r="O27" s="26">
        <f t="shared" si="10"/>
        <v>1.6807412710509643E-4</v>
      </c>
    </row>
    <row r="28" spans="1:15" s="6" customFormat="1" ht="12.75" customHeight="1">
      <c r="A28" s="35" t="s">
        <v>40</v>
      </c>
      <c r="B28" s="38">
        <v>1.11E-2</v>
      </c>
      <c r="C28" s="39">
        <v>95.14</v>
      </c>
      <c r="D28" s="39">
        <v>1.04</v>
      </c>
      <c r="E28" s="27"/>
      <c r="F28" s="6" t="s">
        <v>40</v>
      </c>
      <c r="G28" s="7">
        <v>1.11E-2</v>
      </c>
      <c r="H28" s="42">
        <v>96</v>
      </c>
      <c r="I28" s="42">
        <v>1.06</v>
      </c>
      <c r="J28" s="27"/>
      <c r="K28" s="25">
        <f t="shared" si="0"/>
        <v>-0.85999999999999943</v>
      </c>
      <c r="L28" s="32">
        <f t="shared" si="1"/>
        <v>-9.0393104898044922E-3</v>
      </c>
      <c r="M28" s="25">
        <f t="shared" si="2"/>
        <v>-2.0000000000000018E-2</v>
      </c>
      <c r="N28" s="32">
        <f t="shared" si="3"/>
        <v>-1.9230769230769246E-2</v>
      </c>
      <c r="O28" s="26">
        <f t="shared" si="10"/>
        <v>1.3599891200870398E-4</v>
      </c>
    </row>
    <row r="29" spans="1:15" s="6" customFormat="1" ht="12.75" customHeight="1">
      <c r="A29" s="6" t="s">
        <v>20</v>
      </c>
      <c r="B29" s="6">
        <v>1.12E-2</v>
      </c>
      <c r="C29" s="6">
        <v>92.64</v>
      </c>
      <c r="D29" s="6">
        <v>1.03</v>
      </c>
      <c r="E29" s="27"/>
      <c r="F29" s="6" t="s">
        <v>20</v>
      </c>
      <c r="G29" s="7">
        <v>1.12E-2</v>
      </c>
      <c r="H29" s="42">
        <v>101</v>
      </c>
      <c r="I29" s="42">
        <v>1.1299999999999999</v>
      </c>
      <c r="J29" s="27"/>
      <c r="K29" s="25">
        <f t="shared" si="0"/>
        <v>-8.36</v>
      </c>
      <c r="L29" s="32">
        <f t="shared" si="1"/>
        <v>-9.024179620034542E-2</v>
      </c>
      <c r="M29" s="25">
        <f t="shared" si="2"/>
        <v>-9.9999999999999867E-2</v>
      </c>
      <c r="N29" s="32">
        <f t="shared" si="3"/>
        <v>-9.7087378640776573E-2</v>
      </c>
      <c r="O29" s="26">
        <f t="shared" si="10"/>
        <v>1.4497997223569386E-4</v>
      </c>
    </row>
    <row r="30" spans="1:15" s="6" customFormat="1" ht="12.75" customHeight="1">
      <c r="A30" s="35" t="s">
        <v>20</v>
      </c>
      <c r="B30" s="38">
        <v>1.14E-2</v>
      </c>
      <c r="C30" s="39">
        <v>515.42999999999995</v>
      </c>
      <c r="D30" s="39">
        <v>5.88</v>
      </c>
      <c r="E30" s="27"/>
      <c r="F30" s="6" t="s">
        <v>20</v>
      </c>
      <c r="G30" s="7">
        <v>1.14E-2</v>
      </c>
      <c r="H30" s="42">
        <v>456</v>
      </c>
      <c r="I30" s="42">
        <v>5.19</v>
      </c>
      <c r="J30" s="27"/>
      <c r="K30" s="25">
        <f t="shared" si="0"/>
        <v>59.42999999999995</v>
      </c>
      <c r="L30" s="32">
        <f t="shared" si="1"/>
        <v>0.11530178685757514</v>
      </c>
      <c r="M30" s="25">
        <f t="shared" si="2"/>
        <v>0.6899999999999995</v>
      </c>
      <c r="N30" s="32">
        <f t="shared" si="3"/>
        <v>0.11734693877551013</v>
      </c>
      <c r="O30" s="26">
        <f t="shared" si="10"/>
        <v>6.658814654011072E-4</v>
      </c>
    </row>
    <row r="31" spans="1:15" s="6" customFormat="1" ht="12.75" customHeight="1">
      <c r="A31" s="35" t="s">
        <v>40</v>
      </c>
      <c r="B31" s="38">
        <v>1.15E-2</v>
      </c>
      <c r="C31" s="39">
        <v>171.71</v>
      </c>
      <c r="D31" s="39">
        <v>1.97</v>
      </c>
      <c r="E31" s="27"/>
      <c r="F31" s="6" t="s">
        <v>40</v>
      </c>
      <c r="G31" s="7">
        <v>1.15E-2</v>
      </c>
      <c r="H31" s="42">
        <v>260</v>
      </c>
      <c r="I31" s="42">
        <v>2.99</v>
      </c>
      <c r="J31" s="27"/>
      <c r="K31" s="25">
        <f t="shared" si="0"/>
        <v>-88.289999999999992</v>
      </c>
      <c r="L31" s="32">
        <f t="shared" si="1"/>
        <v>-0.5141808863781957</v>
      </c>
      <c r="M31" s="25">
        <f t="shared" si="2"/>
        <v>-1.0200000000000002</v>
      </c>
      <c r="N31" s="32">
        <f t="shared" si="3"/>
        <v>-0.51776649746192904</v>
      </c>
      <c r="O31" s="26">
        <f t="shared" si="10"/>
        <v>3.8361957255285368E-4</v>
      </c>
    </row>
    <row r="32" spans="1:15" s="6" customFormat="1" ht="12.75" customHeight="1">
      <c r="A32" s="35" t="s">
        <v>40</v>
      </c>
      <c r="B32" s="38">
        <v>1.17E-2</v>
      </c>
      <c r="C32" s="39">
        <v>72.83</v>
      </c>
      <c r="D32" s="39">
        <v>0.84</v>
      </c>
      <c r="E32" s="27"/>
      <c r="F32" s="6" t="s">
        <v>40</v>
      </c>
      <c r="G32" s="7">
        <v>1.17E-2</v>
      </c>
      <c r="H32" s="42">
        <v>73</v>
      </c>
      <c r="I32" s="42">
        <v>0.85</v>
      </c>
      <c r="J32" s="27"/>
      <c r="K32" s="25">
        <f t="shared" si="0"/>
        <v>-0.17000000000000171</v>
      </c>
      <c r="L32" s="32">
        <f t="shared" si="1"/>
        <v>-2.3342029383496047E-3</v>
      </c>
      <c r="M32" s="25">
        <f t="shared" si="2"/>
        <v>-1.0000000000000009E-2</v>
      </c>
      <c r="N32" s="32">
        <f t="shared" si="3"/>
        <v>-1.1904761904761916E-2</v>
      </c>
      <c r="O32" s="26">
        <f t="shared" si="10"/>
        <v>1.0905573132773431E-4</v>
      </c>
    </row>
    <row r="33" spans="1:15" s="6" customFormat="1" ht="12.75" customHeight="1">
      <c r="A33" s="35"/>
      <c r="B33" s="38"/>
      <c r="C33" s="39"/>
      <c r="D33" s="39"/>
      <c r="E33" s="27"/>
      <c r="J33" s="27"/>
      <c r="K33" s="25"/>
      <c r="L33" s="32"/>
      <c r="M33" s="25"/>
      <c r="N33" s="32"/>
      <c r="O33" s="26"/>
    </row>
    <row r="34" spans="1:15" s="6" customFormat="1" ht="12.75" customHeight="1">
      <c r="A34" s="35" t="s">
        <v>41</v>
      </c>
      <c r="B34" s="38">
        <v>3.2099999999999997E-2</v>
      </c>
      <c r="C34" s="39">
        <v>22.88</v>
      </c>
      <c r="D34" s="39">
        <v>0.73</v>
      </c>
      <c r="E34" s="27"/>
      <c r="F34" s="6" t="s">
        <v>41</v>
      </c>
      <c r="G34" s="7">
        <v>3.2099999999999997E-2</v>
      </c>
      <c r="H34" s="42">
        <v>23</v>
      </c>
      <c r="I34" s="42">
        <v>0.74</v>
      </c>
      <c r="J34" s="27"/>
      <c r="K34" s="25">
        <f t="shared" si="0"/>
        <v>-0.12000000000000099</v>
      </c>
      <c r="L34" s="32">
        <f t="shared" si="1"/>
        <v>-5.2447552447552883E-3</v>
      </c>
      <c r="M34" s="25">
        <f t="shared" si="2"/>
        <v>-1.0000000000000009E-2</v>
      </c>
      <c r="N34" s="32">
        <f t="shared" si="3"/>
        <v>-1.3698630136986314E-2</v>
      </c>
      <c r="O34" s="26">
        <f>IFERROR(I34/$I$303,0)</f>
        <v>9.4942636685321638E-5</v>
      </c>
    </row>
    <row r="35" spans="1:15" s="6" customFormat="1" ht="12.75" customHeight="1">
      <c r="A35" s="35" t="s">
        <v>41</v>
      </c>
      <c r="B35" s="38">
        <v>3.2500000000000001E-2</v>
      </c>
      <c r="C35" s="39">
        <v>1.23</v>
      </c>
      <c r="D35" s="39">
        <v>0.04</v>
      </c>
      <c r="E35" s="27"/>
      <c r="F35" s="6" t="s">
        <v>41</v>
      </c>
      <c r="G35" s="7">
        <v>3.2500000000000001E-2</v>
      </c>
      <c r="H35" s="42">
        <v>2</v>
      </c>
      <c r="I35" s="42">
        <v>0.06</v>
      </c>
      <c r="J35" s="27"/>
      <c r="K35" s="25">
        <f t="shared" si="0"/>
        <v>-0.77</v>
      </c>
      <c r="L35" s="32">
        <f t="shared" si="1"/>
        <v>-0.6260162601626017</v>
      </c>
      <c r="M35" s="25">
        <f t="shared" si="2"/>
        <v>-1.9999999999999997E-2</v>
      </c>
      <c r="N35" s="32">
        <f t="shared" si="3"/>
        <v>-0.49999999999999989</v>
      </c>
      <c r="O35" s="26">
        <f>IFERROR(I35/$I$303,0)</f>
        <v>7.6980516231341865E-6</v>
      </c>
    </row>
    <row r="36" spans="1:15" s="6" customFormat="1" ht="12.75" customHeight="1">
      <c r="A36" s="35" t="s">
        <v>41</v>
      </c>
      <c r="B36" s="38">
        <v>3.27E-2</v>
      </c>
      <c r="C36" s="39">
        <v>14.32</v>
      </c>
      <c r="D36" s="39">
        <v>0.46</v>
      </c>
      <c r="E36" s="27"/>
      <c r="F36" s="6" t="s">
        <v>41</v>
      </c>
      <c r="G36" s="7">
        <v>3.27E-2</v>
      </c>
      <c r="H36" s="42">
        <v>14</v>
      </c>
      <c r="I36" s="42">
        <v>0.46</v>
      </c>
      <c r="J36" s="27"/>
      <c r="K36" s="25">
        <f t="shared" si="0"/>
        <v>0.32000000000000028</v>
      </c>
      <c r="L36" s="32">
        <f t="shared" si="1"/>
        <v>2.2346368715083817E-2</v>
      </c>
      <c r="M36" s="25">
        <f t="shared" si="2"/>
        <v>0</v>
      </c>
      <c r="N36" s="32">
        <f t="shared" si="3"/>
        <v>0</v>
      </c>
      <c r="O36" s="26">
        <f>IFERROR(I36/$I$303,0)</f>
        <v>5.9018395777362106E-5</v>
      </c>
    </row>
    <row r="37" spans="1:15" s="6" customFormat="1" ht="12.75" customHeight="1">
      <c r="A37" s="35"/>
      <c r="B37" s="38"/>
      <c r="C37" s="39"/>
      <c r="D37" s="39"/>
      <c r="E37" s="27"/>
      <c r="J37" s="27"/>
      <c r="K37" s="25"/>
      <c r="L37" s="32"/>
      <c r="M37" s="25"/>
      <c r="N37" s="32"/>
      <c r="O37" s="26"/>
    </row>
    <row r="38" spans="1:15" s="6" customFormat="1" ht="12.75" customHeight="1">
      <c r="A38" s="35" t="s">
        <v>65</v>
      </c>
      <c r="B38" s="38">
        <v>1.61E-2</v>
      </c>
      <c r="C38" s="39">
        <v>3295.77</v>
      </c>
      <c r="D38" s="39">
        <v>53.04</v>
      </c>
      <c r="E38" s="27"/>
      <c r="F38" s="6" t="s">
        <v>65</v>
      </c>
      <c r="G38" s="7">
        <v>1.61E-2</v>
      </c>
      <c r="H38" s="42">
        <v>3308</v>
      </c>
      <c r="I38" s="42">
        <v>53.26</v>
      </c>
      <c r="J38" s="27"/>
      <c r="K38" s="25">
        <f t="shared" si="0"/>
        <v>-12.230000000000018</v>
      </c>
      <c r="L38" s="32">
        <f t="shared" si="1"/>
        <v>-3.7108171990157136E-3</v>
      </c>
      <c r="M38" s="25">
        <f t="shared" si="2"/>
        <v>-0.21999999999999886</v>
      </c>
      <c r="N38" s="32">
        <f t="shared" si="3"/>
        <v>-4.1478129713423614E-3</v>
      </c>
      <c r="O38" s="26">
        <f>IFERROR(I38/$I$303,0)</f>
        <v>6.8333038241354463E-3</v>
      </c>
    </row>
    <row r="39" spans="1:15" s="6" customFormat="1" ht="12.75" customHeight="1">
      <c r="A39" s="35"/>
      <c r="B39" s="38"/>
      <c r="C39" s="39"/>
      <c r="D39" s="39"/>
      <c r="E39" s="27"/>
      <c r="J39" s="27"/>
      <c r="K39" s="25"/>
      <c r="L39" s="32"/>
      <c r="M39" s="25"/>
      <c r="N39" s="32"/>
      <c r="O39" s="26"/>
    </row>
    <row r="40" spans="1:15" s="6" customFormat="1" ht="12.75" customHeight="1">
      <c r="A40" s="35" t="s">
        <v>140</v>
      </c>
      <c r="B40" s="38">
        <v>1.0500000000000001E-2</v>
      </c>
      <c r="C40" s="39">
        <v>323.63</v>
      </c>
      <c r="D40" s="39">
        <v>3.4</v>
      </c>
      <c r="E40" s="27"/>
      <c r="J40" s="27"/>
      <c r="K40" s="25">
        <f t="shared" si="0"/>
        <v>323.63</v>
      </c>
      <c r="L40" s="32">
        <f t="shared" si="1"/>
        <v>1</v>
      </c>
      <c r="M40" s="25">
        <f t="shared" si="2"/>
        <v>3.4</v>
      </c>
      <c r="N40" s="32">
        <f t="shared" si="3"/>
        <v>1</v>
      </c>
      <c r="O40" s="26">
        <f>IFERROR(I40/$I$303,0)</f>
        <v>0</v>
      </c>
    </row>
    <row r="41" spans="1:15" s="6" customFormat="1" ht="12.75" customHeight="1">
      <c r="A41" s="35" t="s">
        <v>141</v>
      </c>
      <c r="B41" s="38">
        <v>1.49E-2</v>
      </c>
      <c r="C41" s="39">
        <v>4924.4399999999996</v>
      </c>
      <c r="D41" s="39">
        <v>73.37</v>
      </c>
      <c r="E41" s="27"/>
      <c r="F41" s="6" t="s">
        <v>141</v>
      </c>
      <c r="G41" s="7">
        <v>1.49E-2</v>
      </c>
      <c r="H41" s="42">
        <v>4950</v>
      </c>
      <c r="I41" s="42">
        <v>73.760000000000005</v>
      </c>
      <c r="J41" s="27"/>
      <c r="K41" s="25">
        <f t="shared" si="0"/>
        <v>-25.5600000000004</v>
      </c>
      <c r="L41" s="32">
        <f t="shared" si="1"/>
        <v>-5.1904378975072092E-3</v>
      </c>
      <c r="M41" s="25">
        <f t="shared" si="2"/>
        <v>-0.39000000000000057</v>
      </c>
      <c r="N41" s="32">
        <f t="shared" si="3"/>
        <v>-5.3155240561537486E-3</v>
      </c>
      <c r="O41" s="26">
        <f>IFERROR(I41/$I$303,0)</f>
        <v>9.4634714620396281E-3</v>
      </c>
    </row>
    <row r="42" spans="1:15" s="6" customFormat="1" ht="12.75" customHeight="1">
      <c r="A42" s="35" t="s">
        <v>141</v>
      </c>
      <c r="B42" s="38">
        <v>1.54E-2</v>
      </c>
      <c r="C42" s="39">
        <v>3216.48</v>
      </c>
      <c r="D42" s="39">
        <v>49.54</v>
      </c>
      <c r="E42" s="27"/>
      <c r="F42" s="6" t="s">
        <v>141</v>
      </c>
      <c r="G42" s="7">
        <v>1.54E-2</v>
      </c>
      <c r="H42" s="42">
        <v>3563</v>
      </c>
      <c r="I42" s="42">
        <v>54.87</v>
      </c>
      <c r="J42" s="27"/>
      <c r="K42" s="25">
        <f t="shared" si="0"/>
        <v>-346.52</v>
      </c>
      <c r="L42" s="32">
        <f t="shared" si="1"/>
        <v>-0.10773267671491817</v>
      </c>
      <c r="M42" s="25">
        <f t="shared" si="2"/>
        <v>-5.3299999999999983</v>
      </c>
      <c r="N42" s="32">
        <f t="shared" si="3"/>
        <v>-0.10758982640290671</v>
      </c>
      <c r="O42" s="26">
        <f>IFERROR(I42/$I$303,0)</f>
        <v>7.0398682093562141E-3</v>
      </c>
    </row>
    <row r="43" spans="1:15" s="6" customFormat="1" ht="12.75" customHeight="1">
      <c r="A43" s="35" t="s">
        <v>141</v>
      </c>
      <c r="B43" s="38">
        <v>1.5599999999999999E-2</v>
      </c>
      <c r="C43" s="39">
        <v>1377.95</v>
      </c>
      <c r="D43" s="39">
        <v>21.49</v>
      </c>
      <c r="E43" s="27"/>
      <c r="F43" s="6" t="s">
        <v>141</v>
      </c>
      <c r="G43" s="7">
        <v>1.5599999999999999E-2</v>
      </c>
      <c r="H43" s="42">
        <v>1385</v>
      </c>
      <c r="I43" s="42">
        <v>21.6</v>
      </c>
      <c r="J43" s="27"/>
      <c r="K43" s="25">
        <f t="shared" si="0"/>
        <v>-7.0499999999999545</v>
      </c>
      <c r="L43" s="32">
        <f t="shared" si="1"/>
        <v>-5.1162959468775745E-3</v>
      </c>
      <c r="M43" s="25">
        <f t="shared" si="2"/>
        <v>-0.11000000000000298</v>
      </c>
      <c r="N43" s="32">
        <f t="shared" si="3"/>
        <v>-5.1186598417870171E-3</v>
      </c>
      <c r="O43" s="26">
        <f>IFERROR(I43/$I$303,0)</f>
        <v>2.7712985843283077E-3</v>
      </c>
    </row>
    <row r="44" spans="1:15" s="6" customFormat="1" ht="12.75" customHeight="1">
      <c r="A44" s="35"/>
      <c r="B44" s="38"/>
      <c r="C44" s="39"/>
      <c r="D44" s="39"/>
      <c r="E44" s="27"/>
      <c r="G44" s="7"/>
      <c r="H44" s="42"/>
      <c r="I44" s="42"/>
      <c r="J44" s="27"/>
      <c r="K44" s="25"/>
      <c r="L44" s="32"/>
      <c r="M44" s="25"/>
      <c r="N44" s="32"/>
      <c r="O44" s="26"/>
    </row>
    <row r="45" spans="1:15" s="6" customFormat="1" ht="12.75" customHeight="1">
      <c r="E45" s="27"/>
      <c r="F45" s="6" t="s">
        <v>85</v>
      </c>
      <c r="G45" s="7">
        <v>5.8999999999999999E-3</v>
      </c>
      <c r="H45" s="42">
        <v>11</v>
      </c>
      <c r="I45" s="42">
        <v>0.06</v>
      </c>
      <c r="J45" s="27"/>
      <c r="K45" s="25">
        <f t="shared" si="0"/>
        <v>-11</v>
      </c>
      <c r="L45" s="32">
        <f t="shared" si="1"/>
        <v>0</v>
      </c>
      <c r="M45" s="25">
        <f t="shared" si="2"/>
        <v>-0.06</v>
      </c>
      <c r="N45" s="32">
        <f t="shared" si="3"/>
        <v>0</v>
      </c>
      <c r="O45" s="26">
        <f>IFERROR(I45/$I$303,0)</f>
        <v>7.6980516231341865E-6</v>
      </c>
    </row>
    <row r="46" spans="1:15" s="6" customFormat="1" ht="12.75" customHeight="1">
      <c r="A46" s="35" t="s">
        <v>36</v>
      </c>
      <c r="B46" s="38">
        <v>7.6300000000000007E-2</v>
      </c>
      <c r="C46" s="39">
        <v>1400.5</v>
      </c>
      <c r="D46" s="39">
        <v>106.85</v>
      </c>
      <c r="E46" s="27"/>
      <c r="F46" s="6" t="s">
        <v>36</v>
      </c>
      <c r="G46" s="7">
        <v>7.6300000000000007E-2</v>
      </c>
      <c r="H46" s="42">
        <v>1424</v>
      </c>
      <c r="I46" s="42">
        <v>108.66</v>
      </c>
      <c r="J46" s="27"/>
      <c r="K46" s="25">
        <f t="shared" si="0"/>
        <v>-23.5</v>
      </c>
      <c r="L46" s="32">
        <f t="shared" si="1"/>
        <v>-1.6779721528025704E-2</v>
      </c>
      <c r="M46" s="25">
        <f t="shared" si="2"/>
        <v>-1.8100000000000023</v>
      </c>
      <c r="N46" s="32">
        <f t="shared" si="3"/>
        <v>-1.6939635002339751E-2</v>
      </c>
      <c r="O46" s="26">
        <f>IFERROR(I46/$I$303,0)</f>
        <v>1.3941171489496012E-2</v>
      </c>
    </row>
    <row r="47" spans="1:15" s="6" customFormat="1" ht="12.75" customHeight="1">
      <c r="A47" s="35" t="s">
        <v>36</v>
      </c>
      <c r="B47" s="38">
        <v>7.6399999999999996E-2</v>
      </c>
      <c r="C47" s="39">
        <v>3171.22</v>
      </c>
      <c r="D47" s="39">
        <v>242.27</v>
      </c>
      <c r="E47" s="27"/>
      <c r="F47" s="6" t="s">
        <v>36</v>
      </c>
      <c r="G47" s="7">
        <v>7.6399999999999996E-2</v>
      </c>
      <c r="H47" s="42">
        <v>3230</v>
      </c>
      <c r="I47" s="42">
        <v>246.78</v>
      </c>
      <c r="J47" s="27"/>
      <c r="K47" s="25">
        <f t="shared" si="0"/>
        <v>-58.7800000000002</v>
      </c>
      <c r="L47" s="32">
        <f t="shared" si="1"/>
        <v>-1.8535453232509949E-2</v>
      </c>
      <c r="M47" s="25">
        <f t="shared" si="2"/>
        <v>-4.5099999999999909</v>
      </c>
      <c r="N47" s="32">
        <f t="shared" si="3"/>
        <v>-1.8615594171791764E-2</v>
      </c>
      <c r="O47" s="26">
        <f>IFERROR(I47/$I$303,0)</f>
        <v>3.1662086325950911E-2</v>
      </c>
    </row>
    <row r="48" spans="1:15" s="6" customFormat="1" ht="12.75" customHeight="1">
      <c r="A48" s="35" t="s">
        <v>36</v>
      </c>
      <c r="B48" s="38">
        <v>7.6499999999999999E-2</v>
      </c>
      <c r="C48" s="39">
        <v>938.11</v>
      </c>
      <c r="D48" s="39">
        <v>71.8</v>
      </c>
      <c r="E48" s="27"/>
      <c r="F48" s="6" t="s">
        <v>36</v>
      </c>
      <c r="G48" s="7">
        <v>7.6499999999999999E-2</v>
      </c>
      <c r="H48" s="42">
        <v>964</v>
      </c>
      <c r="I48" s="42">
        <v>73.739999999999995</v>
      </c>
      <c r="J48" s="27"/>
      <c r="K48" s="25">
        <f t="shared" si="0"/>
        <v>-25.889999999999986</v>
      </c>
      <c r="L48" s="32">
        <f t="shared" si="1"/>
        <v>-2.7598042873437003E-2</v>
      </c>
      <c r="M48" s="25">
        <f t="shared" si="2"/>
        <v>-1.9399999999999977</v>
      </c>
      <c r="N48" s="32">
        <f t="shared" si="3"/>
        <v>-2.7019498607242308E-2</v>
      </c>
      <c r="O48" s="26">
        <f>IFERROR(I48/$I$303,0)</f>
        <v>9.4609054448319147E-3</v>
      </c>
    </row>
    <row r="49" spans="1:15" s="6" customFormat="1" ht="12.75" customHeight="1">
      <c r="A49" s="35"/>
      <c r="B49" s="38"/>
      <c r="C49" s="39"/>
      <c r="D49" s="39"/>
      <c r="E49" s="27"/>
      <c r="G49" s="7"/>
      <c r="H49" s="42"/>
      <c r="I49" s="42"/>
      <c r="J49" s="27"/>
      <c r="K49" s="25"/>
      <c r="L49" s="32"/>
      <c r="M49" s="25"/>
      <c r="N49" s="32"/>
      <c r="O49" s="26"/>
    </row>
    <row r="50" spans="1:15" s="6" customFormat="1" ht="12.75" customHeight="1">
      <c r="A50" s="35" t="s">
        <v>90</v>
      </c>
      <c r="B50" s="38">
        <v>4.8999999999999998E-3</v>
      </c>
      <c r="C50" s="39">
        <v>14.69</v>
      </c>
      <c r="D50" s="39">
        <v>7.0000000000000007E-2</v>
      </c>
      <c r="E50" s="27"/>
      <c r="F50" s="6" t="s">
        <v>90</v>
      </c>
      <c r="G50" s="6">
        <v>4.8999999999999998E-3</v>
      </c>
      <c r="H50" s="6">
        <v>15</v>
      </c>
      <c r="I50" s="6">
        <v>7.0000000000000007E-2</v>
      </c>
      <c r="J50" s="27"/>
      <c r="K50" s="25">
        <f t="shared" si="0"/>
        <v>-0.3100000000000005</v>
      </c>
      <c r="L50" s="32">
        <f t="shared" si="1"/>
        <v>-2.1102791014295474E-2</v>
      </c>
      <c r="M50" s="25">
        <f t="shared" si="2"/>
        <v>0</v>
      </c>
      <c r="N50" s="32">
        <f t="shared" si="3"/>
        <v>0</v>
      </c>
      <c r="O50" s="26">
        <f t="shared" ref="O50:O57" si="11">IFERROR(I50/$I$303,0)</f>
        <v>8.9810602269898865E-6</v>
      </c>
    </row>
    <row r="51" spans="1:15" s="6" customFormat="1" ht="12.75" customHeight="1">
      <c r="A51" s="35" t="s">
        <v>90</v>
      </c>
      <c r="B51" s="38">
        <v>5.0000000000000001E-3</v>
      </c>
      <c r="C51" s="39">
        <v>18.899999999999999</v>
      </c>
      <c r="D51" s="39">
        <v>0.09</v>
      </c>
      <c r="E51" s="27"/>
      <c r="F51" s="6" t="s">
        <v>90</v>
      </c>
      <c r="G51" s="7">
        <v>5.0000000000000001E-3</v>
      </c>
      <c r="H51" s="42">
        <v>19</v>
      </c>
      <c r="I51" s="42">
        <v>0.1</v>
      </c>
      <c r="J51" s="27"/>
      <c r="K51" s="25">
        <f t="shared" si="0"/>
        <v>-0.10000000000000142</v>
      </c>
      <c r="L51" s="32">
        <f t="shared" si="1"/>
        <v>-5.2910052910053662E-3</v>
      </c>
      <c r="M51" s="25">
        <f t="shared" si="2"/>
        <v>-1.0000000000000009E-2</v>
      </c>
      <c r="N51" s="32">
        <f t="shared" si="3"/>
        <v>-0.11111111111111122</v>
      </c>
      <c r="O51" s="26">
        <f t="shared" si="11"/>
        <v>1.283008603855698E-5</v>
      </c>
    </row>
    <row r="52" spans="1:15" s="6" customFormat="1" ht="12.75" customHeight="1">
      <c r="A52" s="35" t="s">
        <v>86</v>
      </c>
      <c r="B52" s="38">
        <v>5.4999999999999997E-3</v>
      </c>
      <c r="C52" s="39">
        <v>39.049999999999997</v>
      </c>
      <c r="D52" s="39">
        <v>0.23</v>
      </c>
      <c r="E52" s="27"/>
      <c r="F52" s="6" t="s">
        <v>86</v>
      </c>
      <c r="G52" s="7">
        <v>5.4999999999999997E-3</v>
      </c>
      <c r="H52" s="42">
        <v>39</v>
      </c>
      <c r="I52" s="42">
        <v>0.23</v>
      </c>
      <c r="J52" s="27"/>
      <c r="K52" s="25">
        <f t="shared" si="0"/>
        <v>4.9999999999997158E-2</v>
      </c>
      <c r="L52" s="32">
        <f t="shared" si="1"/>
        <v>1.2804097311138838E-3</v>
      </c>
      <c r="M52" s="25">
        <f t="shared" si="2"/>
        <v>0</v>
      </c>
      <c r="N52" s="32">
        <f t="shared" si="3"/>
        <v>0</v>
      </c>
      <c r="O52" s="26">
        <f t="shared" si="11"/>
        <v>2.9509197888681053E-5</v>
      </c>
    </row>
    <row r="53" spans="1:15" s="6" customFormat="1" ht="12.75" customHeight="1">
      <c r="A53" s="35" t="s">
        <v>87</v>
      </c>
      <c r="B53" s="38">
        <v>5.5999999999999999E-3</v>
      </c>
      <c r="C53" s="39">
        <v>0.08</v>
      </c>
      <c r="D53" s="39">
        <v>0</v>
      </c>
      <c r="E53" s="27"/>
      <c r="F53" s="6" t="s">
        <v>87</v>
      </c>
      <c r="G53" s="7">
        <v>5.5999999999999999E-3</v>
      </c>
      <c r="H53" s="42">
        <v>0</v>
      </c>
      <c r="I53" s="42">
        <v>0</v>
      </c>
      <c r="J53" s="27"/>
      <c r="K53" s="25">
        <f t="shared" si="0"/>
        <v>0.08</v>
      </c>
      <c r="L53" s="32">
        <f t="shared" si="1"/>
        <v>1</v>
      </c>
      <c r="M53" s="25">
        <f t="shared" si="2"/>
        <v>0</v>
      </c>
      <c r="N53" s="32">
        <f t="shared" si="3"/>
        <v>0</v>
      </c>
      <c r="O53" s="26">
        <f t="shared" si="11"/>
        <v>0</v>
      </c>
    </row>
    <row r="54" spans="1:15" s="6" customFormat="1" ht="12.75" customHeight="1">
      <c r="A54" s="35" t="s">
        <v>85</v>
      </c>
      <c r="B54" s="38">
        <v>5.8999999999999999E-3</v>
      </c>
      <c r="C54" s="39">
        <v>10.94</v>
      </c>
      <c r="D54" s="39">
        <v>7.0000000000000007E-2</v>
      </c>
      <c r="E54" s="27"/>
      <c r="J54" s="27"/>
      <c r="K54" s="25">
        <f t="shared" si="0"/>
        <v>10.94</v>
      </c>
      <c r="L54" s="32">
        <f t="shared" si="1"/>
        <v>1</v>
      </c>
      <c r="M54" s="25">
        <f t="shared" si="2"/>
        <v>7.0000000000000007E-2</v>
      </c>
      <c r="N54" s="32">
        <f t="shared" si="3"/>
        <v>1</v>
      </c>
      <c r="O54" s="26">
        <f t="shared" si="11"/>
        <v>0</v>
      </c>
    </row>
    <row r="55" spans="1:15" s="6" customFormat="1" ht="12.75" customHeight="1">
      <c r="A55" s="35" t="s">
        <v>87</v>
      </c>
      <c r="B55" s="38">
        <v>6.1000000000000004E-3</v>
      </c>
      <c r="C55" s="39">
        <v>213.45</v>
      </c>
      <c r="D55" s="39">
        <v>1.32</v>
      </c>
      <c r="E55" s="27"/>
      <c r="F55" s="6" t="s">
        <v>87</v>
      </c>
      <c r="G55" s="7">
        <v>6.1000000000000004E-3</v>
      </c>
      <c r="H55" s="42">
        <v>214</v>
      </c>
      <c r="I55" s="42">
        <v>1.3</v>
      </c>
      <c r="J55" s="27"/>
      <c r="K55" s="25">
        <f t="shared" si="0"/>
        <v>-0.55000000000001137</v>
      </c>
      <c r="L55" s="32">
        <f t="shared" si="1"/>
        <v>-2.5767158585149282E-3</v>
      </c>
      <c r="M55" s="25">
        <f t="shared" si="2"/>
        <v>2.0000000000000018E-2</v>
      </c>
      <c r="N55" s="32">
        <f t="shared" si="3"/>
        <v>1.5151515151515164E-2</v>
      </c>
      <c r="O55" s="26">
        <f t="shared" si="11"/>
        <v>1.6679111850124073E-4</v>
      </c>
    </row>
    <row r="56" spans="1:15" s="6" customFormat="1" ht="12.75" customHeight="1">
      <c r="A56" s="35" t="s">
        <v>88</v>
      </c>
      <c r="B56" s="38">
        <v>6.1999999999999998E-3</v>
      </c>
      <c r="C56" s="39">
        <v>11.42</v>
      </c>
      <c r="D56" s="39">
        <v>7.0000000000000007E-2</v>
      </c>
      <c r="E56" s="27"/>
      <c r="F56" s="6" t="s">
        <v>88</v>
      </c>
      <c r="G56" s="7">
        <v>6.1999999999999998E-3</v>
      </c>
      <c r="H56" s="42">
        <v>11</v>
      </c>
      <c r="I56" s="42">
        <v>7.0000000000000007E-2</v>
      </c>
      <c r="J56" s="27"/>
      <c r="K56" s="25">
        <f t="shared" si="0"/>
        <v>0.41999999999999993</v>
      </c>
      <c r="L56" s="32">
        <f t="shared" si="1"/>
        <v>3.6777583187390536E-2</v>
      </c>
      <c r="M56" s="25">
        <f t="shared" si="2"/>
        <v>0</v>
      </c>
      <c r="N56" s="32">
        <f t="shared" si="3"/>
        <v>0</v>
      </c>
      <c r="O56" s="26">
        <f t="shared" si="11"/>
        <v>8.9810602269898865E-6</v>
      </c>
    </row>
    <row r="57" spans="1:15" s="6" customFormat="1" ht="12.75" customHeight="1">
      <c r="A57" s="35" t="s">
        <v>84</v>
      </c>
      <c r="B57" s="38">
        <v>7.3000000000000001E-3</v>
      </c>
      <c r="C57" s="39">
        <v>36.619999999999997</v>
      </c>
      <c r="D57" s="39">
        <v>0.26</v>
      </c>
      <c r="E57" s="27"/>
      <c r="F57" s="6" t="s">
        <v>84</v>
      </c>
      <c r="G57" s="7">
        <v>7.3000000000000001E-3</v>
      </c>
      <c r="H57" s="42">
        <v>37</v>
      </c>
      <c r="I57" s="42">
        <v>0.26</v>
      </c>
      <c r="J57" s="27"/>
      <c r="K57" s="25">
        <f t="shared" si="0"/>
        <v>-0.38000000000000256</v>
      </c>
      <c r="L57" s="32">
        <f t="shared" si="1"/>
        <v>-1.0376843255051955E-2</v>
      </c>
      <c r="M57" s="25">
        <f t="shared" si="2"/>
        <v>0</v>
      </c>
      <c r="N57" s="32">
        <f t="shared" si="3"/>
        <v>0</v>
      </c>
      <c r="O57" s="26">
        <f t="shared" si="11"/>
        <v>3.3358223700248146E-5</v>
      </c>
    </row>
    <row r="58" spans="1:15" s="6" customFormat="1" ht="12.75" customHeight="1">
      <c r="A58" s="35"/>
      <c r="B58" s="38"/>
      <c r="C58" s="39"/>
      <c r="D58" s="39"/>
      <c r="E58" s="27"/>
      <c r="J58" s="27"/>
      <c r="K58" s="25"/>
      <c r="L58" s="32"/>
      <c r="M58" s="25"/>
      <c r="N58" s="32"/>
      <c r="O58" s="26"/>
    </row>
    <row r="59" spans="1:15" s="6" customFormat="1" ht="12.75" customHeight="1">
      <c r="A59" s="35" t="s">
        <v>142</v>
      </c>
      <c r="B59" s="38">
        <v>4.4499999999999998E-2</v>
      </c>
      <c r="C59" s="39">
        <v>4.95</v>
      </c>
      <c r="D59" s="39">
        <v>0.22</v>
      </c>
      <c r="E59" s="27"/>
      <c r="F59" s="6" t="s">
        <v>142</v>
      </c>
      <c r="G59" s="7">
        <v>4.4499999999999998E-2</v>
      </c>
      <c r="H59" s="42">
        <v>5</v>
      </c>
      <c r="I59" s="42">
        <v>0.22</v>
      </c>
      <c r="J59" s="27"/>
      <c r="K59" s="25">
        <f t="shared" si="0"/>
        <v>-4.9999999999999822E-2</v>
      </c>
      <c r="L59" s="32">
        <f t="shared" si="1"/>
        <v>-1.0101010101010065E-2</v>
      </c>
      <c r="M59" s="25">
        <f t="shared" si="2"/>
        <v>0</v>
      </c>
      <c r="N59" s="32">
        <f t="shared" si="3"/>
        <v>0</v>
      </c>
      <c r="O59" s="26">
        <f>IFERROR(I59/$I$303,0)</f>
        <v>2.8226189284825353E-5</v>
      </c>
    </row>
    <row r="60" spans="1:15" s="6" customFormat="1" ht="12.75" customHeight="1">
      <c r="A60" s="35"/>
      <c r="B60" s="38"/>
      <c r="C60" s="39"/>
      <c r="D60" s="39"/>
      <c r="E60" s="27"/>
      <c r="J60" s="27"/>
      <c r="K60" s="25"/>
      <c r="L60" s="32"/>
      <c r="M60" s="25"/>
      <c r="N60" s="32"/>
      <c r="O60" s="26"/>
    </row>
    <row r="61" spans="1:15" s="6" customFormat="1" ht="12.75" customHeight="1">
      <c r="A61" s="35" t="s">
        <v>37</v>
      </c>
      <c r="B61" s="38">
        <v>0.24399999999999999</v>
      </c>
      <c r="C61" s="39">
        <v>249.24</v>
      </c>
      <c r="D61" s="39">
        <v>60.81</v>
      </c>
      <c r="E61" s="27"/>
      <c r="F61" s="6" t="s">
        <v>37</v>
      </c>
      <c r="G61" s="7">
        <v>0.24399999999999999</v>
      </c>
      <c r="H61" s="42">
        <v>250</v>
      </c>
      <c r="I61" s="42">
        <v>60.99</v>
      </c>
      <c r="J61" s="27"/>
      <c r="K61" s="25">
        <f t="shared" si="0"/>
        <v>-0.75999999999999091</v>
      </c>
      <c r="L61" s="32">
        <f t="shared" si="1"/>
        <v>-3.0492697801315634E-3</v>
      </c>
      <c r="M61" s="25">
        <f t="shared" si="2"/>
        <v>-0.17999999999999972</v>
      </c>
      <c r="N61" s="32">
        <f t="shared" si="3"/>
        <v>-2.960039467192891E-3</v>
      </c>
      <c r="O61" s="26">
        <f t="shared" ref="O61:O71" si="12">IFERROR(I61/$I$303,0)</f>
        <v>7.8250694749159022E-3</v>
      </c>
    </row>
    <row r="62" spans="1:15" s="6" customFormat="1" ht="12.75" customHeight="1">
      <c r="A62" s="35" t="s">
        <v>96</v>
      </c>
      <c r="B62" s="38">
        <v>0.24660000000000001</v>
      </c>
      <c r="C62" s="39">
        <v>37.770000000000003</v>
      </c>
      <c r="D62" s="39">
        <v>9.3000000000000007</v>
      </c>
      <c r="E62" s="27"/>
      <c r="F62" s="6" t="s">
        <v>96</v>
      </c>
      <c r="G62" s="7">
        <v>0.24660000000000001</v>
      </c>
      <c r="H62" s="42">
        <v>38</v>
      </c>
      <c r="I62" s="42">
        <v>9.3699999999999992</v>
      </c>
      <c r="J62" s="27"/>
      <c r="K62" s="25">
        <f t="shared" si="0"/>
        <v>-0.22999999999999687</v>
      </c>
      <c r="L62" s="32">
        <f t="shared" si="1"/>
        <v>-6.0894890124436555E-3</v>
      </c>
      <c r="M62" s="25">
        <f t="shared" si="2"/>
        <v>-6.9999999999998508E-2</v>
      </c>
      <c r="N62" s="32">
        <f t="shared" si="3"/>
        <v>-7.5268817204299466E-3</v>
      </c>
      <c r="O62" s="26">
        <f t="shared" si="12"/>
        <v>1.2021790618127889E-3</v>
      </c>
    </row>
    <row r="63" spans="1:15" s="6" customFormat="1" ht="12.75" customHeight="1">
      <c r="A63" s="35" t="s">
        <v>96</v>
      </c>
      <c r="B63" s="38">
        <v>0.26040000000000002</v>
      </c>
      <c r="C63" s="39">
        <v>36.14</v>
      </c>
      <c r="D63" s="39">
        <v>9.4</v>
      </c>
      <c r="E63" s="27"/>
      <c r="F63" s="6" t="s">
        <v>96</v>
      </c>
      <c r="G63" s="7">
        <v>0.26040000000000002</v>
      </c>
      <c r="H63" s="42">
        <v>36</v>
      </c>
      <c r="I63" s="42">
        <v>9.3699999999999992</v>
      </c>
      <c r="J63" s="27"/>
      <c r="K63" s="25">
        <f t="shared" si="0"/>
        <v>0.14000000000000057</v>
      </c>
      <c r="L63" s="32">
        <f t="shared" si="1"/>
        <v>3.8738240177089256E-3</v>
      </c>
      <c r="M63" s="25">
        <f t="shared" si="2"/>
        <v>3.0000000000001137E-2</v>
      </c>
      <c r="N63" s="32">
        <f t="shared" si="3"/>
        <v>3.1914893617022485E-3</v>
      </c>
      <c r="O63" s="26">
        <f t="shared" si="12"/>
        <v>1.2021790618127889E-3</v>
      </c>
    </row>
    <row r="64" spans="1:15" s="6" customFormat="1" ht="12.75" customHeight="1">
      <c r="A64" s="35" t="s">
        <v>97</v>
      </c>
      <c r="B64" s="38">
        <v>0.26779999999999998</v>
      </c>
      <c r="C64" s="39">
        <v>372.09</v>
      </c>
      <c r="D64" s="39">
        <v>99.67</v>
      </c>
      <c r="E64" s="27"/>
      <c r="F64" s="6" t="s">
        <v>97</v>
      </c>
      <c r="G64" s="7">
        <v>0.26779999999999998</v>
      </c>
      <c r="H64" s="42">
        <v>374</v>
      </c>
      <c r="I64" s="42">
        <v>100.16</v>
      </c>
      <c r="J64" s="27"/>
      <c r="K64" s="25">
        <f t="shared" si="0"/>
        <v>-1.910000000000025</v>
      </c>
      <c r="L64" s="32">
        <f t="shared" si="1"/>
        <v>-5.1331667069795615E-3</v>
      </c>
      <c r="M64" s="25">
        <f t="shared" si="2"/>
        <v>-0.48999999999999488</v>
      </c>
      <c r="N64" s="32">
        <f t="shared" si="3"/>
        <v>-4.916223537674274E-3</v>
      </c>
      <c r="O64" s="26">
        <f t="shared" si="12"/>
        <v>1.285061417621867E-2</v>
      </c>
    </row>
    <row r="65" spans="1:15" s="6" customFormat="1" ht="12.75" customHeight="1">
      <c r="A65" s="35" t="s">
        <v>97</v>
      </c>
      <c r="B65" s="38">
        <v>0.2702</v>
      </c>
      <c r="C65" s="39">
        <v>42.25</v>
      </c>
      <c r="D65" s="39">
        <v>11.42</v>
      </c>
      <c r="E65" s="27"/>
      <c r="F65" s="6" t="s">
        <v>97</v>
      </c>
      <c r="G65" s="7">
        <v>0.2702</v>
      </c>
      <c r="H65" s="42">
        <v>42</v>
      </c>
      <c r="I65" s="42">
        <v>11.34</v>
      </c>
      <c r="J65" s="27"/>
      <c r="K65" s="25">
        <f t="shared" si="0"/>
        <v>0.25</v>
      </c>
      <c r="L65" s="32">
        <f t="shared" si="1"/>
        <v>5.9171597633136093E-3</v>
      </c>
      <c r="M65" s="25">
        <f t="shared" si="2"/>
        <v>8.0000000000000071E-2</v>
      </c>
      <c r="N65" s="32">
        <f t="shared" si="3"/>
        <v>7.0052539404553476E-3</v>
      </c>
      <c r="O65" s="26">
        <f t="shared" si="12"/>
        <v>1.4549317567723614E-3</v>
      </c>
    </row>
    <row r="66" spans="1:15" s="6" customFormat="1" ht="12.75" customHeight="1">
      <c r="A66" s="35" t="s">
        <v>96</v>
      </c>
      <c r="B66" s="38">
        <v>0.28310000000000002</v>
      </c>
      <c r="C66" s="39">
        <v>46.27</v>
      </c>
      <c r="D66" s="39">
        <v>13.09</v>
      </c>
      <c r="E66" s="27"/>
      <c r="F66" s="6" t="s">
        <v>96</v>
      </c>
      <c r="G66" s="7">
        <v>0.28310000000000002</v>
      </c>
      <c r="H66" s="42">
        <v>47</v>
      </c>
      <c r="I66" s="42">
        <v>13.3</v>
      </c>
      <c r="J66" s="27"/>
      <c r="K66" s="25">
        <f t="shared" si="0"/>
        <v>-0.72999999999999687</v>
      </c>
      <c r="L66" s="32">
        <f t="shared" si="1"/>
        <v>-1.5776961314026297E-2</v>
      </c>
      <c r="M66" s="25">
        <f t="shared" si="2"/>
        <v>-0.21000000000000085</v>
      </c>
      <c r="N66" s="32">
        <f t="shared" si="3"/>
        <v>-1.6042780748663166E-2</v>
      </c>
      <c r="O66" s="26">
        <f t="shared" si="12"/>
        <v>1.7064014431280783E-3</v>
      </c>
    </row>
    <row r="67" spans="1:15" s="6" customFormat="1" ht="12.75" customHeight="1">
      <c r="A67" s="35" t="s">
        <v>37</v>
      </c>
      <c r="B67" s="38">
        <v>0.28589999999999999</v>
      </c>
      <c r="C67" s="39">
        <v>135.76</v>
      </c>
      <c r="D67" s="39">
        <v>38.82</v>
      </c>
      <c r="E67" s="27"/>
      <c r="F67" s="6" t="s">
        <v>37</v>
      </c>
      <c r="G67" s="7">
        <v>0.28589999999999999</v>
      </c>
      <c r="H67" s="42">
        <v>136</v>
      </c>
      <c r="I67" s="42">
        <v>38.89</v>
      </c>
      <c r="J67" s="27"/>
      <c r="K67" s="25">
        <f t="shared" si="0"/>
        <v>-0.24000000000000909</v>
      </c>
      <c r="L67" s="32">
        <f t="shared" si="1"/>
        <v>-1.7678255745433788E-3</v>
      </c>
      <c r="M67" s="25">
        <f t="shared" si="2"/>
        <v>-7.0000000000000284E-2</v>
      </c>
      <c r="N67" s="32">
        <f t="shared" si="3"/>
        <v>-1.803194229778472E-3</v>
      </c>
      <c r="O67" s="26">
        <f t="shared" si="12"/>
        <v>4.9896204603948092E-3</v>
      </c>
    </row>
    <row r="68" spans="1:15" s="6" customFormat="1" ht="12.75" customHeight="1">
      <c r="A68" s="6" t="s">
        <v>37</v>
      </c>
      <c r="B68" s="6">
        <v>0.2893</v>
      </c>
      <c r="C68" s="6">
        <v>936.97</v>
      </c>
      <c r="D68" s="6">
        <v>271.05</v>
      </c>
      <c r="E68" s="27"/>
      <c r="F68" s="6" t="s">
        <v>37</v>
      </c>
      <c r="G68" s="7">
        <v>0.2893</v>
      </c>
      <c r="H68" s="42">
        <v>774</v>
      </c>
      <c r="I68" s="42">
        <v>223.92</v>
      </c>
      <c r="J68" s="27"/>
      <c r="K68" s="25">
        <f t="shared" si="0"/>
        <v>162.97000000000003</v>
      </c>
      <c r="L68" s="32">
        <f t="shared" si="1"/>
        <v>0.17393299678751722</v>
      </c>
      <c r="M68" s="25">
        <f t="shared" si="2"/>
        <v>47.130000000000024</v>
      </c>
      <c r="N68" s="32">
        <f t="shared" si="3"/>
        <v>0.17387935805202001</v>
      </c>
      <c r="O68" s="26">
        <f t="shared" si="12"/>
        <v>2.8729128657536785E-2</v>
      </c>
    </row>
    <row r="69" spans="1:15" s="6" customFormat="1" ht="12.75" customHeight="1">
      <c r="A69" s="35" t="s">
        <v>37</v>
      </c>
      <c r="B69" s="38">
        <v>0.29380000000000001</v>
      </c>
      <c r="C69" s="39">
        <v>530.04999999999995</v>
      </c>
      <c r="D69" s="39">
        <v>155.74</v>
      </c>
      <c r="E69" s="27"/>
      <c r="F69" s="6" t="s">
        <v>37</v>
      </c>
      <c r="G69" s="7">
        <v>0.29380000000000001</v>
      </c>
      <c r="H69" s="42">
        <v>697</v>
      </c>
      <c r="I69" s="42">
        <v>204.78</v>
      </c>
      <c r="J69" s="27"/>
      <c r="K69" s="25">
        <f t="shared" si="0"/>
        <v>-166.95000000000005</v>
      </c>
      <c r="L69" s="32">
        <f t="shared" si="1"/>
        <v>-0.31497028582209236</v>
      </c>
      <c r="M69" s="25">
        <f t="shared" si="2"/>
        <v>-49.039999999999992</v>
      </c>
      <c r="N69" s="32">
        <f t="shared" si="3"/>
        <v>-0.31488378066007439</v>
      </c>
      <c r="O69" s="26">
        <f t="shared" si="12"/>
        <v>2.6273450189756981E-2</v>
      </c>
    </row>
    <row r="70" spans="1:15" s="6" customFormat="1" ht="12.75" customHeight="1">
      <c r="A70" s="35" t="s">
        <v>37</v>
      </c>
      <c r="B70" s="38">
        <v>0.2979</v>
      </c>
      <c r="C70" s="39">
        <v>695.3</v>
      </c>
      <c r="D70" s="39">
        <v>207.15</v>
      </c>
      <c r="E70" s="27"/>
      <c r="F70" s="6" t="s">
        <v>37</v>
      </c>
      <c r="G70" s="6">
        <v>0.2979</v>
      </c>
      <c r="H70" s="6">
        <v>712</v>
      </c>
      <c r="I70" s="6">
        <v>212.1</v>
      </c>
      <c r="J70" s="27"/>
      <c r="K70" s="25">
        <f t="shared" si="0"/>
        <v>-16.700000000000045</v>
      </c>
      <c r="L70" s="32">
        <f t="shared" si="1"/>
        <v>-2.4018409319718173E-2</v>
      </c>
      <c r="M70" s="25">
        <f t="shared" si="2"/>
        <v>-4.9499999999999886</v>
      </c>
      <c r="N70" s="32">
        <f t="shared" si="3"/>
        <v>-2.3895727733526374E-2</v>
      </c>
      <c r="O70" s="26">
        <f t="shared" si="12"/>
        <v>2.7212612487779352E-2</v>
      </c>
    </row>
    <row r="71" spans="1:15" s="6" customFormat="1" ht="12.75" customHeight="1">
      <c r="A71" s="35" t="s">
        <v>37</v>
      </c>
      <c r="B71" s="38">
        <v>0.29859999999999998</v>
      </c>
      <c r="C71" s="39">
        <v>515.45000000000005</v>
      </c>
      <c r="D71" s="39">
        <v>153.91</v>
      </c>
      <c r="E71" s="27"/>
      <c r="F71" s="6" t="s">
        <v>37</v>
      </c>
      <c r="G71" s="6">
        <v>0.29859999999999998</v>
      </c>
      <c r="H71" s="6">
        <v>516</v>
      </c>
      <c r="I71" s="6">
        <v>154.07</v>
      </c>
      <c r="J71" s="27"/>
      <c r="K71" s="25">
        <f t="shared" si="0"/>
        <v>-0.54999999999995453</v>
      </c>
      <c r="L71" s="32">
        <f t="shared" si="1"/>
        <v>-1.0670288097777757E-3</v>
      </c>
      <c r="M71" s="25">
        <f t="shared" si="2"/>
        <v>-0.15999999999999659</v>
      </c>
      <c r="N71" s="32">
        <f t="shared" si="3"/>
        <v>-1.0395685790396765E-3</v>
      </c>
      <c r="O71" s="26">
        <f t="shared" si="12"/>
        <v>1.9767313559604736E-2</v>
      </c>
    </row>
    <row r="72" spans="1:15" s="6" customFormat="1" ht="12.75" customHeight="1">
      <c r="A72" s="35"/>
      <c r="B72" s="38"/>
      <c r="C72" s="39"/>
      <c r="D72" s="39"/>
      <c r="E72" s="27"/>
      <c r="G72" s="7"/>
      <c r="H72" s="42"/>
      <c r="I72" s="42"/>
      <c r="J72" s="27"/>
      <c r="K72" s="25"/>
      <c r="L72" s="32"/>
      <c r="M72" s="25"/>
      <c r="N72" s="32"/>
      <c r="O72" s="26"/>
    </row>
    <row r="73" spans="1:15" s="6" customFormat="1" ht="12.75" customHeight="1">
      <c r="A73" s="35" t="s">
        <v>118</v>
      </c>
      <c r="B73" s="38">
        <v>6.6199999999999995E-2</v>
      </c>
      <c r="C73" s="39">
        <v>0.84</v>
      </c>
      <c r="D73" s="39">
        <v>0.05</v>
      </c>
      <c r="E73" s="27"/>
      <c r="F73" s="6" t="s">
        <v>118</v>
      </c>
      <c r="G73" s="7">
        <v>6.6199999999999995E-2</v>
      </c>
      <c r="H73" s="42">
        <v>1</v>
      </c>
      <c r="I73" s="42">
        <v>7.0000000000000007E-2</v>
      </c>
      <c r="J73" s="27"/>
      <c r="K73" s="25">
        <f t="shared" si="0"/>
        <v>-0.16000000000000003</v>
      </c>
      <c r="L73" s="32">
        <f t="shared" si="1"/>
        <v>-0.19047619047619052</v>
      </c>
      <c r="M73" s="25">
        <f t="shared" si="2"/>
        <v>-2.0000000000000004E-2</v>
      </c>
      <c r="N73" s="32">
        <f t="shared" si="3"/>
        <v>-0.40000000000000008</v>
      </c>
      <c r="O73" s="26">
        <f t="shared" ref="O73:O80" si="13">IFERROR(I73/$I$303,0)</f>
        <v>8.9810602269898865E-6</v>
      </c>
    </row>
    <row r="74" spans="1:15" s="6" customFormat="1" ht="12.75" customHeight="1">
      <c r="A74" s="35" t="s">
        <v>118</v>
      </c>
      <c r="B74" s="38">
        <v>7.4999999999999997E-2</v>
      </c>
      <c r="C74" s="39">
        <v>1.49</v>
      </c>
      <c r="D74" s="39">
        <v>0.11</v>
      </c>
      <c r="E74" s="27"/>
      <c r="F74" s="6" t="s">
        <v>118</v>
      </c>
      <c r="G74" s="7">
        <v>7.4999999999999997E-2</v>
      </c>
      <c r="H74" s="42">
        <v>1</v>
      </c>
      <c r="I74" s="42">
        <v>0.08</v>
      </c>
      <c r="J74" s="27"/>
      <c r="K74" s="25">
        <f t="shared" si="0"/>
        <v>0.49</v>
      </c>
      <c r="L74" s="32">
        <f t="shared" si="1"/>
        <v>0.32885906040268453</v>
      </c>
      <c r="M74" s="25">
        <f t="shared" si="2"/>
        <v>0.03</v>
      </c>
      <c r="N74" s="32">
        <f t="shared" si="3"/>
        <v>0.27272727272727271</v>
      </c>
      <c r="O74" s="26">
        <f t="shared" si="13"/>
        <v>1.0264068830845583E-5</v>
      </c>
    </row>
    <row r="75" spans="1:15" s="6" customFormat="1" ht="12.75" customHeight="1">
      <c r="A75" s="35" t="s">
        <v>118</v>
      </c>
      <c r="B75" s="38">
        <v>8.4699999999999998E-2</v>
      </c>
      <c r="C75" s="39">
        <v>4.47</v>
      </c>
      <c r="D75" s="39">
        <v>0.37</v>
      </c>
      <c r="E75" s="27"/>
      <c r="F75" s="6" t="s">
        <v>118</v>
      </c>
      <c r="G75" s="7">
        <v>8.4699999999999998E-2</v>
      </c>
      <c r="H75" s="42">
        <v>2</v>
      </c>
      <c r="I75" s="42">
        <v>0.17</v>
      </c>
      <c r="J75" s="27"/>
      <c r="K75" s="25">
        <f t="shared" si="0"/>
        <v>2.4699999999999998</v>
      </c>
      <c r="L75" s="32">
        <f t="shared" si="1"/>
        <v>0.55257270693512306</v>
      </c>
      <c r="M75" s="25">
        <f t="shared" si="2"/>
        <v>0.19999999999999998</v>
      </c>
      <c r="N75" s="32">
        <f t="shared" si="3"/>
        <v>0.54054054054054046</v>
      </c>
      <c r="O75" s="26">
        <f t="shared" si="13"/>
        <v>2.1811146265546866E-5</v>
      </c>
    </row>
    <row r="76" spans="1:15" s="6" customFormat="1" ht="12.75" customHeight="1">
      <c r="A76" s="35" t="s">
        <v>112</v>
      </c>
      <c r="B76" s="38">
        <v>0.14599999999999999</v>
      </c>
      <c r="C76" s="39">
        <v>85.59</v>
      </c>
      <c r="D76" s="39">
        <v>12.45</v>
      </c>
      <c r="E76" s="27"/>
      <c r="F76" s="6" t="s">
        <v>112</v>
      </c>
      <c r="G76" s="7">
        <v>0.14599999999999999</v>
      </c>
      <c r="H76" s="42">
        <v>88</v>
      </c>
      <c r="I76" s="42">
        <v>12.85</v>
      </c>
      <c r="J76" s="27"/>
      <c r="K76" s="25">
        <f t="shared" ref="K76:K138" si="14">+C76-H76</f>
        <v>-2.4099999999999966</v>
      </c>
      <c r="L76" s="32">
        <f t="shared" ref="L76:L138" si="15">IFERROR(K76/C76,0)</f>
        <v>-2.8157495034466601E-2</v>
      </c>
      <c r="M76" s="25">
        <f t="shared" ref="M76:M138" si="16">+D76-I76</f>
        <v>-0.40000000000000036</v>
      </c>
      <c r="N76" s="32">
        <f t="shared" ref="N76:N138" si="17">IFERROR(M76/D76,0)</f>
        <v>-3.2128514056224931E-2</v>
      </c>
      <c r="O76" s="26">
        <f t="shared" si="13"/>
        <v>1.6486660559545717E-3</v>
      </c>
    </row>
    <row r="77" spans="1:15" s="6" customFormat="1" ht="12.75" customHeight="1">
      <c r="A77" s="35" t="s">
        <v>111</v>
      </c>
      <c r="B77" s="38">
        <v>0.15590000000000001</v>
      </c>
      <c r="C77" s="39">
        <v>10.36</v>
      </c>
      <c r="D77" s="39">
        <v>1.61</v>
      </c>
      <c r="E77" s="27"/>
      <c r="F77" s="6" t="s">
        <v>111</v>
      </c>
      <c r="G77" s="7">
        <v>0.15590000000000001</v>
      </c>
      <c r="H77" s="42">
        <v>10</v>
      </c>
      <c r="I77" s="42">
        <v>1.56</v>
      </c>
      <c r="J77" s="27"/>
      <c r="K77" s="25">
        <f t="shared" si="14"/>
        <v>0.35999999999999943</v>
      </c>
      <c r="L77" s="32">
        <f t="shared" si="15"/>
        <v>3.4749034749034693E-2</v>
      </c>
      <c r="M77" s="25">
        <f t="shared" si="16"/>
        <v>5.0000000000000044E-2</v>
      </c>
      <c r="N77" s="32">
        <f t="shared" si="17"/>
        <v>3.105590062111804E-2</v>
      </c>
      <c r="O77" s="26">
        <f t="shared" si="13"/>
        <v>2.0014934220148888E-4</v>
      </c>
    </row>
    <row r="78" spans="1:15" s="6" customFormat="1" ht="12.75" customHeight="1">
      <c r="A78" s="6" t="s">
        <v>111</v>
      </c>
      <c r="B78" s="6">
        <v>0.1565</v>
      </c>
      <c r="C78" s="6">
        <v>11.28</v>
      </c>
      <c r="D78" s="6">
        <v>1.77</v>
      </c>
      <c r="E78" s="27"/>
      <c r="F78" s="6" t="s">
        <v>111</v>
      </c>
      <c r="G78" s="6">
        <v>0.1565</v>
      </c>
      <c r="H78" s="6">
        <v>11</v>
      </c>
      <c r="I78" s="6">
        <v>1.73</v>
      </c>
      <c r="J78" s="27"/>
      <c r="K78" s="25">
        <f t="shared" si="14"/>
        <v>0.27999999999999936</v>
      </c>
      <c r="L78" s="32">
        <f t="shared" si="15"/>
        <v>2.4822695035460939E-2</v>
      </c>
      <c r="M78" s="25">
        <f t="shared" si="16"/>
        <v>4.0000000000000036E-2</v>
      </c>
      <c r="N78" s="32">
        <f t="shared" si="17"/>
        <v>2.2598870056497196E-2</v>
      </c>
      <c r="O78" s="26">
        <f t="shared" si="13"/>
        <v>2.2196048846703572E-4</v>
      </c>
    </row>
    <row r="79" spans="1:15" s="6" customFormat="1" ht="12.75" customHeight="1">
      <c r="A79" s="35" t="s">
        <v>111</v>
      </c>
      <c r="B79" s="38">
        <v>0.15659999999999999</v>
      </c>
      <c r="C79" s="39">
        <v>33.1</v>
      </c>
      <c r="D79" s="39">
        <v>5.2</v>
      </c>
      <c r="E79" s="27"/>
      <c r="F79" s="6" t="s">
        <v>111</v>
      </c>
      <c r="G79" s="7">
        <v>0.15659999999999999</v>
      </c>
      <c r="H79" s="42">
        <v>36</v>
      </c>
      <c r="I79" s="42">
        <v>5.64</v>
      </c>
      <c r="J79" s="27"/>
      <c r="K79" s="25">
        <f t="shared" si="14"/>
        <v>-2.8999999999999986</v>
      </c>
      <c r="L79" s="32">
        <f t="shared" si="15"/>
        <v>-8.7613293051359467E-2</v>
      </c>
      <c r="M79" s="25">
        <f t="shared" si="16"/>
        <v>-0.4399999999999995</v>
      </c>
      <c r="N79" s="32">
        <f t="shared" si="17"/>
        <v>-8.4615384615384523E-2</v>
      </c>
      <c r="O79" s="26">
        <f t="shared" si="13"/>
        <v>7.2361685257461351E-4</v>
      </c>
    </row>
    <row r="80" spans="1:15" s="6" customFormat="1" ht="12.75" customHeight="1">
      <c r="A80" s="35" t="s">
        <v>111</v>
      </c>
      <c r="B80" s="38">
        <v>0.15809999999999999</v>
      </c>
      <c r="C80" s="39">
        <v>1.34</v>
      </c>
      <c r="D80" s="39">
        <v>0.22</v>
      </c>
      <c r="E80" s="27"/>
      <c r="F80" s="6" t="s">
        <v>111</v>
      </c>
      <c r="G80" s="7">
        <v>0.15809999999999999</v>
      </c>
      <c r="H80" s="42">
        <v>1</v>
      </c>
      <c r="I80" s="42">
        <v>0.16</v>
      </c>
      <c r="J80" s="27"/>
      <c r="K80" s="25">
        <f t="shared" si="14"/>
        <v>0.34000000000000008</v>
      </c>
      <c r="L80" s="32">
        <f t="shared" si="15"/>
        <v>0.25373134328358216</v>
      </c>
      <c r="M80" s="25">
        <f t="shared" si="16"/>
        <v>0.06</v>
      </c>
      <c r="N80" s="32">
        <f t="shared" si="17"/>
        <v>0.27272727272727271</v>
      </c>
      <c r="O80" s="26">
        <f t="shared" si="13"/>
        <v>2.0528137661691166E-5</v>
      </c>
    </row>
    <row r="81" spans="1:15" s="6" customFormat="1" ht="12.75" customHeight="1">
      <c r="A81" s="35"/>
      <c r="B81" s="38"/>
      <c r="C81" s="39"/>
      <c r="D81" s="39"/>
      <c r="E81" s="27"/>
      <c r="J81" s="27"/>
      <c r="K81" s="25"/>
      <c r="L81" s="32"/>
      <c r="M81" s="25"/>
      <c r="N81" s="32"/>
      <c r="O81" s="26"/>
    </row>
    <row r="82" spans="1:15" s="6" customFormat="1" ht="12.75" customHeight="1">
      <c r="A82" s="35" t="s">
        <v>66</v>
      </c>
      <c r="B82" s="38">
        <v>0.45950000000000002</v>
      </c>
      <c r="C82" s="39">
        <v>0.95</v>
      </c>
      <c r="D82" s="39">
        <v>0.43</v>
      </c>
      <c r="E82" s="27"/>
      <c r="F82" s="6" t="s">
        <v>66</v>
      </c>
      <c r="G82" s="6">
        <v>0.45950000000000002</v>
      </c>
      <c r="H82" s="6">
        <v>1</v>
      </c>
      <c r="I82" s="6">
        <v>0.46</v>
      </c>
      <c r="J82" s="27"/>
      <c r="K82" s="25">
        <f t="shared" si="14"/>
        <v>-5.0000000000000044E-2</v>
      </c>
      <c r="L82" s="32">
        <f t="shared" si="15"/>
        <v>-5.2631578947368474E-2</v>
      </c>
      <c r="M82" s="25">
        <f t="shared" si="16"/>
        <v>-3.0000000000000027E-2</v>
      </c>
      <c r="N82" s="32">
        <f t="shared" si="17"/>
        <v>-6.9767441860465185E-2</v>
      </c>
      <c r="O82" s="26">
        <f>IFERROR(I82/$I$303,0)</f>
        <v>5.9018395777362106E-5</v>
      </c>
    </row>
    <row r="83" spans="1:15" s="6" customFormat="1" ht="12.75" customHeight="1">
      <c r="A83" s="35" t="s">
        <v>66</v>
      </c>
      <c r="B83" s="38">
        <v>0.47470000000000001</v>
      </c>
      <c r="C83" s="39">
        <v>0.65</v>
      </c>
      <c r="D83" s="39">
        <v>0.31</v>
      </c>
      <c r="E83" s="27"/>
      <c r="J83" s="27"/>
      <c r="K83" s="25">
        <f t="shared" si="14"/>
        <v>0.65</v>
      </c>
      <c r="L83" s="32">
        <f t="shared" si="15"/>
        <v>1</v>
      </c>
      <c r="M83" s="25">
        <f t="shared" si="16"/>
        <v>0.31</v>
      </c>
      <c r="N83" s="32">
        <f t="shared" si="17"/>
        <v>1</v>
      </c>
      <c r="O83" s="26">
        <f>IFERROR(I83/$I$303,0)</f>
        <v>0</v>
      </c>
    </row>
    <row r="84" spans="1:15" s="6" customFormat="1" ht="12.75" customHeight="1">
      <c r="A84" s="35" t="s">
        <v>66</v>
      </c>
      <c r="B84" s="38">
        <v>0.47939999999999999</v>
      </c>
      <c r="C84" s="39">
        <v>0.52</v>
      </c>
      <c r="D84" s="39">
        <v>0.25</v>
      </c>
      <c r="E84" s="27"/>
      <c r="F84" s="6" t="s">
        <v>66</v>
      </c>
      <c r="G84" s="7">
        <v>0.47939999999999999</v>
      </c>
      <c r="H84" s="42">
        <v>1</v>
      </c>
      <c r="I84" s="42">
        <v>0.48</v>
      </c>
      <c r="J84" s="27"/>
      <c r="K84" s="25">
        <f t="shared" si="14"/>
        <v>-0.48</v>
      </c>
      <c r="L84" s="32">
        <f t="shared" si="15"/>
        <v>-0.92307692307692302</v>
      </c>
      <c r="M84" s="25">
        <f t="shared" si="16"/>
        <v>-0.22999999999999998</v>
      </c>
      <c r="N84" s="32">
        <f t="shared" si="17"/>
        <v>-0.91999999999999993</v>
      </c>
      <c r="O84" s="26">
        <f>IFERROR(I84/$I$303,0)</f>
        <v>6.1584412985073492E-5</v>
      </c>
    </row>
    <row r="85" spans="1:15" s="6" customFormat="1" ht="12.75" customHeight="1">
      <c r="A85" s="35"/>
      <c r="B85" s="38"/>
      <c r="C85" s="39"/>
      <c r="D85" s="39"/>
      <c r="E85" s="27"/>
      <c r="J85" s="27"/>
      <c r="K85" s="25"/>
      <c r="L85" s="32"/>
      <c r="M85" s="25"/>
      <c r="N85" s="32"/>
      <c r="O85" s="26"/>
    </row>
    <row r="86" spans="1:15" s="6" customFormat="1" ht="12.75" customHeight="1">
      <c r="A86" s="35" t="s">
        <v>98</v>
      </c>
      <c r="B86" s="38">
        <v>2.06E-2</v>
      </c>
      <c r="C86" s="39">
        <v>65.930000000000007</v>
      </c>
      <c r="D86" s="39">
        <v>1.34</v>
      </c>
      <c r="E86" s="27"/>
      <c r="F86" s="6" t="s">
        <v>98</v>
      </c>
      <c r="G86" s="7">
        <v>2.06E-2</v>
      </c>
      <c r="H86" s="42">
        <v>67</v>
      </c>
      <c r="I86" s="42">
        <v>1.37</v>
      </c>
      <c r="J86" s="27"/>
      <c r="K86" s="25">
        <f t="shared" si="14"/>
        <v>-1.0699999999999932</v>
      </c>
      <c r="L86" s="32">
        <f t="shared" si="15"/>
        <v>-1.6229334142272001E-2</v>
      </c>
      <c r="M86" s="25">
        <f t="shared" si="16"/>
        <v>-3.0000000000000027E-2</v>
      </c>
      <c r="N86" s="32">
        <f t="shared" si="17"/>
        <v>-2.2388059701492557E-2</v>
      </c>
      <c r="O86" s="26">
        <f>IFERROR(I86/$I$303,0)</f>
        <v>1.7577217872823063E-4</v>
      </c>
    </row>
    <row r="87" spans="1:15" s="6" customFormat="1" ht="12.75" customHeight="1">
      <c r="A87" s="35"/>
      <c r="B87" s="38"/>
      <c r="C87" s="39"/>
      <c r="D87" s="39"/>
      <c r="E87" s="27"/>
      <c r="J87" s="27"/>
      <c r="K87" s="25"/>
      <c r="L87" s="32"/>
      <c r="M87" s="25"/>
      <c r="N87" s="32"/>
      <c r="O87" s="26"/>
    </row>
    <row r="88" spans="1:15" s="6" customFormat="1" ht="12.75" customHeight="1">
      <c r="A88" s="35" t="s">
        <v>42</v>
      </c>
      <c r="B88" s="38">
        <v>3.85E-2</v>
      </c>
      <c r="C88" s="39">
        <v>0.78</v>
      </c>
      <c r="D88" s="39">
        <v>0.03</v>
      </c>
      <c r="E88" s="27"/>
      <c r="F88" s="6" t="s">
        <v>42</v>
      </c>
      <c r="G88" s="7">
        <v>3.85E-2</v>
      </c>
      <c r="H88" s="42">
        <v>1</v>
      </c>
      <c r="I88" s="42">
        <v>0.04</v>
      </c>
      <c r="J88" s="27"/>
      <c r="K88" s="25">
        <f t="shared" si="14"/>
        <v>-0.21999999999999997</v>
      </c>
      <c r="L88" s="32">
        <f t="shared" si="15"/>
        <v>-0.28205128205128199</v>
      </c>
      <c r="M88" s="25">
        <f t="shared" si="16"/>
        <v>-1.0000000000000002E-2</v>
      </c>
      <c r="N88" s="32">
        <f t="shared" si="17"/>
        <v>-0.33333333333333343</v>
      </c>
      <c r="O88" s="26">
        <f>IFERROR(I88/$I$303,0)</f>
        <v>5.1320344154227916E-6</v>
      </c>
    </row>
    <row r="89" spans="1:15" s="6" customFormat="1" ht="12.75" customHeight="1">
      <c r="A89" s="35" t="s">
        <v>42</v>
      </c>
      <c r="B89" s="38">
        <v>3.8600000000000002E-2</v>
      </c>
      <c r="C89" s="39">
        <v>3.47</v>
      </c>
      <c r="D89" s="39">
        <v>0.13</v>
      </c>
      <c r="E89" s="27"/>
      <c r="F89" s="6" t="s">
        <v>42</v>
      </c>
      <c r="G89" s="7">
        <v>3.8600000000000002E-2</v>
      </c>
      <c r="H89" s="42">
        <v>3</v>
      </c>
      <c r="I89" s="42">
        <v>0.12</v>
      </c>
      <c r="J89" s="27"/>
      <c r="K89" s="25">
        <f t="shared" si="14"/>
        <v>0.4700000000000002</v>
      </c>
      <c r="L89" s="32">
        <f t="shared" si="15"/>
        <v>0.13544668587896258</v>
      </c>
      <c r="M89" s="25">
        <f t="shared" si="16"/>
        <v>1.0000000000000009E-2</v>
      </c>
      <c r="N89" s="32">
        <f t="shared" si="17"/>
        <v>7.6923076923076983E-2</v>
      </c>
      <c r="O89" s="26">
        <f>IFERROR(I89/$I$303,0)</f>
        <v>1.5396103246268373E-5</v>
      </c>
    </row>
    <row r="90" spans="1:15" s="6" customFormat="1" ht="12.75" customHeight="1">
      <c r="A90" s="35" t="s">
        <v>42</v>
      </c>
      <c r="B90" s="38">
        <v>3.8699999999999998E-2</v>
      </c>
      <c r="C90" s="39">
        <v>0.27</v>
      </c>
      <c r="D90" s="39">
        <v>0.01</v>
      </c>
      <c r="E90" s="27"/>
      <c r="J90" s="27"/>
      <c r="K90" s="25">
        <f t="shared" si="14"/>
        <v>0.27</v>
      </c>
      <c r="L90" s="32">
        <f t="shared" si="15"/>
        <v>1</v>
      </c>
      <c r="M90" s="25">
        <f t="shared" si="16"/>
        <v>0.01</v>
      </c>
      <c r="N90" s="32">
        <f t="shared" si="17"/>
        <v>1</v>
      </c>
      <c r="O90" s="26">
        <f>IFERROR(I90/$I$303,0)</f>
        <v>0</v>
      </c>
    </row>
    <row r="91" spans="1:15" s="6" customFormat="1" ht="12.75" customHeight="1">
      <c r="A91" s="35"/>
      <c r="B91" s="38"/>
      <c r="C91" s="39"/>
      <c r="D91" s="39"/>
      <c r="E91" s="27"/>
      <c r="J91" s="27"/>
      <c r="K91" s="25"/>
      <c r="L91" s="32"/>
      <c r="M91" s="25"/>
      <c r="N91" s="32"/>
      <c r="O91" s="26"/>
    </row>
    <row r="92" spans="1:15" s="6" customFormat="1" ht="12.75" customHeight="1">
      <c r="A92" s="35" t="s">
        <v>35</v>
      </c>
      <c r="B92" s="38">
        <v>4.4999999999999997E-3</v>
      </c>
      <c r="C92" s="39">
        <v>0.12</v>
      </c>
      <c r="D92" s="39">
        <v>0</v>
      </c>
      <c r="E92" s="27"/>
      <c r="J92" s="27"/>
      <c r="K92" s="25">
        <f t="shared" si="14"/>
        <v>0.12</v>
      </c>
      <c r="L92" s="32">
        <f t="shared" si="15"/>
        <v>1</v>
      </c>
      <c r="M92" s="25">
        <f t="shared" si="16"/>
        <v>0</v>
      </c>
      <c r="N92" s="32">
        <f t="shared" si="17"/>
        <v>0</v>
      </c>
      <c r="O92" s="26">
        <f t="shared" ref="O92:O102" si="18">IFERROR(I92/$I$303,0)</f>
        <v>0</v>
      </c>
    </row>
    <row r="93" spans="1:15" s="6" customFormat="1" ht="12.75" customHeight="1">
      <c r="A93" s="35" t="s">
        <v>29</v>
      </c>
      <c r="B93" s="38">
        <v>1.0800000000000001E-2</v>
      </c>
      <c r="C93" s="39">
        <v>978.39</v>
      </c>
      <c r="D93" s="39">
        <v>10.54</v>
      </c>
      <c r="E93" s="27"/>
      <c r="F93" s="6" t="s">
        <v>29</v>
      </c>
      <c r="G93" s="7">
        <v>1.0800000000000001E-2</v>
      </c>
      <c r="H93" s="42">
        <v>983</v>
      </c>
      <c r="I93" s="42">
        <v>10.61</v>
      </c>
      <c r="J93" s="27"/>
      <c r="K93" s="25">
        <f t="shared" si="14"/>
        <v>-4.6100000000000136</v>
      </c>
      <c r="L93" s="32">
        <f t="shared" si="15"/>
        <v>-4.7118224838765864E-3</v>
      </c>
      <c r="M93" s="25">
        <f t="shared" si="16"/>
        <v>-7.0000000000000284E-2</v>
      </c>
      <c r="N93" s="32">
        <f t="shared" si="17"/>
        <v>-6.6413662239089462E-3</v>
      </c>
      <c r="O93" s="26">
        <f t="shared" si="18"/>
        <v>1.3612721286908954E-3</v>
      </c>
    </row>
    <row r="94" spans="1:15" s="6" customFormat="1" ht="12.75" customHeight="1">
      <c r="A94" s="35" t="s">
        <v>29</v>
      </c>
      <c r="B94" s="38">
        <v>1.11E-2</v>
      </c>
      <c r="C94" s="39">
        <v>68.87</v>
      </c>
      <c r="D94" s="39">
        <v>0.75</v>
      </c>
      <c r="E94" s="27"/>
      <c r="F94" s="6" t="s">
        <v>29</v>
      </c>
      <c r="G94" s="7">
        <v>1.11E-2</v>
      </c>
      <c r="H94" s="42">
        <v>72</v>
      </c>
      <c r="I94" s="42">
        <v>0.8</v>
      </c>
      <c r="J94" s="27"/>
      <c r="K94" s="25">
        <f t="shared" si="14"/>
        <v>-3.1299999999999955</v>
      </c>
      <c r="L94" s="32">
        <f t="shared" si="15"/>
        <v>-4.5447945404385001E-2</v>
      </c>
      <c r="M94" s="25">
        <f t="shared" si="16"/>
        <v>-5.0000000000000044E-2</v>
      </c>
      <c r="N94" s="32">
        <f t="shared" si="17"/>
        <v>-6.6666666666666721E-2</v>
      </c>
      <c r="O94" s="26">
        <f t="shared" si="18"/>
        <v>1.0264068830845584E-4</v>
      </c>
    </row>
    <row r="95" spans="1:15" s="6" customFormat="1" ht="12.75" customHeight="1">
      <c r="A95" s="35" t="s">
        <v>31</v>
      </c>
      <c r="B95" s="38">
        <v>1.1900000000000001E-2</v>
      </c>
      <c r="C95" s="39">
        <v>744.86</v>
      </c>
      <c r="D95" s="39">
        <v>8.84</v>
      </c>
      <c r="E95" s="27"/>
      <c r="F95" s="6" t="s">
        <v>31</v>
      </c>
      <c r="G95" s="7">
        <v>1.1900000000000001E-2</v>
      </c>
      <c r="H95" s="42">
        <v>747</v>
      </c>
      <c r="I95" s="42">
        <v>8.89</v>
      </c>
      <c r="J95" s="27"/>
      <c r="K95" s="25">
        <f t="shared" si="14"/>
        <v>-2.1399999999999864</v>
      </c>
      <c r="L95" s="32">
        <f t="shared" si="15"/>
        <v>-2.8730231184383461E-3</v>
      </c>
      <c r="M95" s="25">
        <f t="shared" si="16"/>
        <v>-5.0000000000000711E-2</v>
      </c>
      <c r="N95" s="32">
        <f t="shared" si="17"/>
        <v>-5.6561085972851484E-3</v>
      </c>
      <c r="O95" s="26">
        <f t="shared" si="18"/>
        <v>1.1405946488277155E-3</v>
      </c>
    </row>
    <row r="96" spans="1:15" s="6" customFormat="1" ht="12.75" customHeight="1">
      <c r="A96" s="35" t="s">
        <v>30</v>
      </c>
      <c r="B96" s="38">
        <v>1.2500000000000001E-2</v>
      </c>
      <c r="C96" s="39">
        <v>24.82</v>
      </c>
      <c r="D96" s="39">
        <v>0.28000000000000003</v>
      </c>
      <c r="E96" s="27"/>
      <c r="F96" s="6" t="s">
        <v>30</v>
      </c>
      <c r="G96" s="7">
        <v>1.2500000000000001E-2</v>
      </c>
      <c r="H96" s="42">
        <v>18</v>
      </c>
      <c r="I96" s="42">
        <v>0.23</v>
      </c>
      <c r="J96" s="27"/>
      <c r="K96" s="25">
        <f t="shared" si="14"/>
        <v>6.82</v>
      </c>
      <c r="L96" s="32">
        <f t="shared" si="15"/>
        <v>0.27477840451248992</v>
      </c>
      <c r="M96" s="25">
        <f t="shared" si="16"/>
        <v>5.0000000000000017E-2</v>
      </c>
      <c r="N96" s="32">
        <f t="shared" si="17"/>
        <v>0.1785714285714286</v>
      </c>
      <c r="O96" s="26">
        <f t="shared" si="18"/>
        <v>2.9509197888681053E-5</v>
      </c>
    </row>
    <row r="97" spans="1:15" s="6" customFormat="1" ht="12.75" customHeight="1">
      <c r="A97" s="35" t="s">
        <v>30</v>
      </c>
      <c r="B97" s="38">
        <v>1.2699999999999999E-2</v>
      </c>
      <c r="C97" s="39">
        <v>1.57</v>
      </c>
      <c r="D97" s="39">
        <v>0.02</v>
      </c>
      <c r="E97" s="27"/>
      <c r="F97" s="6" t="s">
        <v>30</v>
      </c>
      <c r="G97" s="7">
        <v>1.2699999999999999E-2</v>
      </c>
      <c r="H97" s="42">
        <v>9</v>
      </c>
      <c r="I97" s="42">
        <v>0.11</v>
      </c>
      <c r="J97" s="27"/>
      <c r="K97" s="25">
        <f t="shared" si="14"/>
        <v>-7.43</v>
      </c>
      <c r="L97" s="32">
        <f t="shared" si="15"/>
        <v>-4.7324840764331206</v>
      </c>
      <c r="M97" s="25">
        <f t="shared" si="16"/>
        <v>-0.09</v>
      </c>
      <c r="N97" s="32">
        <f t="shared" si="17"/>
        <v>-4.5</v>
      </c>
      <c r="O97" s="26">
        <f t="shared" si="18"/>
        <v>1.4113094642412676E-5</v>
      </c>
    </row>
    <row r="98" spans="1:15" s="6" customFormat="1" ht="12.75" customHeight="1">
      <c r="A98" s="35" t="s">
        <v>30</v>
      </c>
      <c r="B98" s="38">
        <v>1.2999999999999999E-2</v>
      </c>
      <c r="C98" s="39">
        <v>5.64</v>
      </c>
      <c r="D98" s="39">
        <v>7.0000000000000007E-2</v>
      </c>
      <c r="E98" s="27"/>
      <c r="F98" s="6" t="s">
        <v>30</v>
      </c>
      <c r="G98" s="7">
        <v>1.2999999999999999E-2</v>
      </c>
      <c r="H98" s="42">
        <v>6</v>
      </c>
      <c r="I98" s="42">
        <v>0.08</v>
      </c>
      <c r="J98" s="27"/>
      <c r="K98" s="25">
        <f t="shared" si="14"/>
        <v>-0.36000000000000032</v>
      </c>
      <c r="L98" s="32">
        <f t="shared" si="15"/>
        <v>-6.3829787234042618E-2</v>
      </c>
      <c r="M98" s="25">
        <f t="shared" si="16"/>
        <v>-9.999999999999995E-3</v>
      </c>
      <c r="N98" s="32">
        <f t="shared" si="17"/>
        <v>-0.14285714285714277</v>
      </c>
      <c r="O98" s="26">
        <f t="shared" si="18"/>
        <v>1.0264068830845583E-5</v>
      </c>
    </row>
    <row r="99" spans="1:15" s="6" customFormat="1" ht="12.75" customHeight="1">
      <c r="A99" s="35" t="s">
        <v>113</v>
      </c>
      <c r="B99" s="38">
        <v>1.35E-2</v>
      </c>
      <c r="C99" s="39">
        <v>29.43</v>
      </c>
      <c r="D99" s="39">
        <v>0.39</v>
      </c>
      <c r="E99" s="27"/>
      <c r="F99" s="6" t="s">
        <v>113</v>
      </c>
      <c r="G99" s="7">
        <v>1.35E-2</v>
      </c>
      <c r="H99" s="42">
        <v>30</v>
      </c>
      <c r="I99" s="42">
        <v>0.41</v>
      </c>
      <c r="J99" s="27"/>
      <c r="K99" s="25">
        <f t="shared" si="14"/>
        <v>-0.57000000000000028</v>
      </c>
      <c r="L99" s="32">
        <f t="shared" si="15"/>
        <v>-1.9367991845056075E-2</v>
      </c>
      <c r="M99" s="25">
        <f t="shared" si="16"/>
        <v>-1.9999999999999962E-2</v>
      </c>
      <c r="N99" s="32">
        <f t="shared" si="17"/>
        <v>-5.1282051282051183E-2</v>
      </c>
      <c r="O99" s="26">
        <f t="shared" si="18"/>
        <v>5.2603352758083606E-5</v>
      </c>
    </row>
    <row r="100" spans="1:15" s="6" customFormat="1" ht="12.75" customHeight="1">
      <c r="A100" s="35" t="s">
        <v>113</v>
      </c>
      <c r="B100" s="38">
        <v>1.3599999999999999E-2</v>
      </c>
      <c r="C100" s="39">
        <v>60.86</v>
      </c>
      <c r="D100" s="39">
        <v>0.82</v>
      </c>
      <c r="E100" s="27"/>
      <c r="F100" s="6" t="s">
        <v>113</v>
      </c>
      <c r="G100" s="7">
        <v>1.3599999999999999E-2</v>
      </c>
      <c r="H100" s="42">
        <v>63</v>
      </c>
      <c r="I100" s="42">
        <v>0.85</v>
      </c>
      <c r="J100" s="27"/>
      <c r="K100" s="25">
        <f t="shared" si="14"/>
        <v>-2.1400000000000006</v>
      </c>
      <c r="L100" s="32">
        <f t="shared" si="15"/>
        <v>-3.516266841932305E-2</v>
      </c>
      <c r="M100" s="25">
        <f t="shared" si="16"/>
        <v>-3.0000000000000027E-2</v>
      </c>
      <c r="N100" s="32">
        <f t="shared" si="17"/>
        <v>-3.6585365853658569E-2</v>
      </c>
      <c r="O100" s="26">
        <f t="shared" si="18"/>
        <v>1.0905573132773431E-4</v>
      </c>
    </row>
    <row r="101" spans="1:15" s="6" customFormat="1" ht="12.75" customHeight="1">
      <c r="A101" s="35" t="s">
        <v>113</v>
      </c>
      <c r="B101" s="38">
        <v>1.37E-2</v>
      </c>
      <c r="C101" s="39">
        <v>96.49</v>
      </c>
      <c r="D101" s="39">
        <v>1.31</v>
      </c>
      <c r="E101" s="27"/>
      <c r="F101" s="6" t="s">
        <v>113</v>
      </c>
      <c r="G101" s="7">
        <v>1.37E-2</v>
      </c>
      <c r="H101" s="42">
        <v>97</v>
      </c>
      <c r="I101" s="42">
        <v>1.33</v>
      </c>
      <c r="J101" s="27"/>
      <c r="K101" s="25">
        <f t="shared" si="14"/>
        <v>-0.51000000000000512</v>
      </c>
      <c r="L101" s="32">
        <f t="shared" si="15"/>
        <v>-5.2855218157322539E-3</v>
      </c>
      <c r="M101" s="25">
        <f t="shared" si="16"/>
        <v>-2.0000000000000018E-2</v>
      </c>
      <c r="N101" s="32">
        <f t="shared" si="17"/>
        <v>-1.5267175572519097E-2</v>
      </c>
      <c r="O101" s="26">
        <f t="shared" si="18"/>
        <v>1.7064014431280783E-4</v>
      </c>
    </row>
    <row r="102" spans="1:15" s="6" customFormat="1" ht="12.75" customHeight="1">
      <c r="A102" s="35" t="s">
        <v>113</v>
      </c>
      <c r="B102" s="38">
        <v>1.4E-2</v>
      </c>
      <c r="C102" s="39">
        <v>26.53</v>
      </c>
      <c r="D102" s="39">
        <v>0.37</v>
      </c>
      <c r="E102" s="27"/>
      <c r="F102" s="6" t="s">
        <v>113</v>
      </c>
      <c r="G102" s="7">
        <v>1.4E-2</v>
      </c>
      <c r="H102" s="42">
        <v>26</v>
      </c>
      <c r="I102" s="42">
        <v>0.36</v>
      </c>
      <c r="J102" s="27"/>
      <c r="K102" s="25">
        <f t="shared" si="14"/>
        <v>0.53000000000000114</v>
      </c>
      <c r="L102" s="32">
        <f t="shared" si="15"/>
        <v>1.9977384093479121E-2</v>
      </c>
      <c r="M102" s="25">
        <f t="shared" si="16"/>
        <v>1.0000000000000009E-2</v>
      </c>
      <c r="N102" s="32">
        <f t="shared" si="17"/>
        <v>2.7027027027027053E-2</v>
      </c>
      <c r="O102" s="26">
        <f t="shared" si="18"/>
        <v>4.6188309738805119E-5</v>
      </c>
    </row>
    <row r="103" spans="1:15" s="6" customFormat="1" ht="12.75" customHeight="1">
      <c r="A103" s="35"/>
      <c r="B103" s="38"/>
      <c r="C103" s="39"/>
      <c r="D103" s="39"/>
      <c r="E103" s="27"/>
      <c r="G103" s="7"/>
      <c r="H103" s="42"/>
      <c r="I103" s="42"/>
      <c r="J103" s="27"/>
      <c r="K103" s="25"/>
      <c r="L103" s="32"/>
      <c r="M103" s="25"/>
      <c r="N103" s="32"/>
      <c r="O103" s="26"/>
    </row>
    <row r="104" spans="1:15" s="6" customFormat="1" ht="12.75" customHeight="1">
      <c r="A104" s="35" t="s">
        <v>143</v>
      </c>
      <c r="B104" s="38">
        <v>0.15770000000000001</v>
      </c>
      <c r="C104" s="39">
        <v>5.94</v>
      </c>
      <c r="D104" s="39">
        <v>0.94</v>
      </c>
      <c r="E104" s="27"/>
      <c r="F104" s="6" t="s">
        <v>143</v>
      </c>
      <c r="G104" s="7">
        <v>0.15770000000000001</v>
      </c>
      <c r="H104" s="42">
        <v>6</v>
      </c>
      <c r="I104" s="42">
        <v>0.95</v>
      </c>
      <c r="J104" s="27"/>
      <c r="K104" s="25">
        <f t="shared" si="14"/>
        <v>-5.9999999999999609E-2</v>
      </c>
      <c r="L104" s="32">
        <f t="shared" si="15"/>
        <v>-1.0101010101010034E-2</v>
      </c>
      <c r="M104" s="25">
        <f t="shared" si="16"/>
        <v>-1.0000000000000009E-2</v>
      </c>
      <c r="N104" s="32">
        <f t="shared" si="17"/>
        <v>-1.0638297872340436E-2</v>
      </c>
      <c r="O104" s="26">
        <f>IFERROR(I104/$I$303,0)</f>
        <v>1.2188581736629128E-4</v>
      </c>
    </row>
    <row r="105" spans="1:15" s="6" customFormat="1" ht="12.75" customHeight="1">
      <c r="A105" s="35"/>
      <c r="B105" s="38"/>
      <c r="C105" s="39"/>
      <c r="D105" s="39"/>
      <c r="E105" s="27"/>
      <c r="G105" s="7"/>
      <c r="H105" s="42"/>
      <c r="I105" s="42"/>
      <c r="J105" s="27"/>
      <c r="K105" s="25"/>
      <c r="L105" s="32"/>
      <c r="M105" s="25"/>
      <c r="N105" s="32"/>
      <c r="O105" s="26"/>
    </row>
    <row r="106" spans="1:15" s="6" customFormat="1" ht="12.75" customHeight="1">
      <c r="A106" s="35" t="s">
        <v>119</v>
      </c>
      <c r="B106" s="38">
        <v>0.15279999999999999</v>
      </c>
      <c r="C106" s="39">
        <v>1.28</v>
      </c>
      <c r="D106" s="39">
        <v>0.2</v>
      </c>
      <c r="E106" s="27"/>
      <c r="F106" s="6" t="s">
        <v>119</v>
      </c>
      <c r="G106" s="7">
        <v>0.15279999999999999</v>
      </c>
      <c r="H106" s="42">
        <v>1</v>
      </c>
      <c r="I106" s="42">
        <v>0.15</v>
      </c>
      <c r="J106" s="27"/>
      <c r="K106" s="25">
        <f t="shared" si="14"/>
        <v>0.28000000000000003</v>
      </c>
      <c r="L106" s="32">
        <f t="shared" si="15"/>
        <v>0.21875000000000003</v>
      </c>
      <c r="M106" s="25">
        <f t="shared" si="16"/>
        <v>5.0000000000000017E-2</v>
      </c>
      <c r="N106" s="32">
        <f t="shared" si="17"/>
        <v>0.25000000000000006</v>
      </c>
      <c r="O106" s="26">
        <f>IFERROR(I106/$I$303,0)</f>
        <v>1.9245129057835466E-5</v>
      </c>
    </row>
    <row r="107" spans="1:15" s="6" customFormat="1" ht="12.75" customHeight="1">
      <c r="A107" s="35" t="s">
        <v>120</v>
      </c>
      <c r="B107" s="38">
        <v>0.1666</v>
      </c>
      <c r="C107" s="39">
        <v>141.30000000000001</v>
      </c>
      <c r="D107" s="39">
        <v>23.54</v>
      </c>
      <c r="E107" s="27"/>
      <c r="F107" s="6" t="s">
        <v>120</v>
      </c>
      <c r="G107" s="7">
        <v>0.1666</v>
      </c>
      <c r="H107" s="42">
        <v>141</v>
      </c>
      <c r="I107" s="42">
        <v>23.49</v>
      </c>
      <c r="J107" s="27"/>
      <c r="K107" s="25">
        <f t="shared" si="14"/>
        <v>0.30000000000001137</v>
      </c>
      <c r="L107" s="32">
        <f t="shared" si="15"/>
        <v>2.1231422505308658E-3</v>
      </c>
      <c r="M107" s="25">
        <f t="shared" si="16"/>
        <v>5.0000000000000711E-2</v>
      </c>
      <c r="N107" s="32">
        <f t="shared" si="17"/>
        <v>2.1240441801189769E-3</v>
      </c>
      <c r="O107" s="26">
        <f>IFERROR(I107/$I$303,0)</f>
        <v>3.0137872104570342E-3</v>
      </c>
    </row>
    <row r="108" spans="1:15" s="6" customFormat="1" ht="12.75" customHeight="1">
      <c r="A108" s="35"/>
      <c r="B108" s="38"/>
      <c r="C108" s="39"/>
      <c r="D108" s="39"/>
      <c r="E108" s="27"/>
      <c r="J108" s="27"/>
      <c r="K108" s="25"/>
      <c r="L108" s="32"/>
      <c r="M108" s="25"/>
      <c r="N108" s="32"/>
      <c r="O108" s="26"/>
    </row>
    <row r="109" spans="1:15" s="6" customFormat="1" ht="12.75" customHeight="1">
      <c r="A109" s="35" t="s">
        <v>102</v>
      </c>
      <c r="B109" s="38">
        <v>1.8599999999999998E-2</v>
      </c>
      <c r="C109" s="39">
        <v>745.01</v>
      </c>
      <c r="D109" s="39">
        <v>13.87</v>
      </c>
      <c r="E109" s="27"/>
      <c r="F109" s="6" t="s">
        <v>102</v>
      </c>
      <c r="G109" s="7">
        <v>1.8599999999999998E-2</v>
      </c>
      <c r="H109" s="42">
        <v>757</v>
      </c>
      <c r="I109" s="42">
        <v>14.08</v>
      </c>
      <c r="J109" s="27"/>
      <c r="K109" s="25">
        <f t="shared" si="14"/>
        <v>-11.990000000000009</v>
      </c>
      <c r="L109" s="32">
        <f t="shared" si="15"/>
        <v>-1.609374370813816E-2</v>
      </c>
      <c r="M109" s="25">
        <f t="shared" si="16"/>
        <v>-0.21000000000000085</v>
      </c>
      <c r="N109" s="32">
        <f t="shared" si="17"/>
        <v>-1.5140591204037553E-2</v>
      </c>
      <c r="O109" s="26">
        <f>IFERROR(I109/$I$303,0)</f>
        <v>1.8064761142288226E-3</v>
      </c>
    </row>
    <row r="110" spans="1:15" s="6" customFormat="1" ht="12.75" customHeight="1">
      <c r="A110" s="35" t="s">
        <v>102</v>
      </c>
      <c r="B110" s="38">
        <v>1.9E-2</v>
      </c>
      <c r="C110" s="39">
        <v>1259.53</v>
      </c>
      <c r="D110" s="39">
        <v>23.95</v>
      </c>
      <c r="E110" s="27"/>
      <c r="F110" s="6" t="s">
        <v>102</v>
      </c>
      <c r="G110" s="7">
        <v>1.9E-2</v>
      </c>
      <c r="H110" s="42">
        <v>1077</v>
      </c>
      <c r="I110" s="42">
        <v>20.47</v>
      </c>
      <c r="J110" s="27"/>
      <c r="K110" s="25">
        <f t="shared" si="14"/>
        <v>182.52999999999997</v>
      </c>
      <c r="L110" s="32">
        <f t="shared" si="15"/>
        <v>0.14491913650329882</v>
      </c>
      <c r="M110" s="25">
        <f t="shared" si="16"/>
        <v>3.4800000000000004</v>
      </c>
      <c r="N110" s="32">
        <f t="shared" si="17"/>
        <v>0.14530271398747394</v>
      </c>
      <c r="O110" s="26">
        <f>IFERROR(I110/$I$303,0)</f>
        <v>2.6263186120926135E-3</v>
      </c>
    </row>
    <row r="111" spans="1:15" s="6" customFormat="1" ht="12.75" customHeight="1">
      <c r="A111" s="35" t="s">
        <v>102</v>
      </c>
      <c r="B111" s="38">
        <v>1.9300000000000001E-2</v>
      </c>
      <c r="C111" s="39">
        <v>714.84</v>
      </c>
      <c r="D111" s="39">
        <v>13.81</v>
      </c>
      <c r="E111" s="27"/>
      <c r="F111" s="6" t="s">
        <v>102</v>
      </c>
      <c r="G111" s="7">
        <v>1.9300000000000001E-2</v>
      </c>
      <c r="H111" s="42">
        <v>910</v>
      </c>
      <c r="I111" s="42">
        <v>17.559999999999999</v>
      </c>
      <c r="J111" s="27"/>
      <c r="K111" s="25">
        <f t="shared" si="14"/>
        <v>-195.15999999999997</v>
      </c>
      <c r="L111" s="32">
        <f t="shared" si="15"/>
        <v>-0.2730121425773599</v>
      </c>
      <c r="M111" s="25">
        <f t="shared" si="16"/>
        <v>-3.7499999999999982</v>
      </c>
      <c r="N111" s="32">
        <f t="shared" si="17"/>
        <v>-0.27154236060825476</v>
      </c>
      <c r="O111" s="26">
        <f>IFERROR(I111/$I$303,0)</f>
        <v>2.2529631083706052E-3</v>
      </c>
    </row>
    <row r="112" spans="1:15" s="6" customFormat="1" ht="12.75" customHeight="1">
      <c r="A112" s="35" t="s">
        <v>102</v>
      </c>
      <c r="B112" s="38">
        <v>1.9599999999999999E-2</v>
      </c>
      <c r="C112" s="39">
        <v>1481.76</v>
      </c>
      <c r="D112" s="39">
        <v>29.08</v>
      </c>
      <c r="E112" s="27"/>
      <c r="F112" s="6" t="s">
        <v>102</v>
      </c>
      <c r="G112" s="7">
        <v>1.9599999999999999E-2</v>
      </c>
      <c r="H112" s="42">
        <v>1496</v>
      </c>
      <c r="I112" s="42">
        <v>29.32</v>
      </c>
      <c r="J112" s="27"/>
      <c r="K112" s="25">
        <f t="shared" si="14"/>
        <v>-14.240000000000009</v>
      </c>
      <c r="L112" s="32">
        <f t="shared" si="15"/>
        <v>-9.6101932836626779E-3</v>
      </c>
      <c r="M112" s="25">
        <f t="shared" si="16"/>
        <v>-0.24000000000000199</v>
      </c>
      <c r="N112" s="32">
        <f t="shared" si="17"/>
        <v>-8.2530949105915404E-3</v>
      </c>
      <c r="O112" s="26">
        <f>IFERROR(I112/$I$303,0)</f>
        <v>3.761781226504906E-3</v>
      </c>
    </row>
    <row r="113" spans="1:15" s="6" customFormat="1" ht="12.75" customHeight="1">
      <c r="A113" s="35"/>
      <c r="B113" s="38"/>
      <c r="C113" s="39"/>
      <c r="D113" s="39"/>
      <c r="E113" s="27"/>
      <c r="G113" s="7"/>
      <c r="H113" s="42"/>
      <c r="I113" s="42"/>
      <c r="J113" s="27"/>
      <c r="K113" s="25"/>
      <c r="L113" s="32"/>
      <c r="M113" s="25"/>
      <c r="N113" s="32"/>
      <c r="O113" s="26"/>
    </row>
    <row r="114" spans="1:15" s="6" customFormat="1" ht="12.75" customHeight="1">
      <c r="A114" s="35" t="s">
        <v>145</v>
      </c>
      <c r="B114" s="38">
        <v>7.7299999999999994E-2</v>
      </c>
      <c r="C114" s="39">
        <v>0.12</v>
      </c>
      <c r="D114" s="39">
        <v>0.01</v>
      </c>
      <c r="E114" s="27"/>
      <c r="F114" s="6" t="s">
        <v>145</v>
      </c>
      <c r="G114" s="7">
        <v>7.7299999999999994E-2</v>
      </c>
      <c r="H114" s="42">
        <v>0</v>
      </c>
      <c r="I114" s="42">
        <v>0</v>
      </c>
      <c r="J114" s="27"/>
      <c r="K114" s="25">
        <f t="shared" si="14"/>
        <v>0.12</v>
      </c>
      <c r="L114" s="32">
        <f t="shared" si="15"/>
        <v>1</v>
      </c>
      <c r="M114" s="25">
        <f t="shared" si="16"/>
        <v>0.01</v>
      </c>
      <c r="N114" s="32">
        <f t="shared" si="17"/>
        <v>1</v>
      </c>
      <c r="O114" s="26">
        <f>IFERROR(I114/$I$303,0)</f>
        <v>0</v>
      </c>
    </row>
    <row r="115" spans="1:15" s="6" customFormat="1" ht="12.75" customHeight="1">
      <c r="A115" s="35" t="s">
        <v>144</v>
      </c>
      <c r="B115" s="38">
        <v>0.1779</v>
      </c>
      <c r="C115" s="39">
        <v>0.2</v>
      </c>
      <c r="D115" s="39">
        <v>0.04</v>
      </c>
      <c r="E115" s="27"/>
      <c r="F115" s="6" t="s">
        <v>144</v>
      </c>
      <c r="G115" s="7">
        <v>0.1779</v>
      </c>
      <c r="H115" s="42">
        <v>0</v>
      </c>
      <c r="I115" s="42">
        <v>0</v>
      </c>
      <c r="J115" s="27"/>
      <c r="K115" s="25">
        <f t="shared" si="14"/>
        <v>0.2</v>
      </c>
      <c r="L115" s="32">
        <f t="shared" si="15"/>
        <v>1</v>
      </c>
      <c r="M115" s="25">
        <f t="shared" si="16"/>
        <v>0.04</v>
      </c>
      <c r="N115" s="32">
        <f t="shared" si="17"/>
        <v>1</v>
      </c>
      <c r="O115" s="26">
        <f>IFERROR(I115/$I$303,0)</f>
        <v>0</v>
      </c>
    </row>
    <row r="116" spans="1:15" s="6" customFormat="1" ht="12.75" customHeight="1">
      <c r="A116" s="35"/>
      <c r="B116" s="38"/>
      <c r="C116" s="39"/>
      <c r="D116" s="39"/>
      <c r="E116" s="27"/>
      <c r="G116" s="7"/>
      <c r="H116" s="42"/>
      <c r="I116" s="42"/>
      <c r="J116" s="27"/>
      <c r="K116" s="25"/>
      <c r="L116" s="32"/>
      <c r="M116" s="25"/>
      <c r="N116" s="32"/>
      <c r="O116" s="26"/>
    </row>
    <row r="117" spans="1:15" s="6" customFormat="1" ht="12.75" customHeight="1">
      <c r="A117" s="35" t="s">
        <v>44</v>
      </c>
      <c r="B117" s="38">
        <v>1.8200000000000001E-2</v>
      </c>
      <c r="C117" s="39">
        <v>93.11</v>
      </c>
      <c r="D117" s="39">
        <v>1.69</v>
      </c>
      <c r="E117" s="27"/>
      <c r="F117" s="6" t="s">
        <v>44</v>
      </c>
      <c r="G117" s="7">
        <v>1.8200000000000001E-2</v>
      </c>
      <c r="H117" s="42">
        <v>94</v>
      </c>
      <c r="I117" s="42">
        <v>1.71</v>
      </c>
      <c r="J117" s="27"/>
      <c r="K117" s="25">
        <f t="shared" si="14"/>
        <v>-0.89000000000000057</v>
      </c>
      <c r="L117" s="32">
        <f t="shared" si="15"/>
        <v>-9.5585866179787402E-3</v>
      </c>
      <c r="M117" s="25">
        <f t="shared" si="16"/>
        <v>-2.0000000000000018E-2</v>
      </c>
      <c r="N117" s="32">
        <f t="shared" si="17"/>
        <v>-1.1834319526627229E-2</v>
      </c>
      <c r="O117" s="26">
        <f>IFERROR(I117/$I$303,0)</f>
        <v>2.1939447125932432E-4</v>
      </c>
    </row>
    <row r="118" spans="1:15" s="6" customFormat="1" ht="12.75" customHeight="1">
      <c r="A118" s="35" t="s">
        <v>44</v>
      </c>
      <c r="B118" s="38">
        <v>1.84E-2</v>
      </c>
      <c r="C118" s="39">
        <v>407.85</v>
      </c>
      <c r="D118" s="39">
        <v>7.49</v>
      </c>
      <c r="E118" s="27"/>
      <c r="F118" s="6" t="s">
        <v>44</v>
      </c>
      <c r="G118" s="7">
        <v>1.84E-2</v>
      </c>
      <c r="H118" s="42">
        <v>410</v>
      </c>
      <c r="I118" s="42">
        <v>7.55</v>
      </c>
      <c r="J118" s="27"/>
      <c r="K118" s="25">
        <f t="shared" si="14"/>
        <v>-2.1499999999999773</v>
      </c>
      <c r="L118" s="32">
        <f t="shared" si="15"/>
        <v>-5.2715459114870099E-3</v>
      </c>
      <c r="M118" s="25">
        <f t="shared" si="16"/>
        <v>-5.9999999999999609E-2</v>
      </c>
      <c r="N118" s="32">
        <f t="shared" si="17"/>
        <v>-8.0106809078771164E-3</v>
      </c>
      <c r="O118" s="26">
        <f>IFERROR(I118/$I$303,0)</f>
        <v>9.6867149591105186E-4</v>
      </c>
    </row>
    <row r="119" spans="1:15" s="6" customFormat="1" ht="12.75" customHeight="1">
      <c r="A119" s="35" t="s">
        <v>44</v>
      </c>
      <c r="B119" s="38">
        <v>1.8599999999999998E-2</v>
      </c>
      <c r="C119" s="39">
        <v>349.42</v>
      </c>
      <c r="D119" s="39">
        <v>6.49</v>
      </c>
      <c r="E119" s="27"/>
      <c r="F119" s="6" t="s">
        <v>44</v>
      </c>
      <c r="G119" s="7">
        <v>1.8599999999999998E-2</v>
      </c>
      <c r="H119" s="42">
        <v>351</v>
      </c>
      <c r="I119" s="42">
        <v>6.53</v>
      </c>
      <c r="J119" s="27"/>
      <c r="K119" s="25">
        <f t="shared" si="14"/>
        <v>-1.5799999999999841</v>
      </c>
      <c r="L119" s="32">
        <f t="shared" si="15"/>
        <v>-4.5217789479708777E-3</v>
      </c>
      <c r="M119" s="25">
        <f t="shared" si="16"/>
        <v>-4.0000000000000036E-2</v>
      </c>
      <c r="N119" s="32">
        <f t="shared" si="17"/>
        <v>-6.1633281972265077E-3</v>
      </c>
      <c r="O119" s="26">
        <f>IFERROR(I119/$I$303,0)</f>
        <v>8.3780461831777073E-4</v>
      </c>
    </row>
    <row r="120" spans="1:15" s="6" customFormat="1" ht="12.75" customHeight="1">
      <c r="A120" s="35"/>
      <c r="B120" s="38"/>
      <c r="C120" s="39"/>
      <c r="D120" s="39"/>
      <c r="E120" s="27"/>
      <c r="G120" s="7"/>
      <c r="H120" s="42"/>
      <c r="I120" s="42"/>
      <c r="J120" s="27"/>
      <c r="K120" s="25"/>
      <c r="L120" s="32"/>
      <c r="M120" s="25"/>
      <c r="N120" s="32"/>
      <c r="O120" s="26"/>
    </row>
    <row r="121" spans="1:15" s="6" customFormat="1" ht="12.75" customHeight="1">
      <c r="A121" s="35" t="s">
        <v>121</v>
      </c>
      <c r="B121" s="38">
        <v>1.11E-2</v>
      </c>
      <c r="C121" s="39">
        <v>19.62</v>
      </c>
      <c r="D121" s="39">
        <v>0.22</v>
      </c>
      <c r="E121" s="27"/>
      <c r="F121" s="6" t="s">
        <v>121</v>
      </c>
      <c r="G121" s="7">
        <v>1.11E-2</v>
      </c>
      <c r="H121" s="42">
        <v>34</v>
      </c>
      <c r="I121" s="42">
        <v>0.38</v>
      </c>
      <c r="J121" s="27"/>
      <c r="K121" s="25">
        <f t="shared" si="14"/>
        <v>-14.379999999999999</v>
      </c>
      <c r="L121" s="32">
        <f t="shared" si="15"/>
        <v>-0.7329255861365952</v>
      </c>
      <c r="M121" s="25">
        <f t="shared" si="16"/>
        <v>-0.16</v>
      </c>
      <c r="N121" s="32">
        <f t="shared" si="17"/>
        <v>-0.72727272727272729</v>
      </c>
      <c r="O121" s="26">
        <f>IFERROR(I121/$I$303,0)</f>
        <v>4.8754326946516519E-5</v>
      </c>
    </row>
    <row r="122" spans="1:15" s="6" customFormat="1" ht="12.75" customHeight="1">
      <c r="A122" s="35" t="s">
        <v>71</v>
      </c>
      <c r="B122" s="38">
        <v>1.12E-2</v>
      </c>
      <c r="C122" s="39">
        <v>8.93</v>
      </c>
      <c r="D122" s="39">
        <v>0.1</v>
      </c>
      <c r="E122" s="27"/>
      <c r="F122" s="6" t="s">
        <v>71</v>
      </c>
      <c r="G122" s="7">
        <v>1.12E-2</v>
      </c>
      <c r="H122" s="42">
        <v>9</v>
      </c>
      <c r="I122" s="42">
        <v>0.1</v>
      </c>
      <c r="J122" s="27"/>
      <c r="K122" s="25">
        <f t="shared" si="14"/>
        <v>-7.0000000000000284E-2</v>
      </c>
      <c r="L122" s="32">
        <f t="shared" si="15"/>
        <v>-7.838745800671924E-3</v>
      </c>
      <c r="M122" s="25">
        <f t="shared" si="16"/>
        <v>0</v>
      </c>
      <c r="N122" s="32">
        <f t="shared" si="17"/>
        <v>0</v>
      </c>
      <c r="O122" s="26">
        <f>IFERROR(I122/$I$303,0)</f>
        <v>1.283008603855698E-5</v>
      </c>
    </row>
    <row r="123" spans="1:15" s="6" customFormat="1" ht="12.75" customHeight="1">
      <c r="A123" s="35"/>
      <c r="B123" s="38"/>
      <c r="C123" s="39"/>
      <c r="D123" s="39"/>
      <c r="E123" s="27"/>
      <c r="G123" s="7"/>
      <c r="H123" s="42"/>
      <c r="I123" s="42"/>
      <c r="J123" s="27"/>
      <c r="K123" s="25"/>
      <c r="L123" s="32"/>
      <c r="M123" s="25"/>
      <c r="N123" s="32"/>
      <c r="O123" s="26"/>
    </row>
    <row r="124" spans="1:15" s="6" customFormat="1" ht="12.75" customHeight="1">
      <c r="A124" s="35" t="s">
        <v>53</v>
      </c>
      <c r="B124" s="38">
        <v>8.0500000000000002E-2</v>
      </c>
      <c r="C124" s="39">
        <v>32.86</v>
      </c>
      <c r="D124" s="39">
        <v>2.63</v>
      </c>
      <c r="E124" s="27"/>
      <c r="F124" s="6" t="s">
        <v>53</v>
      </c>
      <c r="G124" s="7">
        <v>8.0500000000000002E-2</v>
      </c>
      <c r="H124" s="42">
        <v>33</v>
      </c>
      <c r="I124" s="42">
        <v>2.65</v>
      </c>
      <c r="J124" s="27"/>
      <c r="K124" s="25">
        <f t="shared" si="14"/>
        <v>-0.14000000000000057</v>
      </c>
      <c r="L124" s="32">
        <f t="shared" si="15"/>
        <v>-4.2604990870359271E-3</v>
      </c>
      <c r="M124" s="25">
        <f t="shared" si="16"/>
        <v>-2.0000000000000018E-2</v>
      </c>
      <c r="N124" s="32">
        <f t="shared" si="17"/>
        <v>-7.6045627376425924E-3</v>
      </c>
      <c r="O124" s="26">
        <f>IFERROR(I124/$I$303,0)</f>
        <v>3.3999728002175993E-4</v>
      </c>
    </row>
    <row r="125" spans="1:15" s="6" customFormat="1" ht="12.75" customHeight="1">
      <c r="A125" s="35" t="s">
        <v>53</v>
      </c>
      <c r="B125" s="38">
        <v>8.0699999999999994E-2</v>
      </c>
      <c r="C125" s="39">
        <v>6.28</v>
      </c>
      <c r="D125" s="39">
        <v>0.51</v>
      </c>
      <c r="E125" s="27"/>
      <c r="F125" s="6" t="s">
        <v>53</v>
      </c>
      <c r="G125" s="7">
        <v>8.0699999999999994E-2</v>
      </c>
      <c r="H125" s="42">
        <v>6</v>
      </c>
      <c r="I125" s="42">
        <v>0.48</v>
      </c>
      <c r="J125" s="27"/>
      <c r="K125" s="25">
        <f t="shared" si="14"/>
        <v>0.28000000000000025</v>
      </c>
      <c r="L125" s="32">
        <f t="shared" si="15"/>
        <v>4.4585987261146535E-2</v>
      </c>
      <c r="M125" s="25">
        <f t="shared" si="16"/>
        <v>3.0000000000000027E-2</v>
      </c>
      <c r="N125" s="32">
        <f t="shared" si="17"/>
        <v>5.8823529411764754E-2</v>
      </c>
      <c r="O125" s="26">
        <f>IFERROR(I125/$I$303,0)</f>
        <v>6.1584412985073492E-5</v>
      </c>
    </row>
    <row r="126" spans="1:15" s="6" customFormat="1" ht="12.75" customHeight="1">
      <c r="A126" s="35" t="s">
        <v>53</v>
      </c>
      <c r="B126" s="38">
        <v>0.1132</v>
      </c>
      <c r="C126" s="39">
        <v>12.9</v>
      </c>
      <c r="D126" s="39">
        <v>1.46</v>
      </c>
      <c r="E126" s="27"/>
      <c r="F126" s="6" t="s">
        <v>53</v>
      </c>
      <c r="G126" s="7">
        <v>0.1132</v>
      </c>
      <c r="H126" s="42">
        <v>13</v>
      </c>
      <c r="I126" s="42">
        <v>1.47</v>
      </c>
      <c r="J126" s="27"/>
      <c r="K126" s="25">
        <f t="shared" si="14"/>
        <v>-9.9999999999999645E-2</v>
      </c>
      <c r="L126" s="32">
        <f t="shared" si="15"/>
        <v>-7.7519379844960962E-3</v>
      </c>
      <c r="M126" s="25">
        <f t="shared" si="16"/>
        <v>-1.0000000000000009E-2</v>
      </c>
      <c r="N126" s="32">
        <f t="shared" si="17"/>
        <v>-6.8493150684931572E-3</v>
      </c>
      <c r="O126" s="26">
        <f>IFERROR(I126/$I$303,0)</f>
        <v>1.8860226476678758E-4</v>
      </c>
    </row>
    <row r="127" spans="1:15" s="6" customFormat="1" ht="12.75" customHeight="1">
      <c r="A127" s="35"/>
      <c r="B127" s="38"/>
      <c r="C127" s="39"/>
      <c r="D127" s="39"/>
      <c r="E127" s="27"/>
      <c r="J127" s="27"/>
      <c r="K127" s="25"/>
      <c r="L127" s="32"/>
      <c r="M127" s="25"/>
      <c r="N127" s="32"/>
      <c r="O127" s="26"/>
    </row>
    <row r="128" spans="1:15" s="6" customFormat="1" ht="12.75" customHeight="1">
      <c r="A128" s="35" t="s">
        <v>146</v>
      </c>
      <c r="B128" s="38">
        <v>3.3999999999999998E-3</v>
      </c>
      <c r="C128" s="39">
        <v>30.47</v>
      </c>
      <c r="D128" s="39">
        <v>0.11</v>
      </c>
      <c r="E128" s="27"/>
      <c r="J128" s="27"/>
      <c r="K128" s="25">
        <f t="shared" si="14"/>
        <v>30.47</v>
      </c>
      <c r="L128" s="32">
        <f t="shared" si="15"/>
        <v>1</v>
      </c>
      <c r="M128" s="25">
        <f t="shared" si="16"/>
        <v>0.11</v>
      </c>
      <c r="N128" s="32">
        <f t="shared" si="17"/>
        <v>1</v>
      </c>
      <c r="O128" s="26">
        <f t="shared" ref="O128:O133" si="19">IFERROR(I128/$I$303,0)</f>
        <v>0</v>
      </c>
    </row>
    <row r="129" spans="1:15" s="6" customFormat="1" ht="12.75" customHeight="1">
      <c r="A129" s="35" t="s">
        <v>72</v>
      </c>
      <c r="B129" s="38">
        <v>2.81E-2</v>
      </c>
      <c r="C129" s="39">
        <v>384.13</v>
      </c>
      <c r="D129" s="39">
        <v>10.78</v>
      </c>
      <c r="E129" s="27"/>
      <c r="F129" s="6" t="s">
        <v>72</v>
      </c>
      <c r="G129" s="7">
        <v>2.81E-2</v>
      </c>
      <c r="H129" s="42">
        <v>387</v>
      </c>
      <c r="I129" s="42">
        <v>10.88</v>
      </c>
      <c r="J129" s="27"/>
      <c r="K129" s="25">
        <f t="shared" si="14"/>
        <v>-2.8700000000000045</v>
      </c>
      <c r="L129" s="32">
        <f t="shared" si="15"/>
        <v>-7.4714289433264903E-3</v>
      </c>
      <c r="M129" s="25">
        <f t="shared" si="16"/>
        <v>-0.10000000000000142</v>
      </c>
      <c r="N129" s="32">
        <f t="shared" si="17"/>
        <v>-9.2764378478665515E-3</v>
      </c>
      <c r="O129" s="26">
        <f t="shared" si="19"/>
        <v>1.3959133609949994E-3</v>
      </c>
    </row>
    <row r="130" spans="1:15" s="6" customFormat="1" ht="12.75" customHeight="1">
      <c r="A130" s="35" t="s">
        <v>72</v>
      </c>
      <c r="B130" s="38">
        <v>2.87E-2</v>
      </c>
      <c r="C130" s="39">
        <v>449.03</v>
      </c>
      <c r="D130" s="39">
        <v>12.91</v>
      </c>
      <c r="E130" s="27"/>
      <c r="F130" s="6" t="s">
        <v>72</v>
      </c>
      <c r="G130" s="7">
        <v>2.87E-2</v>
      </c>
      <c r="H130" s="42">
        <v>385</v>
      </c>
      <c r="I130" s="42">
        <v>11.04</v>
      </c>
      <c r="J130" s="27"/>
      <c r="K130" s="25">
        <f t="shared" si="14"/>
        <v>64.029999999999973</v>
      </c>
      <c r="L130" s="32">
        <f t="shared" si="15"/>
        <v>0.14259626305592049</v>
      </c>
      <c r="M130" s="25">
        <f t="shared" si="16"/>
        <v>1.870000000000001</v>
      </c>
      <c r="N130" s="32">
        <f t="shared" si="17"/>
        <v>0.14484895429899311</v>
      </c>
      <c r="O130" s="26">
        <f t="shared" si="19"/>
        <v>1.4164414986566904E-3</v>
      </c>
    </row>
    <row r="131" spans="1:15" s="6" customFormat="1" ht="12.75" customHeight="1">
      <c r="A131" s="35" t="s">
        <v>72</v>
      </c>
      <c r="B131" s="38">
        <v>2.92E-2</v>
      </c>
      <c r="C131" s="39">
        <v>425.1</v>
      </c>
      <c r="D131" s="39">
        <v>12.44</v>
      </c>
      <c r="E131" s="27"/>
      <c r="F131" s="6" t="s">
        <v>72</v>
      </c>
      <c r="G131" s="7">
        <v>2.92E-2</v>
      </c>
      <c r="H131" s="42">
        <v>497</v>
      </c>
      <c r="I131" s="42">
        <v>14.5</v>
      </c>
      <c r="J131" s="27"/>
      <c r="K131" s="25">
        <f t="shared" si="14"/>
        <v>-71.899999999999977</v>
      </c>
      <c r="L131" s="32">
        <f t="shared" si="15"/>
        <v>-0.16913667372382962</v>
      </c>
      <c r="M131" s="25">
        <f t="shared" si="16"/>
        <v>-2.0600000000000005</v>
      </c>
      <c r="N131" s="32">
        <f t="shared" si="17"/>
        <v>-0.16559485530546628</v>
      </c>
      <c r="O131" s="26">
        <f t="shared" si="19"/>
        <v>1.8603624755907618E-3</v>
      </c>
    </row>
    <row r="132" spans="1:15" s="6" customFormat="1" ht="12.75" customHeight="1">
      <c r="A132" s="35" t="s">
        <v>72</v>
      </c>
      <c r="B132" s="38">
        <v>2.9600000000000001E-2</v>
      </c>
      <c r="C132" s="39">
        <v>395.94</v>
      </c>
      <c r="D132" s="39">
        <v>11.78</v>
      </c>
      <c r="E132" s="27"/>
      <c r="F132" s="6" t="s">
        <v>72</v>
      </c>
      <c r="G132" s="7">
        <v>2.9600000000000001E-2</v>
      </c>
      <c r="H132" s="42">
        <v>430</v>
      </c>
      <c r="I132" s="42">
        <v>12.72</v>
      </c>
      <c r="J132" s="27"/>
      <c r="K132" s="25">
        <f t="shared" si="14"/>
        <v>-34.06</v>
      </c>
      <c r="L132" s="32">
        <f t="shared" si="15"/>
        <v>-8.602313481840683E-2</v>
      </c>
      <c r="M132" s="25">
        <f t="shared" si="16"/>
        <v>-0.94000000000000128</v>
      </c>
      <c r="N132" s="32">
        <f t="shared" si="17"/>
        <v>-7.9796264855687721E-2</v>
      </c>
      <c r="O132" s="26">
        <f t="shared" si="19"/>
        <v>1.6319869441044478E-3</v>
      </c>
    </row>
    <row r="133" spans="1:15" s="6" customFormat="1" ht="12.75" customHeight="1">
      <c r="A133" s="35" t="s">
        <v>72</v>
      </c>
      <c r="B133" s="38">
        <v>2.9700000000000001E-2</v>
      </c>
      <c r="C133" s="39">
        <v>273.99</v>
      </c>
      <c r="D133" s="39">
        <v>8.16</v>
      </c>
      <c r="E133" s="27"/>
      <c r="F133" s="6" t="s">
        <v>72</v>
      </c>
      <c r="G133" s="7">
        <v>2.9700000000000001E-2</v>
      </c>
      <c r="H133" s="42">
        <v>276</v>
      </c>
      <c r="I133" s="42">
        <v>8.1999999999999993</v>
      </c>
      <c r="J133" s="27"/>
      <c r="K133" s="25">
        <f t="shared" si="14"/>
        <v>-2.0099999999999909</v>
      </c>
      <c r="L133" s="32">
        <f t="shared" si="15"/>
        <v>-7.3360341618306903E-3</v>
      </c>
      <c r="M133" s="25">
        <f t="shared" si="16"/>
        <v>-3.9999999999999147E-2</v>
      </c>
      <c r="N133" s="32">
        <f t="shared" si="17"/>
        <v>-4.9019607843136213E-3</v>
      </c>
      <c r="O133" s="26">
        <f t="shared" si="19"/>
        <v>1.0520670551616722E-3</v>
      </c>
    </row>
    <row r="134" spans="1:15" s="6" customFormat="1" ht="12.75" customHeight="1">
      <c r="A134" s="35"/>
      <c r="B134" s="38"/>
      <c r="C134" s="39"/>
      <c r="D134" s="39"/>
      <c r="E134" s="27"/>
      <c r="J134" s="27"/>
      <c r="K134" s="25"/>
      <c r="L134" s="32"/>
      <c r="M134" s="25"/>
      <c r="N134" s="32"/>
      <c r="O134" s="26"/>
    </row>
    <row r="135" spans="1:15" s="6" customFormat="1" ht="12.75" customHeight="1">
      <c r="A135" s="35" t="s">
        <v>73</v>
      </c>
      <c r="B135" s="38">
        <v>1.17E-2</v>
      </c>
      <c r="C135" s="39">
        <v>354.86</v>
      </c>
      <c r="D135" s="39">
        <v>4.16</v>
      </c>
      <c r="E135" s="27"/>
      <c r="F135" s="6" t="s">
        <v>73</v>
      </c>
      <c r="G135" s="7">
        <v>1.17E-2</v>
      </c>
      <c r="H135" s="42">
        <v>357</v>
      </c>
      <c r="I135" s="42">
        <v>4.17</v>
      </c>
      <c r="J135" s="27"/>
      <c r="K135" s="25">
        <f t="shared" si="14"/>
        <v>-2.1399999999999864</v>
      </c>
      <c r="L135" s="32">
        <f t="shared" si="15"/>
        <v>-6.0305472580735675E-3</v>
      </c>
      <c r="M135" s="25">
        <f t="shared" si="16"/>
        <v>-9.9999999999997868E-3</v>
      </c>
      <c r="N135" s="32">
        <f t="shared" si="17"/>
        <v>-2.4038461538461024E-3</v>
      </c>
      <c r="O135" s="26">
        <f>IFERROR(I135/$I$303,0)</f>
        <v>5.3501458780782596E-4</v>
      </c>
    </row>
    <row r="136" spans="1:15" s="6" customFormat="1" ht="12.75" customHeight="1">
      <c r="A136" s="35" t="s">
        <v>73</v>
      </c>
      <c r="B136" s="38">
        <v>1.1900000000000001E-2</v>
      </c>
      <c r="C136" s="39">
        <v>683.21</v>
      </c>
      <c r="D136" s="39">
        <v>8.1300000000000008</v>
      </c>
      <c r="E136" s="27"/>
      <c r="F136" s="6" t="s">
        <v>73</v>
      </c>
      <c r="G136" s="7">
        <v>1.1900000000000001E-2</v>
      </c>
      <c r="H136" s="42">
        <v>600</v>
      </c>
      <c r="I136" s="42">
        <v>7.14</v>
      </c>
      <c r="J136" s="27"/>
      <c r="K136" s="25">
        <f t="shared" si="14"/>
        <v>83.210000000000036</v>
      </c>
      <c r="L136" s="32">
        <f t="shared" si="15"/>
        <v>0.12179271380688227</v>
      </c>
      <c r="M136" s="25">
        <f t="shared" si="16"/>
        <v>0.9900000000000011</v>
      </c>
      <c r="N136" s="32">
        <f t="shared" si="17"/>
        <v>0.12177121771217725</v>
      </c>
      <c r="O136" s="26">
        <f>IFERROR(I136/$I$303,0)</f>
        <v>9.1606814315296824E-4</v>
      </c>
    </row>
    <row r="137" spans="1:15" s="6" customFormat="1" ht="12.75" customHeight="1">
      <c r="A137" s="35" t="s">
        <v>73</v>
      </c>
      <c r="B137" s="38">
        <v>1.21E-2</v>
      </c>
      <c r="C137" s="39">
        <v>517.15</v>
      </c>
      <c r="D137" s="39">
        <v>6.25</v>
      </c>
      <c r="E137" s="27"/>
      <c r="F137" s="6" t="s">
        <v>73</v>
      </c>
      <c r="G137" s="7">
        <v>1.21E-2</v>
      </c>
      <c r="H137" s="42">
        <v>605</v>
      </c>
      <c r="I137" s="42">
        <v>7.33</v>
      </c>
      <c r="J137" s="27"/>
      <c r="K137" s="25">
        <f t="shared" si="14"/>
        <v>-87.850000000000023</v>
      </c>
      <c r="L137" s="32">
        <f t="shared" si="15"/>
        <v>-0.16987334429082476</v>
      </c>
      <c r="M137" s="25">
        <f t="shared" si="16"/>
        <v>-1.08</v>
      </c>
      <c r="N137" s="32">
        <f t="shared" si="17"/>
        <v>-0.17280000000000001</v>
      </c>
      <c r="O137" s="26">
        <f>IFERROR(I137/$I$303,0)</f>
        <v>9.4044530662622651E-4</v>
      </c>
    </row>
    <row r="138" spans="1:15" s="6" customFormat="1" ht="12.75" customHeight="1">
      <c r="A138" s="35" t="s">
        <v>55</v>
      </c>
      <c r="B138" s="38">
        <v>1.23E-2</v>
      </c>
      <c r="C138" s="39">
        <v>1285.31</v>
      </c>
      <c r="D138" s="39">
        <v>15.79</v>
      </c>
      <c r="E138" s="27"/>
      <c r="F138" s="6" t="s">
        <v>55</v>
      </c>
      <c r="G138" s="7">
        <v>1.23E-2</v>
      </c>
      <c r="H138" s="42">
        <v>1292</v>
      </c>
      <c r="I138" s="42">
        <v>15.9</v>
      </c>
      <c r="J138" s="27"/>
      <c r="K138" s="25">
        <f t="shared" si="14"/>
        <v>-6.6900000000000546</v>
      </c>
      <c r="L138" s="32">
        <f t="shared" si="15"/>
        <v>-5.204970007235651E-3</v>
      </c>
      <c r="M138" s="25">
        <f t="shared" si="16"/>
        <v>-0.11000000000000121</v>
      </c>
      <c r="N138" s="32">
        <f t="shared" si="17"/>
        <v>-6.9664344521850044E-3</v>
      </c>
      <c r="O138" s="26">
        <f>IFERROR(I138/$I$303,0)</f>
        <v>2.0399836801305595E-3</v>
      </c>
    </row>
    <row r="139" spans="1:15" s="6" customFormat="1" ht="12.75" customHeight="1">
      <c r="A139" s="35"/>
      <c r="B139" s="38"/>
      <c r="C139" s="39"/>
      <c r="D139" s="39"/>
      <c r="E139" s="27"/>
      <c r="G139" s="7"/>
      <c r="H139" s="42"/>
      <c r="I139" s="42"/>
      <c r="J139" s="27"/>
      <c r="K139" s="25"/>
      <c r="L139" s="32"/>
      <c r="M139" s="25"/>
      <c r="N139" s="32"/>
      <c r="O139" s="26"/>
    </row>
    <row r="140" spans="1:15" s="6" customFormat="1" ht="12.75" customHeight="1">
      <c r="A140" s="35" t="s">
        <v>147</v>
      </c>
      <c r="B140" s="38">
        <v>0.27939999999999998</v>
      </c>
      <c r="C140" s="39">
        <v>0.05</v>
      </c>
      <c r="D140" s="39">
        <v>0.01</v>
      </c>
      <c r="E140" s="27"/>
      <c r="J140" s="27"/>
      <c r="K140" s="25">
        <f t="shared" ref="K140:K203" si="20">+C140-H140</f>
        <v>0.05</v>
      </c>
      <c r="L140" s="32">
        <f t="shared" ref="L140:L203" si="21">IFERROR(K140/C140,0)</f>
        <v>1</v>
      </c>
      <c r="M140" s="25">
        <f t="shared" ref="M140:M203" si="22">+D140-I140</f>
        <v>0.01</v>
      </c>
      <c r="N140" s="32">
        <f t="shared" ref="N140:N203" si="23">IFERROR(M140/D140,0)</f>
        <v>1</v>
      </c>
      <c r="O140" s="26">
        <f>IFERROR(I140/$I$303,0)</f>
        <v>0</v>
      </c>
    </row>
    <row r="141" spans="1:15" s="6" customFormat="1" ht="12.75" customHeight="1">
      <c r="A141" s="35"/>
      <c r="B141" s="38"/>
      <c r="C141" s="39"/>
      <c r="D141" s="39"/>
      <c r="E141" s="27"/>
      <c r="J141" s="27"/>
      <c r="K141" s="25"/>
      <c r="L141" s="32"/>
      <c r="M141" s="25"/>
      <c r="N141" s="32"/>
      <c r="O141" s="26"/>
    </row>
    <row r="142" spans="1:15" s="6" customFormat="1" ht="12.75" customHeight="1">
      <c r="A142" s="35" t="s">
        <v>95</v>
      </c>
      <c r="B142" s="38">
        <v>0.1288</v>
      </c>
      <c r="C142" s="39">
        <v>28.79</v>
      </c>
      <c r="D142" s="39">
        <v>3.71</v>
      </c>
      <c r="E142" s="27"/>
      <c r="F142" s="6" t="s">
        <v>95</v>
      </c>
      <c r="G142" s="7">
        <v>0.1288</v>
      </c>
      <c r="H142" s="42">
        <v>29</v>
      </c>
      <c r="I142" s="42">
        <v>3.74</v>
      </c>
      <c r="J142" s="27"/>
      <c r="K142" s="25">
        <f t="shared" si="20"/>
        <v>-0.21000000000000085</v>
      </c>
      <c r="L142" s="32">
        <f t="shared" si="21"/>
        <v>-7.2941993747829403E-3</v>
      </c>
      <c r="M142" s="25">
        <f t="shared" si="22"/>
        <v>-3.0000000000000249E-2</v>
      </c>
      <c r="N142" s="32">
        <f t="shared" si="23"/>
        <v>-8.0862533692723036E-3</v>
      </c>
      <c r="O142" s="26">
        <f>IFERROR(I142/$I$303,0)</f>
        <v>4.7984521784203105E-4</v>
      </c>
    </row>
    <row r="143" spans="1:15" s="6" customFormat="1" ht="12.75" customHeight="1">
      <c r="A143" s="35" t="s">
        <v>95</v>
      </c>
      <c r="B143" s="38">
        <v>0.17019999999999999</v>
      </c>
      <c r="C143" s="39">
        <v>27.96</v>
      </c>
      <c r="D143" s="39">
        <v>4.76</v>
      </c>
      <c r="E143" s="27"/>
      <c r="F143" s="6" t="s">
        <v>95</v>
      </c>
      <c r="G143" s="7">
        <v>0.17019999999999999</v>
      </c>
      <c r="H143" s="42">
        <v>3</v>
      </c>
      <c r="I143" s="42">
        <v>0.51</v>
      </c>
      <c r="J143" s="27"/>
      <c r="K143" s="25">
        <f t="shared" si="20"/>
        <v>24.96</v>
      </c>
      <c r="L143" s="32">
        <f t="shared" si="21"/>
        <v>0.89270386266094426</v>
      </c>
      <c r="M143" s="25">
        <f t="shared" si="22"/>
        <v>4.25</v>
      </c>
      <c r="N143" s="32">
        <f t="shared" si="23"/>
        <v>0.8928571428571429</v>
      </c>
      <c r="O143" s="26">
        <f>IFERROR(I143/$I$303,0)</f>
        <v>6.5433438796640592E-5</v>
      </c>
    </row>
    <row r="144" spans="1:15" s="6" customFormat="1" ht="12.75" customHeight="1">
      <c r="A144" s="35" t="s">
        <v>148</v>
      </c>
      <c r="B144" s="38">
        <v>0.17180000000000001</v>
      </c>
      <c r="C144" s="39">
        <v>228.87</v>
      </c>
      <c r="D144" s="39">
        <v>39.35</v>
      </c>
      <c r="E144" s="27"/>
      <c r="F144" s="6" t="s">
        <v>148</v>
      </c>
      <c r="G144" s="7">
        <v>0.17180000000000001</v>
      </c>
      <c r="H144" s="42">
        <v>255</v>
      </c>
      <c r="I144" s="42">
        <v>43.81</v>
      </c>
      <c r="J144" s="27"/>
      <c r="K144" s="25">
        <f t="shared" si="20"/>
        <v>-26.129999999999995</v>
      </c>
      <c r="L144" s="32">
        <f t="shared" si="21"/>
        <v>-0.11416961593917943</v>
      </c>
      <c r="M144" s="25">
        <f t="shared" si="22"/>
        <v>-4.4600000000000009</v>
      </c>
      <c r="N144" s="32">
        <f t="shared" si="23"/>
        <v>-0.11334180432020333</v>
      </c>
      <c r="O144" s="26">
        <f>IFERROR(I144/$I$303,0)</f>
        <v>5.6208606934918127E-3</v>
      </c>
    </row>
    <row r="145" spans="1:15" s="6" customFormat="1" ht="12.75" customHeight="1">
      <c r="A145" s="35" t="s">
        <v>148</v>
      </c>
      <c r="B145" s="38">
        <v>0.1734</v>
      </c>
      <c r="C145" s="39">
        <v>44.79</v>
      </c>
      <c r="D145" s="39">
        <v>7.77</v>
      </c>
      <c r="E145" s="27"/>
      <c r="F145" s="6" t="s">
        <v>148</v>
      </c>
      <c r="G145" s="7">
        <v>0.1734</v>
      </c>
      <c r="H145" s="42">
        <v>45</v>
      </c>
      <c r="I145" s="42">
        <v>7.8</v>
      </c>
      <c r="J145" s="27"/>
      <c r="K145" s="25">
        <f t="shared" si="20"/>
        <v>-0.21000000000000085</v>
      </c>
      <c r="L145" s="32">
        <f t="shared" si="21"/>
        <v>-4.6885465505693428E-3</v>
      </c>
      <c r="M145" s="25">
        <f t="shared" si="22"/>
        <v>-3.0000000000000249E-2</v>
      </c>
      <c r="N145" s="32">
        <f t="shared" si="23"/>
        <v>-3.8610038610038932E-3</v>
      </c>
      <c r="O145" s="26">
        <f>IFERROR(I145/$I$303,0)</f>
        <v>1.0007467110074444E-3</v>
      </c>
    </row>
    <row r="146" spans="1:15" s="6" customFormat="1" ht="12.75" customHeight="1">
      <c r="A146" s="35" t="s">
        <v>149</v>
      </c>
      <c r="B146" s="38">
        <v>0.1757</v>
      </c>
      <c r="C146" s="39">
        <v>30.53</v>
      </c>
      <c r="D146" s="39">
        <v>5.37</v>
      </c>
      <c r="E146" s="27"/>
      <c r="F146" s="6" t="s">
        <v>149</v>
      </c>
      <c r="G146" s="7">
        <v>0.1757</v>
      </c>
      <c r="H146" s="42">
        <v>31</v>
      </c>
      <c r="I146" s="42">
        <v>5.44</v>
      </c>
      <c r="J146" s="27"/>
      <c r="K146" s="25">
        <f t="shared" si="20"/>
        <v>-0.46999999999999886</v>
      </c>
      <c r="L146" s="32">
        <f t="shared" si="21"/>
        <v>-1.5394693743858462E-2</v>
      </c>
      <c r="M146" s="25">
        <f t="shared" si="22"/>
        <v>-7.0000000000000284E-2</v>
      </c>
      <c r="N146" s="32">
        <f t="shared" si="23"/>
        <v>-1.3035381750465602E-2</v>
      </c>
      <c r="O146" s="26">
        <f>IFERROR(I146/$I$303,0)</f>
        <v>6.9795668049749972E-4</v>
      </c>
    </row>
    <row r="147" spans="1:15" s="6" customFormat="1" ht="12.75" customHeight="1">
      <c r="A147" s="35"/>
      <c r="B147" s="38"/>
      <c r="C147" s="39"/>
      <c r="D147" s="39"/>
      <c r="E147" s="27"/>
      <c r="G147" s="7"/>
      <c r="H147" s="42"/>
      <c r="I147" s="42"/>
      <c r="J147" s="27"/>
      <c r="K147" s="25"/>
      <c r="L147" s="32"/>
      <c r="M147" s="25"/>
      <c r="N147" s="32"/>
      <c r="O147" s="26"/>
    </row>
    <row r="148" spans="1:15" s="6" customFormat="1" ht="12.75" customHeight="1">
      <c r="A148" s="35" t="s">
        <v>150</v>
      </c>
      <c r="B148" s="38">
        <v>1.83E-2</v>
      </c>
      <c r="C148" s="39">
        <v>24.05</v>
      </c>
      <c r="D148" s="39">
        <v>0.42</v>
      </c>
      <c r="E148" s="27"/>
      <c r="F148" s="6" t="s">
        <v>150</v>
      </c>
      <c r="G148" s="7">
        <v>1.83E-2</v>
      </c>
      <c r="H148" s="42">
        <v>24</v>
      </c>
      <c r="I148" s="42">
        <v>0.44</v>
      </c>
      <c r="J148" s="27"/>
      <c r="K148" s="25">
        <f t="shared" si="20"/>
        <v>5.0000000000000711E-2</v>
      </c>
      <c r="L148" s="32">
        <f t="shared" si="21"/>
        <v>2.0790020790021086E-3</v>
      </c>
      <c r="M148" s="25">
        <f t="shared" si="22"/>
        <v>-2.0000000000000018E-2</v>
      </c>
      <c r="N148" s="32">
        <f t="shared" si="23"/>
        <v>-4.7619047619047665E-2</v>
      </c>
      <c r="O148" s="26">
        <f>IFERROR(I148/$I$303,0)</f>
        <v>5.6452378569650706E-5</v>
      </c>
    </row>
    <row r="149" spans="1:15" s="6" customFormat="1" ht="12.75" customHeight="1">
      <c r="A149" s="35" t="s">
        <v>32</v>
      </c>
      <c r="B149" s="38">
        <v>4.9200000000000001E-2</v>
      </c>
      <c r="C149" s="39">
        <v>1.03</v>
      </c>
      <c r="D149" s="39">
        <v>0.05</v>
      </c>
      <c r="E149" s="27"/>
      <c r="F149" s="6" t="s">
        <v>32</v>
      </c>
      <c r="G149" s="7">
        <v>4.9200000000000001E-2</v>
      </c>
      <c r="H149" s="42">
        <v>1</v>
      </c>
      <c r="I149" s="42">
        <v>0.05</v>
      </c>
      <c r="J149" s="27"/>
      <c r="K149" s="25">
        <f t="shared" si="20"/>
        <v>3.0000000000000027E-2</v>
      </c>
      <c r="L149" s="32">
        <f t="shared" si="21"/>
        <v>2.9126213592233035E-2</v>
      </c>
      <c r="M149" s="25">
        <f t="shared" si="22"/>
        <v>0</v>
      </c>
      <c r="N149" s="32">
        <f t="shared" si="23"/>
        <v>0</v>
      </c>
      <c r="O149" s="26">
        <f>IFERROR(I149/$I$303,0)</f>
        <v>6.4150430192784899E-6</v>
      </c>
    </row>
    <row r="150" spans="1:15" s="6" customFormat="1" ht="12.75" customHeight="1">
      <c r="A150" s="35"/>
      <c r="B150" s="38"/>
      <c r="C150" s="39"/>
      <c r="D150" s="39"/>
      <c r="E150" s="27"/>
      <c r="G150" s="7"/>
      <c r="H150" s="42"/>
      <c r="I150" s="42"/>
      <c r="J150" s="27"/>
      <c r="K150" s="25"/>
      <c r="L150" s="32"/>
      <c r="M150" s="25"/>
      <c r="N150" s="32"/>
      <c r="O150" s="26"/>
    </row>
    <row r="151" spans="1:15" s="6" customFormat="1" ht="12.75" customHeight="1">
      <c r="A151" s="35" t="s">
        <v>151</v>
      </c>
      <c r="B151" s="38">
        <v>0.20599999999999999</v>
      </c>
      <c r="C151" s="39">
        <v>210.56</v>
      </c>
      <c r="D151" s="39">
        <v>43.39</v>
      </c>
      <c r="E151" s="27"/>
      <c r="F151" s="6" t="s">
        <v>151</v>
      </c>
      <c r="G151" s="7">
        <v>0.20599999999999999</v>
      </c>
      <c r="H151" s="42">
        <v>211</v>
      </c>
      <c r="I151" s="42">
        <v>43.47</v>
      </c>
      <c r="J151" s="27"/>
      <c r="K151" s="25">
        <f t="shared" si="20"/>
        <v>-0.43999999999999773</v>
      </c>
      <c r="L151" s="32">
        <f t="shared" si="21"/>
        <v>-2.0896656534954297E-3</v>
      </c>
      <c r="M151" s="25">
        <f t="shared" si="22"/>
        <v>-7.9999999999998295E-2</v>
      </c>
      <c r="N151" s="32">
        <f t="shared" si="23"/>
        <v>-1.8437427978796564E-3</v>
      </c>
      <c r="O151" s="26">
        <f>IFERROR(I151/$I$303,0)</f>
        <v>5.5772384009607186E-3</v>
      </c>
    </row>
    <row r="152" spans="1:15" s="6" customFormat="1" ht="12.75" customHeight="1">
      <c r="A152" s="35" t="s">
        <v>151</v>
      </c>
      <c r="B152" s="38">
        <v>0.20799999999999999</v>
      </c>
      <c r="C152" s="39">
        <v>16.5</v>
      </c>
      <c r="D152" s="39">
        <v>3.43</v>
      </c>
      <c r="E152" s="27"/>
      <c r="F152" s="6" t="s">
        <v>151</v>
      </c>
      <c r="G152" s="7">
        <v>0.20799999999999999</v>
      </c>
      <c r="H152" s="42">
        <v>17</v>
      </c>
      <c r="I152" s="42">
        <v>3.53</v>
      </c>
      <c r="J152" s="27"/>
      <c r="K152" s="25">
        <f t="shared" si="20"/>
        <v>-0.5</v>
      </c>
      <c r="L152" s="32">
        <f t="shared" si="21"/>
        <v>-3.0303030303030304E-2</v>
      </c>
      <c r="M152" s="25">
        <f t="shared" si="22"/>
        <v>-9.9999999999999645E-2</v>
      </c>
      <c r="N152" s="32">
        <f t="shared" si="23"/>
        <v>-2.9154518950437212E-2</v>
      </c>
      <c r="O152" s="26">
        <f>IFERROR(I152/$I$303,0)</f>
        <v>4.5290203716106132E-4</v>
      </c>
    </row>
    <row r="153" spans="1:15" s="6" customFormat="1" ht="12.75" customHeight="1">
      <c r="A153" s="35"/>
      <c r="B153" s="38"/>
      <c r="C153" s="39"/>
      <c r="D153" s="39"/>
      <c r="E153" s="27"/>
      <c r="J153" s="27"/>
      <c r="K153" s="25"/>
      <c r="L153" s="32"/>
      <c r="M153" s="25"/>
      <c r="N153" s="32"/>
      <c r="O153" s="26"/>
    </row>
    <row r="154" spans="1:15" s="6" customFormat="1" ht="12.75" customHeight="1">
      <c r="A154" s="35" t="s">
        <v>56</v>
      </c>
      <c r="B154" s="38">
        <v>0.15390000000000001</v>
      </c>
      <c r="C154" s="39">
        <v>0.1</v>
      </c>
      <c r="D154" s="39">
        <v>0.02</v>
      </c>
      <c r="E154" s="27"/>
      <c r="J154" s="27"/>
      <c r="K154" s="25">
        <f t="shared" si="20"/>
        <v>0.1</v>
      </c>
      <c r="L154" s="32">
        <f t="shared" si="21"/>
        <v>1</v>
      </c>
      <c r="M154" s="25">
        <f t="shared" si="22"/>
        <v>0.02</v>
      </c>
      <c r="N154" s="32">
        <f t="shared" si="23"/>
        <v>1</v>
      </c>
      <c r="O154" s="26">
        <f>IFERROR(I154/$I$303,0)</f>
        <v>0</v>
      </c>
    </row>
    <row r="155" spans="1:15" s="6" customFormat="1" ht="12.75" customHeight="1">
      <c r="A155" s="35" t="s">
        <v>57</v>
      </c>
      <c r="B155" s="38">
        <v>0.2205</v>
      </c>
      <c r="C155" s="39">
        <v>109.63</v>
      </c>
      <c r="D155" s="39">
        <v>24.2</v>
      </c>
      <c r="E155" s="27"/>
      <c r="F155" s="6" t="s">
        <v>57</v>
      </c>
      <c r="G155" s="7">
        <v>0.2205</v>
      </c>
      <c r="H155" s="42">
        <v>108</v>
      </c>
      <c r="I155" s="42">
        <v>23.81</v>
      </c>
      <c r="J155" s="27"/>
      <c r="K155" s="25">
        <f t="shared" si="20"/>
        <v>1.6299999999999955</v>
      </c>
      <c r="L155" s="32">
        <f t="shared" si="21"/>
        <v>1.4868193012861403E-2</v>
      </c>
      <c r="M155" s="25">
        <f t="shared" si="22"/>
        <v>0.39000000000000057</v>
      </c>
      <c r="N155" s="32">
        <f t="shared" si="23"/>
        <v>1.6115702479338866E-2</v>
      </c>
      <c r="O155" s="26">
        <f>IFERROR(I155/$I$303,0)</f>
        <v>3.0548434857804166E-3</v>
      </c>
    </row>
    <row r="156" spans="1:15" s="6" customFormat="1" ht="12.75" customHeight="1">
      <c r="A156" s="35" t="s">
        <v>57</v>
      </c>
      <c r="B156" s="38">
        <v>0.223</v>
      </c>
      <c r="C156" s="39">
        <v>170.03</v>
      </c>
      <c r="D156" s="39">
        <v>37.92</v>
      </c>
      <c r="E156" s="27"/>
      <c r="F156" s="6" t="s">
        <v>57</v>
      </c>
      <c r="G156" s="7">
        <v>0.223</v>
      </c>
      <c r="H156" s="42">
        <v>141</v>
      </c>
      <c r="I156" s="42">
        <v>31.44</v>
      </c>
      <c r="J156" s="27"/>
      <c r="K156" s="25">
        <f t="shared" si="20"/>
        <v>29.03</v>
      </c>
      <c r="L156" s="32">
        <f t="shared" si="21"/>
        <v>0.1707345762512498</v>
      </c>
      <c r="M156" s="25">
        <f t="shared" si="22"/>
        <v>6.48</v>
      </c>
      <c r="N156" s="32">
        <f t="shared" si="23"/>
        <v>0.17088607594936708</v>
      </c>
      <c r="O156" s="26">
        <f>IFERROR(I156/$I$303,0)</f>
        <v>4.0337790505223141E-3</v>
      </c>
    </row>
    <row r="157" spans="1:15" s="6" customFormat="1" ht="12.75" customHeight="1">
      <c r="A157" s="35" t="s">
        <v>57</v>
      </c>
      <c r="B157" s="38">
        <v>0.22389999999999999</v>
      </c>
      <c r="C157" s="39">
        <v>63.01</v>
      </c>
      <c r="D157" s="39">
        <v>14.11</v>
      </c>
      <c r="E157" s="27"/>
      <c r="F157" s="6" t="s">
        <v>57</v>
      </c>
      <c r="G157" s="7">
        <v>0.22389999999999999</v>
      </c>
      <c r="H157" s="42">
        <v>92</v>
      </c>
      <c r="I157" s="42">
        <v>20.6</v>
      </c>
      <c r="J157" s="27"/>
      <c r="K157" s="25">
        <f t="shared" si="20"/>
        <v>-28.990000000000002</v>
      </c>
      <c r="L157" s="32">
        <f t="shared" si="21"/>
        <v>-0.46008570068243143</v>
      </c>
      <c r="M157" s="25">
        <f t="shared" si="22"/>
        <v>-6.490000000000002</v>
      </c>
      <c r="N157" s="32">
        <f t="shared" si="23"/>
        <v>-0.45995747696669043</v>
      </c>
      <c r="O157" s="26">
        <f>IFERROR(I157/$I$303,0)</f>
        <v>2.6429977239427376E-3</v>
      </c>
    </row>
    <row r="158" spans="1:15" s="6" customFormat="1" ht="12.75" customHeight="1">
      <c r="A158" s="35" t="s">
        <v>57</v>
      </c>
      <c r="B158" s="38">
        <v>0.2258</v>
      </c>
      <c r="C158" s="39">
        <v>288.06</v>
      </c>
      <c r="D158" s="39">
        <v>65.06</v>
      </c>
      <c r="E158" s="27"/>
      <c r="F158" s="6" t="s">
        <v>57</v>
      </c>
      <c r="G158" s="7">
        <v>0.2258</v>
      </c>
      <c r="H158" s="42">
        <v>289</v>
      </c>
      <c r="I158" s="42">
        <v>65.260000000000005</v>
      </c>
      <c r="J158" s="27"/>
      <c r="K158" s="25">
        <f t="shared" si="20"/>
        <v>-0.93999999999999773</v>
      </c>
      <c r="L158" s="32">
        <f t="shared" si="21"/>
        <v>-3.2632090536693667E-3</v>
      </c>
      <c r="M158" s="25">
        <f t="shared" si="22"/>
        <v>-0.20000000000000284</v>
      </c>
      <c r="N158" s="32">
        <f t="shared" si="23"/>
        <v>-3.0740854595758199E-3</v>
      </c>
      <c r="O158" s="26">
        <f>IFERROR(I158/$I$303,0)</f>
        <v>8.3729141487622841E-3</v>
      </c>
    </row>
    <row r="159" spans="1:15" s="6" customFormat="1" ht="12.75" customHeight="1">
      <c r="A159" s="35"/>
      <c r="B159" s="38"/>
      <c r="C159" s="39"/>
      <c r="D159" s="39"/>
      <c r="E159" s="27"/>
      <c r="J159" s="27"/>
      <c r="K159" s="25"/>
      <c r="L159" s="32"/>
      <c r="M159" s="25"/>
      <c r="N159" s="32"/>
      <c r="O159" s="26"/>
    </row>
    <row r="160" spans="1:15" s="6" customFormat="1" ht="12.75" customHeight="1">
      <c r="A160" s="35" t="s">
        <v>77</v>
      </c>
      <c r="B160" s="38">
        <v>0.43369999999999997</v>
      </c>
      <c r="C160" s="39">
        <v>95.91</v>
      </c>
      <c r="D160" s="39">
        <v>41.58</v>
      </c>
      <c r="E160" s="27"/>
      <c r="F160" s="6" t="s">
        <v>77</v>
      </c>
      <c r="G160" s="7">
        <v>0.43369999999999997</v>
      </c>
      <c r="H160" s="42">
        <v>97</v>
      </c>
      <c r="I160" s="42">
        <v>42.07</v>
      </c>
      <c r="J160" s="27"/>
      <c r="K160" s="25">
        <f t="shared" si="20"/>
        <v>-1.0900000000000034</v>
      </c>
      <c r="L160" s="32">
        <f t="shared" si="21"/>
        <v>-1.1364821186529074E-2</v>
      </c>
      <c r="M160" s="25">
        <f t="shared" si="22"/>
        <v>-0.49000000000000199</v>
      </c>
      <c r="N160" s="32">
        <f t="shared" si="23"/>
        <v>-1.1784511784511833E-2</v>
      </c>
      <c r="O160" s="26">
        <f t="shared" ref="O160:O176" si="24">IFERROR(I160/$I$303,0)</f>
        <v>5.3976171964209207E-3</v>
      </c>
    </row>
    <row r="161" spans="1:15" s="6" customFormat="1" ht="12.75" customHeight="1">
      <c r="A161" s="35" t="s">
        <v>77</v>
      </c>
      <c r="B161" s="38">
        <v>0.44769999999999999</v>
      </c>
      <c r="C161" s="39">
        <v>81.14</v>
      </c>
      <c r="D161" s="39">
        <v>36.31</v>
      </c>
      <c r="E161" s="27"/>
      <c r="F161" s="6" t="s">
        <v>77</v>
      </c>
      <c r="G161" s="7">
        <v>0.44769999999999999</v>
      </c>
      <c r="H161" s="42">
        <v>79</v>
      </c>
      <c r="I161" s="42">
        <v>35.369999999999997</v>
      </c>
      <c r="J161" s="27"/>
      <c r="K161" s="25">
        <f t="shared" si="20"/>
        <v>2.1400000000000006</v>
      </c>
      <c r="L161" s="32">
        <f t="shared" si="21"/>
        <v>2.637416810451073E-2</v>
      </c>
      <c r="M161" s="25">
        <f t="shared" si="22"/>
        <v>0.94000000000000483</v>
      </c>
      <c r="N161" s="32">
        <f t="shared" si="23"/>
        <v>2.5888185072982781E-2</v>
      </c>
      <c r="O161" s="26">
        <f t="shared" si="24"/>
        <v>4.5380014318376028E-3</v>
      </c>
    </row>
    <row r="162" spans="1:15" s="6" customFormat="1" ht="12.75" customHeight="1">
      <c r="A162" s="35" t="s">
        <v>45</v>
      </c>
      <c r="B162" s="38">
        <v>0.4521</v>
      </c>
      <c r="C162" s="39">
        <v>5.95</v>
      </c>
      <c r="D162" s="39">
        <v>2.69</v>
      </c>
      <c r="E162" s="27"/>
      <c r="F162" s="6" t="s">
        <v>45</v>
      </c>
      <c r="G162" s="7">
        <v>0.4521</v>
      </c>
      <c r="H162" s="42">
        <v>6</v>
      </c>
      <c r="I162" s="42">
        <v>2.71</v>
      </c>
      <c r="J162" s="27"/>
      <c r="K162" s="25">
        <f t="shared" si="20"/>
        <v>-4.9999999999999822E-2</v>
      </c>
      <c r="L162" s="32">
        <f t="shared" si="21"/>
        <v>-8.4033613445377853E-3</v>
      </c>
      <c r="M162" s="25">
        <f t="shared" si="22"/>
        <v>-2.0000000000000018E-2</v>
      </c>
      <c r="N162" s="32">
        <f t="shared" si="23"/>
        <v>-7.4349442379182222E-3</v>
      </c>
      <c r="O162" s="26">
        <f t="shared" si="24"/>
        <v>3.4769533164489413E-4</v>
      </c>
    </row>
    <row r="163" spans="1:15" s="6" customFormat="1" ht="12.75" customHeight="1">
      <c r="A163" s="35" t="s">
        <v>77</v>
      </c>
      <c r="B163" s="38">
        <v>0.45490000000000003</v>
      </c>
      <c r="C163" s="39">
        <v>161.25</v>
      </c>
      <c r="D163" s="39">
        <v>73.36</v>
      </c>
      <c r="E163" s="27"/>
      <c r="F163" s="6" t="s">
        <v>77</v>
      </c>
      <c r="G163" s="7">
        <v>0.45490000000000003</v>
      </c>
      <c r="H163" s="42">
        <v>165</v>
      </c>
      <c r="I163" s="42">
        <v>75.06</v>
      </c>
      <c r="J163" s="27"/>
      <c r="K163" s="25">
        <f t="shared" si="20"/>
        <v>-3.75</v>
      </c>
      <c r="L163" s="32">
        <f t="shared" si="21"/>
        <v>-2.3255813953488372E-2</v>
      </c>
      <c r="M163" s="25">
        <f t="shared" si="22"/>
        <v>-1.7000000000000028</v>
      </c>
      <c r="N163" s="32">
        <f t="shared" si="23"/>
        <v>-2.3173391494002219E-2</v>
      </c>
      <c r="O163" s="26">
        <f t="shared" si="24"/>
        <v>9.6302625805408677E-3</v>
      </c>
    </row>
    <row r="164" spans="1:15" s="6" customFormat="1" ht="12.75" customHeight="1">
      <c r="A164" s="35" t="s">
        <v>77</v>
      </c>
      <c r="B164" s="38">
        <v>0.45729999999999998</v>
      </c>
      <c r="C164" s="39">
        <v>25.07</v>
      </c>
      <c r="D164" s="39">
        <v>11.47</v>
      </c>
      <c r="E164" s="27"/>
      <c r="F164" s="6" t="s">
        <v>77</v>
      </c>
      <c r="G164" s="7">
        <v>0.45729999999999998</v>
      </c>
      <c r="H164" s="42">
        <v>25</v>
      </c>
      <c r="I164" s="42">
        <v>11.43</v>
      </c>
      <c r="J164" s="27"/>
      <c r="K164" s="25">
        <f t="shared" si="20"/>
        <v>7.0000000000000284E-2</v>
      </c>
      <c r="L164" s="32">
        <f t="shared" si="21"/>
        <v>2.7921818907060345E-3</v>
      </c>
      <c r="M164" s="25">
        <f t="shared" si="22"/>
        <v>4.0000000000000924E-2</v>
      </c>
      <c r="N164" s="32">
        <f t="shared" si="23"/>
        <v>3.4873583260680839E-3</v>
      </c>
      <c r="O164" s="26">
        <f t="shared" si="24"/>
        <v>1.4664788342070626E-3</v>
      </c>
    </row>
    <row r="165" spans="1:15" s="6" customFormat="1" ht="12.75" customHeight="1">
      <c r="A165" s="35" t="s">
        <v>76</v>
      </c>
      <c r="B165" s="38">
        <v>0.45850000000000002</v>
      </c>
      <c r="C165" s="39">
        <v>90.35</v>
      </c>
      <c r="D165" s="39">
        <v>41.44</v>
      </c>
      <c r="E165" s="27"/>
      <c r="F165" s="6" t="s">
        <v>76</v>
      </c>
      <c r="G165" s="7">
        <v>0.45850000000000002</v>
      </c>
      <c r="H165" s="42">
        <v>91</v>
      </c>
      <c r="I165" s="42">
        <v>41.72</v>
      </c>
      <c r="J165" s="27"/>
      <c r="K165" s="25">
        <f t="shared" si="20"/>
        <v>-0.65000000000000568</v>
      </c>
      <c r="L165" s="32">
        <f t="shared" si="21"/>
        <v>-7.1942446043166105E-3</v>
      </c>
      <c r="M165" s="25">
        <f t="shared" si="22"/>
        <v>-0.28000000000000114</v>
      </c>
      <c r="N165" s="32">
        <f t="shared" si="23"/>
        <v>-6.7567567567567849E-3</v>
      </c>
      <c r="O165" s="26">
        <f t="shared" si="24"/>
        <v>5.3527118952859717E-3</v>
      </c>
    </row>
    <row r="166" spans="1:15" s="6" customFormat="1" ht="12.75" customHeight="1">
      <c r="A166" s="35" t="s">
        <v>45</v>
      </c>
      <c r="B166" s="38">
        <v>0.45929999999999999</v>
      </c>
      <c r="C166" s="39">
        <v>4.29</v>
      </c>
      <c r="D166" s="39">
        <v>1.97</v>
      </c>
      <c r="E166" s="27"/>
      <c r="F166" s="6" t="s">
        <v>45</v>
      </c>
      <c r="G166" s="7">
        <v>0.45929999999999999</v>
      </c>
      <c r="H166" s="42">
        <v>4</v>
      </c>
      <c r="I166" s="42">
        <v>1.84</v>
      </c>
      <c r="J166" s="27"/>
      <c r="K166" s="25">
        <f t="shared" si="20"/>
        <v>0.29000000000000004</v>
      </c>
      <c r="L166" s="32">
        <f t="shared" si="21"/>
        <v>6.75990675990676E-2</v>
      </c>
      <c r="M166" s="25">
        <f t="shared" si="22"/>
        <v>0.12999999999999989</v>
      </c>
      <c r="N166" s="32">
        <f t="shared" si="23"/>
        <v>6.5989847715735989E-2</v>
      </c>
      <c r="O166" s="26">
        <f t="shared" si="24"/>
        <v>2.3607358310944842E-4</v>
      </c>
    </row>
    <row r="167" spans="1:15" s="6" customFormat="1" ht="12.75" customHeight="1">
      <c r="A167" s="35" t="s">
        <v>45</v>
      </c>
      <c r="B167" s="38">
        <v>0.4657</v>
      </c>
      <c r="C167" s="39">
        <v>3.05</v>
      </c>
      <c r="D167" s="39">
        <v>1.42</v>
      </c>
      <c r="E167" s="27"/>
      <c r="F167" s="6" t="s">
        <v>45</v>
      </c>
      <c r="G167" s="7">
        <v>0.4657</v>
      </c>
      <c r="H167" s="42">
        <v>3</v>
      </c>
      <c r="I167" s="42">
        <v>1.4</v>
      </c>
      <c r="J167" s="27"/>
      <c r="K167" s="25">
        <f t="shared" si="20"/>
        <v>4.9999999999999822E-2</v>
      </c>
      <c r="L167" s="32">
        <f t="shared" si="21"/>
        <v>1.6393442622950762E-2</v>
      </c>
      <c r="M167" s="25">
        <f t="shared" si="22"/>
        <v>2.0000000000000018E-2</v>
      </c>
      <c r="N167" s="32">
        <f t="shared" si="23"/>
        <v>1.4084507042253534E-2</v>
      </c>
      <c r="O167" s="26">
        <f t="shared" si="24"/>
        <v>1.7962120453979768E-4</v>
      </c>
    </row>
    <row r="168" spans="1:15" s="6" customFormat="1" ht="12.75" customHeight="1">
      <c r="A168" s="35" t="s">
        <v>76</v>
      </c>
      <c r="B168" s="38">
        <v>0.46679999999999999</v>
      </c>
      <c r="C168" s="39">
        <v>161.22999999999999</v>
      </c>
      <c r="D168" s="39">
        <v>75.239999999999995</v>
      </c>
      <c r="E168" s="27"/>
      <c r="F168" s="6" t="s">
        <v>76</v>
      </c>
      <c r="G168" s="7">
        <v>0.46679999999999999</v>
      </c>
      <c r="H168" s="42">
        <v>131</v>
      </c>
      <c r="I168" s="42">
        <v>61.15</v>
      </c>
      <c r="J168" s="27"/>
      <c r="K168" s="25">
        <f t="shared" si="20"/>
        <v>30.22999999999999</v>
      </c>
      <c r="L168" s="32">
        <f t="shared" si="21"/>
        <v>0.18749612355020773</v>
      </c>
      <c r="M168" s="25">
        <f t="shared" si="22"/>
        <v>14.089999999999996</v>
      </c>
      <c r="N168" s="32">
        <f t="shared" si="23"/>
        <v>0.18726741095162144</v>
      </c>
      <c r="O168" s="26">
        <f t="shared" si="24"/>
        <v>7.8455976125775921E-3</v>
      </c>
    </row>
    <row r="169" spans="1:15" s="6" customFormat="1" ht="12.75" customHeight="1">
      <c r="A169" s="35" t="s">
        <v>45</v>
      </c>
      <c r="B169" s="38">
        <v>0.46810000000000002</v>
      </c>
      <c r="C169" s="39">
        <v>0.32</v>
      </c>
      <c r="D169" s="39">
        <v>0.15</v>
      </c>
      <c r="E169" s="27"/>
      <c r="J169" s="27"/>
      <c r="K169" s="25">
        <f t="shared" si="20"/>
        <v>0.32</v>
      </c>
      <c r="L169" s="32">
        <f t="shared" si="21"/>
        <v>1</v>
      </c>
      <c r="M169" s="25">
        <f t="shared" si="22"/>
        <v>0.15</v>
      </c>
      <c r="N169" s="32">
        <f t="shared" si="23"/>
        <v>1</v>
      </c>
      <c r="O169" s="26">
        <f t="shared" si="24"/>
        <v>0</v>
      </c>
    </row>
    <row r="170" spans="1:15" s="6" customFormat="1" ht="12.75" customHeight="1">
      <c r="A170" s="35" t="s">
        <v>75</v>
      </c>
      <c r="B170" s="38">
        <v>0.46860000000000002</v>
      </c>
      <c r="C170" s="39">
        <v>134.29</v>
      </c>
      <c r="D170" s="39">
        <v>62.94</v>
      </c>
      <c r="E170" s="27"/>
      <c r="F170" s="6" t="s">
        <v>75</v>
      </c>
      <c r="G170" s="7">
        <v>0.46860000000000002</v>
      </c>
      <c r="H170" s="42">
        <v>115</v>
      </c>
      <c r="I170" s="42">
        <v>53.9</v>
      </c>
      <c r="J170" s="27"/>
      <c r="K170" s="25">
        <f t="shared" si="20"/>
        <v>19.289999999999992</v>
      </c>
      <c r="L170" s="32">
        <f t="shared" si="21"/>
        <v>0.1436443517760071</v>
      </c>
      <c r="M170" s="25">
        <f t="shared" si="22"/>
        <v>9.0399999999999991</v>
      </c>
      <c r="N170" s="32">
        <f t="shared" si="23"/>
        <v>0.14362885287575469</v>
      </c>
      <c r="O170" s="26">
        <f t="shared" si="24"/>
        <v>6.9154163747822111E-3</v>
      </c>
    </row>
    <row r="171" spans="1:15" s="6" customFormat="1" ht="12.75" customHeight="1">
      <c r="A171" s="35" t="s">
        <v>75</v>
      </c>
      <c r="B171" s="38">
        <v>0.4718</v>
      </c>
      <c r="C171" s="39">
        <v>90.11</v>
      </c>
      <c r="D171" s="39">
        <v>42.52</v>
      </c>
      <c r="E171" s="27"/>
      <c r="F171" s="6" t="s">
        <v>75</v>
      </c>
      <c r="G171" s="7">
        <v>0.4718</v>
      </c>
      <c r="H171" s="42">
        <v>110</v>
      </c>
      <c r="I171" s="42">
        <v>51.9</v>
      </c>
      <c r="J171" s="27"/>
      <c r="K171" s="25">
        <f t="shared" si="20"/>
        <v>-19.89</v>
      </c>
      <c r="L171" s="32">
        <f t="shared" si="21"/>
        <v>-0.22073021862168463</v>
      </c>
      <c r="M171" s="25">
        <f t="shared" si="22"/>
        <v>-9.3799999999999955</v>
      </c>
      <c r="N171" s="32">
        <f t="shared" si="23"/>
        <v>-0.22060206961429904</v>
      </c>
      <c r="O171" s="26">
        <f t="shared" si="24"/>
        <v>6.6588146540110717E-3</v>
      </c>
    </row>
    <row r="172" spans="1:15" s="6" customFormat="1" ht="12.75" customHeight="1">
      <c r="A172" s="35" t="s">
        <v>76</v>
      </c>
      <c r="B172" s="38">
        <v>0.47439999999999999</v>
      </c>
      <c r="C172" s="39">
        <v>147.05000000000001</v>
      </c>
      <c r="D172" s="39">
        <v>69.75</v>
      </c>
      <c r="E172" s="27"/>
      <c r="F172" s="6" t="s">
        <v>76</v>
      </c>
      <c r="G172" s="7">
        <v>0.47439999999999999</v>
      </c>
      <c r="H172" s="42">
        <v>180</v>
      </c>
      <c r="I172" s="42">
        <v>85.39</v>
      </c>
      <c r="J172" s="27"/>
      <c r="K172" s="25">
        <f t="shared" si="20"/>
        <v>-32.949999999999989</v>
      </c>
      <c r="L172" s="32">
        <f t="shared" si="21"/>
        <v>-0.2240734444066643</v>
      </c>
      <c r="M172" s="25">
        <f t="shared" si="22"/>
        <v>-15.64</v>
      </c>
      <c r="N172" s="32">
        <f t="shared" si="23"/>
        <v>-0.22422939068100359</v>
      </c>
      <c r="O172" s="26">
        <f t="shared" si="24"/>
        <v>1.0955610468323804E-2</v>
      </c>
    </row>
    <row r="173" spans="1:15" s="6" customFormat="1" ht="12.75" customHeight="1">
      <c r="A173" s="35" t="s">
        <v>75</v>
      </c>
      <c r="B173" s="38">
        <v>0.47510000000000002</v>
      </c>
      <c r="C173" s="39">
        <v>155.18</v>
      </c>
      <c r="D173" s="39">
        <v>73.73</v>
      </c>
      <c r="E173" s="27"/>
      <c r="F173" s="6" t="s">
        <v>75</v>
      </c>
      <c r="G173" s="7">
        <v>0.47510000000000002</v>
      </c>
      <c r="H173" s="42">
        <v>155</v>
      </c>
      <c r="I173" s="42">
        <v>73.64</v>
      </c>
      <c r="J173" s="27"/>
      <c r="K173" s="25">
        <f t="shared" si="20"/>
        <v>0.18000000000000682</v>
      </c>
      <c r="L173" s="32">
        <f t="shared" si="21"/>
        <v>1.1599432916613406E-3</v>
      </c>
      <c r="M173" s="25">
        <f t="shared" si="22"/>
        <v>9.0000000000003411E-2</v>
      </c>
      <c r="N173" s="32">
        <f t="shared" si="23"/>
        <v>1.2206700122067463E-3</v>
      </c>
      <c r="O173" s="26">
        <f t="shared" si="24"/>
        <v>9.4480753587933598E-3</v>
      </c>
    </row>
    <row r="174" spans="1:15" s="6" customFormat="1" ht="12.75" customHeight="1">
      <c r="A174" s="35" t="s">
        <v>76</v>
      </c>
      <c r="B174" s="38">
        <v>0.48110000000000003</v>
      </c>
      <c r="C174" s="39">
        <v>154.57</v>
      </c>
      <c r="D174" s="39">
        <v>74.38</v>
      </c>
      <c r="E174" s="27"/>
      <c r="F174" s="6" t="s">
        <v>76</v>
      </c>
      <c r="G174" s="7">
        <v>0.48110000000000003</v>
      </c>
      <c r="H174" s="42">
        <v>155</v>
      </c>
      <c r="I174" s="42">
        <v>74.569999999999993</v>
      </c>
      <c r="J174" s="27"/>
      <c r="K174" s="25">
        <f t="shared" si="20"/>
        <v>-0.43000000000000682</v>
      </c>
      <c r="L174" s="32">
        <f t="shared" si="21"/>
        <v>-2.7819111082357951E-3</v>
      </c>
      <c r="M174" s="25">
        <f t="shared" si="22"/>
        <v>-0.18999999999999773</v>
      </c>
      <c r="N174" s="32">
        <f t="shared" si="23"/>
        <v>-2.5544501210002387E-3</v>
      </c>
      <c r="O174" s="26">
        <f t="shared" si="24"/>
        <v>9.5673951589519378E-3</v>
      </c>
    </row>
    <row r="175" spans="1:15" s="6" customFormat="1" ht="12.75" customHeight="1">
      <c r="A175" s="35" t="s">
        <v>76</v>
      </c>
      <c r="B175" s="38">
        <v>0.48359999999999997</v>
      </c>
      <c r="C175" s="39">
        <v>52.5</v>
      </c>
      <c r="D175" s="39">
        <v>25.4</v>
      </c>
      <c r="E175" s="27"/>
      <c r="F175" s="6" t="s">
        <v>76</v>
      </c>
      <c r="G175" s="7">
        <v>0.48359999999999997</v>
      </c>
      <c r="H175" s="42">
        <v>53</v>
      </c>
      <c r="I175" s="42">
        <v>25.63</v>
      </c>
      <c r="J175" s="27"/>
      <c r="K175" s="25">
        <f t="shared" si="20"/>
        <v>-0.5</v>
      </c>
      <c r="L175" s="32">
        <f t="shared" si="21"/>
        <v>-9.5238095238095247E-3</v>
      </c>
      <c r="M175" s="25">
        <f t="shared" si="22"/>
        <v>-0.23000000000000043</v>
      </c>
      <c r="N175" s="32">
        <f t="shared" si="23"/>
        <v>-9.0551181102362377E-3</v>
      </c>
      <c r="O175" s="26">
        <f t="shared" si="24"/>
        <v>3.2883510516821535E-3</v>
      </c>
    </row>
    <row r="176" spans="1:15" s="6" customFormat="1" ht="12.75" customHeight="1">
      <c r="A176" s="35" t="s">
        <v>75</v>
      </c>
      <c r="B176" s="38">
        <v>0.48970000000000002</v>
      </c>
      <c r="C176" s="39">
        <v>77.03</v>
      </c>
      <c r="D176" s="39">
        <v>37.729999999999997</v>
      </c>
      <c r="E176" s="27"/>
      <c r="F176" s="6" t="s">
        <v>75</v>
      </c>
      <c r="G176" s="7">
        <v>0.48970000000000002</v>
      </c>
      <c r="H176" s="42">
        <v>78</v>
      </c>
      <c r="I176" s="42">
        <v>38.200000000000003</v>
      </c>
      <c r="J176" s="27"/>
      <c r="K176" s="25">
        <f t="shared" si="20"/>
        <v>-0.96999999999999886</v>
      </c>
      <c r="L176" s="32">
        <f t="shared" si="21"/>
        <v>-1.2592496429962338E-2</v>
      </c>
      <c r="M176" s="25">
        <f t="shared" si="22"/>
        <v>-0.47000000000000597</v>
      </c>
      <c r="N176" s="32">
        <f t="shared" si="23"/>
        <v>-1.2456930824277922E-2</v>
      </c>
      <c r="O176" s="26">
        <f t="shared" si="24"/>
        <v>4.9010928667287661E-3</v>
      </c>
    </row>
    <row r="177" spans="1:15" s="6" customFormat="1" ht="12.75" customHeight="1">
      <c r="A177" s="35"/>
      <c r="B177" s="38"/>
      <c r="C177" s="39"/>
      <c r="D177" s="39"/>
      <c r="E177" s="27"/>
      <c r="J177" s="27"/>
      <c r="K177" s="25"/>
      <c r="L177" s="32"/>
      <c r="M177" s="25"/>
      <c r="N177" s="32"/>
      <c r="O177" s="26"/>
    </row>
    <row r="178" spans="1:15" s="6" customFormat="1" ht="12.75" customHeight="1">
      <c r="A178" s="35" t="s">
        <v>152</v>
      </c>
      <c r="B178" s="38">
        <v>0.1641</v>
      </c>
      <c r="C178" s="39">
        <v>0.02</v>
      </c>
      <c r="D178" s="39">
        <v>0</v>
      </c>
      <c r="E178" s="27"/>
      <c r="F178" s="6" t="s">
        <v>152</v>
      </c>
      <c r="G178" s="7">
        <v>0.1641</v>
      </c>
      <c r="H178" s="42">
        <v>0</v>
      </c>
      <c r="I178" s="42">
        <v>0</v>
      </c>
      <c r="J178" s="27"/>
      <c r="K178" s="25">
        <f t="shared" si="20"/>
        <v>0.02</v>
      </c>
      <c r="L178" s="32">
        <f t="shared" si="21"/>
        <v>1</v>
      </c>
      <c r="M178" s="25">
        <f t="shared" si="22"/>
        <v>0</v>
      </c>
      <c r="N178" s="32">
        <f t="shared" si="23"/>
        <v>0</v>
      </c>
      <c r="O178" s="26">
        <f>IFERROR(I178/$I$303,0)</f>
        <v>0</v>
      </c>
    </row>
    <row r="179" spans="1:15" s="6" customFormat="1" ht="12.75" customHeight="1">
      <c r="A179" s="35"/>
      <c r="B179" s="38"/>
      <c r="C179" s="39"/>
      <c r="D179" s="39"/>
      <c r="E179" s="27"/>
      <c r="G179" s="7"/>
      <c r="H179" s="42"/>
      <c r="I179" s="42"/>
      <c r="J179" s="27"/>
      <c r="K179" s="25"/>
      <c r="L179" s="32"/>
      <c r="M179" s="25"/>
      <c r="N179" s="32"/>
      <c r="O179" s="26"/>
    </row>
    <row r="180" spans="1:15" s="6" customFormat="1" ht="12.75" customHeight="1">
      <c r="A180" s="35" t="s">
        <v>153</v>
      </c>
      <c r="B180" s="38">
        <v>0.1075</v>
      </c>
      <c r="C180" s="39">
        <v>0.32</v>
      </c>
      <c r="D180" s="39">
        <v>0.03</v>
      </c>
      <c r="E180" s="27"/>
      <c r="F180" s="6" t="s">
        <v>153</v>
      </c>
      <c r="G180" s="7">
        <v>0.1075</v>
      </c>
      <c r="H180" s="42">
        <v>0</v>
      </c>
      <c r="I180" s="42">
        <v>0</v>
      </c>
      <c r="J180" s="27"/>
      <c r="K180" s="25">
        <f t="shared" si="20"/>
        <v>0.32</v>
      </c>
      <c r="L180" s="32">
        <f t="shared" si="21"/>
        <v>1</v>
      </c>
      <c r="M180" s="25">
        <f t="shared" si="22"/>
        <v>0.03</v>
      </c>
      <c r="N180" s="32">
        <f t="shared" si="23"/>
        <v>1</v>
      </c>
      <c r="O180" s="26">
        <f>IFERROR(I180/$I$303,0)</f>
        <v>0</v>
      </c>
    </row>
    <row r="181" spans="1:15" s="6" customFormat="1" ht="12.75" customHeight="1">
      <c r="A181" s="35"/>
      <c r="B181" s="38"/>
      <c r="C181" s="39"/>
      <c r="D181" s="39"/>
      <c r="E181" s="27"/>
      <c r="G181" s="7"/>
      <c r="H181" s="42"/>
      <c r="I181" s="42"/>
      <c r="J181" s="27"/>
      <c r="K181" s="25"/>
      <c r="L181" s="32"/>
      <c r="M181" s="25"/>
      <c r="N181" s="32"/>
      <c r="O181" s="26"/>
    </row>
    <row r="182" spans="1:15" s="6" customFormat="1" ht="12.75" customHeight="1">
      <c r="A182" s="35" t="s">
        <v>78</v>
      </c>
      <c r="B182" s="38">
        <v>4.0000000000000001E-3</v>
      </c>
      <c r="C182" s="39">
        <v>2431.61</v>
      </c>
      <c r="D182" s="39">
        <v>9.74</v>
      </c>
      <c r="E182" s="27"/>
      <c r="F182" s="6" t="s">
        <v>78</v>
      </c>
      <c r="G182" s="7">
        <v>4.0000000000000001E-3</v>
      </c>
      <c r="H182" s="42">
        <v>2221</v>
      </c>
      <c r="I182" s="42">
        <v>8.89</v>
      </c>
      <c r="J182" s="27"/>
      <c r="K182" s="25">
        <f t="shared" si="20"/>
        <v>210.61000000000013</v>
      </c>
      <c r="L182" s="32">
        <f t="shared" si="21"/>
        <v>8.6613396062691028E-2</v>
      </c>
      <c r="M182" s="25">
        <f t="shared" si="22"/>
        <v>0.84999999999999964</v>
      </c>
      <c r="N182" s="32">
        <f t="shared" si="23"/>
        <v>8.726899383983569E-2</v>
      </c>
      <c r="O182" s="26">
        <f>IFERROR(I182/$I$303,0)</f>
        <v>1.1405946488277155E-3</v>
      </c>
    </row>
    <row r="183" spans="1:15" s="6" customFormat="1" ht="12.75" customHeight="1">
      <c r="A183" s="35" t="s">
        <v>78</v>
      </c>
      <c r="B183" s="38">
        <v>4.1000000000000003E-3</v>
      </c>
      <c r="C183" s="39">
        <v>985.68</v>
      </c>
      <c r="D183" s="39">
        <v>4.0199999999999996</v>
      </c>
      <c r="E183" s="27"/>
      <c r="F183" s="6" t="s">
        <v>78</v>
      </c>
      <c r="G183" s="7">
        <v>4.1000000000000003E-3</v>
      </c>
      <c r="H183" s="42">
        <v>1203</v>
      </c>
      <c r="I183" s="42">
        <v>4.93</v>
      </c>
      <c r="J183" s="27"/>
      <c r="K183" s="25">
        <f t="shared" si="20"/>
        <v>-217.32000000000005</v>
      </c>
      <c r="L183" s="32">
        <f t="shared" si="21"/>
        <v>-0.22047723399074756</v>
      </c>
      <c r="M183" s="25">
        <f t="shared" si="22"/>
        <v>-0.91000000000000014</v>
      </c>
      <c r="N183" s="32">
        <f t="shared" si="23"/>
        <v>-0.22636815920398015</v>
      </c>
      <c r="O183" s="26">
        <f>IFERROR(I183/$I$303,0)</f>
        <v>6.3252324170085905E-4</v>
      </c>
    </row>
    <row r="184" spans="1:15" s="6" customFormat="1" ht="12.75" customHeight="1">
      <c r="A184" s="35" t="s">
        <v>78</v>
      </c>
      <c r="B184" s="38">
        <v>4.1999999999999997E-3</v>
      </c>
      <c r="C184" s="39">
        <v>1638.97</v>
      </c>
      <c r="D184" s="39">
        <v>6.9</v>
      </c>
      <c r="E184" s="27"/>
      <c r="F184" s="6" t="s">
        <v>78</v>
      </c>
      <c r="G184" s="7">
        <v>4.1999999999999997E-3</v>
      </c>
      <c r="H184" s="42">
        <v>1641</v>
      </c>
      <c r="I184" s="42">
        <v>6.89</v>
      </c>
      <c r="J184" s="27"/>
      <c r="K184" s="25">
        <f t="shared" si="20"/>
        <v>-2.0299999999999727</v>
      </c>
      <c r="L184" s="32">
        <f t="shared" si="21"/>
        <v>-1.2385827684460195E-3</v>
      </c>
      <c r="M184" s="25">
        <f t="shared" si="22"/>
        <v>1.0000000000000675E-2</v>
      </c>
      <c r="N184" s="32">
        <f t="shared" si="23"/>
        <v>1.4492753623189384E-3</v>
      </c>
      <c r="O184" s="26">
        <f>IFERROR(I184/$I$303,0)</f>
        <v>8.8399292805657582E-4</v>
      </c>
    </row>
    <row r="185" spans="1:15" s="6" customFormat="1" ht="12.75" customHeight="1">
      <c r="A185" s="35"/>
      <c r="B185" s="38"/>
      <c r="C185" s="39"/>
      <c r="D185" s="39"/>
      <c r="E185" s="27"/>
      <c r="G185" s="7"/>
      <c r="H185" s="42"/>
      <c r="I185" s="42"/>
      <c r="J185" s="27"/>
      <c r="K185" s="25"/>
      <c r="L185" s="32"/>
      <c r="M185" s="25"/>
      <c r="N185" s="32"/>
      <c r="O185" s="26"/>
    </row>
    <row r="186" spans="1:15" s="6" customFormat="1" ht="12.75" customHeight="1">
      <c r="A186" s="35" t="s">
        <v>59</v>
      </c>
      <c r="B186" s="38">
        <v>6.1999999999999998E-3</v>
      </c>
      <c r="C186" s="39">
        <v>57.56</v>
      </c>
      <c r="D186" s="39">
        <v>0.37</v>
      </c>
      <c r="E186" s="27"/>
      <c r="F186" s="6" t="s">
        <v>59</v>
      </c>
      <c r="G186" s="7">
        <v>6.1999999999999998E-3</v>
      </c>
      <c r="H186" s="42">
        <v>58</v>
      </c>
      <c r="I186" s="42">
        <v>0.36</v>
      </c>
      <c r="J186" s="27"/>
      <c r="K186" s="25">
        <f t="shared" si="20"/>
        <v>-0.43999999999999773</v>
      </c>
      <c r="L186" s="32">
        <f t="shared" si="21"/>
        <v>-7.6441973592772357E-3</v>
      </c>
      <c r="M186" s="25">
        <f t="shared" si="22"/>
        <v>1.0000000000000009E-2</v>
      </c>
      <c r="N186" s="32">
        <f t="shared" si="23"/>
        <v>2.7027027027027053E-2</v>
      </c>
      <c r="O186" s="26">
        <f>IFERROR(I186/$I$303,0)</f>
        <v>4.6188309738805119E-5</v>
      </c>
    </row>
    <row r="187" spans="1:15" s="6" customFormat="1" ht="12.75" customHeight="1">
      <c r="A187" s="35" t="s">
        <v>59</v>
      </c>
      <c r="B187" s="38">
        <v>6.3E-3</v>
      </c>
      <c r="C187" s="39">
        <v>193.36</v>
      </c>
      <c r="D187" s="39">
        <v>1.2</v>
      </c>
      <c r="E187" s="27"/>
      <c r="F187" s="6" t="s">
        <v>59</v>
      </c>
      <c r="G187" s="7">
        <v>6.3E-3</v>
      </c>
      <c r="H187" s="42">
        <v>119</v>
      </c>
      <c r="I187" s="42">
        <v>0.75</v>
      </c>
      <c r="J187" s="27"/>
      <c r="K187" s="25">
        <f t="shared" si="20"/>
        <v>74.360000000000014</v>
      </c>
      <c r="L187" s="32">
        <f t="shared" si="21"/>
        <v>0.38456764584195285</v>
      </c>
      <c r="M187" s="25">
        <f t="shared" si="22"/>
        <v>0.44999999999999996</v>
      </c>
      <c r="N187" s="32">
        <f t="shared" si="23"/>
        <v>0.375</v>
      </c>
      <c r="O187" s="26">
        <f>IFERROR(I187/$I$303,0)</f>
        <v>9.6225645289177338E-5</v>
      </c>
    </row>
    <row r="188" spans="1:15" s="6" customFormat="1" ht="12.75" customHeight="1">
      <c r="A188" s="35" t="s">
        <v>59</v>
      </c>
      <c r="B188" s="38">
        <v>6.6E-3</v>
      </c>
      <c r="C188" s="39">
        <v>180.78</v>
      </c>
      <c r="D188" s="39">
        <v>1.18</v>
      </c>
      <c r="E188" s="27"/>
      <c r="F188" s="6" t="s">
        <v>59</v>
      </c>
      <c r="G188" s="7">
        <v>6.6E-3</v>
      </c>
      <c r="H188" s="42">
        <v>257</v>
      </c>
      <c r="I188" s="42">
        <v>1.7</v>
      </c>
      <c r="J188" s="27"/>
      <c r="K188" s="25">
        <f t="shared" si="20"/>
        <v>-76.22</v>
      </c>
      <c r="L188" s="32">
        <f t="shared" si="21"/>
        <v>-0.42161743555703063</v>
      </c>
      <c r="M188" s="25">
        <f t="shared" si="22"/>
        <v>-0.52</v>
      </c>
      <c r="N188" s="32">
        <f t="shared" si="23"/>
        <v>-0.44067796610169496</v>
      </c>
      <c r="O188" s="26">
        <f>IFERROR(I188/$I$303,0)</f>
        <v>2.1811146265546862E-4</v>
      </c>
    </row>
    <row r="189" spans="1:15" s="6" customFormat="1" ht="12.75" customHeight="1">
      <c r="A189" s="35"/>
      <c r="B189" s="38"/>
      <c r="C189" s="39"/>
      <c r="D189" s="39"/>
      <c r="E189" s="27"/>
      <c r="G189" s="7"/>
      <c r="H189" s="42"/>
      <c r="I189" s="42"/>
      <c r="J189" s="27"/>
      <c r="K189" s="25"/>
      <c r="L189" s="32"/>
      <c r="M189" s="25"/>
      <c r="N189" s="32"/>
      <c r="O189" s="26"/>
    </row>
    <row r="190" spans="1:15" s="6" customFormat="1" ht="12.75" customHeight="1">
      <c r="A190" s="35" t="s">
        <v>154</v>
      </c>
      <c r="B190" s="38">
        <v>2.9000000000000001E-2</v>
      </c>
      <c r="C190" s="39">
        <v>5366.22</v>
      </c>
      <c r="D190" s="39">
        <v>155.57</v>
      </c>
      <c r="E190" s="27"/>
      <c r="F190" s="6" t="s">
        <v>154</v>
      </c>
      <c r="G190" s="7">
        <v>2.9000000000000001E-2</v>
      </c>
      <c r="H190" s="42">
        <v>5389</v>
      </c>
      <c r="I190" s="42">
        <v>156.29</v>
      </c>
      <c r="J190" s="27"/>
      <c r="K190" s="25">
        <f t="shared" si="20"/>
        <v>-22.779999999999745</v>
      </c>
      <c r="L190" s="32">
        <f t="shared" si="21"/>
        <v>-4.2450738135968603E-3</v>
      </c>
      <c r="M190" s="25">
        <f t="shared" si="22"/>
        <v>-0.71999999999999886</v>
      </c>
      <c r="N190" s="32">
        <f t="shared" si="23"/>
        <v>-4.6281416725589691E-3</v>
      </c>
      <c r="O190" s="26">
        <f>IFERROR(I190/$I$303,0)</f>
        <v>2.0052141469660702E-2</v>
      </c>
    </row>
    <row r="191" spans="1:15" s="6" customFormat="1" ht="12.75" customHeight="1">
      <c r="A191" s="35" t="s">
        <v>125</v>
      </c>
      <c r="B191" s="38">
        <v>3.4000000000000002E-2</v>
      </c>
      <c r="C191" s="39">
        <v>769.18</v>
      </c>
      <c r="D191" s="39">
        <v>26.14</v>
      </c>
      <c r="E191" s="27"/>
      <c r="F191" s="6" t="s">
        <v>125</v>
      </c>
      <c r="G191" s="7">
        <v>3.4000000000000002E-2</v>
      </c>
      <c r="H191" s="42">
        <v>773</v>
      </c>
      <c r="I191" s="42">
        <v>26.28</v>
      </c>
      <c r="J191" s="27"/>
      <c r="K191" s="25">
        <f t="shared" si="20"/>
        <v>-3.82000000000005</v>
      </c>
      <c r="L191" s="32">
        <f t="shared" si="21"/>
        <v>-4.9663277776333895E-3</v>
      </c>
      <c r="M191" s="25">
        <f t="shared" si="22"/>
        <v>-0.14000000000000057</v>
      </c>
      <c r="N191" s="32">
        <f t="shared" si="23"/>
        <v>-5.3557765876052245E-3</v>
      </c>
      <c r="O191" s="26">
        <f>IFERROR(I191/$I$303,0)</f>
        <v>3.3717466109327741E-3</v>
      </c>
    </row>
    <row r="192" spans="1:15" s="6" customFormat="1" ht="12.75" customHeight="1">
      <c r="A192" s="35" t="s">
        <v>123</v>
      </c>
      <c r="B192" s="38">
        <v>3.5000000000000003E-2</v>
      </c>
      <c r="C192" s="39">
        <v>14.83</v>
      </c>
      <c r="D192" s="39">
        <v>0.52</v>
      </c>
      <c r="E192" s="27"/>
      <c r="F192" s="6" t="s">
        <v>123</v>
      </c>
      <c r="G192" s="7">
        <v>3.5000000000000003E-2</v>
      </c>
      <c r="H192" s="42">
        <v>14</v>
      </c>
      <c r="I192" s="42">
        <v>0.49</v>
      </c>
      <c r="J192" s="27"/>
      <c r="K192" s="25">
        <f t="shared" si="20"/>
        <v>0.83000000000000007</v>
      </c>
      <c r="L192" s="32">
        <f t="shared" si="21"/>
        <v>5.5967633175994611E-2</v>
      </c>
      <c r="M192" s="25">
        <f t="shared" si="22"/>
        <v>3.0000000000000027E-2</v>
      </c>
      <c r="N192" s="32">
        <f t="shared" si="23"/>
        <v>5.7692307692307744E-2</v>
      </c>
      <c r="O192" s="26">
        <f>IFERROR(I192/$I$303,0)</f>
        <v>6.2867421588929192E-5</v>
      </c>
    </row>
    <row r="193" spans="1:15" s="6" customFormat="1" ht="12.75" customHeight="1">
      <c r="A193" s="35"/>
      <c r="B193" s="38"/>
      <c r="C193" s="39"/>
      <c r="D193" s="39"/>
      <c r="E193" s="27"/>
      <c r="J193" s="27"/>
      <c r="K193" s="25"/>
      <c r="L193" s="32"/>
      <c r="M193" s="25"/>
      <c r="N193" s="32"/>
      <c r="O193" s="26"/>
    </row>
    <row r="194" spans="1:15" s="6" customFormat="1" ht="12.75" customHeight="1">
      <c r="A194" s="35" t="s">
        <v>126</v>
      </c>
      <c r="B194" s="38">
        <v>6.1999999999999998E-3</v>
      </c>
      <c r="C194" s="39">
        <v>0.28000000000000003</v>
      </c>
      <c r="D194" s="39">
        <v>0</v>
      </c>
      <c r="E194" s="27"/>
      <c r="J194" s="27"/>
      <c r="K194" s="25">
        <f t="shared" si="20"/>
        <v>0.28000000000000003</v>
      </c>
      <c r="L194" s="32">
        <f t="shared" si="21"/>
        <v>1</v>
      </c>
      <c r="M194" s="25">
        <f t="shared" si="22"/>
        <v>0</v>
      </c>
      <c r="N194" s="32">
        <f t="shared" si="23"/>
        <v>0</v>
      </c>
      <c r="O194" s="26">
        <f>IFERROR(I194/$I$303,0)</f>
        <v>0</v>
      </c>
    </row>
    <row r="195" spans="1:15" s="6" customFormat="1" ht="12.75" customHeight="1">
      <c r="A195" s="35" t="s">
        <v>126</v>
      </c>
      <c r="B195" s="38">
        <v>6.3E-3</v>
      </c>
      <c r="C195" s="39">
        <v>28.25</v>
      </c>
      <c r="D195" s="39">
        <v>0.17</v>
      </c>
      <c r="E195" s="27"/>
      <c r="F195" s="6" t="s">
        <v>126</v>
      </c>
      <c r="G195" s="7">
        <v>6.3E-3</v>
      </c>
      <c r="H195" s="42">
        <v>28</v>
      </c>
      <c r="I195" s="42">
        <v>0.18</v>
      </c>
      <c r="J195" s="27"/>
      <c r="K195" s="25">
        <f t="shared" si="20"/>
        <v>0.25</v>
      </c>
      <c r="L195" s="32">
        <f t="shared" si="21"/>
        <v>8.8495575221238937E-3</v>
      </c>
      <c r="M195" s="25">
        <f t="shared" si="22"/>
        <v>-9.9999999999999811E-3</v>
      </c>
      <c r="N195" s="32">
        <f t="shared" si="23"/>
        <v>-5.8823529411764594E-2</v>
      </c>
      <c r="O195" s="26">
        <f>IFERROR(I195/$I$303,0)</f>
        <v>2.309415486940256E-5</v>
      </c>
    </row>
    <row r="196" spans="1:15" s="6" customFormat="1" ht="12.75" customHeight="1">
      <c r="A196" s="35"/>
      <c r="B196" s="38"/>
      <c r="C196" s="39"/>
      <c r="D196" s="39"/>
      <c r="E196" s="27"/>
      <c r="J196" s="27"/>
      <c r="K196" s="25"/>
      <c r="L196" s="32"/>
      <c r="M196" s="25"/>
      <c r="N196" s="32"/>
      <c r="O196" s="26"/>
    </row>
    <row r="197" spans="1:15" s="6" customFormat="1" ht="12.75" customHeight="1">
      <c r="A197" s="35" t="s">
        <v>155</v>
      </c>
      <c r="B197" s="38">
        <v>4.4999999999999997E-3</v>
      </c>
      <c r="C197" s="39">
        <v>2.6</v>
      </c>
      <c r="D197" s="39">
        <v>0.01</v>
      </c>
      <c r="E197" s="27"/>
      <c r="J197" s="27"/>
      <c r="K197" s="25">
        <f t="shared" si="20"/>
        <v>2.6</v>
      </c>
      <c r="L197" s="32">
        <f t="shared" si="21"/>
        <v>1</v>
      </c>
      <c r="M197" s="25">
        <f t="shared" si="22"/>
        <v>0.01</v>
      </c>
      <c r="N197" s="32">
        <f t="shared" si="23"/>
        <v>1</v>
      </c>
      <c r="O197" s="26">
        <f t="shared" ref="O197:O211" si="25">IFERROR(I197/$I$303,0)</f>
        <v>0</v>
      </c>
    </row>
    <row r="198" spans="1:15" s="6" customFormat="1" ht="12.75" customHeight="1">
      <c r="A198" s="35" t="s">
        <v>116</v>
      </c>
      <c r="B198" s="38">
        <v>1.0800000000000001E-2</v>
      </c>
      <c r="C198" s="39">
        <v>9.81</v>
      </c>
      <c r="D198" s="39">
        <v>0.1</v>
      </c>
      <c r="E198" s="27"/>
      <c r="F198" s="6" t="s">
        <v>116</v>
      </c>
      <c r="G198" s="7">
        <v>1.0800000000000001E-2</v>
      </c>
      <c r="H198" s="42">
        <v>10</v>
      </c>
      <c r="I198" s="42">
        <v>0.11</v>
      </c>
      <c r="J198" s="27"/>
      <c r="K198" s="25">
        <f t="shared" si="20"/>
        <v>-0.1899999999999995</v>
      </c>
      <c r="L198" s="32">
        <f t="shared" si="21"/>
        <v>-1.9367991845056012E-2</v>
      </c>
      <c r="M198" s="25">
        <f t="shared" si="22"/>
        <v>-9.999999999999995E-3</v>
      </c>
      <c r="N198" s="32">
        <f t="shared" si="23"/>
        <v>-9.999999999999995E-2</v>
      </c>
      <c r="O198" s="26">
        <f t="shared" si="25"/>
        <v>1.4113094642412676E-5</v>
      </c>
    </row>
    <row r="199" spans="1:15" s="6" customFormat="1" ht="12.75" customHeight="1">
      <c r="A199" s="35" t="s">
        <v>103</v>
      </c>
      <c r="B199" s="38">
        <v>1.09E-2</v>
      </c>
      <c r="C199" s="39">
        <v>5.05</v>
      </c>
      <c r="D199" s="39">
        <v>0.06</v>
      </c>
      <c r="E199" s="27"/>
      <c r="F199" s="6" t="s">
        <v>103</v>
      </c>
      <c r="G199" s="7">
        <v>1.09E-2</v>
      </c>
      <c r="H199" s="42">
        <v>5</v>
      </c>
      <c r="I199" s="42">
        <v>0.05</v>
      </c>
      <c r="J199" s="27"/>
      <c r="K199" s="25">
        <f t="shared" si="20"/>
        <v>4.9999999999999822E-2</v>
      </c>
      <c r="L199" s="32">
        <f t="shared" si="21"/>
        <v>9.9009900990098664E-3</v>
      </c>
      <c r="M199" s="25">
        <f t="shared" si="22"/>
        <v>9.999999999999995E-3</v>
      </c>
      <c r="N199" s="32">
        <f t="shared" si="23"/>
        <v>0.1666666666666666</v>
      </c>
      <c r="O199" s="26">
        <f t="shared" si="25"/>
        <v>6.4150430192784899E-6</v>
      </c>
    </row>
    <row r="200" spans="1:15" s="6" customFormat="1" ht="12.75" customHeight="1">
      <c r="A200" s="35" t="s">
        <v>116</v>
      </c>
      <c r="B200" s="38">
        <v>1.0999999999999999E-2</v>
      </c>
      <c r="C200" s="39">
        <v>16.37</v>
      </c>
      <c r="D200" s="39">
        <v>0.17</v>
      </c>
      <c r="E200" s="27"/>
      <c r="F200" s="6" t="s">
        <v>116</v>
      </c>
      <c r="G200" s="7">
        <v>1.0999999999999999E-2</v>
      </c>
      <c r="H200" s="42">
        <v>13</v>
      </c>
      <c r="I200" s="42">
        <v>0.14000000000000001</v>
      </c>
      <c r="J200" s="27"/>
      <c r="K200" s="25">
        <f t="shared" si="20"/>
        <v>3.370000000000001</v>
      </c>
      <c r="L200" s="32">
        <f t="shared" si="21"/>
        <v>0.20586438607208313</v>
      </c>
      <c r="M200" s="25">
        <f t="shared" si="22"/>
        <v>0.03</v>
      </c>
      <c r="N200" s="32">
        <f t="shared" si="23"/>
        <v>0.1764705882352941</v>
      </c>
      <c r="O200" s="26">
        <f t="shared" si="25"/>
        <v>1.7962120453979773E-5</v>
      </c>
    </row>
    <row r="201" spans="1:15" s="6" customFormat="1" ht="12.75" customHeight="1">
      <c r="A201" s="35" t="s">
        <v>116</v>
      </c>
      <c r="B201" s="38">
        <v>1.12E-2</v>
      </c>
      <c r="C201" s="39">
        <v>31.44</v>
      </c>
      <c r="D201" s="39">
        <v>0.35</v>
      </c>
      <c r="E201" s="27"/>
      <c r="F201" s="6" t="s">
        <v>116</v>
      </c>
      <c r="G201" s="7">
        <v>1.12E-2</v>
      </c>
      <c r="H201" s="42">
        <v>35</v>
      </c>
      <c r="I201" s="42">
        <v>0.39</v>
      </c>
      <c r="J201" s="27"/>
      <c r="K201" s="25">
        <f t="shared" si="20"/>
        <v>-3.5599999999999987</v>
      </c>
      <c r="L201" s="32">
        <f t="shared" si="21"/>
        <v>-0.11323155216284983</v>
      </c>
      <c r="M201" s="25">
        <f t="shared" si="22"/>
        <v>-4.0000000000000036E-2</v>
      </c>
      <c r="N201" s="32">
        <f t="shared" si="23"/>
        <v>-0.11428571428571439</v>
      </c>
      <c r="O201" s="26">
        <f t="shared" si="25"/>
        <v>5.0037335550372219E-5</v>
      </c>
    </row>
    <row r="202" spans="1:15" s="6" customFormat="1" ht="12.75" customHeight="1">
      <c r="A202" s="35" t="s">
        <v>103</v>
      </c>
      <c r="B202" s="38">
        <v>1.1299999999999999E-2</v>
      </c>
      <c r="C202" s="39">
        <v>23.04</v>
      </c>
      <c r="D202" s="39">
        <v>0.27</v>
      </c>
      <c r="E202" s="27"/>
      <c r="F202" s="6" t="s">
        <v>103</v>
      </c>
      <c r="G202" s="7">
        <v>1.1299999999999999E-2</v>
      </c>
      <c r="H202" s="42">
        <v>23</v>
      </c>
      <c r="I202" s="42">
        <v>0.26</v>
      </c>
      <c r="J202" s="27"/>
      <c r="K202" s="25">
        <f t="shared" si="20"/>
        <v>3.9999999999999147E-2</v>
      </c>
      <c r="L202" s="32">
        <f t="shared" si="21"/>
        <v>1.7361111111110742E-3</v>
      </c>
      <c r="M202" s="25">
        <f t="shared" si="22"/>
        <v>1.0000000000000009E-2</v>
      </c>
      <c r="N202" s="32">
        <f t="shared" si="23"/>
        <v>3.703703703703707E-2</v>
      </c>
      <c r="O202" s="26">
        <f t="shared" si="25"/>
        <v>3.3358223700248146E-5</v>
      </c>
    </row>
    <row r="203" spans="1:15" s="6" customFormat="1" ht="12.75" customHeight="1">
      <c r="A203" s="35" t="s">
        <v>116</v>
      </c>
      <c r="B203" s="38">
        <v>1.14E-2</v>
      </c>
      <c r="C203" s="39">
        <v>71.489999999999995</v>
      </c>
      <c r="D203" s="39">
        <v>0.83</v>
      </c>
      <c r="E203" s="27"/>
      <c r="F203" s="6" t="s">
        <v>116</v>
      </c>
      <c r="G203" s="7">
        <v>1.14E-2</v>
      </c>
      <c r="H203" s="42">
        <v>72</v>
      </c>
      <c r="I203" s="42">
        <v>0.82</v>
      </c>
      <c r="J203" s="27"/>
      <c r="K203" s="25">
        <f t="shared" si="20"/>
        <v>-0.51000000000000512</v>
      </c>
      <c r="L203" s="32">
        <f t="shared" si="21"/>
        <v>-7.1338648762065346E-3</v>
      </c>
      <c r="M203" s="25">
        <f t="shared" si="22"/>
        <v>1.0000000000000009E-2</v>
      </c>
      <c r="N203" s="32">
        <f t="shared" si="23"/>
        <v>1.2048192771084348E-2</v>
      </c>
      <c r="O203" s="26">
        <f t="shared" si="25"/>
        <v>1.0520670551616721E-4</v>
      </c>
    </row>
    <row r="204" spans="1:15" s="6" customFormat="1" ht="12.75" customHeight="1">
      <c r="A204" s="35" t="s">
        <v>103</v>
      </c>
      <c r="B204" s="38">
        <v>1.15E-2</v>
      </c>
      <c r="C204" s="39">
        <v>23.84</v>
      </c>
      <c r="D204" s="39">
        <v>0.26</v>
      </c>
      <c r="E204" s="27"/>
      <c r="F204" s="6" t="s">
        <v>103</v>
      </c>
      <c r="G204" s="7">
        <v>1.15E-2</v>
      </c>
      <c r="H204" s="42">
        <v>24</v>
      </c>
      <c r="I204" s="42">
        <v>0.27</v>
      </c>
      <c r="J204" s="27"/>
      <c r="K204" s="25">
        <f t="shared" ref="K204:K266" si="26">+C204-H204</f>
        <v>-0.16000000000000014</v>
      </c>
      <c r="L204" s="32">
        <f t="shared" ref="L204:L266" si="27">IFERROR(K204/C204,0)</f>
        <v>-6.7114093959731603E-3</v>
      </c>
      <c r="M204" s="25">
        <f t="shared" ref="M204:M266" si="28">+D204-I204</f>
        <v>-1.0000000000000009E-2</v>
      </c>
      <c r="N204" s="32">
        <f t="shared" ref="N204:N266" si="29">IFERROR(M204/D204,0)</f>
        <v>-3.8461538461538491E-2</v>
      </c>
      <c r="O204" s="26">
        <f t="shared" si="25"/>
        <v>3.4641232304103846E-5</v>
      </c>
    </row>
    <row r="205" spans="1:15" s="6" customFormat="1" ht="12.75" customHeight="1">
      <c r="A205" s="35" t="s">
        <v>105</v>
      </c>
      <c r="B205" s="38">
        <v>1.1900000000000001E-2</v>
      </c>
      <c r="C205" s="39">
        <v>14.91</v>
      </c>
      <c r="D205" s="39">
        <v>0.17</v>
      </c>
      <c r="E205" s="27"/>
      <c r="F205" s="6" t="s">
        <v>105</v>
      </c>
      <c r="G205" s="7">
        <v>1.1900000000000001E-2</v>
      </c>
      <c r="H205" s="42">
        <v>15</v>
      </c>
      <c r="I205" s="42">
        <v>0.18</v>
      </c>
      <c r="J205" s="27"/>
      <c r="K205" s="25">
        <f t="shared" si="26"/>
        <v>-8.9999999999999858E-2</v>
      </c>
      <c r="L205" s="32">
        <f t="shared" si="27"/>
        <v>-6.0362173038229277E-3</v>
      </c>
      <c r="M205" s="25">
        <f t="shared" si="28"/>
        <v>-9.9999999999999811E-3</v>
      </c>
      <c r="N205" s="32">
        <f t="shared" si="29"/>
        <v>-5.8823529411764594E-2</v>
      </c>
      <c r="O205" s="26">
        <f t="shared" si="25"/>
        <v>2.309415486940256E-5</v>
      </c>
    </row>
    <row r="206" spans="1:15" s="6" customFormat="1" ht="12.75" customHeight="1">
      <c r="A206" s="35" t="s">
        <v>105</v>
      </c>
      <c r="B206" s="38">
        <v>1.21E-2</v>
      </c>
      <c r="C206" s="39">
        <v>172.74</v>
      </c>
      <c r="D206" s="39">
        <v>2.08</v>
      </c>
      <c r="E206" s="27"/>
      <c r="F206" s="6" t="s">
        <v>105</v>
      </c>
      <c r="G206" s="7">
        <v>1.21E-2</v>
      </c>
      <c r="H206" s="42">
        <v>173</v>
      </c>
      <c r="I206" s="42">
        <v>2.1</v>
      </c>
      <c r="J206" s="27"/>
      <c r="K206" s="25">
        <f t="shared" si="26"/>
        <v>-0.25999999999999091</v>
      </c>
      <c r="L206" s="32">
        <f t="shared" si="27"/>
        <v>-1.5051522519392781E-3</v>
      </c>
      <c r="M206" s="25">
        <f t="shared" si="28"/>
        <v>-2.0000000000000018E-2</v>
      </c>
      <c r="N206" s="32">
        <f t="shared" si="29"/>
        <v>-9.6153846153846229E-3</v>
      </c>
      <c r="O206" s="26">
        <f t="shared" si="25"/>
        <v>2.6943180680969657E-4</v>
      </c>
    </row>
    <row r="207" spans="1:15" s="6" customFormat="1" ht="12.75" customHeight="1">
      <c r="A207" s="35" t="s">
        <v>105</v>
      </c>
      <c r="B207" s="38">
        <v>1.2200000000000001E-2</v>
      </c>
      <c r="C207" s="39">
        <v>30.51</v>
      </c>
      <c r="D207" s="39">
        <v>0.35</v>
      </c>
      <c r="E207" s="27"/>
      <c r="F207" s="6" t="s">
        <v>105</v>
      </c>
      <c r="G207" s="7">
        <v>1.2200000000000001E-2</v>
      </c>
      <c r="H207" s="42">
        <v>33</v>
      </c>
      <c r="I207" s="42">
        <v>0.4</v>
      </c>
      <c r="J207" s="27"/>
      <c r="K207" s="25">
        <f t="shared" si="26"/>
        <v>-2.4899999999999984</v>
      </c>
      <c r="L207" s="32">
        <f t="shared" si="27"/>
        <v>-8.1612586037364737E-2</v>
      </c>
      <c r="M207" s="25">
        <f t="shared" si="28"/>
        <v>-5.0000000000000044E-2</v>
      </c>
      <c r="N207" s="32">
        <f t="shared" si="29"/>
        <v>-0.14285714285714299</v>
      </c>
      <c r="O207" s="26">
        <f t="shared" si="25"/>
        <v>5.1320344154227919E-5</v>
      </c>
    </row>
    <row r="208" spans="1:15" s="6" customFormat="1" ht="12.75" customHeight="1">
      <c r="A208" s="35" t="s">
        <v>105</v>
      </c>
      <c r="B208" s="38">
        <v>1.26E-2</v>
      </c>
      <c r="C208" s="39">
        <v>40.47</v>
      </c>
      <c r="D208" s="39">
        <v>0.51</v>
      </c>
      <c r="E208" s="27"/>
      <c r="F208" s="6" t="s">
        <v>105</v>
      </c>
      <c r="G208" s="7">
        <v>1.26E-2</v>
      </c>
      <c r="H208" s="42">
        <v>41</v>
      </c>
      <c r="I208" s="42">
        <v>0.52</v>
      </c>
      <c r="J208" s="27"/>
      <c r="K208" s="25">
        <f t="shared" si="26"/>
        <v>-0.53000000000000114</v>
      </c>
      <c r="L208" s="32">
        <f t="shared" si="27"/>
        <v>-1.309612058314804E-2</v>
      </c>
      <c r="M208" s="25">
        <f t="shared" si="28"/>
        <v>-1.0000000000000009E-2</v>
      </c>
      <c r="N208" s="32">
        <f t="shared" si="29"/>
        <v>-1.9607843137254919E-2</v>
      </c>
      <c r="O208" s="26">
        <f t="shared" si="25"/>
        <v>6.6716447400496292E-5</v>
      </c>
    </row>
    <row r="209" spans="1:15" s="6" customFormat="1" ht="12.75" customHeight="1">
      <c r="A209" s="35" t="s">
        <v>104</v>
      </c>
      <c r="B209" s="38">
        <v>1.32E-2</v>
      </c>
      <c r="C209" s="39">
        <v>0.43</v>
      </c>
      <c r="D209" s="39">
        <v>0.01</v>
      </c>
      <c r="E209" s="27"/>
      <c r="F209" s="6" t="s">
        <v>104</v>
      </c>
      <c r="G209" s="7">
        <v>1.32E-2</v>
      </c>
      <c r="H209" s="42">
        <v>0</v>
      </c>
      <c r="I209" s="42">
        <v>0</v>
      </c>
      <c r="J209" s="27"/>
      <c r="K209" s="25">
        <f t="shared" si="26"/>
        <v>0.43</v>
      </c>
      <c r="L209" s="32">
        <f t="shared" si="27"/>
        <v>1</v>
      </c>
      <c r="M209" s="25">
        <f t="shared" si="28"/>
        <v>0.01</v>
      </c>
      <c r="N209" s="32">
        <f t="shared" si="29"/>
        <v>1</v>
      </c>
      <c r="O209" s="26">
        <f t="shared" si="25"/>
        <v>0</v>
      </c>
    </row>
    <row r="210" spans="1:15" s="6" customFormat="1" ht="12.75" customHeight="1">
      <c r="A210" s="35" t="s">
        <v>104</v>
      </c>
      <c r="B210" s="38">
        <v>1.34E-2</v>
      </c>
      <c r="C210" s="39">
        <v>0.1</v>
      </c>
      <c r="D210" s="39">
        <v>0</v>
      </c>
      <c r="E210" s="27"/>
      <c r="F210" s="6" t="s">
        <v>104</v>
      </c>
      <c r="G210" s="7">
        <v>1.34E-2</v>
      </c>
      <c r="H210" s="42">
        <v>1</v>
      </c>
      <c r="I210" s="42">
        <v>0.01</v>
      </c>
      <c r="J210" s="27"/>
      <c r="K210" s="25">
        <f t="shared" si="26"/>
        <v>-0.9</v>
      </c>
      <c r="L210" s="32">
        <f t="shared" si="27"/>
        <v>-9</v>
      </c>
      <c r="M210" s="25">
        <f t="shared" si="28"/>
        <v>-0.01</v>
      </c>
      <c r="N210" s="32">
        <f t="shared" si="29"/>
        <v>0</v>
      </c>
      <c r="O210" s="26">
        <f t="shared" si="25"/>
        <v>1.2830086038556979E-6</v>
      </c>
    </row>
    <row r="211" spans="1:15" s="6" customFormat="1" ht="12.75" customHeight="1">
      <c r="A211" s="35" t="s">
        <v>104</v>
      </c>
      <c r="B211" s="38">
        <v>1.37E-2</v>
      </c>
      <c r="C211" s="39">
        <v>4.12</v>
      </c>
      <c r="D211" s="39">
        <v>0.06</v>
      </c>
      <c r="E211" s="27"/>
      <c r="F211" s="6" t="s">
        <v>104</v>
      </c>
      <c r="G211" s="7">
        <v>1.37E-2</v>
      </c>
      <c r="H211" s="42">
        <v>4</v>
      </c>
      <c r="I211" s="42">
        <v>0.05</v>
      </c>
      <c r="J211" s="27"/>
      <c r="K211" s="25">
        <f t="shared" si="26"/>
        <v>0.12000000000000011</v>
      </c>
      <c r="L211" s="32">
        <f t="shared" si="27"/>
        <v>2.9126213592233035E-2</v>
      </c>
      <c r="M211" s="25">
        <f t="shared" si="28"/>
        <v>9.999999999999995E-3</v>
      </c>
      <c r="N211" s="32">
        <f t="shared" si="29"/>
        <v>0.1666666666666666</v>
      </c>
      <c r="O211" s="26">
        <f t="shared" si="25"/>
        <v>6.4150430192784899E-6</v>
      </c>
    </row>
    <row r="212" spans="1:15" s="6" customFormat="1" ht="12.75" customHeight="1">
      <c r="A212" s="35"/>
      <c r="B212" s="38"/>
      <c r="C212" s="39"/>
      <c r="D212" s="39"/>
      <c r="E212" s="27"/>
      <c r="J212" s="27"/>
      <c r="K212" s="25"/>
      <c r="L212" s="32"/>
      <c r="M212" s="25"/>
      <c r="N212" s="32"/>
      <c r="O212" s="26"/>
    </row>
    <row r="213" spans="1:15" s="6" customFormat="1" ht="12.75" customHeight="1">
      <c r="A213" s="35" t="s">
        <v>79</v>
      </c>
      <c r="B213" s="38">
        <v>9.5999999999999992E-3</v>
      </c>
      <c r="C213" s="39">
        <v>206.5</v>
      </c>
      <c r="D213" s="39">
        <v>1.98</v>
      </c>
      <c r="E213" s="27"/>
      <c r="F213" s="6" t="s">
        <v>79</v>
      </c>
      <c r="G213" s="7">
        <v>9.5999999999999992E-3</v>
      </c>
      <c r="H213" s="42">
        <v>185</v>
      </c>
      <c r="I213" s="42">
        <v>1.77</v>
      </c>
      <c r="J213" s="27"/>
      <c r="K213" s="25">
        <f t="shared" si="26"/>
        <v>21.5</v>
      </c>
      <c r="L213" s="32">
        <f t="shared" si="27"/>
        <v>0.10411622276029056</v>
      </c>
      <c r="M213" s="25">
        <f t="shared" si="28"/>
        <v>0.20999999999999996</v>
      </c>
      <c r="N213" s="32">
        <f t="shared" si="29"/>
        <v>0.10606060606060605</v>
      </c>
      <c r="O213" s="26">
        <f>IFERROR(I213/$I$303,0)</f>
        <v>2.2709252288245852E-4</v>
      </c>
    </row>
    <row r="214" spans="1:15" s="6" customFormat="1" ht="12.75" customHeight="1">
      <c r="A214" s="35" t="s">
        <v>79</v>
      </c>
      <c r="B214" s="38">
        <v>9.7000000000000003E-3</v>
      </c>
      <c r="C214" s="39">
        <v>177.55</v>
      </c>
      <c r="D214" s="39">
        <v>1.7</v>
      </c>
      <c r="E214" s="27"/>
      <c r="F214" s="6" t="s">
        <v>79</v>
      </c>
      <c r="G214" s="7">
        <v>9.7000000000000003E-3</v>
      </c>
      <c r="H214" s="42">
        <v>200</v>
      </c>
      <c r="I214" s="42">
        <v>1.95</v>
      </c>
      <c r="J214" s="27"/>
      <c r="K214" s="25">
        <f t="shared" si="26"/>
        <v>-22.449999999999989</v>
      </c>
      <c r="L214" s="32">
        <f t="shared" si="27"/>
        <v>-0.12644325542100809</v>
      </c>
      <c r="M214" s="25">
        <f t="shared" si="28"/>
        <v>-0.25</v>
      </c>
      <c r="N214" s="32">
        <f t="shared" si="29"/>
        <v>-0.14705882352941177</v>
      </c>
      <c r="O214" s="26">
        <f>IFERROR(I214/$I$303,0)</f>
        <v>2.501866777518611E-4</v>
      </c>
    </row>
    <row r="215" spans="1:15" s="6" customFormat="1" ht="12.75" customHeight="1">
      <c r="A215" s="35"/>
      <c r="B215" s="38"/>
      <c r="C215" s="39"/>
      <c r="D215" s="39"/>
      <c r="E215" s="27"/>
      <c r="G215" s="7"/>
      <c r="H215" s="42"/>
      <c r="I215" s="42"/>
      <c r="J215" s="27"/>
      <c r="K215" s="25"/>
      <c r="L215" s="32"/>
      <c r="M215" s="25"/>
      <c r="N215" s="32"/>
      <c r="O215" s="26"/>
    </row>
    <row r="216" spans="1:15" s="6" customFormat="1" ht="12.75" customHeight="1">
      <c r="A216" s="35" t="s">
        <v>38</v>
      </c>
      <c r="B216" s="38">
        <v>0.22459999999999999</v>
      </c>
      <c r="C216" s="39">
        <v>65.42</v>
      </c>
      <c r="D216" s="39">
        <v>14.67</v>
      </c>
      <c r="E216" s="27"/>
      <c r="F216" s="6" t="s">
        <v>38</v>
      </c>
      <c r="G216" s="7">
        <v>0.22459999999999999</v>
      </c>
      <c r="H216" s="42">
        <v>66</v>
      </c>
      <c r="I216" s="42">
        <v>14.82</v>
      </c>
      <c r="J216" s="27"/>
      <c r="K216" s="25">
        <f t="shared" si="26"/>
        <v>-0.57999999999999829</v>
      </c>
      <c r="L216" s="32">
        <f t="shared" si="27"/>
        <v>-8.8657902782023588E-3</v>
      </c>
      <c r="M216" s="25">
        <f t="shared" si="28"/>
        <v>-0.15000000000000036</v>
      </c>
      <c r="N216" s="32">
        <f t="shared" si="29"/>
        <v>-1.0224948875255649E-2</v>
      </c>
      <c r="O216" s="26">
        <f>IFERROR(I216/$I$303,0)</f>
        <v>1.9014187509141442E-3</v>
      </c>
    </row>
    <row r="217" spans="1:15" s="6" customFormat="1" ht="12.75" customHeight="1">
      <c r="A217" s="35" t="s">
        <v>38</v>
      </c>
      <c r="B217" s="38">
        <v>0.2291</v>
      </c>
      <c r="C217" s="39">
        <v>116.78</v>
      </c>
      <c r="D217" s="39">
        <v>26.76</v>
      </c>
      <c r="E217" s="27"/>
      <c r="F217" s="6" t="s">
        <v>38</v>
      </c>
      <c r="G217" s="7">
        <v>0.2291</v>
      </c>
      <c r="H217" s="42">
        <v>117</v>
      </c>
      <c r="I217" s="42">
        <v>26.8</v>
      </c>
      <c r="J217" s="27"/>
      <c r="K217" s="25">
        <f t="shared" si="26"/>
        <v>-0.21999999999999886</v>
      </c>
      <c r="L217" s="32">
        <f t="shared" si="27"/>
        <v>-1.8838842267511462E-3</v>
      </c>
      <c r="M217" s="25">
        <f t="shared" si="28"/>
        <v>-3.9999999999999147E-2</v>
      </c>
      <c r="N217" s="32">
        <f t="shared" si="29"/>
        <v>-1.4947683109117766E-3</v>
      </c>
      <c r="O217" s="26">
        <f>IFERROR(I217/$I$303,0)</f>
        <v>3.4384630583332702E-3</v>
      </c>
    </row>
    <row r="218" spans="1:15" s="6" customFormat="1" ht="12.75" customHeight="1">
      <c r="A218" s="35"/>
      <c r="B218" s="38"/>
      <c r="C218" s="39"/>
      <c r="D218" s="39"/>
      <c r="E218" s="27"/>
      <c r="J218" s="27"/>
      <c r="K218" s="25"/>
      <c r="L218" s="32"/>
      <c r="M218" s="25"/>
      <c r="N218" s="32"/>
      <c r="O218" s="26"/>
    </row>
    <row r="219" spans="1:15" s="6" customFormat="1" ht="12.75" customHeight="1">
      <c r="A219" s="35" t="s">
        <v>21</v>
      </c>
      <c r="B219" s="38">
        <v>0.2772</v>
      </c>
      <c r="C219" s="39">
        <v>407.61</v>
      </c>
      <c r="D219" s="39">
        <v>112.98</v>
      </c>
      <c r="E219" s="27"/>
      <c r="F219" s="6" t="s">
        <v>21</v>
      </c>
      <c r="G219" s="7">
        <v>0.2772</v>
      </c>
      <c r="H219" s="42">
        <v>411</v>
      </c>
      <c r="I219" s="42">
        <v>113.93</v>
      </c>
      <c r="J219" s="27"/>
      <c r="K219" s="25">
        <f t="shared" si="26"/>
        <v>-3.3899999999999864</v>
      </c>
      <c r="L219" s="32">
        <f t="shared" si="27"/>
        <v>-8.3167733863251294E-3</v>
      </c>
      <c r="M219" s="25">
        <f t="shared" si="28"/>
        <v>-0.95000000000000284</v>
      </c>
      <c r="N219" s="32">
        <f t="shared" si="29"/>
        <v>-8.4085678881218161E-3</v>
      </c>
      <c r="O219" s="26">
        <f>IFERROR(I219/$I$303,0)</f>
        <v>1.4617317023727967E-2</v>
      </c>
    </row>
    <row r="220" spans="1:15" s="6" customFormat="1" ht="12.75" customHeight="1">
      <c r="A220" s="35" t="s">
        <v>21</v>
      </c>
      <c r="B220" s="38">
        <v>0.2843</v>
      </c>
      <c r="C220" s="39">
        <v>2.0499999999999998</v>
      </c>
      <c r="D220" s="39">
        <v>0.57999999999999996</v>
      </c>
      <c r="E220" s="27"/>
      <c r="F220" s="6" t="s">
        <v>21</v>
      </c>
      <c r="G220" s="7">
        <v>0.2843</v>
      </c>
      <c r="H220" s="42">
        <v>2</v>
      </c>
      <c r="I220" s="42">
        <v>0.56999999999999995</v>
      </c>
      <c r="J220" s="27"/>
      <c r="K220" s="25">
        <f t="shared" si="26"/>
        <v>4.9999999999999822E-2</v>
      </c>
      <c r="L220" s="32">
        <f t="shared" si="27"/>
        <v>2.4390243902438939E-2</v>
      </c>
      <c r="M220" s="25">
        <f t="shared" si="28"/>
        <v>1.0000000000000009E-2</v>
      </c>
      <c r="N220" s="32">
        <f t="shared" si="29"/>
        <v>1.7241379310344845E-2</v>
      </c>
      <c r="O220" s="26">
        <f>IFERROR(I220/$I$303,0)</f>
        <v>7.3131490419774765E-5</v>
      </c>
    </row>
    <row r="221" spans="1:15" s="6" customFormat="1" ht="12.75" customHeight="1">
      <c r="A221" s="35" t="s">
        <v>21</v>
      </c>
      <c r="B221" s="38">
        <v>0.2858</v>
      </c>
      <c r="C221" s="39">
        <v>3.83</v>
      </c>
      <c r="D221" s="39">
        <v>1.1000000000000001</v>
      </c>
      <c r="E221" s="27"/>
      <c r="F221" s="6" t="s">
        <v>21</v>
      </c>
      <c r="G221" s="7">
        <v>0.2858</v>
      </c>
      <c r="H221" s="42">
        <v>4</v>
      </c>
      <c r="I221" s="42">
        <v>1.1399999999999999</v>
      </c>
      <c r="J221" s="27"/>
      <c r="K221" s="25">
        <f t="shared" si="26"/>
        <v>-0.16999999999999993</v>
      </c>
      <c r="L221" s="32">
        <f t="shared" si="27"/>
        <v>-4.4386422976501284E-2</v>
      </c>
      <c r="M221" s="25">
        <f t="shared" si="28"/>
        <v>-3.9999999999999813E-2</v>
      </c>
      <c r="N221" s="32">
        <f t="shared" si="29"/>
        <v>-3.6363636363636188E-2</v>
      </c>
      <c r="O221" s="26">
        <f>IFERROR(I221/$I$303,0)</f>
        <v>1.4626298083954953E-4</v>
      </c>
    </row>
    <row r="222" spans="1:15" s="6" customFormat="1" ht="12.75" customHeight="1">
      <c r="A222" s="35"/>
      <c r="B222" s="38"/>
      <c r="C222" s="39"/>
      <c r="D222" s="39"/>
      <c r="E222" s="27"/>
      <c r="J222" s="27"/>
      <c r="K222" s="25"/>
      <c r="L222" s="32"/>
      <c r="M222" s="25"/>
      <c r="N222" s="32"/>
      <c r="O222" s="26"/>
    </row>
    <row r="223" spans="1:15" s="6" customFormat="1" ht="12.75" customHeight="1">
      <c r="A223" s="35" t="s">
        <v>130</v>
      </c>
      <c r="B223" s="38">
        <v>0.505</v>
      </c>
      <c r="C223" s="39">
        <v>183.32</v>
      </c>
      <c r="D223" s="39">
        <v>92.59</v>
      </c>
      <c r="E223" s="27"/>
      <c r="F223" s="6" t="s">
        <v>129</v>
      </c>
      <c r="G223" s="7">
        <v>0.53</v>
      </c>
      <c r="H223" s="42">
        <v>183</v>
      </c>
      <c r="I223" s="42">
        <v>96.99</v>
      </c>
      <c r="J223" s="27"/>
      <c r="K223" s="25">
        <f t="shared" si="26"/>
        <v>0.31999999999999318</v>
      </c>
      <c r="L223" s="32">
        <f t="shared" si="27"/>
        <v>1.7455814968360963E-3</v>
      </c>
      <c r="M223" s="25">
        <f t="shared" si="28"/>
        <v>-4.3999999999999915</v>
      </c>
      <c r="N223" s="32">
        <f t="shared" si="29"/>
        <v>-4.7521330597256627E-2</v>
      </c>
      <c r="O223" s="26">
        <f>IFERROR(I223/$I$303,0)</f>
        <v>1.2443900448796412E-2</v>
      </c>
    </row>
    <row r="224" spans="1:15" s="6" customFormat="1" ht="12.75" customHeight="1">
      <c r="A224" s="35" t="s">
        <v>129</v>
      </c>
      <c r="B224" s="38">
        <v>0.53</v>
      </c>
      <c r="C224" s="39">
        <v>182.88</v>
      </c>
      <c r="D224" s="39">
        <v>96.94</v>
      </c>
      <c r="E224" s="27"/>
      <c r="F224" s="6" t="s">
        <v>130</v>
      </c>
      <c r="G224" s="7">
        <v>0.505</v>
      </c>
      <c r="H224" s="42">
        <v>185</v>
      </c>
      <c r="I224" s="42">
        <v>93.44</v>
      </c>
      <c r="J224" s="27"/>
      <c r="K224" s="25">
        <f t="shared" si="26"/>
        <v>-2.1200000000000045</v>
      </c>
      <c r="L224" s="32">
        <f t="shared" si="27"/>
        <v>-1.1592300962379728E-2</v>
      </c>
      <c r="M224" s="25">
        <f t="shared" si="28"/>
        <v>3.5</v>
      </c>
      <c r="N224" s="32">
        <f t="shared" si="29"/>
        <v>3.6104807097173508E-2</v>
      </c>
      <c r="O224" s="26">
        <f>IFERROR(I224/$I$303,0)</f>
        <v>1.198843239442764E-2</v>
      </c>
    </row>
    <row r="225" spans="1:15" s="6" customFormat="1" ht="12.75" customHeight="1">
      <c r="A225" s="35"/>
      <c r="B225" s="38"/>
      <c r="C225" s="39"/>
      <c r="D225" s="39"/>
      <c r="E225" s="27"/>
      <c r="G225" s="7"/>
      <c r="H225" s="42"/>
      <c r="I225" s="42"/>
      <c r="J225" s="27"/>
      <c r="K225" s="25"/>
      <c r="L225" s="32"/>
      <c r="M225" s="25"/>
      <c r="N225" s="32"/>
      <c r="O225" s="26"/>
    </row>
    <row r="226" spans="1:15" s="6" customFormat="1" ht="12.75" customHeight="1">
      <c r="A226" s="35" t="s">
        <v>131</v>
      </c>
      <c r="B226" s="38">
        <v>4.3E-3</v>
      </c>
      <c r="C226" s="39">
        <v>1741.96</v>
      </c>
      <c r="D226" s="39">
        <v>7.48</v>
      </c>
      <c r="E226" s="27"/>
      <c r="F226" s="6" t="s">
        <v>131</v>
      </c>
      <c r="G226" s="6">
        <v>4.3E-3</v>
      </c>
      <c r="H226" s="6">
        <v>1748</v>
      </c>
      <c r="I226" s="6">
        <v>7.52</v>
      </c>
      <c r="J226" s="27"/>
      <c r="K226" s="25">
        <f t="shared" si="26"/>
        <v>-6.0399999999999636</v>
      </c>
      <c r="L226" s="32">
        <f t="shared" si="27"/>
        <v>-3.4673586075455024E-3</v>
      </c>
      <c r="M226" s="25">
        <f t="shared" si="28"/>
        <v>-3.9999999999999147E-2</v>
      </c>
      <c r="N226" s="32">
        <f t="shared" si="29"/>
        <v>-5.3475935828875866E-3</v>
      </c>
      <c r="O226" s="26">
        <f>IFERROR(I226/$I$303,0)</f>
        <v>9.6482247009948478E-4</v>
      </c>
    </row>
    <row r="227" spans="1:15" s="6" customFormat="1" ht="12.75" customHeight="1">
      <c r="A227" s="35"/>
      <c r="B227" s="38"/>
      <c r="C227" s="39"/>
      <c r="D227" s="39"/>
      <c r="E227" s="27"/>
      <c r="J227" s="27"/>
      <c r="K227" s="25"/>
      <c r="L227" s="32"/>
      <c r="M227" s="25"/>
      <c r="N227" s="32"/>
      <c r="O227" s="26"/>
    </row>
    <row r="228" spans="1:15" s="6" customFormat="1" ht="12.75" customHeight="1">
      <c r="A228" s="35" t="s">
        <v>99</v>
      </c>
      <c r="B228" s="38">
        <v>2.7900000000000001E-2</v>
      </c>
      <c r="C228" s="39">
        <v>6438.8</v>
      </c>
      <c r="D228" s="39">
        <v>179.65</v>
      </c>
      <c r="E228" s="27"/>
      <c r="F228" s="6" t="s">
        <v>99</v>
      </c>
      <c r="G228" s="7">
        <v>2.7900000000000001E-2</v>
      </c>
      <c r="H228" s="42">
        <v>6496</v>
      </c>
      <c r="I228" s="42">
        <v>181.24</v>
      </c>
      <c r="J228" s="27"/>
      <c r="K228" s="25">
        <f t="shared" si="26"/>
        <v>-57.199999999999818</v>
      </c>
      <c r="L228" s="32">
        <f t="shared" si="27"/>
        <v>-8.883642914828821E-3</v>
      </c>
      <c r="M228" s="25">
        <f t="shared" si="28"/>
        <v>-1.5900000000000034</v>
      </c>
      <c r="N228" s="32">
        <f t="shared" si="29"/>
        <v>-8.8505427219593841E-3</v>
      </c>
      <c r="O228" s="26">
        <f>IFERROR(I228/$I$303,0)</f>
        <v>2.3253247936280669E-2</v>
      </c>
    </row>
    <row r="229" spans="1:15" s="6" customFormat="1" ht="12.75" customHeight="1">
      <c r="A229" s="35" t="s">
        <v>99</v>
      </c>
      <c r="B229" s="38">
        <v>2.8299999999999999E-2</v>
      </c>
      <c r="C229" s="39">
        <v>28720.75</v>
      </c>
      <c r="D229" s="39">
        <v>812.78</v>
      </c>
      <c r="E229" s="27"/>
      <c r="F229" s="6" t="s">
        <v>99</v>
      </c>
      <c r="G229" s="7">
        <v>2.8299999999999999E-2</v>
      </c>
      <c r="H229" s="42">
        <v>28899</v>
      </c>
      <c r="I229" s="42">
        <v>817.84</v>
      </c>
      <c r="J229" s="27"/>
      <c r="K229" s="25">
        <f t="shared" si="26"/>
        <v>-178.25</v>
      </c>
      <c r="L229" s="32">
        <f t="shared" si="27"/>
        <v>-6.2063142501501524E-3</v>
      </c>
      <c r="M229" s="25">
        <f t="shared" si="28"/>
        <v>-5.0600000000000591</v>
      </c>
      <c r="N229" s="32">
        <f t="shared" si="29"/>
        <v>-6.225546888456974E-3</v>
      </c>
      <c r="O229" s="26">
        <f>IFERROR(I229/$I$303,0)</f>
        <v>0.10492957565773439</v>
      </c>
    </row>
    <row r="230" spans="1:15" s="6" customFormat="1" ht="12.75" customHeight="1">
      <c r="A230" s="35" t="s">
        <v>99</v>
      </c>
      <c r="B230" s="38">
        <v>2.8799999999999999E-2</v>
      </c>
      <c r="C230" s="39">
        <v>4840.7</v>
      </c>
      <c r="D230" s="39">
        <v>139.41</v>
      </c>
      <c r="E230" s="27"/>
      <c r="F230" s="6" t="s">
        <v>99</v>
      </c>
      <c r="G230" s="7">
        <v>2.8799999999999999E-2</v>
      </c>
      <c r="H230" s="42">
        <v>4880</v>
      </c>
      <c r="I230" s="42">
        <v>140.54</v>
      </c>
      <c r="J230" s="27"/>
      <c r="K230" s="25">
        <f t="shared" si="26"/>
        <v>-39.300000000000182</v>
      </c>
      <c r="L230" s="32">
        <f t="shared" si="27"/>
        <v>-8.118660524304374E-3</v>
      </c>
      <c r="M230" s="25">
        <f t="shared" si="28"/>
        <v>-1.1299999999999955</v>
      </c>
      <c r="N230" s="32">
        <f t="shared" si="29"/>
        <v>-8.1055878344451285E-3</v>
      </c>
      <c r="O230" s="26">
        <f>IFERROR(I230/$I$303,0)</f>
        <v>1.8031402918587975E-2</v>
      </c>
    </row>
    <row r="231" spans="1:15" s="6" customFormat="1" ht="12.75" customHeight="1">
      <c r="A231" s="35"/>
      <c r="B231" s="38"/>
      <c r="C231" s="39"/>
      <c r="D231" s="39"/>
      <c r="E231" s="27"/>
      <c r="J231" s="27"/>
      <c r="K231" s="25"/>
      <c r="L231" s="32"/>
      <c r="M231" s="25"/>
      <c r="N231" s="32"/>
      <c r="O231" s="26"/>
    </row>
    <row r="232" spans="1:15" s="6" customFormat="1" ht="12.75" customHeight="1">
      <c r="A232" s="6" t="s">
        <v>68</v>
      </c>
      <c r="B232" s="6">
        <v>8.6E-3</v>
      </c>
      <c r="C232" s="6">
        <v>430.41</v>
      </c>
      <c r="D232" s="6">
        <v>3.69</v>
      </c>
      <c r="E232" s="27"/>
      <c r="F232" s="6" t="s">
        <v>68</v>
      </c>
      <c r="G232" s="7">
        <v>8.6E-3</v>
      </c>
      <c r="H232" s="42">
        <v>432</v>
      </c>
      <c r="I232" s="42">
        <v>3.72</v>
      </c>
      <c r="J232" s="27"/>
      <c r="K232" s="25">
        <f t="shared" si="26"/>
        <v>-1.589999999999975</v>
      </c>
      <c r="L232" s="32">
        <f t="shared" si="27"/>
        <v>-3.6941520875443759E-3</v>
      </c>
      <c r="M232" s="25">
        <f t="shared" si="28"/>
        <v>-3.0000000000000249E-2</v>
      </c>
      <c r="N232" s="32">
        <f t="shared" si="29"/>
        <v>-8.1300813008130749E-3</v>
      </c>
      <c r="O232" s="26">
        <f t="shared" ref="O232:O237" si="30">IFERROR(I232/$I$303,0)</f>
        <v>4.7727920063431965E-4</v>
      </c>
    </row>
    <row r="233" spans="1:15" s="6" customFormat="1" ht="12.75" customHeight="1">
      <c r="A233" s="35" t="s">
        <v>68</v>
      </c>
      <c r="B233" s="38">
        <v>8.6999999999999994E-3</v>
      </c>
      <c r="C233" s="39">
        <v>65.099999999999994</v>
      </c>
      <c r="D233" s="39">
        <v>0.56000000000000005</v>
      </c>
      <c r="E233" s="27"/>
      <c r="F233" s="6" t="s">
        <v>68</v>
      </c>
      <c r="G233" s="7">
        <v>8.6999999999999994E-3</v>
      </c>
      <c r="H233" s="42">
        <v>65</v>
      </c>
      <c r="I233" s="42">
        <v>0.56999999999999995</v>
      </c>
      <c r="J233" s="27"/>
      <c r="K233" s="25">
        <f t="shared" si="26"/>
        <v>9.9999999999994316E-2</v>
      </c>
      <c r="L233" s="32">
        <f t="shared" si="27"/>
        <v>1.5360983102917715E-3</v>
      </c>
      <c r="M233" s="25">
        <f t="shared" si="28"/>
        <v>-9.9999999999998979E-3</v>
      </c>
      <c r="N233" s="32">
        <f t="shared" si="29"/>
        <v>-1.7857142857142672E-2</v>
      </c>
      <c r="O233" s="26">
        <f t="shared" si="30"/>
        <v>7.3131490419774765E-5</v>
      </c>
    </row>
    <row r="234" spans="1:15" s="6" customFormat="1" ht="12.75" customHeight="1">
      <c r="A234" s="35" t="s">
        <v>67</v>
      </c>
      <c r="B234" s="38">
        <v>1.3599999999999999E-2</v>
      </c>
      <c r="C234" s="39">
        <v>349.56</v>
      </c>
      <c r="D234" s="39">
        <v>4.76</v>
      </c>
      <c r="E234" s="27"/>
      <c r="F234" s="6" t="s">
        <v>67</v>
      </c>
      <c r="G234" s="7">
        <v>1.3599999999999999E-2</v>
      </c>
      <c r="H234" s="42">
        <v>332</v>
      </c>
      <c r="I234" s="42">
        <v>4.5199999999999996</v>
      </c>
      <c r="J234" s="27"/>
      <c r="K234" s="25">
        <f t="shared" si="26"/>
        <v>17.560000000000002</v>
      </c>
      <c r="L234" s="32">
        <f t="shared" si="27"/>
        <v>5.0234580615631089E-2</v>
      </c>
      <c r="M234" s="25">
        <f t="shared" si="28"/>
        <v>0.24000000000000021</v>
      </c>
      <c r="N234" s="32">
        <f t="shared" si="29"/>
        <v>5.0420168067226941E-2</v>
      </c>
      <c r="O234" s="26">
        <f t="shared" si="30"/>
        <v>5.7991988894277543E-4</v>
      </c>
    </row>
    <row r="235" spans="1:15" s="6" customFormat="1" ht="12.75" customHeight="1">
      <c r="A235" s="35" t="s">
        <v>69</v>
      </c>
      <c r="B235" s="38">
        <v>1.37E-2</v>
      </c>
      <c r="C235" s="39">
        <v>1445.67</v>
      </c>
      <c r="D235" s="39">
        <v>19.8</v>
      </c>
      <c r="E235" s="27"/>
      <c r="F235" s="6" t="s">
        <v>69</v>
      </c>
      <c r="G235" s="7">
        <v>1.37E-2</v>
      </c>
      <c r="H235" s="42">
        <v>1450</v>
      </c>
      <c r="I235" s="42">
        <v>19.86</v>
      </c>
      <c r="J235" s="27"/>
      <c r="K235" s="25">
        <f t="shared" si="26"/>
        <v>-4.3299999999999272</v>
      </c>
      <c r="L235" s="32">
        <f t="shared" si="27"/>
        <v>-2.9951510372352797E-3</v>
      </c>
      <c r="M235" s="25">
        <f t="shared" si="28"/>
        <v>-5.9999999999998721E-2</v>
      </c>
      <c r="N235" s="32">
        <f t="shared" si="29"/>
        <v>-3.0303030303029657E-3</v>
      </c>
      <c r="O235" s="26">
        <f t="shared" si="30"/>
        <v>2.5480550872574157E-3</v>
      </c>
    </row>
    <row r="236" spans="1:15" s="6" customFormat="1" ht="12.75" customHeight="1">
      <c r="A236" s="35" t="s">
        <v>67</v>
      </c>
      <c r="B236" s="38">
        <v>1.38E-2</v>
      </c>
      <c r="C236" s="39">
        <v>83.75</v>
      </c>
      <c r="D236" s="39">
        <v>1.1499999999999999</v>
      </c>
      <c r="E236" s="27"/>
      <c r="F236" s="6" t="s">
        <v>67</v>
      </c>
      <c r="G236" s="7">
        <v>1.38E-2</v>
      </c>
      <c r="H236" s="42">
        <v>102</v>
      </c>
      <c r="I236" s="42">
        <v>1.4</v>
      </c>
      <c r="J236" s="27"/>
      <c r="K236" s="25">
        <f t="shared" si="26"/>
        <v>-18.25</v>
      </c>
      <c r="L236" s="32">
        <f t="shared" si="27"/>
        <v>-0.21791044776119403</v>
      </c>
      <c r="M236" s="25">
        <f t="shared" si="28"/>
        <v>-0.25</v>
      </c>
      <c r="N236" s="32">
        <f t="shared" si="29"/>
        <v>-0.21739130434782611</v>
      </c>
      <c r="O236" s="26">
        <f t="shared" si="30"/>
        <v>1.7962120453979768E-4</v>
      </c>
    </row>
    <row r="237" spans="1:15" s="6" customFormat="1" ht="12.75" customHeight="1">
      <c r="A237" s="35" t="s">
        <v>67</v>
      </c>
      <c r="B237" s="38">
        <v>1.3899999999999999E-2</v>
      </c>
      <c r="C237" s="39">
        <v>341.93</v>
      </c>
      <c r="D237" s="39">
        <v>4.78</v>
      </c>
      <c r="E237" s="27"/>
      <c r="F237" s="6" t="s">
        <v>67</v>
      </c>
      <c r="G237" s="7">
        <v>1.3899999999999999E-2</v>
      </c>
      <c r="H237" s="42">
        <v>342</v>
      </c>
      <c r="I237" s="42">
        <v>4.76</v>
      </c>
      <c r="J237" s="27"/>
      <c r="K237" s="25">
        <f t="shared" si="26"/>
        <v>-6.9999999999993179E-2</v>
      </c>
      <c r="L237" s="32">
        <f t="shared" si="27"/>
        <v>-2.0472026438157862E-4</v>
      </c>
      <c r="M237" s="25">
        <f t="shared" si="28"/>
        <v>2.0000000000000462E-2</v>
      </c>
      <c r="N237" s="32">
        <f t="shared" si="29"/>
        <v>4.1841004184101386E-3</v>
      </c>
      <c r="O237" s="26">
        <f t="shared" si="30"/>
        <v>6.1071209543531212E-4</v>
      </c>
    </row>
    <row r="238" spans="1:15" s="6" customFormat="1" ht="12.75" customHeight="1">
      <c r="A238" s="35"/>
      <c r="B238" s="38"/>
      <c r="C238" s="39"/>
      <c r="D238" s="39"/>
      <c r="E238" s="27"/>
      <c r="J238" s="27"/>
      <c r="K238" s="25"/>
      <c r="L238" s="32"/>
      <c r="M238" s="25"/>
      <c r="N238" s="32"/>
      <c r="O238" s="26"/>
    </row>
    <row r="239" spans="1:15" s="6" customFormat="1" ht="12.75" customHeight="1">
      <c r="A239" s="6" t="s">
        <v>81</v>
      </c>
      <c r="B239" s="6">
        <v>9.6100000000000005E-2</v>
      </c>
      <c r="C239" s="6">
        <v>9.41</v>
      </c>
      <c r="D239" s="6">
        <v>0.92</v>
      </c>
      <c r="E239" s="27"/>
      <c r="F239" s="6" t="s">
        <v>81</v>
      </c>
      <c r="G239" s="7">
        <v>9.6100000000000005E-2</v>
      </c>
      <c r="H239" s="42">
        <v>9</v>
      </c>
      <c r="I239" s="42">
        <v>0.87</v>
      </c>
      <c r="J239" s="27"/>
      <c r="K239" s="25">
        <f t="shared" si="26"/>
        <v>0.41000000000000014</v>
      </c>
      <c r="L239" s="32">
        <f t="shared" si="27"/>
        <v>4.3570669500531366E-2</v>
      </c>
      <c r="M239" s="25">
        <f t="shared" si="28"/>
        <v>5.0000000000000044E-2</v>
      </c>
      <c r="N239" s="32">
        <f t="shared" si="29"/>
        <v>5.4347826086956569E-2</v>
      </c>
      <c r="O239" s="26">
        <f t="shared" ref="O239:O245" si="31">IFERROR(I239/$I$303,0)</f>
        <v>1.1162174853544571E-4</v>
      </c>
    </row>
    <row r="240" spans="1:15" s="6" customFormat="1" ht="12.75" customHeight="1">
      <c r="A240" s="35" t="s">
        <v>81</v>
      </c>
      <c r="B240" s="38">
        <v>9.6199999999999994E-2</v>
      </c>
      <c r="C240" s="39">
        <v>9.6199999999999992</v>
      </c>
      <c r="D240" s="39">
        <v>0.93</v>
      </c>
      <c r="E240" s="27"/>
      <c r="F240" s="6" t="s">
        <v>81</v>
      </c>
      <c r="G240" s="7">
        <v>9.6199999999999994E-2</v>
      </c>
      <c r="H240" s="42">
        <v>10</v>
      </c>
      <c r="I240" s="42">
        <v>0.97</v>
      </c>
      <c r="J240" s="27"/>
      <c r="K240" s="25">
        <f t="shared" si="26"/>
        <v>-0.38000000000000078</v>
      </c>
      <c r="L240" s="32">
        <f t="shared" si="27"/>
        <v>-3.9501039501039586E-2</v>
      </c>
      <c r="M240" s="25">
        <f t="shared" si="28"/>
        <v>-3.9999999999999925E-2</v>
      </c>
      <c r="N240" s="32">
        <f t="shared" si="29"/>
        <v>-4.3010752688171956E-2</v>
      </c>
      <c r="O240" s="26">
        <f t="shared" si="31"/>
        <v>1.2445183457400268E-4</v>
      </c>
    </row>
    <row r="241" spans="1:15" s="6" customFormat="1" ht="12.75" customHeight="1">
      <c r="A241" s="6" t="s">
        <v>81</v>
      </c>
      <c r="B241" s="6">
        <v>9.7000000000000003E-2</v>
      </c>
      <c r="C241" s="6">
        <v>2.92</v>
      </c>
      <c r="D241" s="6">
        <v>0.27</v>
      </c>
      <c r="E241" s="27"/>
      <c r="F241" s="6" t="s">
        <v>81</v>
      </c>
      <c r="G241" s="7">
        <v>9.7000000000000003E-2</v>
      </c>
      <c r="H241" s="42">
        <v>3</v>
      </c>
      <c r="I241" s="42">
        <v>0.28999999999999998</v>
      </c>
      <c r="J241" s="27"/>
      <c r="K241" s="25">
        <f t="shared" si="26"/>
        <v>-8.0000000000000071E-2</v>
      </c>
      <c r="L241" s="32">
        <f t="shared" si="27"/>
        <v>-2.7397260273972629E-2</v>
      </c>
      <c r="M241" s="25">
        <f t="shared" si="28"/>
        <v>-1.9999999999999962E-2</v>
      </c>
      <c r="N241" s="32">
        <f t="shared" si="29"/>
        <v>-7.4074074074073931E-2</v>
      </c>
      <c r="O241" s="26">
        <f t="shared" si="31"/>
        <v>3.7207249511815233E-5</v>
      </c>
    </row>
    <row r="242" spans="1:15" s="6" customFormat="1" ht="12.75" customHeight="1">
      <c r="A242" s="6" t="s">
        <v>100</v>
      </c>
      <c r="B242" s="6">
        <v>9.8599999999999993E-2</v>
      </c>
      <c r="C242" s="6">
        <v>16.079999999999998</v>
      </c>
      <c r="D242" s="6">
        <v>1.58</v>
      </c>
      <c r="E242" s="27"/>
      <c r="F242" s="6" t="s">
        <v>100</v>
      </c>
      <c r="G242" s="6">
        <v>9.8599999999999993E-2</v>
      </c>
      <c r="H242" s="6">
        <v>16</v>
      </c>
      <c r="I242" s="6">
        <v>1.58</v>
      </c>
      <c r="J242" s="27"/>
      <c r="K242" s="25">
        <f t="shared" si="26"/>
        <v>7.9999999999998295E-2</v>
      </c>
      <c r="L242" s="32">
        <f t="shared" si="27"/>
        <v>4.9751243781093468E-3</v>
      </c>
      <c r="M242" s="25">
        <f t="shared" si="28"/>
        <v>0</v>
      </c>
      <c r="N242" s="32">
        <f t="shared" si="29"/>
        <v>0</v>
      </c>
      <c r="O242" s="26">
        <f t="shared" si="31"/>
        <v>2.0271535940920028E-4</v>
      </c>
    </row>
    <row r="243" spans="1:15" s="6" customFormat="1" ht="12.75" customHeight="1">
      <c r="A243" s="6" t="s">
        <v>80</v>
      </c>
      <c r="B243" s="6">
        <v>0.1008</v>
      </c>
      <c r="C243" s="6">
        <v>55.71</v>
      </c>
      <c r="D243" s="6">
        <v>5.61</v>
      </c>
      <c r="E243" s="27"/>
      <c r="F243" s="6" t="s">
        <v>80</v>
      </c>
      <c r="G243" s="7">
        <v>0.1008</v>
      </c>
      <c r="H243" s="42">
        <v>55</v>
      </c>
      <c r="I243" s="42">
        <v>5.54</v>
      </c>
      <c r="J243" s="27"/>
      <c r="K243" s="25">
        <f t="shared" si="26"/>
        <v>0.71000000000000085</v>
      </c>
      <c r="L243" s="32">
        <f t="shared" si="27"/>
        <v>1.2744570095135539E-2</v>
      </c>
      <c r="M243" s="25">
        <f t="shared" si="28"/>
        <v>7.0000000000000284E-2</v>
      </c>
      <c r="N243" s="32">
        <f t="shared" si="29"/>
        <v>1.2477718360071352E-2</v>
      </c>
      <c r="O243" s="26">
        <f t="shared" si="31"/>
        <v>7.1078676653605667E-4</v>
      </c>
    </row>
    <row r="244" spans="1:15" s="6" customFormat="1" ht="12.75" customHeight="1">
      <c r="A244" s="35" t="s">
        <v>80</v>
      </c>
      <c r="B244" s="38">
        <v>0.1009</v>
      </c>
      <c r="C244" s="39">
        <v>44.73</v>
      </c>
      <c r="D244" s="39">
        <v>4.5199999999999996</v>
      </c>
      <c r="E244" s="27"/>
      <c r="F244" s="6" t="s">
        <v>80</v>
      </c>
      <c r="G244" s="7">
        <v>0.1009</v>
      </c>
      <c r="H244" s="42">
        <v>45</v>
      </c>
      <c r="I244" s="42">
        <v>4.54</v>
      </c>
      <c r="J244" s="27"/>
      <c r="K244" s="25">
        <f t="shared" si="26"/>
        <v>-0.27000000000000313</v>
      </c>
      <c r="L244" s="32">
        <f t="shared" si="27"/>
        <v>-6.0362173038230075E-3</v>
      </c>
      <c r="M244" s="25">
        <f t="shared" si="28"/>
        <v>-2.0000000000000462E-2</v>
      </c>
      <c r="N244" s="32">
        <f t="shared" si="29"/>
        <v>-4.4247787610620492E-3</v>
      </c>
      <c r="O244" s="26">
        <f t="shared" si="31"/>
        <v>5.8248590615048688E-4</v>
      </c>
    </row>
    <row r="245" spans="1:15" s="6" customFormat="1" ht="12.75" customHeight="1">
      <c r="A245" s="35" t="s">
        <v>80</v>
      </c>
      <c r="B245" s="38">
        <v>0.1019</v>
      </c>
      <c r="C245" s="39">
        <v>8.0299999999999994</v>
      </c>
      <c r="D245" s="39">
        <v>0.82</v>
      </c>
      <c r="E245" s="27"/>
      <c r="F245" s="6" t="s">
        <v>80</v>
      </c>
      <c r="G245" s="7">
        <v>0.1019</v>
      </c>
      <c r="H245" s="42">
        <v>8</v>
      </c>
      <c r="I245" s="42">
        <v>0.82</v>
      </c>
      <c r="J245" s="27"/>
      <c r="K245" s="25">
        <f t="shared" si="26"/>
        <v>2.9999999999999361E-2</v>
      </c>
      <c r="L245" s="32">
        <f t="shared" si="27"/>
        <v>3.7359900373598212E-3</v>
      </c>
      <c r="M245" s="25">
        <f t="shared" si="28"/>
        <v>0</v>
      </c>
      <c r="N245" s="32">
        <f t="shared" si="29"/>
        <v>0</v>
      </c>
      <c r="O245" s="26">
        <f t="shared" si="31"/>
        <v>1.0520670551616721E-4</v>
      </c>
    </row>
    <row r="246" spans="1:15" s="6" customFormat="1" ht="12.75" customHeight="1">
      <c r="A246" s="35"/>
      <c r="B246" s="38"/>
      <c r="C246" s="39"/>
      <c r="D246" s="39"/>
      <c r="E246" s="27"/>
      <c r="J246" s="27"/>
      <c r="K246" s="25"/>
      <c r="L246" s="32"/>
      <c r="M246" s="25"/>
      <c r="N246" s="32"/>
      <c r="O246" s="26"/>
    </row>
    <row r="247" spans="1:15" s="6" customFormat="1" ht="12.75" customHeight="1">
      <c r="A247" s="35" t="s">
        <v>92</v>
      </c>
      <c r="B247" s="38">
        <v>0.2301</v>
      </c>
      <c r="C247" s="39">
        <v>0.92</v>
      </c>
      <c r="D247" s="39">
        <v>0.21</v>
      </c>
      <c r="E247" s="27"/>
      <c r="F247" s="6" t="s">
        <v>92</v>
      </c>
      <c r="G247" s="7">
        <v>0.2301</v>
      </c>
      <c r="H247" s="42">
        <v>1</v>
      </c>
      <c r="I247" s="42">
        <v>0.23</v>
      </c>
      <c r="J247" s="27"/>
      <c r="K247" s="25">
        <f t="shared" si="26"/>
        <v>-7.999999999999996E-2</v>
      </c>
      <c r="L247" s="32">
        <f t="shared" si="27"/>
        <v>-8.6956521739130391E-2</v>
      </c>
      <c r="M247" s="25">
        <f t="shared" si="28"/>
        <v>-2.0000000000000018E-2</v>
      </c>
      <c r="N247" s="32">
        <f t="shared" si="29"/>
        <v>-9.523809523809533E-2</v>
      </c>
      <c r="O247" s="26">
        <f>IFERROR(I247/$I$303,0)</f>
        <v>2.9509197888681053E-5</v>
      </c>
    </row>
    <row r="248" spans="1:15" s="6" customFormat="1" ht="12.75" customHeight="1">
      <c r="A248" s="35" t="s">
        <v>92</v>
      </c>
      <c r="B248" s="38">
        <v>0.23230000000000001</v>
      </c>
      <c r="C248" s="39">
        <v>0.19</v>
      </c>
      <c r="D248" s="39">
        <v>0.04</v>
      </c>
      <c r="E248" s="27"/>
      <c r="J248" s="27"/>
      <c r="K248" s="25">
        <f t="shared" si="26"/>
        <v>0.19</v>
      </c>
      <c r="L248" s="32">
        <f t="shared" si="27"/>
        <v>1</v>
      </c>
      <c r="M248" s="25">
        <f t="shared" si="28"/>
        <v>0.04</v>
      </c>
      <c r="N248" s="32">
        <f t="shared" si="29"/>
        <v>1</v>
      </c>
      <c r="O248" s="26">
        <f>IFERROR(I248/$I$303,0)</f>
        <v>0</v>
      </c>
    </row>
    <row r="249" spans="1:15" s="6" customFormat="1" ht="12.75" customHeight="1">
      <c r="A249" s="35"/>
      <c r="B249" s="38"/>
      <c r="C249" s="39"/>
      <c r="D249" s="39"/>
      <c r="E249" s="27"/>
      <c r="J249" s="27"/>
      <c r="K249" s="25"/>
      <c r="L249" s="32"/>
      <c r="M249" s="25"/>
      <c r="N249" s="32"/>
      <c r="O249" s="26"/>
    </row>
    <row r="250" spans="1:15" s="6" customFormat="1" ht="12.75" customHeight="1">
      <c r="A250" s="35" t="s">
        <v>24</v>
      </c>
      <c r="B250" s="38">
        <v>1.14E-2</v>
      </c>
      <c r="C250" s="39">
        <v>882.37</v>
      </c>
      <c r="D250" s="39">
        <v>10.050000000000001</v>
      </c>
      <c r="E250" s="27"/>
      <c r="F250" s="6" t="s">
        <v>24</v>
      </c>
      <c r="G250" s="7">
        <v>1.14E-2</v>
      </c>
      <c r="H250" s="42">
        <v>887</v>
      </c>
      <c r="I250" s="42">
        <v>10.11</v>
      </c>
      <c r="J250" s="27"/>
      <c r="K250" s="25">
        <f t="shared" si="26"/>
        <v>-4.6299999999999955</v>
      </c>
      <c r="L250" s="32">
        <f t="shared" si="27"/>
        <v>-5.2472318868501825E-3</v>
      </c>
      <c r="M250" s="25">
        <f t="shared" si="28"/>
        <v>-5.9999999999998721E-2</v>
      </c>
      <c r="N250" s="32">
        <f t="shared" si="29"/>
        <v>-5.9701492537312158E-3</v>
      </c>
      <c r="O250" s="26">
        <f>IFERROR(I250/$I$303,0)</f>
        <v>1.2971216984981105E-3</v>
      </c>
    </row>
    <row r="251" spans="1:15" s="6" customFormat="1" ht="12.75" customHeight="1">
      <c r="A251" s="35" t="s">
        <v>24</v>
      </c>
      <c r="B251" s="38">
        <v>1.21E-2</v>
      </c>
      <c r="C251" s="39">
        <v>1203.73</v>
      </c>
      <c r="D251" s="39">
        <v>14.54</v>
      </c>
      <c r="E251" s="27"/>
      <c r="F251" s="6" t="s">
        <v>24</v>
      </c>
      <c r="G251" s="6">
        <v>1.21E-2</v>
      </c>
      <c r="H251" s="6">
        <v>940</v>
      </c>
      <c r="I251" s="6">
        <v>11.37</v>
      </c>
      <c r="J251" s="27"/>
      <c r="K251" s="25">
        <f t="shared" si="26"/>
        <v>263.73</v>
      </c>
      <c r="L251" s="32">
        <f t="shared" si="27"/>
        <v>0.21909398286991269</v>
      </c>
      <c r="M251" s="25">
        <f t="shared" si="28"/>
        <v>3.17</v>
      </c>
      <c r="N251" s="32">
        <f t="shared" si="29"/>
        <v>0.21801925722145807</v>
      </c>
      <c r="O251" s="26">
        <f>IFERROR(I251/$I$303,0)</f>
        <v>1.4587807825839284E-3</v>
      </c>
    </row>
    <row r="252" spans="1:15" s="6" customFormat="1" ht="12.75" customHeight="1">
      <c r="A252" s="35" t="s">
        <v>24</v>
      </c>
      <c r="B252" s="38">
        <v>1.2200000000000001E-2</v>
      </c>
      <c r="C252" s="39">
        <v>990.54</v>
      </c>
      <c r="D252" s="39">
        <v>12.07</v>
      </c>
      <c r="E252" s="27"/>
      <c r="F252" s="6" t="s">
        <v>24</v>
      </c>
      <c r="G252" s="7">
        <v>1.2200000000000001E-2</v>
      </c>
      <c r="H252" s="42">
        <v>1270</v>
      </c>
      <c r="I252" s="42">
        <v>15.5</v>
      </c>
      <c r="J252" s="27"/>
      <c r="K252" s="25">
        <f t="shared" si="26"/>
        <v>-279.46000000000004</v>
      </c>
      <c r="L252" s="32">
        <f t="shared" si="27"/>
        <v>-0.28212893977022641</v>
      </c>
      <c r="M252" s="25">
        <f t="shared" si="28"/>
        <v>-3.4299999999999997</v>
      </c>
      <c r="N252" s="32">
        <f t="shared" si="29"/>
        <v>-0.28417564208782103</v>
      </c>
      <c r="O252" s="26">
        <f>IFERROR(I252/$I$303,0)</f>
        <v>1.9886633359763317E-3</v>
      </c>
    </row>
    <row r="253" spans="1:15" s="6" customFormat="1" ht="12.75" customHeight="1">
      <c r="A253" s="35" t="s">
        <v>24</v>
      </c>
      <c r="B253" s="38">
        <v>1.2500000000000001E-2</v>
      </c>
      <c r="C253" s="39">
        <v>3702.38</v>
      </c>
      <c r="D253" s="39">
        <v>46.29</v>
      </c>
      <c r="E253" s="27"/>
      <c r="F253" s="6" t="s">
        <v>24</v>
      </c>
      <c r="G253" s="7">
        <v>1.2500000000000001E-2</v>
      </c>
      <c r="H253" s="42">
        <v>3730</v>
      </c>
      <c r="I253" s="42">
        <v>46.64</v>
      </c>
      <c r="J253" s="27"/>
      <c r="K253" s="25">
        <f t="shared" si="26"/>
        <v>-27.619999999999891</v>
      </c>
      <c r="L253" s="32">
        <f t="shared" si="27"/>
        <v>-7.4600662276697394E-3</v>
      </c>
      <c r="M253" s="25">
        <f t="shared" si="28"/>
        <v>-0.35000000000000142</v>
      </c>
      <c r="N253" s="32">
        <f t="shared" si="29"/>
        <v>-7.5610282998488099E-3</v>
      </c>
      <c r="O253" s="26">
        <f>IFERROR(I253/$I$303,0)</f>
        <v>5.9839521283829751E-3</v>
      </c>
    </row>
    <row r="254" spans="1:15" s="6" customFormat="1" ht="12.75" customHeight="1">
      <c r="A254" s="35"/>
      <c r="B254" s="38"/>
      <c r="C254" s="39"/>
      <c r="D254" s="39"/>
      <c r="E254" s="27"/>
      <c r="G254" s="7"/>
      <c r="H254" s="42"/>
      <c r="I254" s="42"/>
      <c r="J254" s="27"/>
      <c r="K254" s="25"/>
      <c r="L254" s="32"/>
      <c r="M254" s="25"/>
      <c r="N254" s="32"/>
      <c r="O254" s="26"/>
    </row>
    <row r="255" spans="1:15" s="6" customFormat="1" ht="12.75" customHeight="1">
      <c r="A255" s="35" t="s">
        <v>156</v>
      </c>
      <c r="B255" s="38">
        <v>1.2999999999999999E-2</v>
      </c>
      <c r="C255" s="39">
        <v>12.55</v>
      </c>
      <c r="D255" s="39">
        <v>0.16</v>
      </c>
      <c r="E255" s="27"/>
      <c r="J255" s="27"/>
      <c r="K255" s="25">
        <f t="shared" si="26"/>
        <v>12.55</v>
      </c>
      <c r="L255" s="32">
        <f t="shared" si="27"/>
        <v>1</v>
      </c>
      <c r="M255" s="25">
        <f t="shared" si="28"/>
        <v>0.16</v>
      </c>
      <c r="N255" s="32">
        <f t="shared" si="29"/>
        <v>1</v>
      </c>
      <c r="O255" s="26">
        <f t="shared" ref="O255:O263" si="32">IFERROR(I255/$I$303,0)</f>
        <v>0</v>
      </c>
    </row>
    <row r="256" spans="1:15" s="6" customFormat="1" ht="12.75" customHeight="1">
      <c r="A256" s="35" t="s">
        <v>47</v>
      </c>
      <c r="B256" s="38">
        <v>7.4899999999999994E-2</v>
      </c>
      <c r="C256" s="39">
        <v>52.73</v>
      </c>
      <c r="D256" s="39">
        <v>3.94</v>
      </c>
      <c r="E256" s="27"/>
      <c r="F256" s="6" t="s">
        <v>47</v>
      </c>
      <c r="G256" s="7">
        <v>7.4899999999999994E-2</v>
      </c>
      <c r="H256" s="42">
        <v>53</v>
      </c>
      <c r="I256" s="42">
        <v>3.96</v>
      </c>
      <c r="J256" s="27"/>
      <c r="K256" s="25">
        <f t="shared" si="26"/>
        <v>-0.27000000000000313</v>
      </c>
      <c r="L256" s="32">
        <f t="shared" si="27"/>
        <v>-5.1204248056135621E-3</v>
      </c>
      <c r="M256" s="25">
        <f t="shared" si="28"/>
        <v>-2.0000000000000018E-2</v>
      </c>
      <c r="N256" s="32">
        <f t="shared" si="29"/>
        <v>-5.0761421319797002E-3</v>
      </c>
      <c r="O256" s="26">
        <f t="shared" si="32"/>
        <v>5.0807140712685634E-4</v>
      </c>
    </row>
    <row r="257" spans="1:15" s="6" customFormat="1" ht="12.75" customHeight="1">
      <c r="A257" s="35" t="s">
        <v>33</v>
      </c>
      <c r="B257" s="38">
        <v>7.6100000000000001E-2</v>
      </c>
      <c r="C257" s="39">
        <v>29.07</v>
      </c>
      <c r="D257" s="39">
        <v>2.2200000000000002</v>
      </c>
      <c r="E257" s="27"/>
      <c r="F257" s="6" t="s">
        <v>33</v>
      </c>
      <c r="G257" s="7">
        <v>7.6100000000000001E-2</v>
      </c>
      <c r="H257" s="42">
        <v>29</v>
      </c>
      <c r="I257" s="42">
        <v>2.21</v>
      </c>
      <c r="J257" s="27"/>
      <c r="K257" s="25">
        <f t="shared" si="26"/>
        <v>7.0000000000000284E-2</v>
      </c>
      <c r="L257" s="32">
        <f t="shared" si="27"/>
        <v>2.4079807361541204E-3</v>
      </c>
      <c r="M257" s="25">
        <f t="shared" si="28"/>
        <v>1.0000000000000231E-2</v>
      </c>
      <c r="N257" s="32">
        <f t="shared" si="29"/>
        <v>4.5045045045046085E-3</v>
      </c>
      <c r="O257" s="26">
        <f t="shared" si="32"/>
        <v>2.8354490145210924E-4</v>
      </c>
    </row>
    <row r="258" spans="1:15" s="6" customFormat="1" ht="12.75" customHeight="1">
      <c r="A258" s="35" t="s">
        <v>33</v>
      </c>
      <c r="B258" s="38">
        <v>7.6700000000000004E-2</v>
      </c>
      <c r="C258" s="39">
        <v>50.8</v>
      </c>
      <c r="D258" s="39">
        <v>3.9</v>
      </c>
      <c r="E258" s="27"/>
      <c r="F258" s="6" t="s">
        <v>33</v>
      </c>
      <c r="G258" s="6">
        <v>7.6700000000000004E-2</v>
      </c>
      <c r="H258" s="6">
        <v>50</v>
      </c>
      <c r="I258" s="6">
        <v>3.83</v>
      </c>
      <c r="J258" s="27"/>
      <c r="K258" s="25">
        <f t="shared" si="26"/>
        <v>0.79999999999999716</v>
      </c>
      <c r="L258" s="32">
        <f t="shared" si="27"/>
        <v>1.5748031496062936E-2</v>
      </c>
      <c r="M258" s="25">
        <f t="shared" si="28"/>
        <v>6.999999999999984E-2</v>
      </c>
      <c r="N258" s="32">
        <f t="shared" si="29"/>
        <v>1.7948717948717909E-2</v>
      </c>
      <c r="O258" s="26">
        <f t="shared" si="32"/>
        <v>4.9139229527673232E-4</v>
      </c>
    </row>
    <row r="259" spans="1:15" s="6" customFormat="1" ht="12.75" customHeight="1">
      <c r="A259" s="35" t="s">
        <v>33</v>
      </c>
      <c r="B259" s="38">
        <v>7.7799999999999994E-2</v>
      </c>
      <c r="C259" s="39">
        <v>24.25</v>
      </c>
      <c r="D259" s="39">
        <v>1.89</v>
      </c>
      <c r="E259" s="27"/>
      <c r="F259" s="6" t="s">
        <v>33</v>
      </c>
      <c r="G259" s="6">
        <v>7.7799999999999994E-2</v>
      </c>
      <c r="H259" s="6">
        <v>24</v>
      </c>
      <c r="I259" s="6">
        <v>1.87</v>
      </c>
      <c r="J259" s="27"/>
      <c r="K259" s="25">
        <f t="shared" si="26"/>
        <v>0.25</v>
      </c>
      <c r="L259" s="32">
        <f t="shared" si="27"/>
        <v>1.0309278350515464E-2</v>
      </c>
      <c r="M259" s="25">
        <f t="shared" si="28"/>
        <v>1.9999999999999796E-2</v>
      </c>
      <c r="N259" s="32">
        <f t="shared" si="29"/>
        <v>1.0582010582010474E-2</v>
      </c>
      <c r="O259" s="26">
        <f t="shared" si="32"/>
        <v>2.3992260892101552E-4</v>
      </c>
    </row>
    <row r="260" spans="1:15" s="6" customFormat="1" ht="12.75" customHeight="1">
      <c r="A260" s="35" t="s">
        <v>33</v>
      </c>
      <c r="B260" s="38">
        <v>7.8799999999999995E-2</v>
      </c>
      <c r="C260" s="39">
        <v>70.72</v>
      </c>
      <c r="D260" s="39">
        <v>5.55</v>
      </c>
      <c r="E260" s="27"/>
      <c r="F260" s="6" t="s">
        <v>33</v>
      </c>
      <c r="G260" s="7">
        <v>7.8799999999999995E-2</v>
      </c>
      <c r="H260" s="42">
        <v>71</v>
      </c>
      <c r="I260" s="42">
        <v>5.6</v>
      </c>
      <c r="J260" s="27"/>
      <c r="K260" s="25">
        <f t="shared" si="26"/>
        <v>-0.28000000000000114</v>
      </c>
      <c r="L260" s="32">
        <f t="shared" si="27"/>
        <v>-3.9592760180995638E-3</v>
      </c>
      <c r="M260" s="25">
        <f t="shared" si="28"/>
        <v>-4.9999999999999822E-2</v>
      </c>
      <c r="N260" s="32">
        <f t="shared" si="29"/>
        <v>-9.0090090090089777E-3</v>
      </c>
      <c r="O260" s="26">
        <f t="shared" si="32"/>
        <v>7.1848481815919071E-4</v>
      </c>
    </row>
    <row r="261" spans="1:15" s="6" customFormat="1" ht="12.75" customHeight="1">
      <c r="A261" s="35" t="s">
        <v>47</v>
      </c>
      <c r="B261" s="38">
        <v>7.9000000000000001E-2</v>
      </c>
      <c r="C261" s="39">
        <v>104.2</v>
      </c>
      <c r="D261" s="39">
        <v>8.23</v>
      </c>
      <c r="E261" s="27"/>
      <c r="F261" s="6" t="s">
        <v>47</v>
      </c>
      <c r="G261" s="7">
        <v>7.9000000000000001E-2</v>
      </c>
      <c r="H261" s="42">
        <v>104</v>
      </c>
      <c r="I261" s="42">
        <v>8.2100000000000009</v>
      </c>
      <c r="J261" s="27"/>
      <c r="K261" s="25">
        <f t="shared" si="26"/>
        <v>0.20000000000000284</v>
      </c>
      <c r="L261" s="32">
        <f t="shared" si="27"/>
        <v>1.9193857965451328E-3</v>
      </c>
      <c r="M261" s="25">
        <f t="shared" si="28"/>
        <v>1.9999999999999574E-2</v>
      </c>
      <c r="N261" s="32">
        <f t="shared" si="29"/>
        <v>2.4301336573511025E-3</v>
      </c>
      <c r="O261" s="26">
        <f t="shared" si="32"/>
        <v>1.053350063765528E-3</v>
      </c>
    </row>
    <row r="262" spans="1:15" s="6" customFormat="1" ht="12.75" customHeight="1">
      <c r="A262" s="35" t="s">
        <v>47</v>
      </c>
      <c r="B262" s="38">
        <v>7.9500000000000001E-2</v>
      </c>
      <c r="C262" s="39">
        <v>67.66</v>
      </c>
      <c r="D262" s="39">
        <v>5.36</v>
      </c>
      <c r="E262" s="27"/>
      <c r="F262" s="6" t="s">
        <v>47</v>
      </c>
      <c r="G262" s="7">
        <v>7.9500000000000001E-2</v>
      </c>
      <c r="H262" s="42">
        <v>81</v>
      </c>
      <c r="I262" s="42">
        <v>6.44</v>
      </c>
      <c r="J262" s="27"/>
      <c r="K262" s="25">
        <f t="shared" si="26"/>
        <v>-13.340000000000003</v>
      </c>
      <c r="L262" s="32">
        <f t="shared" si="27"/>
        <v>-0.1971622819982265</v>
      </c>
      <c r="M262" s="25">
        <f t="shared" si="28"/>
        <v>-1.08</v>
      </c>
      <c r="N262" s="32">
        <f t="shared" si="29"/>
        <v>-0.20149253731343283</v>
      </c>
      <c r="O262" s="26">
        <f t="shared" si="32"/>
        <v>8.2625754088306951E-4</v>
      </c>
    </row>
    <row r="263" spans="1:15" s="6" customFormat="1" ht="12.75" customHeight="1">
      <c r="A263" s="35" t="s">
        <v>47</v>
      </c>
      <c r="B263" s="38">
        <v>0.08</v>
      </c>
      <c r="C263" s="39">
        <v>19.55</v>
      </c>
      <c r="D263" s="39">
        <v>1.57</v>
      </c>
      <c r="E263" s="27"/>
      <c r="F263" s="6" t="s">
        <v>47</v>
      </c>
      <c r="G263" s="7">
        <v>0.08</v>
      </c>
      <c r="H263" s="42">
        <v>20</v>
      </c>
      <c r="I263" s="42">
        <v>1.6</v>
      </c>
      <c r="J263" s="27"/>
      <c r="K263" s="25">
        <f t="shared" si="26"/>
        <v>-0.44999999999999929</v>
      </c>
      <c r="L263" s="32">
        <f t="shared" si="27"/>
        <v>-2.3017902813299195E-2</v>
      </c>
      <c r="M263" s="25">
        <f t="shared" si="28"/>
        <v>-3.0000000000000027E-2</v>
      </c>
      <c r="N263" s="32">
        <f t="shared" si="29"/>
        <v>-1.9108280254777087E-2</v>
      </c>
      <c r="O263" s="26">
        <f t="shared" si="32"/>
        <v>2.0528137661691168E-4</v>
      </c>
    </row>
    <row r="264" spans="1:15" s="6" customFormat="1" ht="12.75" customHeight="1">
      <c r="A264" s="35"/>
      <c r="B264" s="38"/>
      <c r="C264" s="39"/>
      <c r="D264" s="39"/>
      <c r="E264" s="27"/>
      <c r="G264" s="7"/>
      <c r="H264" s="42"/>
      <c r="I264" s="42"/>
      <c r="J264" s="27"/>
      <c r="K264" s="25"/>
      <c r="L264" s="32"/>
      <c r="M264" s="25"/>
      <c r="N264" s="32"/>
      <c r="O264" s="26"/>
    </row>
    <row r="265" spans="1:15" s="6" customFormat="1" ht="12.75" customHeight="1">
      <c r="A265" s="35" t="s">
        <v>26</v>
      </c>
      <c r="B265" s="38">
        <v>1.54E-2</v>
      </c>
      <c r="C265" s="39">
        <v>2140.96</v>
      </c>
      <c r="D265" s="39">
        <v>32.96</v>
      </c>
      <c r="E265" s="27"/>
      <c r="F265" s="6" t="s">
        <v>26</v>
      </c>
      <c r="G265" s="7">
        <v>1.54E-2</v>
      </c>
      <c r="H265" s="42">
        <v>2148</v>
      </c>
      <c r="I265" s="42">
        <v>33.07</v>
      </c>
      <c r="J265" s="27"/>
      <c r="K265" s="25">
        <f t="shared" si="26"/>
        <v>-7.0399999999999636</v>
      </c>
      <c r="L265" s="32">
        <f t="shared" si="27"/>
        <v>-3.2882445258201757E-3</v>
      </c>
      <c r="M265" s="25">
        <f t="shared" si="28"/>
        <v>-0.10999999999999943</v>
      </c>
      <c r="N265" s="32">
        <f t="shared" si="29"/>
        <v>-3.3373786407766815E-3</v>
      </c>
      <c r="O265" s="26">
        <f>IFERROR(I265/$I$303,0)</f>
        <v>4.2429094529507928E-3</v>
      </c>
    </row>
    <row r="266" spans="1:15" s="6" customFormat="1" ht="12.75" customHeight="1">
      <c r="A266" s="35" t="s">
        <v>25</v>
      </c>
      <c r="B266" s="38">
        <v>1.66E-2</v>
      </c>
      <c r="C266" s="39">
        <v>41.64</v>
      </c>
      <c r="D266" s="39">
        <v>0.71</v>
      </c>
      <c r="E266" s="27"/>
      <c r="F266" s="6" t="s">
        <v>25</v>
      </c>
      <c r="G266" s="7">
        <v>1.66E-2</v>
      </c>
      <c r="H266" s="42">
        <v>42</v>
      </c>
      <c r="I266" s="42">
        <v>0.71</v>
      </c>
      <c r="J266" s="27"/>
      <c r="K266" s="25">
        <f t="shared" si="26"/>
        <v>-0.35999999999999943</v>
      </c>
      <c r="L266" s="32">
        <f t="shared" si="27"/>
        <v>-8.6455331412103615E-3</v>
      </c>
      <c r="M266" s="25">
        <f t="shared" si="28"/>
        <v>0</v>
      </c>
      <c r="N266" s="32">
        <f t="shared" si="29"/>
        <v>0</v>
      </c>
      <c r="O266" s="26">
        <f>IFERROR(I266/$I$303,0)</f>
        <v>9.1093610873754538E-5</v>
      </c>
    </row>
    <row r="267" spans="1:15" s="6" customFormat="1" ht="12.75" customHeight="1">
      <c r="A267" s="35"/>
      <c r="B267" s="38"/>
      <c r="C267" s="39"/>
      <c r="D267" s="39"/>
      <c r="E267" s="27"/>
      <c r="J267" s="27"/>
      <c r="K267" s="25"/>
      <c r="L267" s="32"/>
      <c r="M267" s="25"/>
      <c r="N267" s="32"/>
      <c r="O267" s="26"/>
    </row>
    <row r="268" spans="1:15" s="6" customFormat="1" ht="12.75" customHeight="1">
      <c r="A268" s="35" t="s">
        <v>157</v>
      </c>
      <c r="B268" s="38">
        <v>3.8399999999999997E-2</v>
      </c>
      <c r="C268" s="39">
        <v>0.05</v>
      </c>
      <c r="D268" s="39">
        <v>0</v>
      </c>
      <c r="E268" s="27"/>
      <c r="J268" s="27"/>
      <c r="K268" s="25">
        <f t="shared" ref="K268:K298" si="33">+C268-H268</f>
        <v>0.05</v>
      </c>
      <c r="L268" s="32">
        <f t="shared" ref="L268:L298" si="34">IFERROR(K268/C268,0)</f>
        <v>1</v>
      </c>
      <c r="M268" s="25">
        <f t="shared" ref="M268:M298" si="35">+D268-I268</f>
        <v>0</v>
      </c>
      <c r="N268" s="32">
        <f t="shared" ref="N268:N298" si="36">IFERROR(M268/D268,0)</f>
        <v>0</v>
      </c>
      <c r="O268" s="26">
        <f>IFERROR(I268/$I$303,0)</f>
        <v>0</v>
      </c>
    </row>
    <row r="269" spans="1:15" s="6" customFormat="1" ht="12.75" customHeight="1">
      <c r="A269" s="35"/>
      <c r="B269" s="38"/>
      <c r="C269" s="39"/>
      <c r="D269" s="39"/>
      <c r="E269" s="27"/>
      <c r="G269" s="7"/>
      <c r="H269" s="42"/>
      <c r="I269" s="42"/>
      <c r="J269" s="27"/>
      <c r="K269" s="25"/>
      <c r="L269" s="32"/>
      <c r="M269" s="25"/>
      <c r="N269" s="32"/>
      <c r="O269" s="26"/>
    </row>
    <row r="270" spans="1:15" s="6" customFormat="1" ht="12.75" customHeight="1">
      <c r="A270" s="35" t="s">
        <v>134</v>
      </c>
      <c r="B270" s="38">
        <v>0.1925</v>
      </c>
      <c r="C270" s="39">
        <v>0.02</v>
      </c>
      <c r="D270" s="39">
        <v>0</v>
      </c>
      <c r="E270" s="27"/>
      <c r="J270" s="27"/>
      <c r="K270" s="25">
        <f t="shared" si="33"/>
        <v>0.02</v>
      </c>
      <c r="L270" s="32">
        <f t="shared" si="34"/>
        <v>1</v>
      </c>
      <c r="M270" s="25">
        <f t="shared" si="35"/>
        <v>0</v>
      </c>
      <c r="N270" s="32">
        <f t="shared" si="36"/>
        <v>0</v>
      </c>
      <c r="O270" s="26">
        <f>IFERROR(I270/$I$303,0)</f>
        <v>0</v>
      </c>
    </row>
    <row r="271" spans="1:15" s="6" customFormat="1" ht="12.75" customHeight="1">
      <c r="A271" s="35" t="s">
        <v>133</v>
      </c>
      <c r="B271" s="38">
        <v>0.19689999999999999</v>
      </c>
      <c r="C271" s="39">
        <v>0.63</v>
      </c>
      <c r="D271" s="39">
        <v>0.13</v>
      </c>
      <c r="E271" s="27"/>
      <c r="J271" s="27"/>
      <c r="K271" s="25">
        <f t="shared" si="33"/>
        <v>0.63</v>
      </c>
      <c r="L271" s="32">
        <f t="shared" si="34"/>
        <v>1</v>
      </c>
      <c r="M271" s="25">
        <f t="shared" si="35"/>
        <v>0.13</v>
      </c>
      <c r="N271" s="32">
        <f t="shared" si="36"/>
        <v>1</v>
      </c>
      <c r="O271" s="26">
        <f>IFERROR(I271/$I$303,0)</f>
        <v>0</v>
      </c>
    </row>
    <row r="272" spans="1:15" s="6" customFormat="1" ht="12.75" customHeight="1">
      <c r="A272" s="35" t="s">
        <v>133</v>
      </c>
      <c r="B272" s="38">
        <v>0.19700000000000001</v>
      </c>
      <c r="C272" s="39">
        <v>1.75</v>
      </c>
      <c r="D272" s="39">
        <v>0.34</v>
      </c>
      <c r="E272" s="27"/>
      <c r="F272" s="6" t="s">
        <v>133</v>
      </c>
      <c r="G272" s="6">
        <v>0.19700000000000001</v>
      </c>
      <c r="H272" s="6">
        <v>2</v>
      </c>
      <c r="I272" s="6">
        <v>0.39</v>
      </c>
      <c r="J272" s="27"/>
      <c r="K272" s="25">
        <f t="shared" si="33"/>
        <v>-0.25</v>
      </c>
      <c r="L272" s="32">
        <f t="shared" si="34"/>
        <v>-0.14285714285714285</v>
      </c>
      <c r="M272" s="25">
        <f t="shared" si="35"/>
        <v>-4.9999999999999989E-2</v>
      </c>
      <c r="N272" s="32">
        <f t="shared" si="36"/>
        <v>-0.14705882352941171</v>
      </c>
      <c r="O272" s="26">
        <f>IFERROR(I272/$I$303,0)</f>
        <v>5.0037335550372219E-5</v>
      </c>
    </row>
    <row r="273" spans="1:15" s="6" customFormat="1" ht="12.75" customHeight="1">
      <c r="A273" s="35"/>
      <c r="B273" s="38"/>
      <c r="C273" s="39"/>
      <c r="D273" s="39"/>
      <c r="E273" s="27"/>
      <c r="J273" s="27"/>
      <c r="K273" s="25"/>
      <c r="L273" s="32"/>
      <c r="M273" s="25"/>
      <c r="N273" s="32"/>
      <c r="O273" s="26"/>
    </row>
    <row r="274" spans="1:15" s="6" customFormat="1" ht="12.75" customHeight="1">
      <c r="A274" s="35" t="s">
        <v>27</v>
      </c>
      <c r="B274" s="38">
        <v>0.1201</v>
      </c>
      <c r="C274" s="39">
        <v>2.0699999999999998</v>
      </c>
      <c r="D274" s="39">
        <v>0.25</v>
      </c>
      <c r="E274" s="27"/>
      <c r="F274" s="6" t="s">
        <v>27</v>
      </c>
      <c r="G274" s="7">
        <v>0.1201</v>
      </c>
      <c r="H274" s="42">
        <v>2</v>
      </c>
      <c r="I274" s="42">
        <v>0.24</v>
      </c>
      <c r="J274" s="27"/>
      <c r="K274" s="25">
        <f t="shared" si="33"/>
        <v>6.999999999999984E-2</v>
      </c>
      <c r="L274" s="32">
        <f t="shared" si="34"/>
        <v>3.3816425120772875E-2</v>
      </c>
      <c r="M274" s="25">
        <f t="shared" si="35"/>
        <v>1.0000000000000009E-2</v>
      </c>
      <c r="N274" s="32">
        <f t="shared" si="36"/>
        <v>4.0000000000000036E-2</v>
      </c>
      <c r="O274" s="26">
        <f t="shared" ref="O274:O280" si="37">IFERROR(I274/$I$303,0)</f>
        <v>3.0792206492536746E-5</v>
      </c>
    </row>
    <row r="275" spans="1:15" s="6" customFormat="1" ht="12.75" customHeight="1">
      <c r="A275" s="35" t="s">
        <v>27</v>
      </c>
      <c r="B275" s="38">
        <v>0.1202</v>
      </c>
      <c r="C275" s="39">
        <v>0.82</v>
      </c>
      <c r="D275" s="39">
        <v>0.1</v>
      </c>
      <c r="E275" s="27"/>
      <c r="F275" s="6" t="s">
        <v>27</v>
      </c>
      <c r="G275" s="7">
        <v>0.1202</v>
      </c>
      <c r="H275" s="42">
        <v>1</v>
      </c>
      <c r="I275" s="42">
        <v>0.12</v>
      </c>
      <c r="J275" s="27"/>
      <c r="K275" s="25">
        <f t="shared" si="33"/>
        <v>-0.18000000000000005</v>
      </c>
      <c r="L275" s="32">
        <f t="shared" si="34"/>
        <v>-0.2195121951219513</v>
      </c>
      <c r="M275" s="25">
        <f t="shared" si="35"/>
        <v>-1.999999999999999E-2</v>
      </c>
      <c r="N275" s="32">
        <f t="shared" si="36"/>
        <v>-0.1999999999999999</v>
      </c>
      <c r="O275" s="26">
        <f t="shared" si="37"/>
        <v>1.5396103246268373E-5</v>
      </c>
    </row>
    <row r="276" spans="1:15" s="6" customFormat="1" ht="12.75" customHeight="1">
      <c r="A276" s="35" t="s">
        <v>27</v>
      </c>
      <c r="B276" s="38">
        <v>0.1203</v>
      </c>
      <c r="C276" s="39">
        <v>0.43</v>
      </c>
      <c r="D276" s="39">
        <v>0.05</v>
      </c>
      <c r="E276" s="27"/>
      <c r="J276" s="27"/>
      <c r="K276" s="25">
        <f t="shared" si="33"/>
        <v>0.43</v>
      </c>
      <c r="L276" s="32">
        <f t="shared" si="34"/>
        <v>1</v>
      </c>
      <c r="M276" s="25">
        <f t="shared" si="35"/>
        <v>0.05</v>
      </c>
      <c r="N276" s="32">
        <f t="shared" si="36"/>
        <v>1</v>
      </c>
      <c r="O276" s="26">
        <f t="shared" si="37"/>
        <v>0</v>
      </c>
    </row>
    <row r="277" spans="1:15" s="6" customFormat="1" ht="12.75" customHeight="1">
      <c r="A277" s="35" t="s">
        <v>28</v>
      </c>
      <c r="B277" s="38">
        <v>0.1212</v>
      </c>
      <c r="C277" s="39">
        <v>1.59</v>
      </c>
      <c r="D277" s="39">
        <v>0.19</v>
      </c>
      <c r="E277" s="27"/>
      <c r="F277" s="6" t="s">
        <v>28</v>
      </c>
      <c r="G277" s="7">
        <v>0.1212</v>
      </c>
      <c r="H277" s="42">
        <v>2</v>
      </c>
      <c r="I277" s="42">
        <v>0.24</v>
      </c>
      <c r="J277" s="27"/>
      <c r="K277" s="25">
        <f t="shared" si="33"/>
        <v>-0.40999999999999992</v>
      </c>
      <c r="L277" s="32">
        <f t="shared" si="34"/>
        <v>-0.25786163522012573</v>
      </c>
      <c r="M277" s="25">
        <f t="shared" si="35"/>
        <v>-4.9999999999999989E-2</v>
      </c>
      <c r="N277" s="32">
        <f t="shared" si="36"/>
        <v>-0.26315789473684204</v>
      </c>
      <c r="O277" s="26">
        <f t="shared" si="37"/>
        <v>3.0792206492536746E-5</v>
      </c>
    </row>
    <row r="278" spans="1:15" s="6" customFormat="1" ht="12.75" customHeight="1">
      <c r="A278" s="35" t="s">
        <v>27</v>
      </c>
      <c r="B278" s="38">
        <v>0.12130000000000001</v>
      </c>
      <c r="C278" s="39">
        <v>26.07</v>
      </c>
      <c r="D278" s="39">
        <v>3.16</v>
      </c>
      <c r="E278" s="27"/>
      <c r="F278" s="6" t="s">
        <v>27</v>
      </c>
      <c r="G278" s="7">
        <v>0.12130000000000001</v>
      </c>
      <c r="H278" s="42">
        <v>27</v>
      </c>
      <c r="I278" s="42">
        <v>3.27</v>
      </c>
      <c r="J278" s="27"/>
      <c r="K278" s="25">
        <f t="shared" si="33"/>
        <v>-0.92999999999999972</v>
      </c>
      <c r="L278" s="32">
        <f t="shared" si="34"/>
        <v>-3.5673187571921741E-2</v>
      </c>
      <c r="M278" s="25">
        <f t="shared" si="35"/>
        <v>-0.10999999999999988</v>
      </c>
      <c r="N278" s="32">
        <f t="shared" si="36"/>
        <v>-3.4810126582278438E-2</v>
      </c>
      <c r="O278" s="26">
        <f t="shared" si="37"/>
        <v>4.1954381346081323E-4</v>
      </c>
    </row>
    <row r="279" spans="1:15" s="6" customFormat="1" ht="12.75" customHeight="1">
      <c r="A279" s="35" t="s">
        <v>28</v>
      </c>
      <c r="B279" s="38">
        <v>0.1234</v>
      </c>
      <c r="C279" s="39">
        <v>0.25</v>
      </c>
      <c r="D279" s="39">
        <v>0.03</v>
      </c>
      <c r="E279" s="27"/>
      <c r="F279" s="6" t="s">
        <v>28</v>
      </c>
      <c r="G279" s="6">
        <v>0.1234</v>
      </c>
      <c r="H279" s="6">
        <v>6</v>
      </c>
      <c r="I279" s="6">
        <v>0.74</v>
      </c>
      <c r="J279" s="27"/>
      <c r="K279" s="25">
        <f t="shared" si="33"/>
        <v>-5.75</v>
      </c>
      <c r="L279" s="32">
        <f t="shared" si="34"/>
        <v>-23</v>
      </c>
      <c r="M279" s="25">
        <f t="shared" si="35"/>
        <v>-0.71</v>
      </c>
      <c r="N279" s="32">
        <f t="shared" si="36"/>
        <v>-23.666666666666668</v>
      </c>
      <c r="O279" s="26">
        <f t="shared" si="37"/>
        <v>9.4942636685321638E-5</v>
      </c>
    </row>
    <row r="280" spans="1:15" s="6" customFormat="1" ht="12.75" customHeight="1">
      <c r="A280" s="35" t="s">
        <v>28</v>
      </c>
      <c r="B280" s="38">
        <v>0.124</v>
      </c>
      <c r="C280" s="39">
        <v>13.83</v>
      </c>
      <c r="D280" s="39">
        <v>1.72</v>
      </c>
      <c r="E280" s="27"/>
      <c r="F280" s="6" t="s">
        <v>28</v>
      </c>
      <c r="G280" s="7">
        <v>0.124</v>
      </c>
      <c r="H280" s="42">
        <v>14</v>
      </c>
      <c r="I280" s="42">
        <v>1.74</v>
      </c>
      <c r="J280" s="27"/>
      <c r="K280" s="25">
        <f t="shared" si="33"/>
        <v>-0.16999999999999993</v>
      </c>
      <c r="L280" s="32">
        <f t="shared" si="34"/>
        <v>-1.2292118582791028E-2</v>
      </c>
      <c r="M280" s="25">
        <f t="shared" si="35"/>
        <v>-2.0000000000000018E-2</v>
      </c>
      <c r="N280" s="32">
        <f t="shared" si="36"/>
        <v>-1.1627906976744196E-2</v>
      </c>
      <c r="O280" s="26">
        <f t="shared" si="37"/>
        <v>2.2324349707089142E-4</v>
      </c>
    </row>
    <row r="281" spans="1:15" s="6" customFormat="1" ht="12.75" customHeight="1">
      <c r="A281" s="35"/>
      <c r="B281" s="38"/>
      <c r="C281" s="39"/>
      <c r="D281" s="39"/>
      <c r="E281" s="27"/>
      <c r="G281" s="7"/>
      <c r="H281" s="42"/>
      <c r="I281" s="42"/>
      <c r="J281" s="27"/>
      <c r="K281" s="25"/>
      <c r="L281" s="32"/>
      <c r="M281" s="25"/>
      <c r="N281" s="32"/>
      <c r="O281" s="26"/>
    </row>
    <row r="282" spans="1:15" s="6" customFormat="1" ht="12.75" customHeight="1">
      <c r="A282" s="6" t="s">
        <v>61</v>
      </c>
      <c r="B282" s="6">
        <v>8.9999999999999993E-3</v>
      </c>
      <c r="C282" s="6">
        <v>108.41</v>
      </c>
      <c r="D282" s="6">
        <v>0.98</v>
      </c>
      <c r="E282" s="27"/>
      <c r="F282" s="6" t="s">
        <v>61</v>
      </c>
      <c r="G282" s="7">
        <v>8.9999999999999993E-3</v>
      </c>
      <c r="H282" s="42">
        <v>109</v>
      </c>
      <c r="I282" s="42">
        <v>0.98</v>
      </c>
      <c r="J282" s="27"/>
      <c r="K282" s="25">
        <f t="shared" si="33"/>
        <v>-0.59000000000000341</v>
      </c>
      <c r="L282" s="32">
        <f t="shared" si="34"/>
        <v>-5.442302370630047E-3</v>
      </c>
      <c r="M282" s="25">
        <f t="shared" si="35"/>
        <v>0</v>
      </c>
      <c r="N282" s="32">
        <f t="shared" si="36"/>
        <v>0</v>
      </c>
      <c r="O282" s="26">
        <f t="shared" ref="O282:O294" si="38">IFERROR(I282/$I$303,0)</f>
        <v>1.2573484317785838E-4</v>
      </c>
    </row>
    <row r="283" spans="1:15" s="6" customFormat="1" ht="12.75" customHeight="1">
      <c r="A283" s="35" t="s">
        <v>61</v>
      </c>
      <c r="B283" s="38">
        <v>9.1999999999999998E-3</v>
      </c>
      <c r="C283" s="39">
        <v>228.9</v>
      </c>
      <c r="D283" s="39">
        <v>2.11</v>
      </c>
      <c r="E283" s="27"/>
      <c r="F283" s="6" t="s">
        <v>61</v>
      </c>
      <c r="G283" s="7">
        <v>9.1999999999999998E-3</v>
      </c>
      <c r="H283" s="42">
        <v>191</v>
      </c>
      <c r="I283" s="42">
        <v>1.76</v>
      </c>
      <c r="J283" s="27"/>
      <c r="K283" s="25">
        <f t="shared" si="33"/>
        <v>37.900000000000006</v>
      </c>
      <c r="L283" s="32">
        <f t="shared" si="34"/>
        <v>0.16557448667540411</v>
      </c>
      <c r="M283" s="25">
        <f t="shared" si="35"/>
        <v>0.34999999999999987</v>
      </c>
      <c r="N283" s="32">
        <f t="shared" si="36"/>
        <v>0.16587677725118477</v>
      </c>
      <c r="O283" s="26">
        <f t="shared" si="38"/>
        <v>2.2580951427860282E-4</v>
      </c>
    </row>
    <row r="284" spans="1:15" s="6" customFormat="1" ht="12.75" customHeight="1">
      <c r="A284" s="35" t="s">
        <v>61</v>
      </c>
      <c r="B284" s="38">
        <v>9.2999999999999992E-3</v>
      </c>
      <c r="C284" s="39">
        <v>68.819999999999993</v>
      </c>
      <c r="D284" s="39">
        <v>0.63</v>
      </c>
      <c r="E284" s="27"/>
      <c r="F284" s="6" t="s">
        <v>61</v>
      </c>
      <c r="G284" s="7">
        <v>9.2999999999999992E-3</v>
      </c>
      <c r="H284" s="42">
        <v>107</v>
      </c>
      <c r="I284" s="42">
        <v>1</v>
      </c>
      <c r="J284" s="27"/>
      <c r="K284" s="25">
        <f t="shared" si="33"/>
        <v>-38.180000000000007</v>
      </c>
      <c r="L284" s="32">
        <f t="shared" si="34"/>
        <v>-0.55478058703865174</v>
      </c>
      <c r="M284" s="25">
        <f t="shared" si="35"/>
        <v>-0.37</v>
      </c>
      <c r="N284" s="32">
        <f t="shared" si="36"/>
        <v>-0.58730158730158732</v>
      </c>
      <c r="O284" s="26">
        <f t="shared" si="38"/>
        <v>1.2830086038556978E-4</v>
      </c>
    </row>
    <row r="285" spans="1:15" s="6" customFormat="1" ht="12.75" customHeight="1">
      <c r="A285" s="35" t="s">
        <v>61</v>
      </c>
      <c r="B285" s="38">
        <v>9.4999999999999998E-3</v>
      </c>
      <c r="C285" s="39">
        <v>225.97</v>
      </c>
      <c r="D285" s="39">
        <v>2.16</v>
      </c>
      <c r="E285" s="27"/>
      <c r="F285" s="6" t="s">
        <v>61</v>
      </c>
      <c r="G285" s="7">
        <v>9.4999999999999998E-3</v>
      </c>
      <c r="H285" s="42">
        <v>227</v>
      </c>
      <c r="I285" s="42">
        <v>2.16</v>
      </c>
      <c r="J285" s="27"/>
      <c r="K285" s="25">
        <f t="shared" si="33"/>
        <v>-1.0300000000000011</v>
      </c>
      <c r="L285" s="32">
        <f t="shared" si="34"/>
        <v>-4.5581271850245655E-3</v>
      </c>
      <c r="M285" s="25">
        <f t="shared" si="35"/>
        <v>0</v>
      </c>
      <c r="N285" s="32">
        <f t="shared" si="36"/>
        <v>0</v>
      </c>
      <c r="O285" s="26">
        <f t="shared" si="38"/>
        <v>2.7712985843283077E-4</v>
      </c>
    </row>
    <row r="286" spans="1:15" s="6" customFormat="1" ht="12.75" customHeight="1">
      <c r="A286" s="6" t="s">
        <v>48</v>
      </c>
      <c r="B286" s="6">
        <v>1.03E-2</v>
      </c>
      <c r="C286" s="6">
        <v>49330.07</v>
      </c>
      <c r="D286" s="6">
        <v>507.96</v>
      </c>
      <c r="E286" s="27"/>
      <c r="F286" s="6" t="s">
        <v>48</v>
      </c>
      <c r="G286" s="7">
        <v>1.03E-2</v>
      </c>
      <c r="H286" s="42">
        <v>49735</v>
      </c>
      <c r="I286" s="42">
        <v>512.26</v>
      </c>
      <c r="J286" s="27"/>
      <c r="K286" s="25">
        <f t="shared" si="33"/>
        <v>-404.93000000000029</v>
      </c>
      <c r="L286" s="32">
        <f t="shared" si="34"/>
        <v>-8.2085835272481932E-3</v>
      </c>
      <c r="M286" s="25">
        <f t="shared" si="35"/>
        <v>-4.3000000000000114</v>
      </c>
      <c r="N286" s="32">
        <f t="shared" si="36"/>
        <v>-8.4652334829514366E-3</v>
      </c>
      <c r="O286" s="26">
        <f t="shared" si="38"/>
        <v>6.572339874111198E-2</v>
      </c>
    </row>
    <row r="287" spans="1:15" s="6" customFormat="1" ht="12.75" customHeight="1">
      <c r="A287" s="35" t="s">
        <v>48</v>
      </c>
      <c r="B287" s="38">
        <v>1.0500000000000001E-2</v>
      </c>
      <c r="C287" s="39">
        <v>128187.24</v>
      </c>
      <c r="D287" s="39">
        <v>1347.38</v>
      </c>
      <c r="E287" s="27"/>
      <c r="F287" s="6" t="s">
        <v>48</v>
      </c>
      <c r="G287" s="7">
        <v>1.0500000000000001E-2</v>
      </c>
      <c r="H287" s="42">
        <v>129266</v>
      </c>
      <c r="I287" s="42">
        <v>1357.31</v>
      </c>
      <c r="J287" s="27"/>
      <c r="K287" s="25">
        <f t="shared" si="33"/>
        <v>-1078.7599999999948</v>
      </c>
      <c r="L287" s="32">
        <f t="shared" si="34"/>
        <v>-8.4155021981906688E-3</v>
      </c>
      <c r="M287" s="25">
        <f t="shared" si="35"/>
        <v>-9.9299999999998363</v>
      </c>
      <c r="N287" s="32">
        <f t="shared" si="36"/>
        <v>-7.3698585402780471E-3</v>
      </c>
      <c r="O287" s="26">
        <f t="shared" si="38"/>
        <v>0.17414404080993773</v>
      </c>
    </row>
    <row r="288" spans="1:15" s="6" customFormat="1" ht="12.75" customHeight="1">
      <c r="A288" s="35" t="s">
        <v>48</v>
      </c>
      <c r="B288" s="38">
        <v>1.0800000000000001E-2</v>
      </c>
      <c r="C288" s="39">
        <v>99846.399999999994</v>
      </c>
      <c r="D288" s="39">
        <v>1078.49</v>
      </c>
      <c r="E288" s="27"/>
      <c r="F288" s="6" t="s">
        <v>48</v>
      </c>
      <c r="G288" s="7">
        <v>1.0800000000000001E-2</v>
      </c>
      <c r="H288" s="42">
        <v>100667</v>
      </c>
      <c r="I288" s="42">
        <v>1087.22</v>
      </c>
      <c r="J288" s="27"/>
      <c r="K288" s="25">
        <f t="shared" si="33"/>
        <v>-820.60000000000582</v>
      </c>
      <c r="L288" s="32">
        <f t="shared" si="34"/>
        <v>-8.2186238061663294E-3</v>
      </c>
      <c r="M288" s="25">
        <f t="shared" si="35"/>
        <v>-8.7300000000000182</v>
      </c>
      <c r="N288" s="32">
        <f t="shared" si="36"/>
        <v>-8.0946508544353854E-3</v>
      </c>
      <c r="O288" s="26">
        <f t="shared" si="38"/>
        <v>0.13949126142839918</v>
      </c>
    </row>
    <row r="289" spans="1:15" s="6" customFormat="1" ht="12.75" customHeight="1">
      <c r="A289" s="35" t="s">
        <v>60</v>
      </c>
      <c r="B289" s="38">
        <v>8.0199999999999994E-2</v>
      </c>
      <c r="C289" s="39">
        <v>3.74</v>
      </c>
      <c r="D289" s="39">
        <v>0.3</v>
      </c>
      <c r="E289" s="27"/>
      <c r="F289" s="6" t="s">
        <v>60</v>
      </c>
      <c r="G289" s="7">
        <v>8.0199999999999994E-2</v>
      </c>
      <c r="H289" s="42">
        <v>4</v>
      </c>
      <c r="I289" s="42">
        <v>0.32</v>
      </c>
      <c r="J289" s="27"/>
      <c r="K289" s="25">
        <f t="shared" si="33"/>
        <v>-0.25999999999999979</v>
      </c>
      <c r="L289" s="32">
        <f t="shared" si="34"/>
        <v>-6.9518716577540052E-2</v>
      </c>
      <c r="M289" s="25">
        <f t="shared" si="35"/>
        <v>-2.0000000000000018E-2</v>
      </c>
      <c r="N289" s="32">
        <f t="shared" si="36"/>
        <v>-6.6666666666666735E-2</v>
      </c>
      <c r="O289" s="26">
        <f t="shared" si="38"/>
        <v>4.1056275323382333E-5</v>
      </c>
    </row>
    <row r="290" spans="1:15" s="6" customFormat="1" ht="12.75" customHeight="1">
      <c r="A290" s="35" t="s">
        <v>60</v>
      </c>
      <c r="B290" s="38">
        <v>8.2000000000000003E-2</v>
      </c>
      <c r="C290" s="39">
        <v>12.47</v>
      </c>
      <c r="D290" s="39">
        <v>1.03</v>
      </c>
      <c r="E290" s="27"/>
      <c r="F290" s="6" t="s">
        <v>60</v>
      </c>
      <c r="G290" s="7">
        <v>8.2000000000000003E-2</v>
      </c>
      <c r="H290" s="42">
        <v>11</v>
      </c>
      <c r="I290" s="42">
        <v>0.9</v>
      </c>
      <c r="J290" s="27"/>
      <c r="K290" s="25">
        <f t="shared" si="33"/>
        <v>1.4700000000000006</v>
      </c>
      <c r="L290" s="32">
        <f t="shared" si="34"/>
        <v>0.11788291900561351</v>
      </c>
      <c r="M290" s="25">
        <f t="shared" si="35"/>
        <v>0.13</v>
      </c>
      <c r="N290" s="32">
        <f t="shared" si="36"/>
        <v>0.12621359223300971</v>
      </c>
      <c r="O290" s="26">
        <f t="shared" si="38"/>
        <v>1.1547077434701281E-4</v>
      </c>
    </row>
    <row r="291" spans="1:15" s="6" customFormat="1" ht="12.75" customHeight="1">
      <c r="A291" s="35" t="s">
        <v>60</v>
      </c>
      <c r="B291" s="38">
        <v>8.3299999999999999E-2</v>
      </c>
      <c r="C291" s="39">
        <v>20.94</v>
      </c>
      <c r="D291" s="39">
        <v>1.76</v>
      </c>
      <c r="E291" s="27"/>
      <c r="F291" s="6" t="s">
        <v>60</v>
      </c>
      <c r="G291" s="7">
        <v>8.3299999999999999E-2</v>
      </c>
      <c r="H291" s="42">
        <v>22</v>
      </c>
      <c r="I291" s="42">
        <v>1.83</v>
      </c>
      <c r="J291" s="27"/>
      <c r="K291" s="25">
        <f t="shared" si="33"/>
        <v>-1.0599999999999987</v>
      </c>
      <c r="L291" s="32">
        <f t="shared" si="34"/>
        <v>-5.0620821394460301E-2</v>
      </c>
      <c r="M291" s="25">
        <f t="shared" si="35"/>
        <v>-7.0000000000000062E-2</v>
      </c>
      <c r="N291" s="32">
        <f t="shared" si="36"/>
        <v>-3.9772727272727307E-2</v>
      </c>
      <c r="O291" s="26">
        <f t="shared" si="38"/>
        <v>2.3479057450559272E-4</v>
      </c>
    </row>
    <row r="292" spans="1:15" s="6" customFormat="1" ht="12.75" customHeight="1">
      <c r="A292" s="35" t="s">
        <v>60</v>
      </c>
      <c r="B292" s="38">
        <v>8.4500000000000006E-2</v>
      </c>
      <c r="C292" s="39">
        <v>24.28</v>
      </c>
      <c r="D292" s="39">
        <v>2.06</v>
      </c>
      <c r="E292" s="27"/>
      <c r="F292" s="6" t="s">
        <v>60</v>
      </c>
      <c r="G292" s="7">
        <v>8.4500000000000006E-2</v>
      </c>
      <c r="H292" s="42">
        <v>25</v>
      </c>
      <c r="I292" s="42">
        <v>2.11</v>
      </c>
      <c r="J292" s="27"/>
      <c r="K292" s="25">
        <f t="shared" si="33"/>
        <v>-0.71999999999999886</v>
      </c>
      <c r="L292" s="32">
        <f t="shared" si="34"/>
        <v>-2.9654036243822027E-2</v>
      </c>
      <c r="M292" s="25">
        <f t="shared" si="35"/>
        <v>-4.9999999999999822E-2</v>
      </c>
      <c r="N292" s="32">
        <f t="shared" si="36"/>
        <v>-2.4271844660194088E-2</v>
      </c>
      <c r="O292" s="26">
        <f t="shared" si="38"/>
        <v>2.7071481541355224E-4</v>
      </c>
    </row>
    <row r="293" spans="1:15" s="6" customFormat="1" ht="12.75" customHeight="1">
      <c r="A293" s="35" t="s">
        <v>62</v>
      </c>
      <c r="B293" s="38">
        <v>0.1603</v>
      </c>
      <c r="C293" s="39">
        <v>3.66</v>
      </c>
      <c r="D293" s="39">
        <v>0.59</v>
      </c>
      <c r="E293" s="27"/>
      <c r="F293" s="6" t="s">
        <v>62</v>
      </c>
      <c r="G293" s="7">
        <v>0.1603</v>
      </c>
      <c r="H293" s="42">
        <v>4</v>
      </c>
      <c r="I293" s="42">
        <v>0.64</v>
      </c>
      <c r="J293" s="27"/>
      <c r="K293" s="25">
        <f t="shared" si="33"/>
        <v>-0.33999999999999986</v>
      </c>
      <c r="L293" s="32">
        <f t="shared" si="34"/>
        <v>-9.2896174863387942E-2</v>
      </c>
      <c r="M293" s="25">
        <f t="shared" si="35"/>
        <v>-5.0000000000000044E-2</v>
      </c>
      <c r="N293" s="32">
        <f t="shared" si="36"/>
        <v>-8.4745762711864486E-2</v>
      </c>
      <c r="O293" s="26">
        <f t="shared" si="38"/>
        <v>8.2112550646764665E-5</v>
      </c>
    </row>
    <row r="294" spans="1:15" s="6" customFormat="1" ht="12.75" customHeight="1">
      <c r="A294" s="35" t="s">
        <v>49</v>
      </c>
      <c r="B294" s="38">
        <v>0.17399999999999999</v>
      </c>
      <c r="C294" s="39">
        <v>0.13</v>
      </c>
      <c r="D294" s="39">
        <v>0.02</v>
      </c>
      <c r="E294" s="27"/>
      <c r="F294" s="6" t="s">
        <v>49</v>
      </c>
      <c r="G294" s="6">
        <v>0.17399999999999999</v>
      </c>
      <c r="H294" s="6">
        <v>0</v>
      </c>
      <c r="I294" s="6">
        <v>0</v>
      </c>
      <c r="J294" s="27"/>
      <c r="K294" s="25">
        <f t="shared" si="33"/>
        <v>0.13</v>
      </c>
      <c r="L294" s="32">
        <f t="shared" si="34"/>
        <v>1</v>
      </c>
      <c r="M294" s="25">
        <f t="shared" si="35"/>
        <v>0.02</v>
      </c>
      <c r="N294" s="32">
        <f t="shared" si="36"/>
        <v>1</v>
      </c>
      <c r="O294" s="26">
        <f t="shared" si="38"/>
        <v>0</v>
      </c>
    </row>
    <row r="295" spans="1:15" s="6" customFormat="1" ht="12.75" customHeight="1">
      <c r="A295" s="35"/>
      <c r="B295" s="38"/>
      <c r="C295" s="39"/>
      <c r="D295" s="39"/>
      <c r="E295" s="27"/>
      <c r="G295" s="7"/>
      <c r="H295" s="42"/>
      <c r="I295" s="42"/>
      <c r="J295" s="27"/>
      <c r="K295" s="25"/>
      <c r="L295" s="32"/>
      <c r="M295" s="25"/>
      <c r="N295" s="32"/>
      <c r="O295" s="26"/>
    </row>
    <row r="296" spans="1:15" s="6" customFormat="1" ht="12.75" customHeight="1">
      <c r="A296" s="35" t="s">
        <v>158</v>
      </c>
      <c r="B296" s="38">
        <v>2.9600000000000001E-2</v>
      </c>
      <c r="C296" s="39">
        <v>0.2</v>
      </c>
      <c r="D296" s="39">
        <v>0.01</v>
      </c>
      <c r="E296" s="27"/>
      <c r="F296" s="6" t="s">
        <v>158</v>
      </c>
      <c r="G296" s="7">
        <v>2.9600000000000001E-2</v>
      </c>
      <c r="H296" s="42">
        <v>0</v>
      </c>
      <c r="I296" s="42">
        <v>0</v>
      </c>
      <c r="J296" s="27"/>
      <c r="K296" s="25">
        <f t="shared" si="33"/>
        <v>0.2</v>
      </c>
      <c r="L296" s="32">
        <f t="shared" si="34"/>
        <v>1</v>
      </c>
      <c r="M296" s="25">
        <f t="shared" si="35"/>
        <v>0.01</v>
      </c>
      <c r="N296" s="32">
        <f t="shared" si="36"/>
        <v>1</v>
      </c>
      <c r="O296" s="26">
        <f>IFERROR(I296/$I$303,0)</f>
        <v>0</v>
      </c>
    </row>
    <row r="297" spans="1:15" s="6" customFormat="1" ht="12.75" customHeight="1">
      <c r="A297" s="35"/>
      <c r="B297" s="38"/>
      <c r="C297" s="39"/>
      <c r="D297" s="39"/>
      <c r="E297" s="27"/>
      <c r="G297" s="7"/>
      <c r="H297" s="42"/>
      <c r="I297" s="42"/>
      <c r="J297" s="27"/>
      <c r="K297" s="25"/>
      <c r="L297" s="32"/>
      <c r="M297" s="25"/>
      <c r="N297" s="32"/>
      <c r="O297" s="26"/>
    </row>
    <row r="298" spans="1:15" s="6" customFormat="1" ht="12.75" customHeight="1">
      <c r="A298" s="35" t="s">
        <v>159</v>
      </c>
      <c r="B298" s="38">
        <v>5.5599999999999997E-2</v>
      </c>
      <c r="C298" s="39">
        <v>0.05</v>
      </c>
      <c r="D298" s="39">
        <v>0</v>
      </c>
      <c r="E298" s="27"/>
      <c r="F298" s="6" t="s">
        <v>159</v>
      </c>
      <c r="G298" s="7">
        <v>5.5599999999999997E-2</v>
      </c>
      <c r="H298" s="42">
        <v>0</v>
      </c>
      <c r="I298" s="42">
        <v>0</v>
      </c>
      <c r="J298" s="27"/>
      <c r="K298" s="25">
        <f t="shared" si="33"/>
        <v>0.05</v>
      </c>
      <c r="L298" s="32">
        <f t="shared" si="34"/>
        <v>1</v>
      </c>
      <c r="M298" s="25">
        <f t="shared" si="35"/>
        <v>0</v>
      </c>
      <c r="N298" s="32">
        <f t="shared" si="36"/>
        <v>0</v>
      </c>
      <c r="O298" s="26">
        <f>IFERROR(I298/$I$303,0)</f>
        <v>0</v>
      </c>
    </row>
    <row r="299" spans="1:15" s="6" customFormat="1" ht="12.75" customHeight="1">
      <c r="E299" s="27"/>
      <c r="J299" s="27"/>
      <c r="K299" s="25"/>
      <c r="L299" s="32"/>
      <c r="M299" s="25"/>
      <c r="N299" s="32"/>
      <c r="O299" s="26"/>
    </row>
    <row r="300" spans="1:15" s="6" customFormat="1" ht="12.75" customHeight="1">
      <c r="E300" s="27"/>
      <c r="J300" s="27"/>
      <c r="K300" s="25"/>
      <c r="L300" s="32"/>
      <c r="M300" s="25"/>
      <c r="N300" s="32"/>
      <c r="O300" s="26"/>
    </row>
    <row r="301" spans="1:15" s="6" customFormat="1" ht="12.75" customHeight="1">
      <c r="E301" s="27"/>
      <c r="J301" s="27"/>
      <c r="K301" s="25"/>
      <c r="L301" s="32"/>
      <c r="M301" s="25"/>
      <c r="N301" s="32"/>
      <c r="O301" s="26"/>
    </row>
    <row r="302" spans="1:15" ht="12.75" customHeight="1">
      <c r="E302" s="27"/>
      <c r="J302" s="27"/>
      <c r="K302" s="25"/>
      <c r="L302" s="32"/>
      <c r="M302" s="25"/>
      <c r="N302" s="32"/>
      <c r="O302" s="26"/>
    </row>
    <row r="303" spans="1:15" ht="12.75" customHeight="1">
      <c r="C303" s="28">
        <f>SUM(C9:C302)</f>
        <v>387366.02</v>
      </c>
      <c r="D303" s="28">
        <f>SUM(D9:D302)</f>
        <v>7731.3399999999992</v>
      </c>
      <c r="E303" s="36"/>
      <c r="F303" s="37"/>
      <c r="H303" s="28">
        <f>SUM(H9:H302)</f>
        <v>390402</v>
      </c>
      <c r="I303" s="28">
        <f>SUM(I9:I302)</f>
        <v>7794.1799999999976</v>
      </c>
      <c r="J303" s="36"/>
      <c r="K303" s="30">
        <f>SUM(K9:K302)</f>
        <v>-3035.9800000000009</v>
      </c>
      <c r="L303" s="29">
        <f>IFERROR(K303/C303,0)</f>
        <v>-7.8374969492677766E-3</v>
      </c>
      <c r="M303" s="30">
        <f>SUM(M9:M302)</f>
        <v>-62.839999999999847</v>
      </c>
      <c r="N303" s="29">
        <f>IFERROR(M303/D303,0)</f>
        <v>-8.1279571199817692E-3</v>
      </c>
      <c r="O303" s="31">
        <f>SUM(O9:O298)</f>
        <v>1.0000000000000004</v>
      </c>
    </row>
    <row r="304" spans="1:15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</sheetData>
  <printOptions gridLines="1"/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83"/>
  <sheetViews>
    <sheetView zoomScale="85" zoomScaleNormal="85" workbookViewId="0">
      <selection activeCell="F4" sqref="F4"/>
    </sheetView>
  </sheetViews>
  <sheetFormatPr defaultRowHeight="12.75"/>
  <cols>
    <col min="1" max="1" width="33.140625" style="2" bestFit="1" customWidth="1"/>
    <col min="2" max="2" width="15.7109375" style="2" bestFit="1" customWidth="1"/>
    <col min="3" max="4" width="15.85546875" style="2" customWidth="1"/>
    <col min="5" max="5" width="3.140625" style="2" customWidth="1"/>
    <col min="6" max="6" width="43.42578125" style="2" bestFit="1" customWidth="1"/>
    <col min="7" max="7" width="11.28515625" style="2" bestFit="1" customWidth="1"/>
    <col min="8" max="8" width="11" style="2" bestFit="1" customWidth="1"/>
    <col min="9" max="9" width="11.42578125" style="2" bestFit="1" customWidth="1"/>
    <col min="10" max="10" width="3" style="2" customWidth="1"/>
    <col min="11" max="11" width="16.28515625" style="2" bestFit="1" customWidth="1"/>
    <col min="12" max="13" width="12.85546875" style="2" bestFit="1" customWidth="1"/>
    <col min="14" max="14" width="15" style="2" bestFit="1" customWidth="1"/>
    <col min="15" max="15" width="12.7109375" style="2" bestFit="1" customWidth="1"/>
    <col min="16" max="256" width="9.140625" style="2"/>
    <col min="257" max="257" width="33.140625" style="2" bestFit="1" customWidth="1"/>
    <col min="258" max="258" width="15.7109375" style="2" bestFit="1" customWidth="1"/>
    <col min="259" max="260" width="15.85546875" style="2" customWidth="1"/>
    <col min="261" max="261" width="3.140625" style="2" customWidth="1"/>
    <col min="262" max="262" width="43.42578125" style="2" bestFit="1" customWidth="1"/>
    <col min="263" max="263" width="11.28515625" style="2" bestFit="1" customWidth="1"/>
    <col min="264" max="264" width="11" style="2" bestFit="1" customWidth="1"/>
    <col min="265" max="265" width="11.42578125" style="2" bestFit="1" customWidth="1"/>
    <col min="266" max="266" width="3" style="2" customWidth="1"/>
    <col min="267" max="267" width="15.42578125" style="2" bestFit="1" customWidth="1"/>
    <col min="268" max="268" width="10.7109375" style="2" bestFit="1" customWidth="1"/>
    <col min="269" max="269" width="12.42578125" style="2" bestFit="1" customWidth="1"/>
    <col min="270" max="270" width="14.28515625" style="2" bestFit="1" customWidth="1"/>
    <col min="271" max="271" width="12.42578125" style="2" bestFit="1" customWidth="1"/>
    <col min="272" max="512" width="9.140625" style="2"/>
    <col min="513" max="513" width="33.140625" style="2" bestFit="1" customWidth="1"/>
    <col min="514" max="514" width="15.7109375" style="2" bestFit="1" customWidth="1"/>
    <col min="515" max="516" width="15.85546875" style="2" customWidth="1"/>
    <col min="517" max="517" width="3.140625" style="2" customWidth="1"/>
    <col min="518" max="518" width="43.42578125" style="2" bestFit="1" customWidth="1"/>
    <col min="519" max="519" width="11.28515625" style="2" bestFit="1" customWidth="1"/>
    <col min="520" max="520" width="11" style="2" bestFit="1" customWidth="1"/>
    <col min="521" max="521" width="11.42578125" style="2" bestFit="1" customWidth="1"/>
    <col min="522" max="522" width="3" style="2" customWidth="1"/>
    <col min="523" max="523" width="15.42578125" style="2" bestFit="1" customWidth="1"/>
    <col min="524" max="524" width="10.7109375" style="2" bestFit="1" customWidth="1"/>
    <col min="525" max="525" width="12.42578125" style="2" bestFit="1" customWidth="1"/>
    <col min="526" max="526" width="14.28515625" style="2" bestFit="1" customWidth="1"/>
    <col min="527" max="527" width="12.42578125" style="2" bestFit="1" customWidth="1"/>
    <col min="528" max="768" width="9.140625" style="2"/>
    <col min="769" max="769" width="33.140625" style="2" bestFit="1" customWidth="1"/>
    <col min="770" max="770" width="15.7109375" style="2" bestFit="1" customWidth="1"/>
    <col min="771" max="772" width="15.85546875" style="2" customWidth="1"/>
    <col min="773" max="773" width="3.140625" style="2" customWidth="1"/>
    <col min="774" max="774" width="43.42578125" style="2" bestFit="1" customWidth="1"/>
    <col min="775" max="775" width="11.28515625" style="2" bestFit="1" customWidth="1"/>
    <col min="776" max="776" width="11" style="2" bestFit="1" customWidth="1"/>
    <col min="777" max="777" width="11.42578125" style="2" bestFit="1" customWidth="1"/>
    <col min="778" max="778" width="3" style="2" customWidth="1"/>
    <col min="779" max="779" width="15.42578125" style="2" bestFit="1" customWidth="1"/>
    <col min="780" max="780" width="10.7109375" style="2" bestFit="1" customWidth="1"/>
    <col min="781" max="781" width="12.42578125" style="2" bestFit="1" customWidth="1"/>
    <col min="782" max="782" width="14.28515625" style="2" bestFit="1" customWidth="1"/>
    <col min="783" max="783" width="12.42578125" style="2" bestFit="1" customWidth="1"/>
    <col min="784" max="1024" width="9.140625" style="2"/>
    <col min="1025" max="1025" width="33.140625" style="2" bestFit="1" customWidth="1"/>
    <col min="1026" max="1026" width="15.7109375" style="2" bestFit="1" customWidth="1"/>
    <col min="1027" max="1028" width="15.85546875" style="2" customWidth="1"/>
    <col min="1029" max="1029" width="3.140625" style="2" customWidth="1"/>
    <col min="1030" max="1030" width="43.42578125" style="2" bestFit="1" customWidth="1"/>
    <col min="1031" max="1031" width="11.28515625" style="2" bestFit="1" customWidth="1"/>
    <col min="1032" max="1032" width="11" style="2" bestFit="1" customWidth="1"/>
    <col min="1033" max="1033" width="11.42578125" style="2" bestFit="1" customWidth="1"/>
    <col min="1034" max="1034" width="3" style="2" customWidth="1"/>
    <col min="1035" max="1035" width="15.42578125" style="2" bestFit="1" customWidth="1"/>
    <col min="1036" max="1036" width="10.7109375" style="2" bestFit="1" customWidth="1"/>
    <col min="1037" max="1037" width="12.42578125" style="2" bestFit="1" customWidth="1"/>
    <col min="1038" max="1038" width="14.28515625" style="2" bestFit="1" customWidth="1"/>
    <col min="1039" max="1039" width="12.42578125" style="2" bestFit="1" customWidth="1"/>
    <col min="1040" max="1280" width="9.140625" style="2"/>
    <col min="1281" max="1281" width="33.140625" style="2" bestFit="1" customWidth="1"/>
    <col min="1282" max="1282" width="15.7109375" style="2" bestFit="1" customWidth="1"/>
    <col min="1283" max="1284" width="15.85546875" style="2" customWidth="1"/>
    <col min="1285" max="1285" width="3.140625" style="2" customWidth="1"/>
    <col min="1286" max="1286" width="43.42578125" style="2" bestFit="1" customWidth="1"/>
    <col min="1287" max="1287" width="11.28515625" style="2" bestFit="1" customWidth="1"/>
    <col min="1288" max="1288" width="11" style="2" bestFit="1" customWidth="1"/>
    <col min="1289" max="1289" width="11.42578125" style="2" bestFit="1" customWidth="1"/>
    <col min="1290" max="1290" width="3" style="2" customWidth="1"/>
    <col min="1291" max="1291" width="15.42578125" style="2" bestFit="1" customWidth="1"/>
    <col min="1292" max="1292" width="10.7109375" style="2" bestFit="1" customWidth="1"/>
    <col min="1293" max="1293" width="12.42578125" style="2" bestFit="1" customWidth="1"/>
    <col min="1294" max="1294" width="14.28515625" style="2" bestFit="1" customWidth="1"/>
    <col min="1295" max="1295" width="12.42578125" style="2" bestFit="1" customWidth="1"/>
    <col min="1296" max="1536" width="9.140625" style="2"/>
    <col min="1537" max="1537" width="33.140625" style="2" bestFit="1" customWidth="1"/>
    <col min="1538" max="1538" width="15.7109375" style="2" bestFit="1" customWidth="1"/>
    <col min="1539" max="1540" width="15.85546875" style="2" customWidth="1"/>
    <col min="1541" max="1541" width="3.140625" style="2" customWidth="1"/>
    <col min="1542" max="1542" width="43.42578125" style="2" bestFit="1" customWidth="1"/>
    <col min="1543" max="1543" width="11.28515625" style="2" bestFit="1" customWidth="1"/>
    <col min="1544" max="1544" width="11" style="2" bestFit="1" customWidth="1"/>
    <col min="1545" max="1545" width="11.42578125" style="2" bestFit="1" customWidth="1"/>
    <col min="1546" max="1546" width="3" style="2" customWidth="1"/>
    <col min="1547" max="1547" width="15.42578125" style="2" bestFit="1" customWidth="1"/>
    <col min="1548" max="1548" width="10.7109375" style="2" bestFit="1" customWidth="1"/>
    <col min="1549" max="1549" width="12.42578125" style="2" bestFit="1" customWidth="1"/>
    <col min="1550" max="1550" width="14.28515625" style="2" bestFit="1" customWidth="1"/>
    <col min="1551" max="1551" width="12.42578125" style="2" bestFit="1" customWidth="1"/>
    <col min="1552" max="1792" width="9.140625" style="2"/>
    <col min="1793" max="1793" width="33.140625" style="2" bestFit="1" customWidth="1"/>
    <col min="1794" max="1794" width="15.7109375" style="2" bestFit="1" customWidth="1"/>
    <col min="1795" max="1796" width="15.85546875" style="2" customWidth="1"/>
    <col min="1797" max="1797" width="3.140625" style="2" customWidth="1"/>
    <col min="1798" max="1798" width="43.42578125" style="2" bestFit="1" customWidth="1"/>
    <col min="1799" max="1799" width="11.28515625" style="2" bestFit="1" customWidth="1"/>
    <col min="1800" max="1800" width="11" style="2" bestFit="1" customWidth="1"/>
    <col min="1801" max="1801" width="11.42578125" style="2" bestFit="1" customWidth="1"/>
    <col min="1802" max="1802" width="3" style="2" customWidth="1"/>
    <col min="1803" max="1803" width="15.42578125" style="2" bestFit="1" customWidth="1"/>
    <col min="1804" max="1804" width="10.7109375" style="2" bestFit="1" customWidth="1"/>
    <col min="1805" max="1805" width="12.42578125" style="2" bestFit="1" customWidth="1"/>
    <col min="1806" max="1806" width="14.28515625" style="2" bestFit="1" customWidth="1"/>
    <col min="1807" max="1807" width="12.42578125" style="2" bestFit="1" customWidth="1"/>
    <col min="1808" max="2048" width="9.140625" style="2"/>
    <col min="2049" max="2049" width="33.140625" style="2" bestFit="1" customWidth="1"/>
    <col min="2050" max="2050" width="15.7109375" style="2" bestFit="1" customWidth="1"/>
    <col min="2051" max="2052" width="15.85546875" style="2" customWidth="1"/>
    <col min="2053" max="2053" width="3.140625" style="2" customWidth="1"/>
    <col min="2054" max="2054" width="43.42578125" style="2" bestFit="1" customWidth="1"/>
    <col min="2055" max="2055" width="11.28515625" style="2" bestFit="1" customWidth="1"/>
    <col min="2056" max="2056" width="11" style="2" bestFit="1" customWidth="1"/>
    <col min="2057" max="2057" width="11.42578125" style="2" bestFit="1" customWidth="1"/>
    <col min="2058" max="2058" width="3" style="2" customWidth="1"/>
    <col min="2059" max="2059" width="15.42578125" style="2" bestFit="1" customWidth="1"/>
    <col min="2060" max="2060" width="10.7109375" style="2" bestFit="1" customWidth="1"/>
    <col min="2061" max="2061" width="12.42578125" style="2" bestFit="1" customWidth="1"/>
    <col min="2062" max="2062" width="14.28515625" style="2" bestFit="1" customWidth="1"/>
    <col min="2063" max="2063" width="12.42578125" style="2" bestFit="1" customWidth="1"/>
    <col min="2064" max="2304" width="9.140625" style="2"/>
    <col min="2305" max="2305" width="33.140625" style="2" bestFit="1" customWidth="1"/>
    <col min="2306" max="2306" width="15.7109375" style="2" bestFit="1" customWidth="1"/>
    <col min="2307" max="2308" width="15.85546875" style="2" customWidth="1"/>
    <col min="2309" max="2309" width="3.140625" style="2" customWidth="1"/>
    <col min="2310" max="2310" width="43.42578125" style="2" bestFit="1" customWidth="1"/>
    <col min="2311" max="2311" width="11.28515625" style="2" bestFit="1" customWidth="1"/>
    <col min="2312" max="2312" width="11" style="2" bestFit="1" customWidth="1"/>
    <col min="2313" max="2313" width="11.42578125" style="2" bestFit="1" customWidth="1"/>
    <col min="2314" max="2314" width="3" style="2" customWidth="1"/>
    <col min="2315" max="2315" width="15.42578125" style="2" bestFit="1" customWidth="1"/>
    <col min="2316" max="2316" width="10.7109375" style="2" bestFit="1" customWidth="1"/>
    <col min="2317" max="2317" width="12.42578125" style="2" bestFit="1" customWidth="1"/>
    <col min="2318" max="2318" width="14.28515625" style="2" bestFit="1" customWidth="1"/>
    <col min="2319" max="2319" width="12.42578125" style="2" bestFit="1" customWidth="1"/>
    <col min="2320" max="2560" width="9.140625" style="2"/>
    <col min="2561" max="2561" width="33.140625" style="2" bestFit="1" customWidth="1"/>
    <col min="2562" max="2562" width="15.7109375" style="2" bestFit="1" customWidth="1"/>
    <col min="2563" max="2564" width="15.85546875" style="2" customWidth="1"/>
    <col min="2565" max="2565" width="3.140625" style="2" customWidth="1"/>
    <col min="2566" max="2566" width="43.42578125" style="2" bestFit="1" customWidth="1"/>
    <col min="2567" max="2567" width="11.28515625" style="2" bestFit="1" customWidth="1"/>
    <col min="2568" max="2568" width="11" style="2" bestFit="1" customWidth="1"/>
    <col min="2569" max="2569" width="11.42578125" style="2" bestFit="1" customWidth="1"/>
    <col min="2570" max="2570" width="3" style="2" customWidth="1"/>
    <col min="2571" max="2571" width="15.42578125" style="2" bestFit="1" customWidth="1"/>
    <col min="2572" max="2572" width="10.7109375" style="2" bestFit="1" customWidth="1"/>
    <col min="2573" max="2573" width="12.42578125" style="2" bestFit="1" customWidth="1"/>
    <col min="2574" max="2574" width="14.28515625" style="2" bestFit="1" customWidth="1"/>
    <col min="2575" max="2575" width="12.42578125" style="2" bestFit="1" customWidth="1"/>
    <col min="2576" max="2816" width="9.140625" style="2"/>
    <col min="2817" max="2817" width="33.140625" style="2" bestFit="1" customWidth="1"/>
    <col min="2818" max="2818" width="15.7109375" style="2" bestFit="1" customWidth="1"/>
    <col min="2819" max="2820" width="15.85546875" style="2" customWidth="1"/>
    <col min="2821" max="2821" width="3.140625" style="2" customWidth="1"/>
    <col min="2822" max="2822" width="43.42578125" style="2" bestFit="1" customWidth="1"/>
    <col min="2823" max="2823" width="11.28515625" style="2" bestFit="1" customWidth="1"/>
    <col min="2824" max="2824" width="11" style="2" bestFit="1" customWidth="1"/>
    <col min="2825" max="2825" width="11.42578125" style="2" bestFit="1" customWidth="1"/>
    <col min="2826" max="2826" width="3" style="2" customWidth="1"/>
    <col min="2827" max="2827" width="15.42578125" style="2" bestFit="1" customWidth="1"/>
    <col min="2828" max="2828" width="10.7109375" style="2" bestFit="1" customWidth="1"/>
    <col min="2829" max="2829" width="12.42578125" style="2" bestFit="1" customWidth="1"/>
    <col min="2830" max="2830" width="14.28515625" style="2" bestFit="1" customWidth="1"/>
    <col min="2831" max="2831" width="12.42578125" style="2" bestFit="1" customWidth="1"/>
    <col min="2832" max="3072" width="9.140625" style="2"/>
    <col min="3073" max="3073" width="33.140625" style="2" bestFit="1" customWidth="1"/>
    <col min="3074" max="3074" width="15.7109375" style="2" bestFit="1" customWidth="1"/>
    <col min="3075" max="3076" width="15.85546875" style="2" customWidth="1"/>
    <col min="3077" max="3077" width="3.140625" style="2" customWidth="1"/>
    <col min="3078" max="3078" width="43.42578125" style="2" bestFit="1" customWidth="1"/>
    <col min="3079" max="3079" width="11.28515625" style="2" bestFit="1" customWidth="1"/>
    <col min="3080" max="3080" width="11" style="2" bestFit="1" customWidth="1"/>
    <col min="3081" max="3081" width="11.42578125" style="2" bestFit="1" customWidth="1"/>
    <col min="3082" max="3082" width="3" style="2" customWidth="1"/>
    <col min="3083" max="3083" width="15.42578125" style="2" bestFit="1" customWidth="1"/>
    <col min="3084" max="3084" width="10.7109375" style="2" bestFit="1" customWidth="1"/>
    <col min="3085" max="3085" width="12.42578125" style="2" bestFit="1" customWidth="1"/>
    <col min="3086" max="3086" width="14.28515625" style="2" bestFit="1" customWidth="1"/>
    <col min="3087" max="3087" width="12.42578125" style="2" bestFit="1" customWidth="1"/>
    <col min="3088" max="3328" width="9.140625" style="2"/>
    <col min="3329" max="3329" width="33.140625" style="2" bestFit="1" customWidth="1"/>
    <col min="3330" max="3330" width="15.7109375" style="2" bestFit="1" customWidth="1"/>
    <col min="3331" max="3332" width="15.85546875" style="2" customWidth="1"/>
    <col min="3333" max="3333" width="3.140625" style="2" customWidth="1"/>
    <col min="3334" max="3334" width="43.42578125" style="2" bestFit="1" customWidth="1"/>
    <col min="3335" max="3335" width="11.28515625" style="2" bestFit="1" customWidth="1"/>
    <col min="3336" max="3336" width="11" style="2" bestFit="1" customWidth="1"/>
    <col min="3337" max="3337" width="11.42578125" style="2" bestFit="1" customWidth="1"/>
    <col min="3338" max="3338" width="3" style="2" customWidth="1"/>
    <col min="3339" max="3339" width="15.42578125" style="2" bestFit="1" customWidth="1"/>
    <col min="3340" max="3340" width="10.7109375" style="2" bestFit="1" customWidth="1"/>
    <col min="3341" max="3341" width="12.42578125" style="2" bestFit="1" customWidth="1"/>
    <col min="3342" max="3342" width="14.28515625" style="2" bestFit="1" customWidth="1"/>
    <col min="3343" max="3343" width="12.42578125" style="2" bestFit="1" customWidth="1"/>
    <col min="3344" max="3584" width="9.140625" style="2"/>
    <col min="3585" max="3585" width="33.140625" style="2" bestFit="1" customWidth="1"/>
    <col min="3586" max="3586" width="15.7109375" style="2" bestFit="1" customWidth="1"/>
    <col min="3587" max="3588" width="15.85546875" style="2" customWidth="1"/>
    <col min="3589" max="3589" width="3.140625" style="2" customWidth="1"/>
    <col min="3590" max="3590" width="43.42578125" style="2" bestFit="1" customWidth="1"/>
    <col min="3591" max="3591" width="11.28515625" style="2" bestFit="1" customWidth="1"/>
    <col min="3592" max="3592" width="11" style="2" bestFit="1" customWidth="1"/>
    <col min="3593" max="3593" width="11.42578125" style="2" bestFit="1" customWidth="1"/>
    <col min="3594" max="3594" width="3" style="2" customWidth="1"/>
    <col min="3595" max="3595" width="15.42578125" style="2" bestFit="1" customWidth="1"/>
    <col min="3596" max="3596" width="10.7109375" style="2" bestFit="1" customWidth="1"/>
    <col min="3597" max="3597" width="12.42578125" style="2" bestFit="1" customWidth="1"/>
    <col min="3598" max="3598" width="14.28515625" style="2" bestFit="1" customWidth="1"/>
    <col min="3599" max="3599" width="12.42578125" style="2" bestFit="1" customWidth="1"/>
    <col min="3600" max="3840" width="9.140625" style="2"/>
    <col min="3841" max="3841" width="33.140625" style="2" bestFit="1" customWidth="1"/>
    <col min="3842" max="3842" width="15.7109375" style="2" bestFit="1" customWidth="1"/>
    <col min="3843" max="3844" width="15.85546875" style="2" customWidth="1"/>
    <col min="3845" max="3845" width="3.140625" style="2" customWidth="1"/>
    <col min="3846" max="3846" width="43.42578125" style="2" bestFit="1" customWidth="1"/>
    <col min="3847" max="3847" width="11.28515625" style="2" bestFit="1" customWidth="1"/>
    <col min="3848" max="3848" width="11" style="2" bestFit="1" customWidth="1"/>
    <col min="3849" max="3849" width="11.42578125" style="2" bestFit="1" customWidth="1"/>
    <col min="3850" max="3850" width="3" style="2" customWidth="1"/>
    <col min="3851" max="3851" width="15.42578125" style="2" bestFit="1" customWidth="1"/>
    <col min="3852" max="3852" width="10.7109375" style="2" bestFit="1" customWidth="1"/>
    <col min="3853" max="3853" width="12.42578125" style="2" bestFit="1" customWidth="1"/>
    <col min="3854" max="3854" width="14.28515625" style="2" bestFit="1" customWidth="1"/>
    <col min="3855" max="3855" width="12.42578125" style="2" bestFit="1" customWidth="1"/>
    <col min="3856" max="4096" width="9.140625" style="2"/>
    <col min="4097" max="4097" width="33.140625" style="2" bestFit="1" customWidth="1"/>
    <col min="4098" max="4098" width="15.7109375" style="2" bestFit="1" customWidth="1"/>
    <col min="4099" max="4100" width="15.85546875" style="2" customWidth="1"/>
    <col min="4101" max="4101" width="3.140625" style="2" customWidth="1"/>
    <col min="4102" max="4102" width="43.42578125" style="2" bestFit="1" customWidth="1"/>
    <col min="4103" max="4103" width="11.28515625" style="2" bestFit="1" customWidth="1"/>
    <col min="4104" max="4104" width="11" style="2" bestFit="1" customWidth="1"/>
    <col min="4105" max="4105" width="11.42578125" style="2" bestFit="1" customWidth="1"/>
    <col min="4106" max="4106" width="3" style="2" customWidth="1"/>
    <col min="4107" max="4107" width="15.42578125" style="2" bestFit="1" customWidth="1"/>
    <col min="4108" max="4108" width="10.7109375" style="2" bestFit="1" customWidth="1"/>
    <col min="4109" max="4109" width="12.42578125" style="2" bestFit="1" customWidth="1"/>
    <col min="4110" max="4110" width="14.28515625" style="2" bestFit="1" customWidth="1"/>
    <col min="4111" max="4111" width="12.42578125" style="2" bestFit="1" customWidth="1"/>
    <col min="4112" max="4352" width="9.140625" style="2"/>
    <col min="4353" max="4353" width="33.140625" style="2" bestFit="1" customWidth="1"/>
    <col min="4354" max="4354" width="15.7109375" style="2" bestFit="1" customWidth="1"/>
    <col min="4355" max="4356" width="15.85546875" style="2" customWidth="1"/>
    <col min="4357" max="4357" width="3.140625" style="2" customWidth="1"/>
    <col min="4358" max="4358" width="43.42578125" style="2" bestFit="1" customWidth="1"/>
    <col min="4359" max="4359" width="11.28515625" style="2" bestFit="1" customWidth="1"/>
    <col min="4360" max="4360" width="11" style="2" bestFit="1" customWidth="1"/>
    <col min="4361" max="4361" width="11.42578125" style="2" bestFit="1" customWidth="1"/>
    <col min="4362" max="4362" width="3" style="2" customWidth="1"/>
    <col min="4363" max="4363" width="15.42578125" style="2" bestFit="1" customWidth="1"/>
    <col min="4364" max="4364" width="10.7109375" style="2" bestFit="1" customWidth="1"/>
    <col min="4365" max="4365" width="12.42578125" style="2" bestFit="1" customWidth="1"/>
    <col min="4366" max="4366" width="14.28515625" style="2" bestFit="1" customWidth="1"/>
    <col min="4367" max="4367" width="12.42578125" style="2" bestFit="1" customWidth="1"/>
    <col min="4368" max="4608" width="9.140625" style="2"/>
    <col min="4609" max="4609" width="33.140625" style="2" bestFit="1" customWidth="1"/>
    <col min="4610" max="4610" width="15.7109375" style="2" bestFit="1" customWidth="1"/>
    <col min="4611" max="4612" width="15.85546875" style="2" customWidth="1"/>
    <col min="4613" max="4613" width="3.140625" style="2" customWidth="1"/>
    <col min="4614" max="4614" width="43.42578125" style="2" bestFit="1" customWidth="1"/>
    <col min="4615" max="4615" width="11.28515625" style="2" bestFit="1" customWidth="1"/>
    <col min="4616" max="4616" width="11" style="2" bestFit="1" customWidth="1"/>
    <col min="4617" max="4617" width="11.42578125" style="2" bestFit="1" customWidth="1"/>
    <col min="4618" max="4618" width="3" style="2" customWidth="1"/>
    <col min="4619" max="4619" width="15.42578125" style="2" bestFit="1" customWidth="1"/>
    <col min="4620" max="4620" width="10.7109375" style="2" bestFit="1" customWidth="1"/>
    <col min="4621" max="4621" width="12.42578125" style="2" bestFit="1" customWidth="1"/>
    <col min="4622" max="4622" width="14.28515625" style="2" bestFit="1" customWidth="1"/>
    <col min="4623" max="4623" width="12.42578125" style="2" bestFit="1" customWidth="1"/>
    <col min="4624" max="4864" width="9.140625" style="2"/>
    <col min="4865" max="4865" width="33.140625" style="2" bestFit="1" customWidth="1"/>
    <col min="4866" max="4866" width="15.7109375" style="2" bestFit="1" customWidth="1"/>
    <col min="4867" max="4868" width="15.85546875" style="2" customWidth="1"/>
    <col min="4869" max="4869" width="3.140625" style="2" customWidth="1"/>
    <col min="4870" max="4870" width="43.42578125" style="2" bestFit="1" customWidth="1"/>
    <col min="4871" max="4871" width="11.28515625" style="2" bestFit="1" customWidth="1"/>
    <col min="4872" max="4872" width="11" style="2" bestFit="1" customWidth="1"/>
    <col min="4873" max="4873" width="11.42578125" style="2" bestFit="1" customWidth="1"/>
    <col min="4874" max="4874" width="3" style="2" customWidth="1"/>
    <col min="4875" max="4875" width="15.42578125" style="2" bestFit="1" customWidth="1"/>
    <col min="4876" max="4876" width="10.7109375" style="2" bestFit="1" customWidth="1"/>
    <col min="4877" max="4877" width="12.42578125" style="2" bestFit="1" customWidth="1"/>
    <col min="4878" max="4878" width="14.28515625" style="2" bestFit="1" customWidth="1"/>
    <col min="4879" max="4879" width="12.42578125" style="2" bestFit="1" customWidth="1"/>
    <col min="4880" max="5120" width="9.140625" style="2"/>
    <col min="5121" max="5121" width="33.140625" style="2" bestFit="1" customWidth="1"/>
    <col min="5122" max="5122" width="15.7109375" style="2" bestFit="1" customWidth="1"/>
    <col min="5123" max="5124" width="15.85546875" style="2" customWidth="1"/>
    <col min="5125" max="5125" width="3.140625" style="2" customWidth="1"/>
    <col min="5126" max="5126" width="43.42578125" style="2" bestFit="1" customWidth="1"/>
    <col min="5127" max="5127" width="11.28515625" style="2" bestFit="1" customWidth="1"/>
    <col min="5128" max="5128" width="11" style="2" bestFit="1" customWidth="1"/>
    <col min="5129" max="5129" width="11.42578125" style="2" bestFit="1" customWidth="1"/>
    <col min="5130" max="5130" width="3" style="2" customWidth="1"/>
    <col min="5131" max="5131" width="15.42578125" style="2" bestFit="1" customWidth="1"/>
    <col min="5132" max="5132" width="10.7109375" style="2" bestFit="1" customWidth="1"/>
    <col min="5133" max="5133" width="12.42578125" style="2" bestFit="1" customWidth="1"/>
    <col min="5134" max="5134" width="14.28515625" style="2" bestFit="1" customWidth="1"/>
    <col min="5135" max="5135" width="12.42578125" style="2" bestFit="1" customWidth="1"/>
    <col min="5136" max="5376" width="9.140625" style="2"/>
    <col min="5377" max="5377" width="33.140625" style="2" bestFit="1" customWidth="1"/>
    <col min="5378" max="5378" width="15.7109375" style="2" bestFit="1" customWidth="1"/>
    <col min="5379" max="5380" width="15.85546875" style="2" customWidth="1"/>
    <col min="5381" max="5381" width="3.140625" style="2" customWidth="1"/>
    <col min="5382" max="5382" width="43.42578125" style="2" bestFit="1" customWidth="1"/>
    <col min="5383" max="5383" width="11.28515625" style="2" bestFit="1" customWidth="1"/>
    <col min="5384" max="5384" width="11" style="2" bestFit="1" customWidth="1"/>
    <col min="5385" max="5385" width="11.42578125" style="2" bestFit="1" customWidth="1"/>
    <col min="5386" max="5386" width="3" style="2" customWidth="1"/>
    <col min="5387" max="5387" width="15.42578125" style="2" bestFit="1" customWidth="1"/>
    <col min="5388" max="5388" width="10.7109375" style="2" bestFit="1" customWidth="1"/>
    <col min="5389" max="5389" width="12.42578125" style="2" bestFit="1" customWidth="1"/>
    <col min="5390" max="5390" width="14.28515625" style="2" bestFit="1" customWidth="1"/>
    <col min="5391" max="5391" width="12.42578125" style="2" bestFit="1" customWidth="1"/>
    <col min="5392" max="5632" width="9.140625" style="2"/>
    <col min="5633" max="5633" width="33.140625" style="2" bestFit="1" customWidth="1"/>
    <col min="5634" max="5634" width="15.7109375" style="2" bestFit="1" customWidth="1"/>
    <col min="5635" max="5636" width="15.85546875" style="2" customWidth="1"/>
    <col min="5637" max="5637" width="3.140625" style="2" customWidth="1"/>
    <col min="5638" max="5638" width="43.42578125" style="2" bestFit="1" customWidth="1"/>
    <col min="5639" max="5639" width="11.28515625" style="2" bestFit="1" customWidth="1"/>
    <col min="5640" max="5640" width="11" style="2" bestFit="1" customWidth="1"/>
    <col min="5641" max="5641" width="11.42578125" style="2" bestFit="1" customWidth="1"/>
    <col min="5642" max="5642" width="3" style="2" customWidth="1"/>
    <col min="5643" max="5643" width="15.42578125" style="2" bestFit="1" customWidth="1"/>
    <col min="5644" max="5644" width="10.7109375" style="2" bestFit="1" customWidth="1"/>
    <col min="5645" max="5645" width="12.42578125" style="2" bestFit="1" customWidth="1"/>
    <col min="5646" max="5646" width="14.28515625" style="2" bestFit="1" customWidth="1"/>
    <col min="5647" max="5647" width="12.42578125" style="2" bestFit="1" customWidth="1"/>
    <col min="5648" max="5888" width="9.140625" style="2"/>
    <col min="5889" max="5889" width="33.140625" style="2" bestFit="1" customWidth="1"/>
    <col min="5890" max="5890" width="15.7109375" style="2" bestFit="1" customWidth="1"/>
    <col min="5891" max="5892" width="15.85546875" style="2" customWidth="1"/>
    <col min="5893" max="5893" width="3.140625" style="2" customWidth="1"/>
    <col min="5894" max="5894" width="43.42578125" style="2" bestFit="1" customWidth="1"/>
    <col min="5895" max="5895" width="11.28515625" style="2" bestFit="1" customWidth="1"/>
    <col min="5896" max="5896" width="11" style="2" bestFit="1" customWidth="1"/>
    <col min="5897" max="5897" width="11.42578125" style="2" bestFit="1" customWidth="1"/>
    <col min="5898" max="5898" width="3" style="2" customWidth="1"/>
    <col min="5899" max="5899" width="15.42578125" style="2" bestFit="1" customWidth="1"/>
    <col min="5900" max="5900" width="10.7109375" style="2" bestFit="1" customWidth="1"/>
    <col min="5901" max="5901" width="12.42578125" style="2" bestFit="1" customWidth="1"/>
    <col min="5902" max="5902" width="14.28515625" style="2" bestFit="1" customWidth="1"/>
    <col min="5903" max="5903" width="12.42578125" style="2" bestFit="1" customWidth="1"/>
    <col min="5904" max="6144" width="9.140625" style="2"/>
    <col min="6145" max="6145" width="33.140625" style="2" bestFit="1" customWidth="1"/>
    <col min="6146" max="6146" width="15.7109375" style="2" bestFit="1" customWidth="1"/>
    <col min="6147" max="6148" width="15.85546875" style="2" customWidth="1"/>
    <col min="6149" max="6149" width="3.140625" style="2" customWidth="1"/>
    <col min="6150" max="6150" width="43.42578125" style="2" bestFit="1" customWidth="1"/>
    <col min="6151" max="6151" width="11.28515625" style="2" bestFit="1" customWidth="1"/>
    <col min="6152" max="6152" width="11" style="2" bestFit="1" customWidth="1"/>
    <col min="6153" max="6153" width="11.42578125" style="2" bestFit="1" customWidth="1"/>
    <col min="6154" max="6154" width="3" style="2" customWidth="1"/>
    <col min="6155" max="6155" width="15.42578125" style="2" bestFit="1" customWidth="1"/>
    <col min="6156" max="6156" width="10.7109375" style="2" bestFit="1" customWidth="1"/>
    <col min="6157" max="6157" width="12.42578125" style="2" bestFit="1" customWidth="1"/>
    <col min="6158" max="6158" width="14.28515625" style="2" bestFit="1" customWidth="1"/>
    <col min="6159" max="6159" width="12.42578125" style="2" bestFit="1" customWidth="1"/>
    <col min="6160" max="6400" width="9.140625" style="2"/>
    <col min="6401" max="6401" width="33.140625" style="2" bestFit="1" customWidth="1"/>
    <col min="6402" max="6402" width="15.7109375" style="2" bestFit="1" customWidth="1"/>
    <col min="6403" max="6404" width="15.85546875" style="2" customWidth="1"/>
    <col min="6405" max="6405" width="3.140625" style="2" customWidth="1"/>
    <col min="6406" max="6406" width="43.42578125" style="2" bestFit="1" customWidth="1"/>
    <col min="6407" max="6407" width="11.28515625" style="2" bestFit="1" customWidth="1"/>
    <col min="6408" max="6408" width="11" style="2" bestFit="1" customWidth="1"/>
    <col min="6409" max="6409" width="11.42578125" style="2" bestFit="1" customWidth="1"/>
    <col min="6410" max="6410" width="3" style="2" customWidth="1"/>
    <col min="6411" max="6411" width="15.42578125" style="2" bestFit="1" customWidth="1"/>
    <col min="6412" max="6412" width="10.7109375" style="2" bestFit="1" customWidth="1"/>
    <col min="6413" max="6413" width="12.42578125" style="2" bestFit="1" customWidth="1"/>
    <col min="6414" max="6414" width="14.28515625" style="2" bestFit="1" customWidth="1"/>
    <col min="6415" max="6415" width="12.42578125" style="2" bestFit="1" customWidth="1"/>
    <col min="6416" max="6656" width="9.140625" style="2"/>
    <col min="6657" max="6657" width="33.140625" style="2" bestFit="1" customWidth="1"/>
    <col min="6658" max="6658" width="15.7109375" style="2" bestFit="1" customWidth="1"/>
    <col min="6659" max="6660" width="15.85546875" style="2" customWidth="1"/>
    <col min="6661" max="6661" width="3.140625" style="2" customWidth="1"/>
    <col min="6662" max="6662" width="43.42578125" style="2" bestFit="1" customWidth="1"/>
    <col min="6663" max="6663" width="11.28515625" style="2" bestFit="1" customWidth="1"/>
    <col min="6664" max="6664" width="11" style="2" bestFit="1" customWidth="1"/>
    <col min="6665" max="6665" width="11.42578125" style="2" bestFit="1" customWidth="1"/>
    <col min="6666" max="6666" width="3" style="2" customWidth="1"/>
    <col min="6667" max="6667" width="15.42578125" style="2" bestFit="1" customWidth="1"/>
    <col min="6668" max="6668" width="10.7109375" style="2" bestFit="1" customWidth="1"/>
    <col min="6669" max="6669" width="12.42578125" style="2" bestFit="1" customWidth="1"/>
    <col min="6670" max="6670" width="14.28515625" style="2" bestFit="1" customWidth="1"/>
    <col min="6671" max="6671" width="12.42578125" style="2" bestFit="1" customWidth="1"/>
    <col min="6672" max="6912" width="9.140625" style="2"/>
    <col min="6913" max="6913" width="33.140625" style="2" bestFit="1" customWidth="1"/>
    <col min="6914" max="6914" width="15.7109375" style="2" bestFit="1" customWidth="1"/>
    <col min="6915" max="6916" width="15.85546875" style="2" customWidth="1"/>
    <col min="6917" max="6917" width="3.140625" style="2" customWidth="1"/>
    <col min="6918" max="6918" width="43.42578125" style="2" bestFit="1" customWidth="1"/>
    <col min="6919" max="6919" width="11.28515625" style="2" bestFit="1" customWidth="1"/>
    <col min="6920" max="6920" width="11" style="2" bestFit="1" customWidth="1"/>
    <col min="6921" max="6921" width="11.42578125" style="2" bestFit="1" customWidth="1"/>
    <col min="6922" max="6922" width="3" style="2" customWidth="1"/>
    <col min="6923" max="6923" width="15.42578125" style="2" bestFit="1" customWidth="1"/>
    <col min="6924" max="6924" width="10.7109375" style="2" bestFit="1" customWidth="1"/>
    <col min="6925" max="6925" width="12.42578125" style="2" bestFit="1" customWidth="1"/>
    <col min="6926" max="6926" width="14.28515625" style="2" bestFit="1" customWidth="1"/>
    <col min="6927" max="6927" width="12.42578125" style="2" bestFit="1" customWidth="1"/>
    <col min="6928" max="7168" width="9.140625" style="2"/>
    <col min="7169" max="7169" width="33.140625" style="2" bestFit="1" customWidth="1"/>
    <col min="7170" max="7170" width="15.7109375" style="2" bestFit="1" customWidth="1"/>
    <col min="7171" max="7172" width="15.85546875" style="2" customWidth="1"/>
    <col min="7173" max="7173" width="3.140625" style="2" customWidth="1"/>
    <col min="7174" max="7174" width="43.42578125" style="2" bestFit="1" customWidth="1"/>
    <col min="7175" max="7175" width="11.28515625" style="2" bestFit="1" customWidth="1"/>
    <col min="7176" max="7176" width="11" style="2" bestFit="1" customWidth="1"/>
    <col min="7177" max="7177" width="11.42578125" style="2" bestFit="1" customWidth="1"/>
    <col min="7178" max="7178" width="3" style="2" customWidth="1"/>
    <col min="7179" max="7179" width="15.42578125" style="2" bestFit="1" customWidth="1"/>
    <col min="7180" max="7180" width="10.7109375" style="2" bestFit="1" customWidth="1"/>
    <col min="7181" max="7181" width="12.42578125" style="2" bestFit="1" customWidth="1"/>
    <col min="7182" max="7182" width="14.28515625" style="2" bestFit="1" customWidth="1"/>
    <col min="7183" max="7183" width="12.42578125" style="2" bestFit="1" customWidth="1"/>
    <col min="7184" max="7424" width="9.140625" style="2"/>
    <col min="7425" max="7425" width="33.140625" style="2" bestFit="1" customWidth="1"/>
    <col min="7426" max="7426" width="15.7109375" style="2" bestFit="1" customWidth="1"/>
    <col min="7427" max="7428" width="15.85546875" style="2" customWidth="1"/>
    <col min="7429" max="7429" width="3.140625" style="2" customWidth="1"/>
    <col min="7430" max="7430" width="43.42578125" style="2" bestFit="1" customWidth="1"/>
    <col min="7431" max="7431" width="11.28515625" style="2" bestFit="1" customWidth="1"/>
    <col min="7432" max="7432" width="11" style="2" bestFit="1" customWidth="1"/>
    <col min="7433" max="7433" width="11.42578125" style="2" bestFit="1" customWidth="1"/>
    <col min="7434" max="7434" width="3" style="2" customWidth="1"/>
    <col min="7435" max="7435" width="15.42578125" style="2" bestFit="1" customWidth="1"/>
    <col min="7436" max="7436" width="10.7109375" style="2" bestFit="1" customWidth="1"/>
    <col min="7437" max="7437" width="12.42578125" style="2" bestFit="1" customWidth="1"/>
    <col min="7438" max="7438" width="14.28515625" style="2" bestFit="1" customWidth="1"/>
    <col min="7439" max="7439" width="12.42578125" style="2" bestFit="1" customWidth="1"/>
    <col min="7440" max="7680" width="9.140625" style="2"/>
    <col min="7681" max="7681" width="33.140625" style="2" bestFit="1" customWidth="1"/>
    <col min="7682" max="7682" width="15.7109375" style="2" bestFit="1" customWidth="1"/>
    <col min="7683" max="7684" width="15.85546875" style="2" customWidth="1"/>
    <col min="7685" max="7685" width="3.140625" style="2" customWidth="1"/>
    <col min="7686" max="7686" width="43.42578125" style="2" bestFit="1" customWidth="1"/>
    <col min="7687" max="7687" width="11.28515625" style="2" bestFit="1" customWidth="1"/>
    <col min="7688" max="7688" width="11" style="2" bestFit="1" customWidth="1"/>
    <col min="7689" max="7689" width="11.42578125" style="2" bestFit="1" customWidth="1"/>
    <col min="7690" max="7690" width="3" style="2" customWidth="1"/>
    <col min="7691" max="7691" width="15.42578125" style="2" bestFit="1" customWidth="1"/>
    <col min="7692" max="7692" width="10.7109375" style="2" bestFit="1" customWidth="1"/>
    <col min="7693" max="7693" width="12.42578125" style="2" bestFit="1" customWidth="1"/>
    <col min="7694" max="7694" width="14.28515625" style="2" bestFit="1" customWidth="1"/>
    <col min="7695" max="7695" width="12.42578125" style="2" bestFit="1" customWidth="1"/>
    <col min="7696" max="7936" width="9.140625" style="2"/>
    <col min="7937" max="7937" width="33.140625" style="2" bestFit="1" customWidth="1"/>
    <col min="7938" max="7938" width="15.7109375" style="2" bestFit="1" customWidth="1"/>
    <col min="7939" max="7940" width="15.85546875" style="2" customWidth="1"/>
    <col min="7941" max="7941" width="3.140625" style="2" customWidth="1"/>
    <col min="7942" max="7942" width="43.42578125" style="2" bestFit="1" customWidth="1"/>
    <col min="7943" max="7943" width="11.28515625" style="2" bestFit="1" customWidth="1"/>
    <col min="7944" max="7944" width="11" style="2" bestFit="1" customWidth="1"/>
    <col min="7945" max="7945" width="11.42578125" style="2" bestFit="1" customWidth="1"/>
    <col min="7946" max="7946" width="3" style="2" customWidth="1"/>
    <col min="7947" max="7947" width="15.42578125" style="2" bestFit="1" customWidth="1"/>
    <col min="7948" max="7948" width="10.7109375" style="2" bestFit="1" customWidth="1"/>
    <col min="7949" max="7949" width="12.42578125" style="2" bestFit="1" customWidth="1"/>
    <col min="7950" max="7950" width="14.28515625" style="2" bestFit="1" customWidth="1"/>
    <col min="7951" max="7951" width="12.42578125" style="2" bestFit="1" customWidth="1"/>
    <col min="7952" max="8192" width="9.140625" style="2"/>
    <col min="8193" max="8193" width="33.140625" style="2" bestFit="1" customWidth="1"/>
    <col min="8194" max="8194" width="15.7109375" style="2" bestFit="1" customWidth="1"/>
    <col min="8195" max="8196" width="15.85546875" style="2" customWidth="1"/>
    <col min="8197" max="8197" width="3.140625" style="2" customWidth="1"/>
    <col min="8198" max="8198" width="43.42578125" style="2" bestFit="1" customWidth="1"/>
    <col min="8199" max="8199" width="11.28515625" style="2" bestFit="1" customWidth="1"/>
    <col min="8200" max="8200" width="11" style="2" bestFit="1" customWidth="1"/>
    <col min="8201" max="8201" width="11.42578125" style="2" bestFit="1" customWidth="1"/>
    <col min="8202" max="8202" width="3" style="2" customWidth="1"/>
    <col min="8203" max="8203" width="15.42578125" style="2" bestFit="1" customWidth="1"/>
    <col min="8204" max="8204" width="10.7109375" style="2" bestFit="1" customWidth="1"/>
    <col min="8205" max="8205" width="12.42578125" style="2" bestFit="1" customWidth="1"/>
    <col min="8206" max="8206" width="14.28515625" style="2" bestFit="1" customWidth="1"/>
    <col min="8207" max="8207" width="12.42578125" style="2" bestFit="1" customWidth="1"/>
    <col min="8208" max="8448" width="9.140625" style="2"/>
    <col min="8449" max="8449" width="33.140625" style="2" bestFit="1" customWidth="1"/>
    <col min="8450" max="8450" width="15.7109375" style="2" bestFit="1" customWidth="1"/>
    <col min="8451" max="8452" width="15.85546875" style="2" customWidth="1"/>
    <col min="8453" max="8453" width="3.140625" style="2" customWidth="1"/>
    <col min="8454" max="8454" width="43.42578125" style="2" bestFit="1" customWidth="1"/>
    <col min="8455" max="8455" width="11.28515625" style="2" bestFit="1" customWidth="1"/>
    <col min="8456" max="8456" width="11" style="2" bestFit="1" customWidth="1"/>
    <col min="8457" max="8457" width="11.42578125" style="2" bestFit="1" customWidth="1"/>
    <col min="8458" max="8458" width="3" style="2" customWidth="1"/>
    <col min="8459" max="8459" width="15.42578125" style="2" bestFit="1" customWidth="1"/>
    <col min="8460" max="8460" width="10.7109375" style="2" bestFit="1" customWidth="1"/>
    <col min="8461" max="8461" width="12.42578125" style="2" bestFit="1" customWidth="1"/>
    <col min="8462" max="8462" width="14.28515625" style="2" bestFit="1" customWidth="1"/>
    <col min="8463" max="8463" width="12.42578125" style="2" bestFit="1" customWidth="1"/>
    <col min="8464" max="8704" width="9.140625" style="2"/>
    <col min="8705" max="8705" width="33.140625" style="2" bestFit="1" customWidth="1"/>
    <col min="8706" max="8706" width="15.7109375" style="2" bestFit="1" customWidth="1"/>
    <col min="8707" max="8708" width="15.85546875" style="2" customWidth="1"/>
    <col min="8709" max="8709" width="3.140625" style="2" customWidth="1"/>
    <col min="8710" max="8710" width="43.42578125" style="2" bestFit="1" customWidth="1"/>
    <col min="8711" max="8711" width="11.28515625" style="2" bestFit="1" customWidth="1"/>
    <col min="8712" max="8712" width="11" style="2" bestFit="1" customWidth="1"/>
    <col min="8713" max="8713" width="11.42578125" style="2" bestFit="1" customWidth="1"/>
    <col min="8714" max="8714" width="3" style="2" customWidth="1"/>
    <col min="8715" max="8715" width="15.42578125" style="2" bestFit="1" customWidth="1"/>
    <col min="8716" max="8716" width="10.7109375" style="2" bestFit="1" customWidth="1"/>
    <col min="8717" max="8717" width="12.42578125" style="2" bestFit="1" customWidth="1"/>
    <col min="8718" max="8718" width="14.28515625" style="2" bestFit="1" customWidth="1"/>
    <col min="8719" max="8719" width="12.42578125" style="2" bestFit="1" customWidth="1"/>
    <col min="8720" max="8960" width="9.140625" style="2"/>
    <col min="8961" max="8961" width="33.140625" style="2" bestFit="1" customWidth="1"/>
    <col min="8962" max="8962" width="15.7109375" style="2" bestFit="1" customWidth="1"/>
    <col min="8963" max="8964" width="15.85546875" style="2" customWidth="1"/>
    <col min="8965" max="8965" width="3.140625" style="2" customWidth="1"/>
    <col min="8966" max="8966" width="43.42578125" style="2" bestFit="1" customWidth="1"/>
    <col min="8967" max="8967" width="11.28515625" style="2" bestFit="1" customWidth="1"/>
    <col min="8968" max="8968" width="11" style="2" bestFit="1" customWidth="1"/>
    <col min="8969" max="8969" width="11.42578125" style="2" bestFit="1" customWidth="1"/>
    <col min="8970" max="8970" width="3" style="2" customWidth="1"/>
    <col min="8971" max="8971" width="15.42578125" style="2" bestFit="1" customWidth="1"/>
    <col min="8972" max="8972" width="10.7109375" style="2" bestFit="1" customWidth="1"/>
    <col min="8973" max="8973" width="12.42578125" style="2" bestFit="1" customWidth="1"/>
    <col min="8974" max="8974" width="14.28515625" style="2" bestFit="1" customWidth="1"/>
    <col min="8975" max="8975" width="12.42578125" style="2" bestFit="1" customWidth="1"/>
    <col min="8976" max="9216" width="9.140625" style="2"/>
    <col min="9217" max="9217" width="33.140625" style="2" bestFit="1" customWidth="1"/>
    <col min="9218" max="9218" width="15.7109375" style="2" bestFit="1" customWidth="1"/>
    <col min="9219" max="9220" width="15.85546875" style="2" customWidth="1"/>
    <col min="9221" max="9221" width="3.140625" style="2" customWidth="1"/>
    <col min="9222" max="9222" width="43.42578125" style="2" bestFit="1" customWidth="1"/>
    <col min="9223" max="9223" width="11.28515625" style="2" bestFit="1" customWidth="1"/>
    <col min="9224" max="9224" width="11" style="2" bestFit="1" customWidth="1"/>
    <col min="9225" max="9225" width="11.42578125" style="2" bestFit="1" customWidth="1"/>
    <col min="9226" max="9226" width="3" style="2" customWidth="1"/>
    <col min="9227" max="9227" width="15.42578125" style="2" bestFit="1" customWidth="1"/>
    <col min="9228" max="9228" width="10.7109375" style="2" bestFit="1" customWidth="1"/>
    <col min="9229" max="9229" width="12.42578125" style="2" bestFit="1" customWidth="1"/>
    <col min="9230" max="9230" width="14.28515625" style="2" bestFit="1" customWidth="1"/>
    <col min="9231" max="9231" width="12.42578125" style="2" bestFit="1" customWidth="1"/>
    <col min="9232" max="9472" width="9.140625" style="2"/>
    <col min="9473" max="9473" width="33.140625" style="2" bestFit="1" customWidth="1"/>
    <col min="9474" max="9474" width="15.7109375" style="2" bestFit="1" customWidth="1"/>
    <col min="9475" max="9476" width="15.85546875" style="2" customWidth="1"/>
    <col min="9477" max="9477" width="3.140625" style="2" customWidth="1"/>
    <col min="9478" max="9478" width="43.42578125" style="2" bestFit="1" customWidth="1"/>
    <col min="9479" max="9479" width="11.28515625" style="2" bestFit="1" customWidth="1"/>
    <col min="9480" max="9480" width="11" style="2" bestFit="1" customWidth="1"/>
    <col min="9481" max="9481" width="11.42578125" style="2" bestFit="1" customWidth="1"/>
    <col min="9482" max="9482" width="3" style="2" customWidth="1"/>
    <col min="9483" max="9483" width="15.42578125" style="2" bestFit="1" customWidth="1"/>
    <col min="9484" max="9484" width="10.7109375" style="2" bestFit="1" customWidth="1"/>
    <col min="9485" max="9485" width="12.42578125" style="2" bestFit="1" customWidth="1"/>
    <col min="9486" max="9486" width="14.28515625" style="2" bestFit="1" customWidth="1"/>
    <col min="9487" max="9487" width="12.42578125" style="2" bestFit="1" customWidth="1"/>
    <col min="9488" max="9728" width="9.140625" style="2"/>
    <col min="9729" max="9729" width="33.140625" style="2" bestFit="1" customWidth="1"/>
    <col min="9730" max="9730" width="15.7109375" style="2" bestFit="1" customWidth="1"/>
    <col min="9731" max="9732" width="15.85546875" style="2" customWidth="1"/>
    <col min="9733" max="9733" width="3.140625" style="2" customWidth="1"/>
    <col min="9734" max="9734" width="43.42578125" style="2" bestFit="1" customWidth="1"/>
    <col min="9735" max="9735" width="11.28515625" style="2" bestFit="1" customWidth="1"/>
    <col min="9736" max="9736" width="11" style="2" bestFit="1" customWidth="1"/>
    <col min="9737" max="9737" width="11.42578125" style="2" bestFit="1" customWidth="1"/>
    <col min="9738" max="9738" width="3" style="2" customWidth="1"/>
    <col min="9739" max="9739" width="15.42578125" style="2" bestFit="1" customWidth="1"/>
    <col min="9740" max="9740" width="10.7109375" style="2" bestFit="1" customWidth="1"/>
    <col min="9741" max="9741" width="12.42578125" style="2" bestFit="1" customWidth="1"/>
    <col min="9742" max="9742" width="14.28515625" style="2" bestFit="1" customWidth="1"/>
    <col min="9743" max="9743" width="12.42578125" style="2" bestFit="1" customWidth="1"/>
    <col min="9744" max="9984" width="9.140625" style="2"/>
    <col min="9985" max="9985" width="33.140625" style="2" bestFit="1" customWidth="1"/>
    <col min="9986" max="9986" width="15.7109375" style="2" bestFit="1" customWidth="1"/>
    <col min="9987" max="9988" width="15.85546875" style="2" customWidth="1"/>
    <col min="9989" max="9989" width="3.140625" style="2" customWidth="1"/>
    <col min="9990" max="9990" width="43.42578125" style="2" bestFit="1" customWidth="1"/>
    <col min="9991" max="9991" width="11.28515625" style="2" bestFit="1" customWidth="1"/>
    <col min="9992" max="9992" width="11" style="2" bestFit="1" customWidth="1"/>
    <col min="9993" max="9993" width="11.42578125" style="2" bestFit="1" customWidth="1"/>
    <col min="9994" max="9994" width="3" style="2" customWidth="1"/>
    <col min="9995" max="9995" width="15.42578125" style="2" bestFit="1" customWidth="1"/>
    <col min="9996" max="9996" width="10.7109375" style="2" bestFit="1" customWidth="1"/>
    <col min="9997" max="9997" width="12.42578125" style="2" bestFit="1" customWidth="1"/>
    <col min="9998" max="9998" width="14.28515625" style="2" bestFit="1" customWidth="1"/>
    <col min="9999" max="9999" width="12.42578125" style="2" bestFit="1" customWidth="1"/>
    <col min="10000" max="10240" width="9.140625" style="2"/>
    <col min="10241" max="10241" width="33.140625" style="2" bestFit="1" customWidth="1"/>
    <col min="10242" max="10242" width="15.7109375" style="2" bestFit="1" customWidth="1"/>
    <col min="10243" max="10244" width="15.85546875" style="2" customWidth="1"/>
    <col min="10245" max="10245" width="3.140625" style="2" customWidth="1"/>
    <col min="10246" max="10246" width="43.42578125" style="2" bestFit="1" customWidth="1"/>
    <col min="10247" max="10247" width="11.28515625" style="2" bestFit="1" customWidth="1"/>
    <col min="10248" max="10248" width="11" style="2" bestFit="1" customWidth="1"/>
    <col min="10249" max="10249" width="11.42578125" style="2" bestFit="1" customWidth="1"/>
    <col min="10250" max="10250" width="3" style="2" customWidth="1"/>
    <col min="10251" max="10251" width="15.42578125" style="2" bestFit="1" customWidth="1"/>
    <col min="10252" max="10252" width="10.7109375" style="2" bestFit="1" customWidth="1"/>
    <col min="10253" max="10253" width="12.42578125" style="2" bestFit="1" customWidth="1"/>
    <col min="10254" max="10254" width="14.28515625" style="2" bestFit="1" customWidth="1"/>
    <col min="10255" max="10255" width="12.42578125" style="2" bestFit="1" customWidth="1"/>
    <col min="10256" max="10496" width="9.140625" style="2"/>
    <col min="10497" max="10497" width="33.140625" style="2" bestFit="1" customWidth="1"/>
    <col min="10498" max="10498" width="15.7109375" style="2" bestFit="1" customWidth="1"/>
    <col min="10499" max="10500" width="15.85546875" style="2" customWidth="1"/>
    <col min="10501" max="10501" width="3.140625" style="2" customWidth="1"/>
    <col min="10502" max="10502" width="43.42578125" style="2" bestFit="1" customWidth="1"/>
    <col min="10503" max="10503" width="11.28515625" style="2" bestFit="1" customWidth="1"/>
    <col min="10504" max="10504" width="11" style="2" bestFit="1" customWidth="1"/>
    <col min="10505" max="10505" width="11.42578125" style="2" bestFit="1" customWidth="1"/>
    <col min="10506" max="10506" width="3" style="2" customWidth="1"/>
    <col min="10507" max="10507" width="15.42578125" style="2" bestFit="1" customWidth="1"/>
    <col min="10508" max="10508" width="10.7109375" style="2" bestFit="1" customWidth="1"/>
    <col min="10509" max="10509" width="12.42578125" style="2" bestFit="1" customWidth="1"/>
    <col min="10510" max="10510" width="14.28515625" style="2" bestFit="1" customWidth="1"/>
    <col min="10511" max="10511" width="12.42578125" style="2" bestFit="1" customWidth="1"/>
    <col min="10512" max="10752" width="9.140625" style="2"/>
    <col min="10753" max="10753" width="33.140625" style="2" bestFit="1" customWidth="1"/>
    <col min="10754" max="10754" width="15.7109375" style="2" bestFit="1" customWidth="1"/>
    <col min="10755" max="10756" width="15.85546875" style="2" customWidth="1"/>
    <col min="10757" max="10757" width="3.140625" style="2" customWidth="1"/>
    <col min="10758" max="10758" width="43.42578125" style="2" bestFit="1" customWidth="1"/>
    <col min="10759" max="10759" width="11.28515625" style="2" bestFit="1" customWidth="1"/>
    <col min="10760" max="10760" width="11" style="2" bestFit="1" customWidth="1"/>
    <col min="10761" max="10761" width="11.42578125" style="2" bestFit="1" customWidth="1"/>
    <col min="10762" max="10762" width="3" style="2" customWidth="1"/>
    <col min="10763" max="10763" width="15.42578125" style="2" bestFit="1" customWidth="1"/>
    <col min="10764" max="10764" width="10.7109375" style="2" bestFit="1" customWidth="1"/>
    <col min="10765" max="10765" width="12.42578125" style="2" bestFit="1" customWidth="1"/>
    <col min="10766" max="10766" width="14.28515625" style="2" bestFit="1" customWidth="1"/>
    <col min="10767" max="10767" width="12.42578125" style="2" bestFit="1" customWidth="1"/>
    <col min="10768" max="11008" width="9.140625" style="2"/>
    <col min="11009" max="11009" width="33.140625" style="2" bestFit="1" customWidth="1"/>
    <col min="11010" max="11010" width="15.7109375" style="2" bestFit="1" customWidth="1"/>
    <col min="11011" max="11012" width="15.85546875" style="2" customWidth="1"/>
    <col min="11013" max="11013" width="3.140625" style="2" customWidth="1"/>
    <col min="11014" max="11014" width="43.42578125" style="2" bestFit="1" customWidth="1"/>
    <col min="11015" max="11015" width="11.28515625" style="2" bestFit="1" customWidth="1"/>
    <col min="11016" max="11016" width="11" style="2" bestFit="1" customWidth="1"/>
    <col min="11017" max="11017" width="11.42578125" style="2" bestFit="1" customWidth="1"/>
    <col min="11018" max="11018" width="3" style="2" customWidth="1"/>
    <col min="11019" max="11019" width="15.42578125" style="2" bestFit="1" customWidth="1"/>
    <col min="11020" max="11020" width="10.7109375" style="2" bestFit="1" customWidth="1"/>
    <col min="11021" max="11021" width="12.42578125" style="2" bestFit="1" customWidth="1"/>
    <col min="11022" max="11022" width="14.28515625" style="2" bestFit="1" customWidth="1"/>
    <col min="11023" max="11023" width="12.42578125" style="2" bestFit="1" customWidth="1"/>
    <col min="11024" max="11264" width="9.140625" style="2"/>
    <col min="11265" max="11265" width="33.140625" style="2" bestFit="1" customWidth="1"/>
    <col min="11266" max="11266" width="15.7109375" style="2" bestFit="1" customWidth="1"/>
    <col min="11267" max="11268" width="15.85546875" style="2" customWidth="1"/>
    <col min="11269" max="11269" width="3.140625" style="2" customWidth="1"/>
    <col min="11270" max="11270" width="43.42578125" style="2" bestFit="1" customWidth="1"/>
    <col min="11271" max="11271" width="11.28515625" style="2" bestFit="1" customWidth="1"/>
    <col min="11272" max="11272" width="11" style="2" bestFit="1" customWidth="1"/>
    <col min="11273" max="11273" width="11.42578125" style="2" bestFit="1" customWidth="1"/>
    <col min="11274" max="11274" width="3" style="2" customWidth="1"/>
    <col min="11275" max="11275" width="15.42578125" style="2" bestFit="1" customWidth="1"/>
    <col min="11276" max="11276" width="10.7109375" style="2" bestFit="1" customWidth="1"/>
    <col min="11277" max="11277" width="12.42578125" style="2" bestFit="1" customWidth="1"/>
    <col min="11278" max="11278" width="14.28515625" style="2" bestFit="1" customWidth="1"/>
    <col min="11279" max="11279" width="12.42578125" style="2" bestFit="1" customWidth="1"/>
    <col min="11280" max="11520" width="9.140625" style="2"/>
    <col min="11521" max="11521" width="33.140625" style="2" bestFit="1" customWidth="1"/>
    <col min="11522" max="11522" width="15.7109375" style="2" bestFit="1" customWidth="1"/>
    <col min="11523" max="11524" width="15.85546875" style="2" customWidth="1"/>
    <col min="11525" max="11525" width="3.140625" style="2" customWidth="1"/>
    <col min="11526" max="11526" width="43.42578125" style="2" bestFit="1" customWidth="1"/>
    <col min="11527" max="11527" width="11.28515625" style="2" bestFit="1" customWidth="1"/>
    <col min="11528" max="11528" width="11" style="2" bestFit="1" customWidth="1"/>
    <col min="11529" max="11529" width="11.42578125" style="2" bestFit="1" customWidth="1"/>
    <col min="11530" max="11530" width="3" style="2" customWidth="1"/>
    <col min="11531" max="11531" width="15.42578125" style="2" bestFit="1" customWidth="1"/>
    <col min="11532" max="11532" width="10.7109375" style="2" bestFit="1" customWidth="1"/>
    <col min="11533" max="11533" width="12.42578125" style="2" bestFit="1" customWidth="1"/>
    <col min="11534" max="11534" width="14.28515625" style="2" bestFit="1" customWidth="1"/>
    <col min="11535" max="11535" width="12.42578125" style="2" bestFit="1" customWidth="1"/>
    <col min="11536" max="11776" width="9.140625" style="2"/>
    <col min="11777" max="11777" width="33.140625" style="2" bestFit="1" customWidth="1"/>
    <col min="11778" max="11778" width="15.7109375" style="2" bestFit="1" customWidth="1"/>
    <col min="11779" max="11780" width="15.85546875" style="2" customWidth="1"/>
    <col min="11781" max="11781" width="3.140625" style="2" customWidth="1"/>
    <col min="11782" max="11782" width="43.42578125" style="2" bestFit="1" customWidth="1"/>
    <col min="11783" max="11783" width="11.28515625" style="2" bestFit="1" customWidth="1"/>
    <col min="11784" max="11784" width="11" style="2" bestFit="1" customWidth="1"/>
    <col min="11785" max="11785" width="11.42578125" style="2" bestFit="1" customWidth="1"/>
    <col min="11786" max="11786" width="3" style="2" customWidth="1"/>
    <col min="11787" max="11787" width="15.42578125" style="2" bestFit="1" customWidth="1"/>
    <col min="11788" max="11788" width="10.7109375" style="2" bestFit="1" customWidth="1"/>
    <col min="11789" max="11789" width="12.42578125" style="2" bestFit="1" customWidth="1"/>
    <col min="11790" max="11790" width="14.28515625" style="2" bestFit="1" customWidth="1"/>
    <col min="11791" max="11791" width="12.42578125" style="2" bestFit="1" customWidth="1"/>
    <col min="11792" max="12032" width="9.140625" style="2"/>
    <col min="12033" max="12033" width="33.140625" style="2" bestFit="1" customWidth="1"/>
    <col min="12034" max="12034" width="15.7109375" style="2" bestFit="1" customWidth="1"/>
    <col min="12035" max="12036" width="15.85546875" style="2" customWidth="1"/>
    <col min="12037" max="12037" width="3.140625" style="2" customWidth="1"/>
    <col min="12038" max="12038" width="43.42578125" style="2" bestFit="1" customWidth="1"/>
    <col min="12039" max="12039" width="11.28515625" style="2" bestFit="1" customWidth="1"/>
    <col min="12040" max="12040" width="11" style="2" bestFit="1" customWidth="1"/>
    <col min="12041" max="12041" width="11.42578125" style="2" bestFit="1" customWidth="1"/>
    <col min="12042" max="12042" width="3" style="2" customWidth="1"/>
    <col min="12043" max="12043" width="15.42578125" style="2" bestFit="1" customWidth="1"/>
    <col min="12044" max="12044" width="10.7109375" style="2" bestFit="1" customWidth="1"/>
    <col min="12045" max="12045" width="12.42578125" style="2" bestFit="1" customWidth="1"/>
    <col min="12046" max="12046" width="14.28515625" style="2" bestFit="1" customWidth="1"/>
    <col min="12047" max="12047" width="12.42578125" style="2" bestFit="1" customWidth="1"/>
    <col min="12048" max="12288" width="9.140625" style="2"/>
    <col min="12289" max="12289" width="33.140625" style="2" bestFit="1" customWidth="1"/>
    <col min="12290" max="12290" width="15.7109375" style="2" bestFit="1" customWidth="1"/>
    <col min="12291" max="12292" width="15.85546875" style="2" customWidth="1"/>
    <col min="12293" max="12293" width="3.140625" style="2" customWidth="1"/>
    <col min="12294" max="12294" width="43.42578125" style="2" bestFit="1" customWidth="1"/>
    <col min="12295" max="12295" width="11.28515625" style="2" bestFit="1" customWidth="1"/>
    <col min="12296" max="12296" width="11" style="2" bestFit="1" customWidth="1"/>
    <col min="12297" max="12297" width="11.42578125" style="2" bestFit="1" customWidth="1"/>
    <col min="12298" max="12298" width="3" style="2" customWidth="1"/>
    <col min="12299" max="12299" width="15.42578125" style="2" bestFit="1" customWidth="1"/>
    <col min="12300" max="12300" width="10.7109375" style="2" bestFit="1" customWidth="1"/>
    <col min="12301" max="12301" width="12.42578125" style="2" bestFit="1" customWidth="1"/>
    <col min="12302" max="12302" width="14.28515625" style="2" bestFit="1" customWidth="1"/>
    <col min="12303" max="12303" width="12.42578125" style="2" bestFit="1" customWidth="1"/>
    <col min="12304" max="12544" width="9.140625" style="2"/>
    <col min="12545" max="12545" width="33.140625" style="2" bestFit="1" customWidth="1"/>
    <col min="12546" max="12546" width="15.7109375" style="2" bestFit="1" customWidth="1"/>
    <col min="12547" max="12548" width="15.85546875" style="2" customWidth="1"/>
    <col min="12549" max="12549" width="3.140625" style="2" customWidth="1"/>
    <col min="12550" max="12550" width="43.42578125" style="2" bestFit="1" customWidth="1"/>
    <col min="12551" max="12551" width="11.28515625" style="2" bestFit="1" customWidth="1"/>
    <col min="12552" max="12552" width="11" style="2" bestFit="1" customWidth="1"/>
    <col min="12553" max="12553" width="11.42578125" style="2" bestFit="1" customWidth="1"/>
    <col min="12554" max="12554" width="3" style="2" customWidth="1"/>
    <col min="12555" max="12555" width="15.42578125" style="2" bestFit="1" customWidth="1"/>
    <col min="12556" max="12556" width="10.7109375" style="2" bestFit="1" customWidth="1"/>
    <col min="12557" max="12557" width="12.42578125" style="2" bestFit="1" customWidth="1"/>
    <col min="12558" max="12558" width="14.28515625" style="2" bestFit="1" customWidth="1"/>
    <col min="12559" max="12559" width="12.42578125" style="2" bestFit="1" customWidth="1"/>
    <col min="12560" max="12800" width="9.140625" style="2"/>
    <col min="12801" max="12801" width="33.140625" style="2" bestFit="1" customWidth="1"/>
    <col min="12802" max="12802" width="15.7109375" style="2" bestFit="1" customWidth="1"/>
    <col min="12803" max="12804" width="15.85546875" style="2" customWidth="1"/>
    <col min="12805" max="12805" width="3.140625" style="2" customWidth="1"/>
    <col min="12806" max="12806" width="43.42578125" style="2" bestFit="1" customWidth="1"/>
    <col min="12807" max="12807" width="11.28515625" style="2" bestFit="1" customWidth="1"/>
    <col min="12808" max="12808" width="11" style="2" bestFit="1" customWidth="1"/>
    <col min="12809" max="12809" width="11.42578125" style="2" bestFit="1" customWidth="1"/>
    <col min="12810" max="12810" width="3" style="2" customWidth="1"/>
    <col min="12811" max="12811" width="15.42578125" style="2" bestFit="1" customWidth="1"/>
    <col min="12812" max="12812" width="10.7109375" style="2" bestFit="1" customWidth="1"/>
    <col min="12813" max="12813" width="12.42578125" style="2" bestFit="1" customWidth="1"/>
    <col min="12814" max="12814" width="14.28515625" style="2" bestFit="1" customWidth="1"/>
    <col min="12815" max="12815" width="12.42578125" style="2" bestFit="1" customWidth="1"/>
    <col min="12816" max="13056" width="9.140625" style="2"/>
    <col min="13057" max="13057" width="33.140625" style="2" bestFit="1" customWidth="1"/>
    <col min="13058" max="13058" width="15.7109375" style="2" bestFit="1" customWidth="1"/>
    <col min="13059" max="13060" width="15.85546875" style="2" customWidth="1"/>
    <col min="13061" max="13061" width="3.140625" style="2" customWidth="1"/>
    <col min="13062" max="13062" width="43.42578125" style="2" bestFit="1" customWidth="1"/>
    <col min="13063" max="13063" width="11.28515625" style="2" bestFit="1" customWidth="1"/>
    <col min="13064" max="13064" width="11" style="2" bestFit="1" customWidth="1"/>
    <col min="13065" max="13065" width="11.42578125" style="2" bestFit="1" customWidth="1"/>
    <col min="13066" max="13066" width="3" style="2" customWidth="1"/>
    <col min="13067" max="13067" width="15.42578125" style="2" bestFit="1" customWidth="1"/>
    <col min="13068" max="13068" width="10.7109375" style="2" bestFit="1" customWidth="1"/>
    <col min="13069" max="13069" width="12.42578125" style="2" bestFit="1" customWidth="1"/>
    <col min="13070" max="13070" width="14.28515625" style="2" bestFit="1" customWidth="1"/>
    <col min="13071" max="13071" width="12.42578125" style="2" bestFit="1" customWidth="1"/>
    <col min="13072" max="13312" width="9.140625" style="2"/>
    <col min="13313" max="13313" width="33.140625" style="2" bestFit="1" customWidth="1"/>
    <col min="13314" max="13314" width="15.7109375" style="2" bestFit="1" customWidth="1"/>
    <col min="13315" max="13316" width="15.85546875" style="2" customWidth="1"/>
    <col min="13317" max="13317" width="3.140625" style="2" customWidth="1"/>
    <col min="13318" max="13318" width="43.42578125" style="2" bestFit="1" customWidth="1"/>
    <col min="13319" max="13319" width="11.28515625" style="2" bestFit="1" customWidth="1"/>
    <col min="13320" max="13320" width="11" style="2" bestFit="1" customWidth="1"/>
    <col min="13321" max="13321" width="11.42578125" style="2" bestFit="1" customWidth="1"/>
    <col min="13322" max="13322" width="3" style="2" customWidth="1"/>
    <col min="13323" max="13323" width="15.42578125" style="2" bestFit="1" customWidth="1"/>
    <col min="13324" max="13324" width="10.7109375" style="2" bestFit="1" customWidth="1"/>
    <col min="13325" max="13325" width="12.42578125" style="2" bestFit="1" customWidth="1"/>
    <col min="13326" max="13326" width="14.28515625" style="2" bestFit="1" customWidth="1"/>
    <col min="13327" max="13327" width="12.42578125" style="2" bestFit="1" customWidth="1"/>
    <col min="13328" max="13568" width="9.140625" style="2"/>
    <col min="13569" max="13569" width="33.140625" style="2" bestFit="1" customWidth="1"/>
    <col min="13570" max="13570" width="15.7109375" style="2" bestFit="1" customWidth="1"/>
    <col min="13571" max="13572" width="15.85546875" style="2" customWidth="1"/>
    <col min="13573" max="13573" width="3.140625" style="2" customWidth="1"/>
    <col min="13574" max="13574" width="43.42578125" style="2" bestFit="1" customWidth="1"/>
    <col min="13575" max="13575" width="11.28515625" style="2" bestFit="1" customWidth="1"/>
    <col min="13576" max="13576" width="11" style="2" bestFit="1" customWidth="1"/>
    <col min="13577" max="13577" width="11.42578125" style="2" bestFit="1" customWidth="1"/>
    <col min="13578" max="13578" width="3" style="2" customWidth="1"/>
    <col min="13579" max="13579" width="15.42578125" style="2" bestFit="1" customWidth="1"/>
    <col min="13580" max="13580" width="10.7109375" style="2" bestFit="1" customWidth="1"/>
    <col min="13581" max="13581" width="12.42578125" style="2" bestFit="1" customWidth="1"/>
    <col min="13582" max="13582" width="14.28515625" style="2" bestFit="1" customWidth="1"/>
    <col min="13583" max="13583" width="12.42578125" style="2" bestFit="1" customWidth="1"/>
    <col min="13584" max="13824" width="9.140625" style="2"/>
    <col min="13825" max="13825" width="33.140625" style="2" bestFit="1" customWidth="1"/>
    <col min="13826" max="13826" width="15.7109375" style="2" bestFit="1" customWidth="1"/>
    <col min="13827" max="13828" width="15.85546875" style="2" customWidth="1"/>
    <col min="13829" max="13829" width="3.140625" style="2" customWidth="1"/>
    <col min="13830" max="13830" width="43.42578125" style="2" bestFit="1" customWidth="1"/>
    <col min="13831" max="13831" width="11.28515625" style="2" bestFit="1" customWidth="1"/>
    <col min="13832" max="13832" width="11" style="2" bestFit="1" customWidth="1"/>
    <col min="13833" max="13833" width="11.42578125" style="2" bestFit="1" customWidth="1"/>
    <col min="13834" max="13834" width="3" style="2" customWidth="1"/>
    <col min="13835" max="13835" width="15.42578125" style="2" bestFit="1" customWidth="1"/>
    <col min="13836" max="13836" width="10.7109375" style="2" bestFit="1" customWidth="1"/>
    <col min="13837" max="13837" width="12.42578125" style="2" bestFit="1" customWidth="1"/>
    <col min="13838" max="13838" width="14.28515625" style="2" bestFit="1" customWidth="1"/>
    <col min="13839" max="13839" width="12.42578125" style="2" bestFit="1" customWidth="1"/>
    <col min="13840" max="14080" width="9.140625" style="2"/>
    <col min="14081" max="14081" width="33.140625" style="2" bestFit="1" customWidth="1"/>
    <col min="14082" max="14082" width="15.7109375" style="2" bestFit="1" customWidth="1"/>
    <col min="14083" max="14084" width="15.85546875" style="2" customWidth="1"/>
    <col min="14085" max="14085" width="3.140625" style="2" customWidth="1"/>
    <col min="14086" max="14086" width="43.42578125" style="2" bestFit="1" customWidth="1"/>
    <col min="14087" max="14087" width="11.28515625" style="2" bestFit="1" customWidth="1"/>
    <col min="14088" max="14088" width="11" style="2" bestFit="1" customWidth="1"/>
    <col min="14089" max="14089" width="11.42578125" style="2" bestFit="1" customWidth="1"/>
    <col min="14090" max="14090" width="3" style="2" customWidth="1"/>
    <col min="14091" max="14091" width="15.42578125" style="2" bestFit="1" customWidth="1"/>
    <col min="14092" max="14092" width="10.7109375" style="2" bestFit="1" customWidth="1"/>
    <col min="14093" max="14093" width="12.42578125" style="2" bestFit="1" customWidth="1"/>
    <col min="14094" max="14094" width="14.28515625" style="2" bestFit="1" customWidth="1"/>
    <col min="14095" max="14095" width="12.42578125" style="2" bestFit="1" customWidth="1"/>
    <col min="14096" max="14336" width="9.140625" style="2"/>
    <col min="14337" max="14337" width="33.140625" style="2" bestFit="1" customWidth="1"/>
    <col min="14338" max="14338" width="15.7109375" style="2" bestFit="1" customWidth="1"/>
    <col min="14339" max="14340" width="15.85546875" style="2" customWidth="1"/>
    <col min="14341" max="14341" width="3.140625" style="2" customWidth="1"/>
    <col min="14342" max="14342" width="43.42578125" style="2" bestFit="1" customWidth="1"/>
    <col min="14343" max="14343" width="11.28515625" style="2" bestFit="1" customWidth="1"/>
    <col min="14344" max="14344" width="11" style="2" bestFit="1" customWidth="1"/>
    <col min="14345" max="14345" width="11.42578125" style="2" bestFit="1" customWidth="1"/>
    <col min="14346" max="14346" width="3" style="2" customWidth="1"/>
    <col min="14347" max="14347" width="15.42578125" style="2" bestFit="1" customWidth="1"/>
    <col min="14348" max="14348" width="10.7109375" style="2" bestFit="1" customWidth="1"/>
    <col min="14349" max="14349" width="12.42578125" style="2" bestFit="1" customWidth="1"/>
    <col min="14350" max="14350" width="14.28515625" style="2" bestFit="1" customWidth="1"/>
    <col min="14351" max="14351" width="12.42578125" style="2" bestFit="1" customWidth="1"/>
    <col min="14352" max="14592" width="9.140625" style="2"/>
    <col min="14593" max="14593" width="33.140625" style="2" bestFit="1" customWidth="1"/>
    <col min="14594" max="14594" width="15.7109375" style="2" bestFit="1" customWidth="1"/>
    <col min="14595" max="14596" width="15.85546875" style="2" customWidth="1"/>
    <col min="14597" max="14597" width="3.140625" style="2" customWidth="1"/>
    <col min="14598" max="14598" width="43.42578125" style="2" bestFit="1" customWidth="1"/>
    <col min="14599" max="14599" width="11.28515625" style="2" bestFit="1" customWidth="1"/>
    <col min="14600" max="14600" width="11" style="2" bestFit="1" customWidth="1"/>
    <col min="14601" max="14601" width="11.42578125" style="2" bestFit="1" customWidth="1"/>
    <col min="14602" max="14602" width="3" style="2" customWidth="1"/>
    <col min="14603" max="14603" width="15.42578125" style="2" bestFit="1" customWidth="1"/>
    <col min="14604" max="14604" width="10.7109375" style="2" bestFit="1" customWidth="1"/>
    <col min="14605" max="14605" width="12.42578125" style="2" bestFit="1" customWidth="1"/>
    <col min="14606" max="14606" width="14.28515625" style="2" bestFit="1" customWidth="1"/>
    <col min="14607" max="14607" width="12.42578125" style="2" bestFit="1" customWidth="1"/>
    <col min="14608" max="14848" width="9.140625" style="2"/>
    <col min="14849" max="14849" width="33.140625" style="2" bestFit="1" customWidth="1"/>
    <col min="14850" max="14850" width="15.7109375" style="2" bestFit="1" customWidth="1"/>
    <col min="14851" max="14852" width="15.85546875" style="2" customWidth="1"/>
    <col min="14853" max="14853" width="3.140625" style="2" customWidth="1"/>
    <col min="14854" max="14854" width="43.42578125" style="2" bestFit="1" customWidth="1"/>
    <col min="14855" max="14855" width="11.28515625" style="2" bestFit="1" customWidth="1"/>
    <col min="14856" max="14856" width="11" style="2" bestFit="1" customWidth="1"/>
    <col min="14857" max="14857" width="11.42578125" style="2" bestFit="1" customWidth="1"/>
    <col min="14858" max="14858" width="3" style="2" customWidth="1"/>
    <col min="14859" max="14859" width="15.42578125" style="2" bestFit="1" customWidth="1"/>
    <col min="14860" max="14860" width="10.7109375" style="2" bestFit="1" customWidth="1"/>
    <col min="14861" max="14861" width="12.42578125" style="2" bestFit="1" customWidth="1"/>
    <col min="14862" max="14862" width="14.28515625" style="2" bestFit="1" customWidth="1"/>
    <col min="14863" max="14863" width="12.42578125" style="2" bestFit="1" customWidth="1"/>
    <col min="14864" max="15104" width="9.140625" style="2"/>
    <col min="15105" max="15105" width="33.140625" style="2" bestFit="1" customWidth="1"/>
    <col min="15106" max="15106" width="15.7109375" style="2" bestFit="1" customWidth="1"/>
    <col min="15107" max="15108" width="15.85546875" style="2" customWidth="1"/>
    <col min="15109" max="15109" width="3.140625" style="2" customWidth="1"/>
    <col min="15110" max="15110" width="43.42578125" style="2" bestFit="1" customWidth="1"/>
    <col min="15111" max="15111" width="11.28515625" style="2" bestFit="1" customWidth="1"/>
    <col min="15112" max="15112" width="11" style="2" bestFit="1" customWidth="1"/>
    <col min="15113" max="15113" width="11.42578125" style="2" bestFit="1" customWidth="1"/>
    <col min="15114" max="15114" width="3" style="2" customWidth="1"/>
    <col min="15115" max="15115" width="15.42578125" style="2" bestFit="1" customWidth="1"/>
    <col min="15116" max="15116" width="10.7109375" style="2" bestFit="1" customWidth="1"/>
    <col min="15117" max="15117" width="12.42578125" style="2" bestFit="1" customWidth="1"/>
    <col min="15118" max="15118" width="14.28515625" style="2" bestFit="1" customWidth="1"/>
    <col min="15119" max="15119" width="12.42578125" style="2" bestFit="1" customWidth="1"/>
    <col min="15120" max="15360" width="9.140625" style="2"/>
    <col min="15361" max="15361" width="33.140625" style="2" bestFit="1" customWidth="1"/>
    <col min="15362" max="15362" width="15.7109375" style="2" bestFit="1" customWidth="1"/>
    <col min="15363" max="15364" width="15.85546875" style="2" customWidth="1"/>
    <col min="15365" max="15365" width="3.140625" style="2" customWidth="1"/>
    <col min="15366" max="15366" width="43.42578125" style="2" bestFit="1" customWidth="1"/>
    <col min="15367" max="15367" width="11.28515625" style="2" bestFit="1" customWidth="1"/>
    <col min="15368" max="15368" width="11" style="2" bestFit="1" customWidth="1"/>
    <col min="15369" max="15369" width="11.42578125" style="2" bestFit="1" customWidth="1"/>
    <col min="15370" max="15370" width="3" style="2" customWidth="1"/>
    <col min="15371" max="15371" width="15.42578125" style="2" bestFit="1" customWidth="1"/>
    <col min="15372" max="15372" width="10.7109375" style="2" bestFit="1" customWidth="1"/>
    <col min="15373" max="15373" width="12.42578125" style="2" bestFit="1" customWidth="1"/>
    <col min="15374" max="15374" width="14.28515625" style="2" bestFit="1" customWidth="1"/>
    <col min="15375" max="15375" width="12.42578125" style="2" bestFit="1" customWidth="1"/>
    <col min="15376" max="15616" width="9.140625" style="2"/>
    <col min="15617" max="15617" width="33.140625" style="2" bestFit="1" customWidth="1"/>
    <col min="15618" max="15618" width="15.7109375" style="2" bestFit="1" customWidth="1"/>
    <col min="15619" max="15620" width="15.85546875" style="2" customWidth="1"/>
    <col min="15621" max="15621" width="3.140625" style="2" customWidth="1"/>
    <col min="15622" max="15622" width="43.42578125" style="2" bestFit="1" customWidth="1"/>
    <col min="15623" max="15623" width="11.28515625" style="2" bestFit="1" customWidth="1"/>
    <col min="15624" max="15624" width="11" style="2" bestFit="1" customWidth="1"/>
    <col min="15625" max="15625" width="11.42578125" style="2" bestFit="1" customWidth="1"/>
    <col min="15626" max="15626" width="3" style="2" customWidth="1"/>
    <col min="15627" max="15627" width="15.42578125" style="2" bestFit="1" customWidth="1"/>
    <col min="15628" max="15628" width="10.7109375" style="2" bestFit="1" customWidth="1"/>
    <col min="15629" max="15629" width="12.42578125" style="2" bestFit="1" customWidth="1"/>
    <col min="15630" max="15630" width="14.28515625" style="2" bestFit="1" customWidth="1"/>
    <col min="15631" max="15631" width="12.42578125" style="2" bestFit="1" customWidth="1"/>
    <col min="15632" max="15872" width="9.140625" style="2"/>
    <col min="15873" max="15873" width="33.140625" style="2" bestFit="1" customWidth="1"/>
    <col min="15874" max="15874" width="15.7109375" style="2" bestFit="1" customWidth="1"/>
    <col min="15875" max="15876" width="15.85546875" style="2" customWidth="1"/>
    <col min="15877" max="15877" width="3.140625" style="2" customWidth="1"/>
    <col min="15878" max="15878" width="43.42578125" style="2" bestFit="1" customWidth="1"/>
    <col min="15879" max="15879" width="11.28515625" style="2" bestFit="1" customWidth="1"/>
    <col min="15880" max="15880" width="11" style="2" bestFit="1" customWidth="1"/>
    <col min="15881" max="15881" width="11.42578125" style="2" bestFit="1" customWidth="1"/>
    <col min="15882" max="15882" width="3" style="2" customWidth="1"/>
    <col min="15883" max="15883" width="15.42578125" style="2" bestFit="1" customWidth="1"/>
    <col min="15884" max="15884" width="10.7109375" style="2" bestFit="1" customWidth="1"/>
    <col min="15885" max="15885" width="12.42578125" style="2" bestFit="1" customWidth="1"/>
    <col min="15886" max="15886" width="14.28515625" style="2" bestFit="1" customWidth="1"/>
    <col min="15887" max="15887" width="12.42578125" style="2" bestFit="1" customWidth="1"/>
    <col min="15888" max="16128" width="9.140625" style="2"/>
    <col min="16129" max="16129" width="33.140625" style="2" bestFit="1" customWidth="1"/>
    <col min="16130" max="16130" width="15.7109375" style="2" bestFit="1" customWidth="1"/>
    <col min="16131" max="16132" width="15.85546875" style="2" customWidth="1"/>
    <col min="16133" max="16133" width="3.140625" style="2" customWidth="1"/>
    <col min="16134" max="16134" width="43.42578125" style="2" bestFit="1" customWidth="1"/>
    <col min="16135" max="16135" width="11.28515625" style="2" bestFit="1" customWidth="1"/>
    <col min="16136" max="16136" width="11" style="2" bestFit="1" customWidth="1"/>
    <col min="16137" max="16137" width="11.42578125" style="2" bestFit="1" customWidth="1"/>
    <col min="16138" max="16138" width="3" style="2" customWidth="1"/>
    <col min="16139" max="16139" width="15.42578125" style="2" bestFit="1" customWidth="1"/>
    <col min="16140" max="16140" width="10.7109375" style="2" bestFit="1" customWidth="1"/>
    <col min="16141" max="16141" width="12.42578125" style="2" bestFit="1" customWidth="1"/>
    <col min="16142" max="16142" width="14.28515625" style="2" bestFit="1" customWidth="1"/>
    <col min="16143" max="16143" width="12.42578125" style="2" bestFit="1" customWidth="1"/>
    <col min="16144" max="16384" width="9.140625" style="2"/>
  </cols>
  <sheetData>
    <row r="1" spans="1:15">
      <c r="A1" s="8" t="s">
        <v>0</v>
      </c>
      <c r="B1" s="4" t="s">
        <v>19</v>
      </c>
      <c r="C1" s="5"/>
      <c r="D1" s="5"/>
      <c r="E1" s="9"/>
      <c r="F1" s="5"/>
      <c r="G1" s="5"/>
      <c r="H1" s="5"/>
      <c r="I1" s="5"/>
      <c r="J1" s="9"/>
      <c r="K1" s="5"/>
      <c r="L1" s="5"/>
      <c r="M1" s="5"/>
      <c r="N1" s="5"/>
    </row>
    <row r="2" spans="1:15">
      <c r="A2" s="10" t="s">
        <v>1</v>
      </c>
      <c r="B2" s="11">
        <v>42194</v>
      </c>
      <c r="C2" s="5"/>
      <c r="D2" s="5"/>
      <c r="E2" s="9"/>
      <c r="F2" s="5"/>
      <c r="G2" s="5"/>
      <c r="H2" s="5"/>
      <c r="I2" s="5"/>
      <c r="J2" s="9"/>
      <c r="K2" s="5"/>
      <c r="L2" s="5"/>
      <c r="M2" s="5"/>
      <c r="N2" s="5"/>
    </row>
    <row r="3" spans="1:15">
      <c r="A3" s="10" t="s">
        <v>2</v>
      </c>
      <c r="B3" s="33" t="s">
        <v>197</v>
      </c>
      <c r="C3" s="5"/>
      <c r="D3" s="5"/>
      <c r="E3" s="9"/>
      <c r="F3" s="5"/>
      <c r="G3" s="5"/>
      <c r="H3" s="5"/>
      <c r="I3" s="5"/>
      <c r="J3" s="9"/>
      <c r="K3" s="5"/>
      <c r="L3" s="5"/>
      <c r="M3" s="5"/>
      <c r="N3" s="5"/>
    </row>
    <row r="4" spans="1:15">
      <c r="A4" s="10" t="s">
        <v>3</v>
      </c>
      <c r="B4" s="34">
        <v>42156</v>
      </c>
      <c r="C4" s="5"/>
      <c r="D4" s="5"/>
      <c r="E4" s="9"/>
      <c r="F4" s="5"/>
      <c r="G4" s="5"/>
      <c r="H4" s="5"/>
      <c r="I4" s="5"/>
      <c r="J4" s="9"/>
      <c r="K4" s="5"/>
      <c r="L4" s="5"/>
      <c r="M4" s="5"/>
      <c r="N4" s="5"/>
    </row>
    <row r="5" spans="1:15">
      <c r="A5" s="10" t="s">
        <v>4</v>
      </c>
      <c r="B5" s="5" t="s">
        <v>16</v>
      </c>
      <c r="C5" s="5"/>
      <c r="D5" s="5"/>
      <c r="E5" s="9"/>
      <c r="F5" s="5"/>
      <c r="G5" s="5"/>
      <c r="H5" s="5"/>
      <c r="I5" s="5"/>
      <c r="J5" s="9"/>
      <c r="K5" s="5"/>
      <c r="L5" s="5"/>
      <c r="M5" s="5"/>
      <c r="N5" s="5"/>
    </row>
    <row r="6" spans="1:15">
      <c r="A6" s="12"/>
      <c r="B6" s="5"/>
      <c r="C6" s="5"/>
      <c r="D6" s="5"/>
      <c r="E6" s="9"/>
      <c r="F6" s="5"/>
      <c r="G6" s="5"/>
      <c r="H6" s="5"/>
      <c r="I6" s="5"/>
      <c r="J6" s="9"/>
      <c r="K6" s="5"/>
      <c r="L6" s="5"/>
      <c r="M6" s="5"/>
      <c r="N6" s="5"/>
    </row>
    <row r="7" spans="1:15">
      <c r="A7" s="13" t="s">
        <v>9</v>
      </c>
      <c r="B7" s="14"/>
      <c r="C7" s="5"/>
      <c r="D7" s="5"/>
      <c r="E7" s="9"/>
      <c r="F7" s="15" t="str">
        <f>B1</f>
        <v>BTSip</v>
      </c>
      <c r="G7" s="5"/>
      <c r="H7" s="5"/>
      <c r="I7" s="5"/>
      <c r="J7" s="9"/>
      <c r="K7" s="5"/>
      <c r="L7" s="5"/>
      <c r="M7" s="5"/>
      <c r="N7" s="5"/>
    </row>
    <row r="8" spans="1:15" ht="25.5">
      <c r="A8" s="16" t="s">
        <v>5</v>
      </c>
      <c r="B8" s="16" t="s">
        <v>10</v>
      </c>
      <c r="C8" s="16" t="s">
        <v>11</v>
      </c>
      <c r="D8" s="16" t="s">
        <v>12</v>
      </c>
      <c r="E8" s="17"/>
      <c r="F8" s="18" t="s">
        <v>5</v>
      </c>
      <c r="G8" s="19" t="s">
        <v>13</v>
      </c>
      <c r="H8" s="19" t="s">
        <v>14</v>
      </c>
      <c r="I8" s="20" t="s">
        <v>15</v>
      </c>
      <c r="J8" s="17"/>
      <c r="K8" s="18" t="s">
        <v>6</v>
      </c>
      <c r="L8" s="18" t="s">
        <v>7</v>
      </c>
      <c r="M8" s="18" t="s">
        <v>8</v>
      </c>
      <c r="N8" s="18" t="s">
        <v>17</v>
      </c>
      <c r="O8" s="21" t="s">
        <v>18</v>
      </c>
    </row>
    <row r="9" spans="1:15" ht="12.75" customHeight="1">
      <c r="B9" s="1"/>
      <c r="C9" s="3"/>
      <c r="D9" s="3"/>
      <c r="E9" s="9"/>
      <c r="F9" s="22"/>
      <c r="G9" s="23"/>
      <c r="H9" s="24"/>
      <c r="I9" s="24"/>
      <c r="J9" s="9"/>
      <c r="K9" s="25"/>
      <c r="L9" s="32"/>
      <c r="M9" s="25"/>
      <c r="N9" s="32"/>
      <c r="O9" s="26"/>
    </row>
    <row r="10" spans="1:15" s="6" customFormat="1" ht="12.75" customHeight="1">
      <c r="A10" s="35" t="s">
        <v>162</v>
      </c>
      <c r="B10" s="38">
        <v>0.30230000000000001</v>
      </c>
      <c r="C10" s="39">
        <v>53.14</v>
      </c>
      <c r="D10" s="39">
        <v>16.079999999999998</v>
      </c>
      <c r="E10" s="27"/>
      <c r="F10" s="35" t="s">
        <v>162</v>
      </c>
      <c r="G10" s="40">
        <v>0.30230000000000001</v>
      </c>
      <c r="H10" s="41">
        <v>53</v>
      </c>
      <c r="I10" s="41">
        <v>16.02</v>
      </c>
      <c r="J10" s="27"/>
      <c r="K10" s="25">
        <f>+C10-H10</f>
        <v>0.14000000000000057</v>
      </c>
      <c r="L10" s="32">
        <f>IFERROR(K10/C10,0)</f>
        <v>2.6345502446368193E-3</v>
      </c>
      <c r="M10" s="25">
        <f>+D10-I10</f>
        <v>5.9999999999998721E-2</v>
      </c>
      <c r="N10" s="32">
        <f>IFERROR(M10/D10,0)</f>
        <v>3.7313432835820106E-3</v>
      </c>
      <c r="O10" s="26">
        <f>IFERROR(I10/$I$273,0)</f>
        <v>3.8965492918350013E-4</v>
      </c>
    </row>
    <row r="11" spans="1:15" s="6" customFormat="1" ht="12.75" customHeight="1">
      <c r="A11" s="35" t="s">
        <v>163</v>
      </c>
      <c r="B11" s="38">
        <v>0.31059999999999999</v>
      </c>
      <c r="C11" s="39">
        <v>99.36</v>
      </c>
      <c r="D11" s="39">
        <v>30.86</v>
      </c>
      <c r="E11" s="27"/>
      <c r="F11" s="35" t="s">
        <v>163</v>
      </c>
      <c r="G11" s="40">
        <v>0.31059999999999999</v>
      </c>
      <c r="H11" s="41">
        <v>100</v>
      </c>
      <c r="I11" s="41">
        <v>31.06</v>
      </c>
      <c r="J11" s="27"/>
      <c r="K11" s="25">
        <f t="shared" ref="K11:K74" si="0">+C11-H11</f>
        <v>-0.64000000000000057</v>
      </c>
      <c r="L11" s="32">
        <f t="shared" ref="L11:L74" si="1">IFERROR(K11/C11,0)</f>
        <v>-6.4412238325281864E-3</v>
      </c>
      <c r="M11" s="25">
        <f t="shared" ref="M11:M74" si="2">+D11-I11</f>
        <v>-0.19999999999999929</v>
      </c>
      <c r="N11" s="32">
        <f t="shared" ref="N11:N74" si="3">IFERROR(M11/D11,0)</f>
        <v>-6.4808813998703599E-3</v>
      </c>
      <c r="O11" s="26">
        <f t="shared" ref="O11:O74" si="4">IFERROR(I11/$I$273,0)</f>
        <v>7.5547328966538792E-4</v>
      </c>
    </row>
    <row r="12" spans="1:15" s="6" customFormat="1" ht="12.75" customHeight="1">
      <c r="E12" s="27"/>
      <c r="J12" s="27"/>
      <c r="K12" s="25"/>
      <c r="L12" s="32"/>
      <c r="M12" s="25"/>
      <c r="N12" s="32"/>
      <c r="O12" s="26"/>
    </row>
    <row r="13" spans="1:15" s="6" customFormat="1" ht="12.75" customHeight="1">
      <c r="A13" s="35" t="s">
        <v>117</v>
      </c>
      <c r="B13" s="38">
        <v>0.1986</v>
      </c>
      <c r="C13" s="39">
        <v>0.05</v>
      </c>
      <c r="D13" s="39">
        <v>0.01</v>
      </c>
      <c r="E13" s="27"/>
      <c r="J13" s="27"/>
      <c r="K13" s="25">
        <f t="shared" si="0"/>
        <v>0.05</v>
      </c>
      <c r="L13" s="32">
        <f t="shared" si="1"/>
        <v>1</v>
      </c>
      <c r="M13" s="25">
        <f t="shared" si="2"/>
        <v>0.01</v>
      </c>
      <c r="N13" s="32">
        <f t="shared" si="3"/>
        <v>1</v>
      </c>
      <c r="O13" s="26">
        <f t="shared" si="4"/>
        <v>0</v>
      </c>
    </row>
    <row r="14" spans="1:15" s="6" customFormat="1" ht="12.75" customHeight="1">
      <c r="A14" s="35"/>
      <c r="B14" s="38"/>
      <c r="C14" s="39"/>
      <c r="D14" s="39"/>
      <c r="E14" s="27"/>
      <c r="J14" s="27"/>
      <c r="K14" s="25"/>
      <c r="L14" s="32"/>
      <c r="M14" s="25"/>
      <c r="N14" s="32"/>
      <c r="O14" s="26"/>
    </row>
    <row r="15" spans="1:15" s="6" customFormat="1" ht="12.75" customHeight="1">
      <c r="A15" s="35" t="s">
        <v>64</v>
      </c>
      <c r="B15" s="38">
        <v>6.6E-3</v>
      </c>
      <c r="C15" s="39">
        <v>6.49</v>
      </c>
      <c r="D15" s="39">
        <v>0.05</v>
      </c>
      <c r="E15" s="27"/>
      <c r="F15" s="6" t="s">
        <v>64</v>
      </c>
      <c r="G15" s="7">
        <v>6.6E-3</v>
      </c>
      <c r="H15" s="42">
        <v>6</v>
      </c>
      <c r="I15" s="42">
        <v>0.04</v>
      </c>
      <c r="J15" s="27"/>
      <c r="K15" s="25">
        <f t="shared" si="0"/>
        <v>0.49000000000000021</v>
      </c>
      <c r="L15" s="32">
        <f t="shared" si="1"/>
        <v>7.5500770416024682E-2</v>
      </c>
      <c r="M15" s="25">
        <f t="shared" si="2"/>
        <v>1.0000000000000002E-2</v>
      </c>
      <c r="N15" s="32">
        <f t="shared" si="3"/>
        <v>0.20000000000000004</v>
      </c>
      <c r="O15" s="26">
        <f t="shared" si="4"/>
        <v>9.7292117149438229E-7</v>
      </c>
    </row>
    <row r="16" spans="1:15" s="6" customFormat="1" ht="12.75" customHeight="1">
      <c r="A16" s="35" t="s">
        <v>64</v>
      </c>
      <c r="B16" s="38">
        <v>6.7000000000000002E-3</v>
      </c>
      <c r="C16" s="39">
        <v>8.58</v>
      </c>
      <c r="D16" s="39">
        <v>0.06</v>
      </c>
      <c r="E16" s="27"/>
      <c r="F16" s="6" t="s">
        <v>64</v>
      </c>
      <c r="G16" s="7">
        <v>6.7000000000000002E-3</v>
      </c>
      <c r="H16" s="42">
        <v>9</v>
      </c>
      <c r="I16" s="42">
        <v>0.06</v>
      </c>
      <c r="J16" s="27"/>
      <c r="K16" s="25">
        <f t="shared" si="0"/>
        <v>-0.41999999999999993</v>
      </c>
      <c r="L16" s="32">
        <f t="shared" si="1"/>
        <v>-4.8951048951048945E-2</v>
      </c>
      <c r="M16" s="25">
        <f t="shared" si="2"/>
        <v>0</v>
      </c>
      <c r="N16" s="32">
        <f t="shared" si="3"/>
        <v>0</v>
      </c>
      <c r="O16" s="26">
        <f t="shared" si="4"/>
        <v>1.4593817572415735E-6</v>
      </c>
    </row>
    <row r="17" spans="1:15" s="6" customFormat="1" ht="12.75" customHeight="1">
      <c r="A17" s="35" t="s">
        <v>63</v>
      </c>
      <c r="B17" s="38">
        <v>1.9400000000000001E-2</v>
      </c>
      <c r="C17" s="39">
        <v>2.5299999999999998</v>
      </c>
      <c r="D17" s="39">
        <v>0.05</v>
      </c>
      <c r="E17" s="27"/>
      <c r="F17" s="6" t="s">
        <v>63</v>
      </c>
      <c r="G17" s="6">
        <v>1.9400000000000001E-2</v>
      </c>
      <c r="H17" s="6">
        <v>3</v>
      </c>
      <c r="I17" s="6">
        <v>0.06</v>
      </c>
      <c r="J17" s="27"/>
      <c r="K17" s="25">
        <f t="shared" si="0"/>
        <v>-0.4700000000000002</v>
      </c>
      <c r="L17" s="32">
        <f t="shared" si="1"/>
        <v>-0.18577075098814239</v>
      </c>
      <c r="M17" s="25">
        <f t="shared" si="2"/>
        <v>-9.999999999999995E-3</v>
      </c>
      <c r="N17" s="32">
        <f t="shared" si="3"/>
        <v>-0.1999999999999999</v>
      </c>
      <c r="O17" s="26">
        <f t="shared" si="4"/>
        <v>1.4593817572415735E-6</v>
      </c>
    </row>
    <row r="18" spans="1:15" s="6" customFormat="1" ht="12.75" customHeight="1">
      <c r="A18" s="35"/>
      <c r="B18" s="38"/>
      <c r="C18" s="39"/>
      <c r="D18" s="39"/>
      <c r="E18" s="27"/>
      <c r="J18" s="27"/>
      <c r="K18" s="25"/>
      <c r="L18" s="32"/>
      <c r="M18" s="25"/>
      <c r="N18" s="32"/>
      <c r="O18" s="26"/>
    </row>
    <row r="19" spans="1:15" s="6" customFormat="1" ht="12.75" customHeight="1">
      <c r="A19" s="35" t="s">
        <v>94</v>
      </c>
      <c r="B19" s="38">
        <v>8.6999999999999994E-3</v>
      </c>
      <c r="C19" s="39">
        <v>397.47</v>
      </c>
      <c r="D19" s="39">
        <v>3.45</v>
      </c>
      <c r="E19" s="27"/>
      <c r="F19" s="6" t="s">
        <v>94</v>
      </c>
      <c r="G19" s="7">
        <v>8.6999999999999994E-3</v>
      </c>
      <c r="H19" s="42">
        <v>399</v>
      </c>
      <c r="I19" s="42">
        <v>3.47</v>
      </c>
      <c r="J19" s="27"/>
      <c r="K19" s="25">
        <f t="shared" si="0"/>
        <v>-1.5299999999999727</v>
      </c>
      <c r="L19" s="32">
        <f t="shared" si="1"/>
        <v>-3.84934712053733E-3</v>
      </c>
      <c r="M19" s="25">
        <f t="shared" si="2"/>
        <v>-2.0000000000000018E-2</v>
      </c>
      <c r="N19" s="32">
        <f t="shared" si="3"/>
        <v>-5.7971014492753676E-3</v>
      </c>
      <c r="O19" s="26">
        <f t="shared" si="4"/>
        <v>8.4400911627137675E-5</v>
      </c>
    </row>
    <row r="20" spans="1:15" s="6" customFormat="1" ht="12.75" customHeight="1">
      <c r="A20" s="35" t="s">
        <v>94</v>
      </c>
      <c r="B20" s="38">
        <v>8.8000000000000005E-3</v>
      </c>
      <c r="C20" s="39">
        <v>1517.45</v>
      </c>
      <c r="D20" s="39">
        <v>13.35</v>
      </c>
      <c r="E20" s="27"/>
      <c r="F20" s="6" t="s">
        <v>94</v>
      </c>
      <c r="G20" s="7">
        <v>8.8000000000000005E-3</v>
      </c>
      <c r="H20" s="42">
        <v>1524</v>
      </c>
      <c r="I20" s="42">
        <v>13.4</v>
      </c>
      <c r="J20" s="27"/>
      <c r="K20" s="25">
        <f t="shared" si="0"/>
        <v>-6.5499999999999545</v>
      </c>
      <c r="L20" s="32">
        <f t="shared" si="1"/>
        <v>-4.3164519424033444E-3</v>
      </c>
      <c r="M20" s="25">
        <f t="shared" si="2"/>
        <v>-5.0000000000000711E-2</v>
      </c>
      <c r="N20" s="32">
        <f t="shared" si="3"/>
        <v>-3.7453183520599785E-3</v>
      </c>
      <c r="O20" s="26">
        <f t="shared" si="4"/>
        <v>3.2592859245061809E-4</v>
      </c>
    </row>
    <row r="21" spans="1:15" s="6" customFormat="1" ht="12.75" customHeight="1">
      <c r="A21" s="35" t="s">
        <v>94</v>
      </c>
      <c r="B21" s="38">
        <v>9.1000000000000004E-3</v>
      </c>
      <c r="C21" s="39">
        <v>1572.43</v>
      </c>
      <c r="D21" s="39">
        <v>14.32</v>
      </c>
      <c r="E21" s="27"/>
      <c r="F21" s="6" t="s">
        <v>94</v>
      </c>
      <c r="G21" s="7">
        <v>9.1000000000000004E-3</v>
      </c>
      <c r="H21" s="42">
        <v>1578</v>
      </c>
      <c r="I21" s="42">
        <v>14.36</v>
      </c>
      <c r="J21" s="27"/>
      <c r="K21" s="25">
        <f t="shared" si="0"/>
        <v>-5.5699999999999363</v>
      </c>
      <c r="L21" s="32">
        <f t="shared" si="1"/>
        <v>-3.5422880509783814E-3</v>
      </c>
      <c r="M21" s="25">
        <f t="shared" si="2"/>
        <v>-3.9999999999999147E-2</v>
      </c>
      <c r="N21" s="32">
        <f t="shared" si="3"/>
        <v>-2.7932960893854151E-3</v>
      </c>
      <c r="O21" s="26">
        <f t="shared" si="4"/>
        <v>3.4927870056648326E-4</v>
      </c>
    </row>
    <row r="22" spans="1:15" s="6" customFormat="1" ht="12.75" customHeight="1">
      <c r="A22" s="35" t="s">
        <v>93</v>
      </c>
      <c r="B22" s="38">
        <v>9.2999999999999992E-3</v>
      </c>
      <c r="C22" s="39">
        <v>1286.92</v>
      </c>
      <c r="D22" s="39">
        <v>11.98</v>
      </c>
      <c r="E22" s="27"/>
      <c r="F22" s="6" t="s">
        <v>93</v>
      </c>
      <c r="G22" s="7">
        <v>9.2999999999999992E-3</v>
      </c>
      <c r="H22" s="42">
        <v>1291</v>
      </c>
      <c r="I22" s="42">
        <v>12.01</v>
      </c>
      <c r="J22" s="27"/>
      <c r="K22" s="25">
        <f t="shared" si="0"/>
        <v>-4.0799999999999272</v>
      </c>
      <c r="L22" s="32">
        <f t="shared" si="1"/>
        <v>-3.1703602399526989E-3</v>
      </c>
      <c r="M22" s="25">
        <f t="shared" si="2"/>
        <v>-2.9999999999999361E-2</v>
      </c>
      <c r="N22" s="32">
        <f t="shared" si="3"/>
        <v>-2.5041736227044541E-3</v>
      </c>
      <c r="O22" s="26">
        <f t="shared" si="4"/>
        <v>2.9211958174118829E-4</v>
      </c>
    </row>
    <row r="23" spans="1:15" s="6" customFormat="1" ht="12.75" customHeight="1">
      <c r="A23" s="35" t="s">
        <v>93</v>
      </c>
      <c r="B23" s="38">
        <v>9.5999999999999992E-3</v>
      </c>
      <c r="C23" s="39">
        <v>760.54</v>
      </c>
      <c r="D23" s="39">
        <v>7.29</v>
      </c>
      <c r="E23" s="27"/>
      <c r="F23" s="6" t="s">
        <v>93</v>
      </c>
      <c r="G23" s="7">
        <v>9.5999999999999992E-3</v>
      </c>
      <c r="H23" s="42">
        <v>764</v>
      </c>
      <c r="I23" s="42">
        <v>7.34</v>
      </c>
      <c r="J23" s="27"/>
      <c r="K23" s="25">
        <f t="shared" si="0"/>
        <v>-3.4600000000000364</v>
      </c>
      <c r="L23" s="32">
        <f t="shared" si="1"/>
        <v>-4.5493991111579092E-3</v>
      </c>
      <c r="M23" s="25">
        <f t="shared" si="2"/>
        <v>-4.9999999999999822E-2</v>
      </c>
      <c r="N23" s="32">
        <f t="shared" si="3"/>
        <v>-6.8587105624142415E-3</v>
      </c>
      <c r="O23" s="26">
        <f t="shared" si="4"/>
        <v>1.7853103496921915E-4</v>
      </c>
    </row>
    <row r="24" spans="1:15" s="6" customFormat="1" ht="12.75" customHeight="1">
      <c r="A24" s="35"/>
      <c r="B24" s="38"/>
      <c r="C24" s="39"/>
      <c r="D24" s="39"/>
      <c r="E24" s="27"/>
      <c r="G24" s="7"/>
      <c r="H24" s="42"/>
      <c r="I24" s="42"/>
      <c r="J24" s="27"/>
      <c r="K24" s="25"/>
      <c r="L24" s="32"/>
      <c r="M24" s="25"/>
      <c r="N24" s="32"/>
      <c r="O24" s="26"/>
    </row>
    <row r="25" spans="1:15" s="6" customFormat="1" ht="12.75" customHeight="1">
      <c r="A25" s="35" t="s">
        <v>20</v>
      </c>
      <c r="B25" s="38">
        <v>1.0999999999999999E-2</v>
      </c>
      <c r="C25" s="39">
        <v>133.12</v>
      </c>
      <c r="D25" s="39">
        <v>1.44</v>
      </c>
      <c r="E25" s="27"/>
      <c r="F25" s="6" t="s">
        <v>20</v>
      </c>
      <c r="G25" s="6">
        <v>1.0999999999999999E-2</v>
      </c>
      <c r="H25" s="6">
        <v>134</v>
      </c>
      <c r="I25" s="6">
        <v>1.47</v>
      </c>
      <c r="J25" s="27"/>
      <c r="K25" s="25">
        <f t="shared" si="0"/>
        <v>-0.87999999999999545</v>
      </c>
      <c r="L25" s="32">
        <f t="shared" si="1"/>
        <v>-6.6105769230768883E-3</v>
      </c>
      <c r="M25" s="25">
        <f t="shared" si="2"/>
        <v>-3.0000000000000027E-2</v>
      </c>
      <c r="N25" s="32">
        <f t="shared" si="3"/>
        <v>-2.0833333333333353E-2</v>
      </c>
      <c r="O25" s="26">
        <f t="shared" si="4"/>
        <v>3.5754853052418549E-5</v>
      </c>
    </row>
    <row r="26" spans="1:15" s="6" customFormat="1" ht="12.75" customHeight="1">
      <c r="A26" s="35" t="s">
        <v>164</v>
      </c>
      <c r="B26" s="38">
        <v>1.1299999999999999E-2</v>
      </c>
      <c r="C26" s="39">
        <v>438.52</v>
      </c>
      <c r="D26" s="39">
        <v>4.9400000000000004</v>
      </c>
      <c r="E26" s="27"/>
      <c r="F26" s="6" t="s">
        <v>164</v>
      </c>
      <c r="G26" s="7">
        <v>1.1299999999999999E-2</v>
      </c>
      <c r="H26" s="42">
        <v>440</v>
      </c>
      <c r="I26" s="42">
        <v>4.9800000000000004</v>
      </c>
      <c r="J26" s="27"/>
      <c r="K26" s="25">
        <f t="shared" si="0"/>
        <v>-1.4800000000000182</v>
      </c>
      <c r="L26" s="32">
        <f t="shared" si="1"/>
        <v>-3.374988598011535E-3</v>
      </c>
      <c r="M26" s="25">
        <f t="shared" si="2"/>
        <v>-4.0000000000000036E-2</v>
      </c>
      <c r="N26" s="32">
        <f t="shared" si="3"/>
        <v>-8.097165991902841E-3</v>
      </c>
      <c r="O26" s="26">
        <f t="shared" si="4"/>
        <v>1.2112868585105062E-4</v>
      </c>
    </row>
    <row r="27" spans="1:15" s="6" customFormat="1" ht="12.75" customHeight="1">
      <c r="A27" s="35" t="s">
        <v>40</v>
      </c>
      <c r="B27" s="38">
        <v>1.17E-2</v>
      </c>
      <c r="C27" s="39">
        <v>238.02</v>
      </c>
      <c r="D27" s="39">
        <v>2.77</v>
      </c>
      <c r="E27" s="27"/>
      <c r="F27" s="6" t="s">
        <v>40</v>
      </c>
      <c r="G27" s="6">
        <v>1.17E-2</v>
      </c>
      <c r="H27" s="6">
        <v>241</v>
      </c>
      <c r="I27" s="6">
        <v>2.83</v>
      </c>
      <c r="J27" s="27"/>
      <c r="K27" s="25">
        <f t="shared" si="0"/>
        <v>-2.9799999999999898</v>
      </c>
      <c r="L27" s="32">
        <f t="shared" si="1"/>
        <v>-1.2519956306192714E-2</v>
      </c>
      <c r="M27" s="25">
        <f t="shared" si="2"/>
        <v>-6.0000000000000053E-2</v>
      </c>
      <c r="N27" s="32">
        <f t="shared" si="3"/>
        <v>-2.1660649819494605E-2</v>
      </c>
      <c r="O27" s="26">
        <f t="shared" si="4"/>
        <v>6.8834172883227548E-5</v>
      </c>
    </row>
    <row r="28" spans="1:15" s="6" customFormat="1" ht="12.75" customHeight="1">
      <c r="A28" s="35"/>
      <c r="B28" s="38"/>
      <c r="C28" s="39"/>
      <c r="D28" s="39"/>
      <c r="E28" s="27"/>
      <c r="G28" s="7"/>
      <c r="H28" s="42"/>
      <c r="I28" s="42"/>
      <c r="J28" s="27"/>
      <c r="K28" s="25"/>
      <c r="L28" s="32"/>
      <c r="M28" s="25"/>
      <c r="N28" s="32"/>
      <c r="O28" s="26"/>
    </row>
    <row r="29" spans="1:15" s="6" customFormat="1" ht="12.75" customHeight="1">
      <c r="A29" s="6" t="s">
        <v>41</v>
      </c>
      <c r="B29" s="6">
        <v>3.27E-2</v>
      </c>
      <c r="C29" s="6">
        <v>20.62</v>
      </c>
      <c r="D29" s="6">
        <v>0.68</v>
      </c>
      <c r="E29" s="27"/>
      <c r="F29" s="6" t="s">
        <v>41</v>
      </c>
      <c r="G29" s="7">
        <v>3.27E-2</v>
      </c>
      <c r="H29" s="42">
        <v>20</v>
      </c>
      <c r="I29" s="42">
        <v>0.66</v>
      </c>
      <c r="J29" s="27"/>
      <c r="K29" s="25">
        <f t="shared" si="0"/>
        <v>0.62000000000000099</v>
      </c>
      <c r="L29" s="32">
        <f t="shared" si="1"/>
        <v>3.0067895247332735E-2</v>
      </c>
      <c r="M29" s="25">
        <f t="shared" si="2"/>
        <v>2.0000000000000018E-2</v>
      </c>
      <c r="N29" s="32">
        <f t="shared" si="3"/>
        <v>2.9411764705882377E-2</v>
      </c>
      <c r="O29" s="26">
        <f t="shared" si="4"/>
        <v>1.605319932965731E-5</v>
      </c>
    </row>
    <row r="30" spans="1:15" s="6" customFormat="1" ht="12.75" customHeight="1">
      <c r="A30" s="35"/>
      <c r="B30" s="38"/>
      <c r="C30" s="39"/>
      <c r="D30" s="39"/>
      <c r="E30" s="27"/>
      <c r="G30" s="7"/>
      <c r="H30" s="42"/>
      <c r="I30" s="42"/>
      <c r="J30" s="27"/>
      <c r="K30" s="25"/>
      <c r="L30" s="32"/>
      <c r="M30" s="25"/>
      <c r="N30" s="32"/>
      <c r="O30" s="26"/>
    </row>
    <row r="31" spans="1:15" s="6" customFormat="1" ht="12.75" customHeight="1">
      <c r="A31" s="35" t="s">
        <v>65</v>
      </c>
      <c r="B31" s="38">
        <v>1.26E-2</v>
      </c>
      <c r="C31" s="39">
        <v>348.29</v>
      </c>
      <c r="D31" s="39">
        <v>4.3899999999999997</v>
      </c>
      <c r="E31" s="27"/>
      <c r="F31" s="6" t="s">
        <v>65</v>
      </c>
      <c r="G31" s="7">
        <v>1.26E-2</v>
      </c>
      <c r="H31" s="42">
        <v>341</v>
      </c>
      <c r="I31" s="42">
        <v>4.29</v>
      </c>
      <c r="J31" s="27"/>
      <c r="K31" s="25">
        <f t="shared" si="0"/>
        <v>7.2900000000000205</v>
      </c>
      <c r="L31" s="32">
        <f t="shared" si="1"/>
        <v>2.0930833500818341E-2</v>
      </c>
      <c r="M31" s="25">
        <f t="shared" si="2"/>
        <v>9.9999999999999645E-2</v>
      </c>
      <c r="N31" s="32">
        <f t="shared" si="3"/>
        <v>2.2779043280182154E-2</v>
      </c>
      <c r="O31" s="26">
        <f t="shared" si="4"/>
        <v>1.0434579564277251E-4</v>
      </c>
    </row>
    <row r="32" spans="1:15" s="6" customFormat="1" ht="12.75" customHeight="1">
      <c r="A32" s="35" t="s">
        <v>65</v>
      </c>
      <c r="B32" s="38">
        <v>1.7399999999999999E-2</v>
      </c>
      <c r="C32" s="39">
        <v>2929.82</v>
      </c>
      <c r="D32" s="39">
        <v>50.99</v>
      </c>
      <c r="E32" s="27"/>
      <c r="F32" s="6" t="s">
        <v>65</v>
      </c>
      <c r="G32" s="7">
        <v>1.7399999999999999E-2</v>
      </c>
      <c r="H32" s="42">
        <v>2946</v>
      </c>
      <c r="I32" s="42">
        <v>51.27</v>
      </c>
      <c r="J32" s="27"/>
      <c r="K32" s="25">
        <f t="shared" si="0"/>
        <v>-16.179999999999836</v>
      </c>
      <c r="L32" s="32">
        <f t="shared" si="1"/>
        <v>-5.5225235680007086E-3</v>
      </c>
      <c r="M32" s="25">
        <f t="shared" si="2"/>
        <v>-0.28000000000000114</v>
      </c>
      <c r="N32" s="32">
        <f t="shared" si="3"/>
        <v>-5.4912727985879806E-3</v>
      </c>
      <c r="O32" s="26">
        <f t="shared" si="4"/>
        <v>1.2470417115629246E-3</v>
      </c>
    </row>
    <row r="33" spans="1:15" s="6" customFormat="1" ht="12.75" customHeight="1">
      <c r="A33" s="35"/>
      <c r="B33" s="38"/>
      <c r="C33" s="39"/>
      <c r="D33" s="39"/>
      <c r="E33" s="27"/>
      <c r="G33" s="7"/>
      <c r="H33" s="42"/>
      <c r="I33" s="42"/>
      <c r="J33" s="27"/>
      <c r="K33" s="25"/>
      <c r="L33" s="32"/>
      <c r="M33" s="25"/>
      <c r="N33" s="32"/>
      <c r="O33" s="26"/>
    </row>
    <row r="34" spans="1:15" s="6" customFormat="1" ht="12.75" customHeight="1">
      <c r="A34" s="35" t="s">
        <v>140</v>
      </c>
      <c r="B34" s="38">
        <v>1.04E-2</v>
      </c>
      <c r="C34" s="39">
        <v>163.98</v>
      </c>
      <c r="D34" s="39">
        <v>1.71</v>
      </c>
      <c r="E34" s="27"/>
      <c r="F34" s="6" t="s">
        <v>140</v>
      </c>
      <c r="G34" s="7">
        <v>1.04E-2</v>
      </c>
      <c r="H34" s="42">
        <v>164</v>
      </c>
      <c r="I34" s="42">
        <v>1.71</v>
      </c>
      <c r="J34" s="27"/>
      <c r="K34" s="25">
        <f t="shared" si="0"/>
        <v>-2.0000000000010232E-2</v>
      </c>
      <c r="L34" s="32">
        <f t="shared" si="1"/>
        <v>-1.2196609342608998E-4</v>
      </c>
      <c r="M34" s="25">
        <f t="shared" si="2"/>
        <v>0</v>
      </c>
      <c r="N34" s="32">
        <f t="shared" si="3"/>
        <v>0</v>
      </c>
      <c r="O34" s="26">
        <f t="shared" si="4"/>
        <v>4.1592380081384847E-5</v>
      </c>
    </row>
    <row r="35" spans="1:15" s="6" customFormat="1" ht="12.75" customHeight="1">
      <c r="A35" s="35" t="s">
        <v>140</v>
      </c>
      <c r="B35" s="38">
        <v>1.09E-2</v>
      </c>
      <c r="C35" s="39">
        <v>3183.92</v>
      </c>
      <c r="D35" s="39">
        <v>34.700000000000003</v>
      </c>
      <c r="E35" s="27"/>
      <c r="F35" s="6" t="s">
        <v>140</v>
      </c>
      <c r="G35" s="6">
        <v>1.09E-2</v>
      </c>
      <c r="H35" s="6">
        <v>3191</v>
      </c>
      <c r="I35" s="6">
        <v>34.78</v>
      </c>
      <c r="J35" s="27"/>
      <c r="K35" s="25">
        <f t="shared" si="0"/>
        <v>-7.0799999999999272</v>
      </c>
      <c r="L35" s="32">
        <f t="shared" si="1"/>
        <v>-2.2236739616573052E-3</v>
      </c>
      <c r="M35" s="25">
        <f t="shared" si="2"/>
        <v>-7.9999999999998295E-2</v>
      </c>
      <c r="N35" s="32">
        <f t="shared" si="3"/>
        <v>-2.3054755043227172E-3</v>
      </c>
      <c r="O35" s="26">
        <f t="shared" si="4"/>
        <v>8.4595495861436551E-4</v>
      </c>
    </row>
    <row r="36" spans="1:15" s="6" customFormat="1" ht="12.75" customHeight="1">
      <c r="A36" s="35" t="s">
        <v>140</v>
      </c>
      <c r="B36" s="38">
        <v>1.17E-2</v>
      </c>
      <c r="C36" s="39">
        <v>2818.44</v>
      </c>
      <c r="D36" s="39">
        <v>32.950000000000003</v>
      </c>
      <c r="E36" s="27"/>
      <c r="F36" s="6" t="s">
        <v>140</v>
      </c>
      <c r="G36" s="7">
        <v>1.17E-2</v>
      </c>
      <c r="H36" s="42">
        <v>2825</v>
      </c>
      <c r="I36" s="42">
        <v>33.06</v>
      </c>
      <c r="J36" s="27"/>
      <c r="K36" s="25">
        <f t="shared" si="0"/>
        <v>-6.5599999999999454</v>
      </c>
      <c r="L36" s="32">
        <f t="shared" si="1"/>
        <v>-2.3275287038219531E-3</v>
      </c>
      <c r="M36" s="25">
        <f t="shared" si="2"/>
        <v>-0.10999999999999943</v>
      </c>
      <c r="N36" s="32">
        <f t="shared" si="3"/>
        <v>-3.3383915022761586E-3</v>
      </c>
      <c r="O36" s="26">
        <f t="shared" si="4"/>
        <v>8.0411934824010706E-4</v>
      </c>
    </row>
    <row r="37" spans="1:15" s="6" customFormat="1" ht="12.75" customHeight="1">
      <c r="A37" s="35" t="s">
        <v>141</v>
      </c>
      <c r="B37" s="38">
        <v>1.5599999999999999E-2</v>
      </c>
      <c r="C37" s="39">
        <v>3128.07</v>
      </c>
      <c r="D37" s="39">
        <v>48.79</v>
      </c>
      <c r="E37" s="27"/>
      <c r="F37" s="6" t="s">
        <v>141</v>
      </c>
      <c r="G37" s="7">
        <v>1.5599999999999999E-2</v>
      </c>
      <c r="H37" s="42">
        <v>3145</v>
      </c>
      <c r="I37" s="42">
        <v>49.07</v>
      </c>
      <c r="J37" s="27"/>
      <c r="K37" s="25">
        <f t="shared" si="0"/>
        <v>-16.929999999999836</v>
      </c>
      <c r="L37" s="32">
        <f t="shared" si="1"/>
        <v>-5.4122829732070688E-3</v>
      </c>
      <c r="M37" s="25">
        <f t="shared" si="2"/>
        <v>-0.28000000000000114</v>
      </c>
      <c r="N37" s="32">
        <f t="shared" si="3"/>
        <v>-5.7388809182209706E-3</v>
      </c>
      <c r="O37" s="26">
        <f t="shared" si="4"/>
        <v>1.1935310471307336E-3</v>
      </c>
    </row>
    <row r="38" spans="1:15" s="6" customFormat="1" ht="12.75" customHeight="1">
      <c r="A38" s="35" t="s">
        <v>141</v>
      </c>
      <c r="B38" s="38">
        <v>1.5900000000000001E-2</v>
      </c>
      <c r="C38" s="39">
        <v>3252.53</v>
      </c>
      <c r="D38" s="39">
        <v>51.71</v>
      </c>
      <c r="E38" s="27"/>
      <c r="F38" s="6" t="s">
        <v>141</v>
      </c>
      <c r="G38" s="7">
        <v>1.5900000000000001E-2</v>
      </c>
      <c r="H38" s="42">
        <v>3266</v>
      </c>
      <c r="I38" s="42">
        <v>51.93</v>
      </c>
      <c r="J38" s="27"/>
      <c r="K38" s="25">
        <f t="shared" si="0"/>
        <v>-13.4699999999998</v>
      </c>
      <c r="L38" s="32">
        <f t="shared" si="1"/>
        <v>-4.1413914706397168E-3</v>
      </c>
      <c r="M38" s="25">
        <f t="shared" si="2"/>
        <v>-0.21999999999999886</v>
      </c>
      <c r="N38" s="32">
        <f t="shared" si="3"/>
        <v>-4.2544962289692298E-3</v>
      </c>
      <c r="O38" s="26">
        <f t="shared" si="4"/>
        <v>1.2630949108925818E-3</v>
      </c>
    </row>
    <row r="39" spans="1:15" s="6" customFormat="1" ht="12.75" customHeight="1">
      <c r="A39" s="35" t="s">
        <v>141</v>
      </c>
      <c r="B39" s="38">
        <v>1.6199999999999999E-2</v>
      </c>
      <c r="C39" s="39">
        <v>4633.28</v>
      </c>
      <c r="D39" s="39">
        <v>75.040000000000006</v>
      </c>
      <c r="E39" s="27"/>
      <c r="F39" s="6" t="s">
        <v>141</v>
      </c>
      <c r="G39" s="6">
        <v>1.6199999999999999E-2</v>
      </c>
      <c r="H39" s="6">
        <v>4650</v>
      </c>
      <c r="I39" s="6">
        <v>75.33</v>
      </c>
      <c r="J39" s="27"/>
      <c r="K39" s="25">
        <f t="shared" si="0"/>
        <v>-16.720000000000255</v>
      </c>
      <c r="L39" s="32">
        <f t="shared" si="1"/>
        <v>-3.6086746322260377E-3</v>
      </c>
      <c r="M39" s="25">
        <f t="shared" si="2"/>
        <v>-0.28999999999999204</v>
      </c>
      <c r="N39" s="32">
        <f t="shared" si="3"/>
        <v>-3.8646055437099149E-3</v>
      </c>
      <c r="O39" s="26">
        <f t="shared" si="4"/>
        <v>1.8322537962167955E-3</v>
      </c>
    </row>
    <row r="40" spans="1:15" s="6" customFormat="1" ht="12.75" customHeight="1">
      <c r="A40" s="35"/>
      <c r="B40" s="38"/>
      <c r="C40" s="39"/>
      <c r="D40" s="39"/>
      <c r="E40" s="27"/>
      <c r="G40" s="7"/>
      <c r="H40" s="42"/>
      <c r="I40" s="42"/>
      <c r="J40" s="27"/>
      <c r="K40" s="25"/>
      <c r="L40" s="32"/>
      <c r="M40" s="25"/>
      <c r="N40" s="32"/>
      <c r="O40" s="26"/>
    </row>
    <row r="41" spans="1:15" s="6" customFormat="1" ht="12.75" customHeight="1">
      <c r="A41" s="35" t="s">
        <v>166</v>
      </c>
      <c r="B41" s="38">
        <v>0.15509999999999999</v>
      </c>
      <c r="C41" s="39">
        <v>135.43</v>
      </c>
      <c r="D41" s="39">
        <v>20.98</v>
      </c>
      <c r="E41" s="27"/>
      <c r="F41" s="6" t="s">
        <v>166</v>
      </c>
      <c r="G41" s="6">
        <v>0.15509999999999999</v>
      </c>
      <c r="H41" s="6">
        <v>136</v>
      </c>
      <c r="I41" s="6">
        <v>21.09</v>
      </c>
      <c r="J41" s="27"/>
      <c r="K41" s="25">
        <f t="shared" si="0"/>
        <v>-0.56999999999999318</v>
      </c>
      <c r="L41" s="32">
        <f t="shared" si="1"/>
        <v>-4.2088163626965453E-3</v>
      </c>
      <c r="M41" s="25">
        <f t="shared" si="2"/>
        <v>-0.10999999999999943</v>
      </c>
      <c r="N41" s="32">
        <f t="shared" si="3"/>
        <v>-5.2430886558626991E-3</v>
      </c>
      <c r="O41" s="26">
        <f t="shared" si="4"/>
        <v>5.1297268767041312E-4</v>
      </c>
    </row>
    <row r="42" spans="1:15" s="6" customFormat="1" ht="12.75" customHeight="1">
      <c r="A42" s="35" t="s">
        <v>166</v>
      </c>
      <c r="B42" s="38">
        <v>0.1552</v>
      </c>
      <c r="C42" s="39">
        <v>93.74</v>
      </c>
      <c r="D42" s="39">
        <v>14.58</v>
      </c>
      <c r="E42" s="27"/>
      <c r="F42" s="6" t="s">
        <v>166</v>
      </c>
      <c r="G42" s="6">
        <v>0.1552</v>
      </c>
      <c r="H42" s="6">
        <v>95</v>
      </c>
      <c r="I42" s="6">
        <v>14.74</v>
      </c>
      <c r="J42" s="27"/>
      <c r="K42" s="25">
        <f t="shared" si="0"/>
        <v>-1.2600000000000051</v>
      </c>
      <c r="L42" s="32">
        <f t="shared" si="1"/>
        <v>-1.3441433752933702E-2</v>
      </c>
      <c r="M42" s="25">
        <f t="shared" si="2"/>
        <v>-0.16000000000000014</v>
      </c>
      <c r="N42" s="32">
        <f t="shared" si="3"/>
        <v>-1.0973936899862835E-2</v>
      </c>
      <c r="O42" s="26">
        <f t="shared" si="4"/>
        <v>3.5852145169567993E-4</v>
      </c>
    </row>
    <row r="43" spans="1:15" s="6" customFormat="1" ht="12.75" customHeight="1">
      <c r="A43" s="35" t="s">
        <v>168</v>
      </c>
      <c r="B43" s="38">
        <v>0.16309999999999999</v>
      </c>
      <c r="C43" s="39">
        <v>143.38999999999999</v>
      </c>
      <c r="D43" s="39">
        <v>23.38</v>
      </c>
      <c r="E43" s="27"/>
      <c r="F43" s="6" t="s">
        <v>168</v>
      </c>
      <c r="G43" s="7">
        <v>0.16309999999999999</v>
      </c>
      <c r="H43" s="42">
        <v>145</v>
      </c>
      <c r="I43" s="42">
        <v>23.65</v>
      </c>
      <c r="J43" s="27"/>
      <c r="K43" s="25">
        <f t="shared" si="0"/>
        <v>-1.6100000000000136</v>
      </c>
      <c r="L43" s="32">
        <f t="shared" si="1"/>
        <v>-1.1228119115698541E-2</v>
      </c>
      <c r="M43" s="25">
        <f t="shared" si="2"/>
        <v>-0.26999999999999957</v>
      </c>
      <c r="N43" s="32">
        <f t="shared" si="3"/>
        <v>-1.1548331907613327E-2</v>
      </c>
      <c r="O43" s="26">
        <f t="shared" si="4"/>
        <v>5.7523964264605352E-4</v>
      </c>
    </row>
    <row r="44" spans="1:15" s="6" customFormat="1" ht="12.75" customHeight="1">
      <c r="A44" s="35" t="s">
        <v>168</v>
      </c>
      <c r="B44" s="38">
        <v>0.16450000000000001</v>
      </c>
      <c r="C44" s="39">
        <v>153.94</v>
      </c>
      <c r="D44" s="39">
        <v>25.34</v>
      </c>
      <c r="E44" s="27"/>
      <c r="F44" s="6" t="s">
        <v>168</v>
      </c>
      <c r="G44" s="7">
        <v>0.16450000000000001</v>
      </c>
      <c r="H44" s="42">
        <v>155</v>
      </c>
      <c r="I44" s="42">
        <v>25.49</v>
      </c>
      <c r="J44" s="27"/>
      <c r="K44" s="25">
        <f t="shared" si="0"/>
        <v>-1.0600000000000023</v>
      </c>
      <c r="L44" s="32">
        <f t="shared" si="1"/>
        <v>-6.8857996622060692E-3</v>
      </c>
      <c r="M44" s="25">
        <f t="shared" si="2"/>
        <v>-0.14999999999999858</v>
      </c>
      <c r="N44" s="32">
        <f t="shared" si="3"/>
        <v>-5.9194948697710572E-3</v>
      </c>
      <c r="O44" s="26">
        <f t="shared" si="4"/>
        <v>6.1999401653479514E-4</v>
      </c>
    </row>
    <row r="45" spans="1:15" s="6" customFormat="1" ht="12.75" customHeight="1">
      <c r="A45" s="6" t="s">
        <v>165</v>
      </c>
      <c r="B45" s="6">
        <v>0.1651</v>
      </c>
      <c r="C45" s="6">
        <v>3.17</v>
      </c>
      <c r="D45" s="6">
        <v>0.53</v>
      </c>
      <c r="E45" s="27"/>
      <c r="F45" s="6" t="s">
        <v>165</v>
      </c>
      <c r="G45" s="7">
        <v>0.1651</v>
      </c>
      <c r="H45" s="42">
        <v>3</v>
      </c>
      <c r="I45" s="42">
        <v>0.5</v>
      </c>
      <c r="J45" s="27"/>
      <c r="K45" s="25">
        <f t="shared" si="0"/>
        <v>0.16999999999999993</v>
      </c>
      <c r="L45" s="32">
        <f t="shared" si="1"/>
        <v>5.3627760252365909E-2</v>
      </c>
      <c r="M45" s="25">
        <f t="shared" si="2"/>
        <v>3.0000000000000027E-2</v>
      </c>
      <c r="N45" s="32">
        <f t="shared" si="3"/>
        <v>5.660377358490571E-2</v>
      </c>
      <c r="O45" s="26">
        <f t="shared" si="4"/>
        <v>1.216151464367978E-5</v>
      </c>
    </row>
    <row r="46" spans="1:15" s="6" customFormat="1" ht="12.75" customHeight="1">
      <c r="A46" s="35" t="s">
        <v>169</v>
      </c>
      <c r="B46" s="38">
        <v>0.1658</v>
      </c>
      <c r="C46" s="39">
        <v>587.07000000000005</v>
      </c>
      <c r="D46" s="39">
        <v>97.34</v>
      </c>
      <c r="E46" s="27"/>
      <c r="F46" s="6" t="s">
        <v>169</v>
      </c>
      <c r="G46" s="7">
        <v>0.1658</v>
      </c>
      <c r="H46" s="42">
        <v>590</v>
      </c>
      <c r="I46" s="42">
        <v>97.82</v>
      </c>
      <c r="J46" s="27"/>
      <c r="K46" s="25">
        <f t="shared" si="0"/>
        <v>-2.92999999999995</v>
      </c>
      <c r="L46" s="32">
        <f t="shared" si="1"/>
        <v>-4.9908869470420046E-3</v>
      </c>
      <c r="M46" s="25">
        <f t="shared" si="2"/>
        <v>-0.47999999999998977</v>
      </c>
      <c r="N46" s="32">
        <f t="shared" si="3"/>
        <v>-4.9311690980068804E-3</v>
      </c>
      <c r="O46" s="26">
        <f t="shared" si="4"/>
        <v>2.379278724889512E-3</v>
      </c>
    </row>
    <row r="47" spans="1:15" s="6" customFormat="1" ht="12.75" customHeight="1">
      <c r="A47" s="35" t="s">
        <v>165</v>
      </c>
      <c r="B47" s="38">
        <v>0.16600000000000001</v>
      </c>
      <c r="C47" s="39">
        <v>5.45</v>
      </c>
      <c r="D47" s="39">
        <v>0.91</v>
      </c>
      <c r="E47" s="27"/>
      <c r="F47" s="6" t="s">
        <v>165</v>
      </c>
      <c r="G47" s="7">
        <v>0.16600000000000001</v>
      </c>
      <c r="H47" s="42">
        <v>6</v>
      </c>
      <c r="I47" s="42">
        <v>1</v>
      </c>
      <c r="J47" s="27"/>
      <c r="K47" s="25">
        <f t="shared" si="0"/>
        <v>-0.54999999999999982</v>
      </c>
      <c r="L47" s="32">
        <f t="shared" si="1"/>
        <v>-0.10091743119266051</v>
      </c>
      <c r="M47" s="25">
        <f t="shared" si="2"/>
        <v>-8.9999999999999969E-2</v>
      </c>
      <c r="N47" s="32">
        <f t="shared" si="3"/>
        <v>-9.8901098901098869E-2</v>
      </c>
      <c r="O47" s="26">
        <f t="shared" si="4"/>
        <v>2.4323029287359559E-5</v>
      </c>
    </row>
    <row r="48" spans="1:15" s="6" customFormat="1" ht="12.75" customHeight="1">
      <c r="A48" s="35" t="s">
        <v>167</v>
      </c>
      <c r="B48" s="38">
        <v>0.16830000000000001</v>
      </c>
      <c r="C48" s="39">
        <v>21.77</v>
      </c>
      <c r="D48" s="39">
        <v>3.66</v>
      </c>
      <c r="E48" s="27"/>
      <c r="F48" s="6" t="s">
        <v>167</v>
      </c>
      <c r="G48" s="7">
        <v>0.16830000000000001</v>
      </c>
      <c r="H48" s="42">
        <v>22</v>
      </c>
      <c r="I48" s="42">
        <v>3.7</v>
      </c>
      <c r="J48" s="27"/>
      <c r="K48" s="25">
        <f t="shared" si="0"/>
        <v>-0.23000000000000043</v>
      </c>
      <c r="L48" s="32">
        <f t="shared" si="1"/>
        <v>-1.0564997703261388E-2</v>
      </c>
      <c r="M48" s="25">
        <f t="shared" si="2"/>
        <v>-4.0000000000000036E-2</v>
      </c>
      <c r="N48" s="32">
        <f t="shared" si="3"/>
        <v>-1.0928961748633888E-2</v>
      </c>
      <c r="O48" s="26">
        <f t="shared" si="4"/>
        <v>8.9995208363230378E-5</v>
      </c>
    </row>
    <row r="49" spans="1:15" s="6" customFormat="1" ht="12.75" customHeight="1">
      <c r="A49" s="35"/>
      <c r="B49" s="38"/>
      <c r="C49" s="39"/>
      <c r="D49" s="39"/>
      <c r="E49" s="27"/>
      <c r="J49" s="27"/>
      <c r="K49" s="25"/>
      <c r="L49" s="32"/>
      <c r="M49" s="25"/>
      <c r="N49" s="32"/>
      <c r="O49" s="26"/>
    </row>
    <row r="50" spans="1:15" s="6" customFormat="1" ht="12.75" customHeight="1">
      <c r="A50" s="35" t="s">
        <v>36</v>
      </c>
      <c r="B50" s="38">
        <v>7.5700000000000003E-2</v>
      </c>
      <c r="C50" s="39">
        <v>1608.74</v>
      </c>
      <c r="D50" s="39">
        <v>121.8</v>
      </c>
      <c r="E50" s="27"/>
      <c r="F50" s="6" t="s">
        <v>36</v>
      </c>
      <c r="G50" s="7">
        <v>7.5700000000000003E-2</v>
      </c>
      <c r="H50" s="42">
        <v>1640</v>
      </c>
      <c r="I50" s="42">
        <v>124.15</v>
      </c>
      <c r="J50" s="27"/>
      <c r="K50" s="25">
        <f t="shared" si="0"/>
        <v>-31.259999999999991</v>
      </c>
      <c r="L50" s="32">
        <f t="shared" si="1"/>
        <v>-1.9431356216666452E-2</v>
      </c>
      <c r="M50" s="25">
        <f t="shared" si="2"/>
        <v>-2.3500000000000085</v>
      </c>
      <c r="N50" s="32">
        <f t="shared" si="3"/>
        <v>-1.929392446633833E-2</v>
      </c>
      <c r="O50" s="26">
        <f t="shared" si="4"/>
        <v>3.0197040860256894E-3</v>
      </c>
    </row>
    <row r="51" spans="1:15" s="6" customFormat="1" ht="12.75" customHeight="1">
      <c r="A51" s="35" t="s">
        <v>36</v>
      </c>
      <c r="B51" s="38">
        <v>7.7200000000000005E-2</v>
      </c>
      <c r="C51" s="39">
        <v>2425.46</v>
      </c>
      <c r="D51" s="39">
        <v>187.26</v>
      </c>
      <c r="E51" s="27"/>
      <c r="F51" s="6" t="s">
        <v>36</v>
      </c>
      <c r="G51" s="7">
        <v>7.7200000000000005E-2</v>
      </c>
      <c r="H51" s="42">
        <v>2464</v>
      </c>
      <c r="I51" s="42">
        <v>190.22</v>
      </c>
      <c r="J51" s="27"/>
      <c r="K51" s="25">
        <f t="shared" si="0"/>
        <v>-38.539999999999964</v>
      </c>
      <c r="L51" s="32">
        <f t="shared" si="1"/>
        <v>-1.5889769363337247E-2</v>
      </c>
      <c r="M51" s="25">
        <f t="shared" si="2"/>
        <v>-2.960000000000008</v>
      </c>
      <c r="N51" s="32">
        <f t="shared" si="3"/>
        <v>-1.580689949802418E-2</v>
      </c>
      <c r="O51" s="26">
        <f t="shared" si="4"/>
        <v>4.6267266310415353E-3</v>
      </c>
    </row>
    <row r="52" spans="1:15" s="6" customFormat="1" ht="12.75" customHeight="1">
      <c r="A52" s="35"/>
      <c r="B52" s="38"/>
      <c r="C52" s="39"/>
      <c r="D52" s="39"/>
      <c r="E52" s="27"/>
      <c r="J52" s="27"/>
      <c r="K52" s="25"/>
      <c r="L52" s="32"/>
      <c r="M52" s="25"/>
      <c r="N52" s="32"/>
      <c r="O52" s="26"/>
    </row>
    <row r="53" spans="1:15" s="6" customFormat="1" ht="12.75" customHeight="1">
      <c r="A53" s="35" t="s">
        <v>90</v>
      </c>
      <c r="B53" s="38">
        <v>4.8999999999999998E-3</v>
      </c>
      <c r="C53" s="39">
        <v>3.57</v>
      </c>
      <c r="D53" s="39">
        <v>0.02</v>
      </c>
      <c r="E53" s="27"/>
      <c r="F53" s="6" t="s">
        <v>90</v>
      </c>
      <c r="G53" s="7">
        <v>4.8999999999999998E-3</v>
      </c>
      <c r="H53" s="42">
        <v>4</v>
      </c>
      <c r="I53" s="42">
        <v>0.02</v>
      </c>
      <c r="J53" s="27"/>
      <c r="K53" s="25">
        <f t="shared" si="0"/>
        <v>-0.43000000000000016</v>
      </c>
      <c r="L53" s="32">
        <f t="shared" si="1"/>
        <v>-0.12044817927170873</v>
      </c>
      <c r="M53" s="25">
        <f t="shared" si="2"/>
        <v>0</v>
      </c>
      <c r="N53" s="32">
        <f t="shared" si="3"/>
        <v>0</v>
      </c>
      <c r="O53" s="26">
        <f t="shared" si="4"/>
        <v>4.8646058574719114E-7</v>
      </c>
    </row>
    <row r="54" spans="1:15" s="6" customFormat="1" ht="12.75" customHeight="1">
      <c r="A54" s="35" t="s">
        <v>90</v>
      </c>
      <c r="B54" s="38">
        <v>5.0000000000000001E-3</v>
      </c>
      <c r="C54" s="39">
        <v>0.95</v>
      </c>
      <c r="D54" s="39">
        <v>0</v>
      </c>
      <c r="E54" s="27"/>
      <c r="F54" s="6" t="s">
        <v>90</v>
      </c>
      <c r="G54" s="7">
        <v>5.0000000000000001E-3</v>
      </c>
      <c r="H54" s="42">
        <v>1</v>
      </c>
      <c r="I54" s="42">
        <v>0.01</v>
      </c>
      <c r="J54" s="27"/>
      <c r="K54" s="25">
        <f t="shared" si="0"/>
        <v>-5.0000000000000044E-2</v>
      </c>
      <c r="L54" s="32">
        <f t="shared" si="1"/>
        <v>-5.2631578947368474E-2</v>
      </c>
      <c r="M54" s="25">
        <f t="shared" si="2"/>
        <v>-0.01</v>
      </c>
      <c r="N54" s="32">
        <f t="shared" si="3"/>
        <v>0</v>
      </c>
      <c r="O54" s="26">
        <f t="shared" si="4"/>
        <v>2.4323029287359557E-7</v>
      </c>
    </row>
    <row r="55" spans="1:15" s="6" customFormat="1" ht="12.75" customHeight="1">
      <c r="A55" s="35" t="s">
        <v>86</v>
      </c>
      <c r="B55" s="38">
        <v>5.5999999999999999E-3</v>
      </c>
      <c r="C55" s="39">
        <v>20.86</v>
      </c>
      <c r="D55" s="39">
        <v>0.11</v>
      </c>
      <c r="E55" s="27"/>
      <c r="F55" s="6" t="s">
        <v>86</v>
      </c>
      <c r="G55" s="7">
        <v>5.5999999999999999E-3</v>
      </c>
      <c r="H55" s="42">
        <v>21</v>
      </c>
      <c r="I55" s="42">
        <v>0.12</v>
      </c>
      <c r="J55" s="27"/>
      <c r="K55" s="25">
        <f t="shared" si="0"/>
        <v>-0.14000000000000057</v>
      </c>
      <c r="L55" s="32">
        <f t="shared" si="1"/>
        <v>-6.711409395973182E-3</v>
      </c>
      <c r="M55" s="25">
        <f t="shared" si="2"/>
        <v>-9.999999999999995E-3</v>
      </c>
      <c r="N55" s="32">
        <f t="shared" si="3"/>
        <v>-9.090909090909087E-2</v>
      </c>
      <c r="O55" s="26">
        <f t="shared" si="4"/>
        <v>2.9187635144831471E-6</v>
      </c>
    </row>
    <row r="56" spans="1:15" s="6" customFormat="1" ht="12.75" customHeight="1">
      <c r="A56" s="35" t="s">
        <v>85</v>
      </c>
      <c r="B56" s="38">
        <v>5.7999999999999996E-3</v>
      </c>
      <c r="C56" s="39">
        <v>23.05</v>
      </c>
      <c r="D56" s="39">
        <v>0.13</v>
      </c>
      <c r="E56" s="27"/>
      <c r="F56" s="6" t="s">
        <v>85</v>
      </c>
      <c r="G56" s="6">
        <v>5.7999999999999996E-3</v>
      </c>
      <c r="H56" s="6">
        <v>23</v>
      </c>
      <c r="I56" s="6">
        <v>0.13</v>
      </c>
      <c r="J56" s="27"/>
      <c r="K56" s="25">
        <f t="shared" si="0"/>
        <v>5.0000000000000711E-2</v>
      </c>
      <c r="L56" s="32">
        <f t="shared" si="1"/>
        <v>2.1691973969631545E-3</v>
      </c>
      <c r="M56" s="25">
        <f t="shared" si="2"/>
        <v>0</v>
      </c>
      <c r="N56" s="32">
        <f t="shared" si="3"/>
        <v>0</v>
      </c>
      <c r="O56" s="26">
        <f t="shared" si="4"/>
        <v>3.1619938073567428E-6</v>
      </c>
    </row>
    <row r="57" spans="1:15" s="6" customFormat="1" ht="12.75" customHeight="1">
      <c r="A57" s="35" t="s">
        <v>87</v>
      </c>
      <c r="B57" s="38">
        <v>6.1000000000000004E-3</v>
      </c>
      <c r="C57" s="39">
        <v>142.46</v>
      </c>
      <c r="D57" s="39">
        <v>0.87</v>
      </c>
      <c r="E57" s="27"/>
      <c r="F57" s="6" t="s">
        <v>87</v>
      </c>
      <c r="G57" s="7">
        <v>6.1000000000000004E-3</v>
      </c>
      <c r="H57" s="42">
        <v>143</v>
      </c>
      <c r="I57" s="42">
        <v>0.87</v>
      </c>
      <c r="J57" s="27"/>
      <c r="K57" s="25">
        <f t="shared" si="0"/>
        <v>-0.53999999999999204</v>
      </c>
      <c r="L57" s="32">
        <f t="shared" si="1"/>
        <v>-3.7905376947914645E-3</v>
      </c>
      <c r="M57" s="25">
        <f t="shared" si="2"/>
        <v>0</v>
      </c>
      <c r="N57" s="32">
        <f t="shared" si="3"/>
        <v>0</v>
      </c>
      <c r="O57" s="26">
        <f t="shared" si="4"/>
        <v>2.1161035480002816E-5</v>
      </c>
    </row>
    <row r="58" spans="1:15" s="6" customFormat="1" ht="12.75" customHeight="1">
      <c r="A58" s="35" t="s">
        <v>88</v>
      </c>
      <c r="B58" s="38">
        <v>6.3E-3</v>
      </c>
      <c r="C58" s="39">
        <v>10.9</v>
      </c>
      <c r="D58" s="39">
        <v>0.06</v>
      </c>
      <c r="E58" s="27"/>
      <c r="F58" s="6" t="s">
        <v>88</v>
      </c>
      <c r="G58" s="6">
        <v>6.3E-3</v>
      </c>
      <c r="H58" s="6">
        <v>11</v>
      </c>
      <c r="I58" s="6">
        <v>7.0000000000000007E-2</v>
      </c>
      <c r="J58" s="27"/>
      <c r="K58" s="25">
        <f t="shared" si="0"/>
        <v>-9.9999999999999645E-2</v>
      </c>
      <c r="L58" s="32">
        <f t="shared" si="1"/>
        <v>-9.1743119266054721E-3</v>
      </c>
      <c r="M58" s="25">
        <f t="shared" si="2"/>
        <v>-1.0000000000000009E-2</v>
      </c>
      <c r="N58" s="32">
        <f t="shared" si="3"/>
        <v>-0.16666666666666682</v>
      </c>
      <c r="O58" s="26">
        <f t="shared" si="4"/>
        <v>1.7026120501151693E-6</v>
      </c>
    </row>
    <row r="59" spans="1:15" s="6" customFormat="1" ht="12.75" customHeight="1">
      <c r="A59" s="35" t="s">
        <v>84</v>
      </c>
      <c r="B59" s="38">
        <v>6.8999999999999999E-3</v>
      </c>
      <c r="C59" s="39">
        <v>3.53</v>
      </c>
      <c r="D59" s="39">
        <v>0.02</v>
      </c>
      <c r="E59" s="27"/>
      <c r="F59" s="6" t="s">
        <v>84</v>
      </c>
      <c r="G59" s="7">
        <v>6.8999999999999999E-3</v>
      </c>
      <c r="H59" s="42">
        <v>4</v>
      </c>
      <c r="I59" s="42">
        <v>0.03</v>
      </c>
      <c r="J59" s="27"/>
      <c r="K59" s="25">
        <f t="shared" si="0"/>
        <v>-0.4700000000000002</v>
      </c>
      <c r="L59" s="32">
        <f t="shared" si="1"/>
        <v>-0.13314447592067996</v>
      </c>
      <c r="M59" s="25">
        <f t="shared" si="2"/>
        <v>-9.9999999999999985E-3</v>
      </c>
      <c r="N59" s="32">
        <f t="shared" si="3"/>
        <v>-0.49999999999999989</v>
      </c>
      <c r="O59" s="26">
        <f t="shared" si="4"/>
        <v>7.2969087862078677E-7</v>
      </c>
    </row>
    <row r="60" spans="1:15" s="6" customFormat="1" ht="12.75" customHeight="1">
      <c r="A60" s="35" t="s">
        <v>84</v>
      </c>
      <c r="B60" s="38">
        <v>7.1000000000000004E-3</v>
      </c>
      <c r="C60" s="39">
        <v>47.28</v>
      </c>
      <c r="D60" s="39">
        <v>0.33</v>
      </c>
      <c r="E60" s="27"/>
      <c r="F60" s="6" t="s">
        <v>84</v>
      </c>
      <c r="G60" s="7">
        <v>7.1000000000000004E-3</v>
      </c>
      <c r="H60" s="42">
        <v>48</v>
      </c>
      <c r="I60" s="42">
        <v>0.34</v>
      </c>
      <c r="J60" s="27"/>
      <c r="K60" s="25">
        <f t="shared" si="0"/>
        <v>-0.71999999999999886</v>
      </c>
      <c r="L60" s="32">
        <f t="shared" si="1"/>
        <v>-1.5228426395939063E-2</v>
      </c>
      <c r="M60" s="25">
        <f t="shared" si="2"/>
        <v>-1.0000000000000009E-2</v>
      </c>
      <c r="N60" s="32">
        <f t="shared" si="3"/>
        <v>-3.0303030303030328E-2</v>
      </c>
      <c r="O60" s="26">
        <f t="shared" si="4"/>
        <v>8.2698299577022514E-6</v>
      </c>
    </row>
    <row r="61" spans="1:15" s="6" customFormat="1" ht="12.75" customHeight="1">
      <c r="A61" s="35"/>
      <c r="B61" s="38"/>
      <c r="C61" s="39"/>
      <c r="D61" s="39"/>
      <c r="E61" s="27"/>
      <c r="G61" s="7"/>
      <c r="H61" s="42"/>
      <c r="I61" s="42"/>
      <c r="J61" s="27"/>
      <c r="K61" s="25"/>
      <c r="L61" s="32"/>
      <c r="M61" s="25"/>
      <c r="N61" s="32"/>
      <c r="O61" s="26"/>
    </row>
    <row r="62" spans="1:15" s="6" customFormat="1" ht="12.75" customHeight="1">
      <c r="A62" s="35" t="s">
        <v>142</v>
      </c>
      <c r="B62" s="38">
        <v>4.4900000000000002E-2</v>
      </c>
      <c r="C62" s="39">
        <v>3.1</v>
      </c>
      <c r="D62" s="39">
        <v>0.14000000000000001</v>
      </c>
      <c r="E62" s="27"/>
      <c r="F62" s="6" t="s">
        <v>170</v>
      </c>
      <c r="G62" s="7">
        <v>4.7699999999999999E-2</v>
      </c>
      <c r="H62" s="42">
        <v>4</v>
      </c>
      <c r="I62" s="42">
        <v>0.19</v>
      </c>
      <c r="J62" s="27"/>
      <c r="K62" s="25">
        <f t="shared" si="0"/>
        <v>-0.89999999999999991</v>
      </c>
      <c r="L62" s="32">
        <f t="shared" si="1"/>
        <v>-0.29032258064516125</v>
      </c>
      <c r="M62" s="25">
        <f t="shared" si="2"/>
        <v>-4.9999999999999989E-2</v>
      </c>
      <c r="N62" s="32">
        <f t="shared" si="3"/>
        <v>-0.35714285714285704</v>
      </c>
      <c r="O62" s="26">
        <f t="shared" si="4"/>
        <v>4.6213755645983163E-6</v>
      </c>
    </row>
    <row r="63" spans="1:15" s="6" customFormat="1" ht="12.75" customHeight="1">
      <c r="A63" s="35" t="s">
        <v>170</v>
      </c>
      <c r="B63" s="38">
        <v>4.7699999999999999E-2</v>
      </c>
      <c r="C63" s="39">
        <v>3.83</v>
      </c>
      <c r="D63" s="39">
        <v>0.18</v>
      </c>
      <c r="E63" s="27"/>
      <c r="F63" s="6" t="s">
        <v>142</v>
      </c>
      <c r="G63" s="7">
        <v>4.4900000000000002E-2</v>
      </c>
      <c r="H63" s="42">
        <v>3</v>
      </c>
      <c r="I63" s="42">
        <v>0.13</v>
      </c>
      <c r="J63" s="27"/>
      <c r="K63" s="25">
        <f t="shared" si="0"/>
        <v>0.83000000000000007</v>
      </c>
      <c r="L63" s="32">
        <f t="shared" si="1"/>
        <v>0.21671018276762405</v>
      </c>
      <c r="M63" s="25">
        <f t="shared" si="2"/>
        <v>4.9999999999999989E-2</v>
      </c>
      <c r="N63" s="32">
        <f t="shared" si="3"/>
        <v>0.27777777777777773</v>
      </c>
      <c r="O63" s="26">
        <f t="shared" si="4"/>
        <v>3.1619938073567428E-6</v>
      </c>
    </row>
    <row r="64" spans="1:15" s="6" customFormat="1" ht="12.75" customHeight="1">
      <c r="A64" s="35"/>
      <c r="B64" s="38"/>
      <c r="C64" s="39"/>
      <c r="D64" s="39"/>
      <c r="E64" s="27"/>
      <c r="G64" s="7"/>
      <c r="H64" s="42"/>
      <c r="I64" s="42"/>
      <c r="J64" s="27"/>
      <c r="K64" s="25"/>
      <c r="L64" s="32"/>
      <c r="M64" s="25"/>
      <c r="N64" s="32"/>
      <c r="O64" s="26"/>
    </row>
    <row r="65" spans="1:15" s="6" customFormat="1" ht="12.75" customHeight="1">
      <c r="A65" s="35" t="s">
        <v>97</v>
      </c>
      <c r="B65" s="38">
        <v>0.2702</v>
      </c>
      <c r="C65" s="39">
        <v>36.049999999999997</v>
      </c>
      <c r="D65" s="39">
        <v>9.74</v>
      </c>
      <c r="E65" s="27"/>
      <c r="F65" s="6" t="s">
        <v>97</v>
      </c>
      <c r="G65" s="7">
        <v>0.2702</v>
      </c>
      <c r="H65" s="42">
        <v>36</v>
      </c>
      <c r="I65" s="42">
        <v>9.7200000000000006</v>
      </c>
      <c r="J65" s="27"/>
      <c r="K65" s="25">
        <f t="shared" si="0"/>
        <v>4.9999999999997158E-2</v>
      </c>
      <c r="L65" s="32">
        <f t="shared" si="1"/>
        <v>1.386962552011017E-3</v>
      </c>
      <c r="M65" s="25">
        <f t="shared" si="2"/>
        <v>1.9999999999999574E-2</v>
      </c>
      <c r="N65" s="32">
        <f t="shared" si="3"/>
        <v>2.0533880903490323E-3</v>
      </c>
      <c r="O65" s="26">
        <f t="shared" si="4"/>
        <v>2.3641984467313493E-4</v>
      </c>
    </row>
    <row r="66" spans="1:15" s="6" customFormat="1" ht="12.75" customHeight="1">
      <c r="A66" s="35" t="s">
        <v>97</v>
      </c>
      <c r="B66" s="38">
        <v>0.27029999999999998</v>
      </c>
      <c r="C66" s="39">
        <v>454.68</v>
      </c>
      <c r="D66" s="39">
        <v>122.9</v>
      </c>
      <c r="E66" s="27"/>
      <c r="F66" s="6" t="s">
        <v>97</v>
      </c>
      <c r="G66" s="7">
        <v>0.27029999999999998</v>
      </c>
      <c r="H66" s="42">
        <v>455</v>
      </c>
      <c r="I66" s="42">
        <v>122.98</v>
      </c>
      <c r="J66" s="27"/>
      <c r="K66" s="25">
        <f t="shared" si="0"/>
        <v>-0.31999999999999318</v>
      </c>
      <c r="L66" s="32">
        <f t="shared" si="1"/>
        <v>-7.0379167766339659E-4</v>
      </c>
      <c r="M66" s="25">
        <f t="shared" si="2"/>
        <v>-7.9999999999998295E-2</v>
      </c>
      <c r="N66" s="32">
        <f t="shared" si="3"/>
        <v>-6.5093572009762644E-4</v>
      </c>
      <c r="O66" s="26">
        <f t="shared" si="4"/>
        <v>2.9912461417594786E-3</v>
      </c>
    </row>
    <row r="67" spans="1:15" s="6" customFormat="1" ht="12.75" customHeight="1">
      <c r="A67" s="35" t="s">
        <v>96</v>
      </c>
      <c r="B67" s="38">
        <v>0.28310000000000002</v>
      </c>
      <c r="C67" s="39">
        <v>25.84</v>
      </c>
      <c r="D67" s="39">
        <v>7.3</v>
      </c>
      <c r="E67" s="27"/>
      <c r="F67" s="6" t="s">
        <v>96</v>
      </c>
      <c r="G67" s="7">
        <v>0.28310000000000002</v>
      </c>
      <c r="H67" s="42">
        <v>27</v>
      </c>
      <c r="I67" s="42">
        <v>7.64</v>
      </c>
      <c r="J67" s="27"/>
      <c r="K67" s="25">
        <f t="shared" si="0"/>
        <v>-1.1600000000000001</v>
      </c>
      <c r="L67" s="32">
        <f t="shared" si="1"/>
        <v>-4.489164086687307E-2</v>
      </c>
      <c r="M67" s="25">
        <f t="shared" si="2"/>
        <v>-0.33999999999999986</v>
      </c>
      <c r="N67" s="32">
        <f t="shared" si="3"/>
        <v>-4.6575342465753407E-2</v>
      </c>
      <c r="O67" s="26">
        <f t="shared" si="4"/>
        <v>1.8582794375542703E-4</v>
      </c>
    </row>
    <row r="68" spans="1:15" s="6" customFormat="1" ht="12.75" customHeight="1">
      <c r="A68" s="6" t="s">
        <v>96</v>
      </c>
      <c r="B68" s="6">
        <v>0.29320000000000002</v>
      </c>
      <c r="C68" s="6">
        <v>30.7</v>
      </c>
      <c r="D68" s="6">
        <v>9</v>
      </c>
      <c r="E68" s="27"/>
      <c r="F68" s="6" t="s">
        <v>96</v>
      </c>
      <c r="G68" s="6">
        <v>0.29320000000000002</v>
      </c>
      <c r="H68" s="6">
        <v>31</v>
      </c>
      <c r="I68" s="6">
        <v>9.09</v>
      </c>
      <c r="J68" s="27"/>
      <c r="K68" s="25">
        <f t="shared" si="0"/>
        <v>-0.30000000000000071</v>
      </c>
      <c r="L68" s="32">
        <f t="shared" si="1"/>
        <v>-9.7719869706840625E-3</v>
      </c>
      <c r="M68" s="25">
        <f t="shared" si="2"/>
        <v>-8.9999999999999858E-2</v>
      </c>
      <c r="N68" s="32">
        <f t="shared" si="3"/>
        <v>-9.9999999999999846E-3</v>
      </c>
      <c r="O68" s="26">
        <f t="shared" si="4"/>
        <v>2.2109633622209839E-4</v>
      </c>
    </row>
    <row r="69" spans="1:15" s="6" customFormat="1" ht="12.75" customHeight="1">
      <c r="A69" s="35" t="s">
        <v>96</v>
      </c>
      <c r="B69" s="38">
        <v>0.29599999999999999</v>
      </c>
      <c r="C69" s="39">
        <v>43.45</v>
      </c>
      <c r="D69" s="39">
        <v>12.84</v>
      </c>
      <c r="E69" s="27"/>
      <c r="F69" s="6" t="s">
        <v>96</v>
      </c>
      <c r="G69" s="6">
        <v>0.29599999999999999</v>
      </c>
      <c r="H69" s="6">
        <v>44</v>
      </c>
      <c r="I69" s="6">
        <v>13.02</v>
      </c>
      <c r="J69" s="27"/>
      <c r="K69" s="25">
        <f t="shared" si="0"/>
        <v>-0.54999999999999716</v>
      </c>
      <c r="L69" s="32">
        <f t="shared" si="1"/>
        <v>-1.26582278481012E-2</v>
      </c>
      <c r="M69" s="25">
        <f t="shared" si="2"/>
        <v>-0.17999999999999972</v>
      </c>
      <c r="N69" s="32">
        <f t="shared" si="3"/>
        <v>-1.4018691588785024E-2</v>
      </c>
      <c r="O69" s="26">
        <f t="shared" si="4"/>
        <v>3.1668584132142147E-4</v>
      </c>
    </row>
    <row r="70" spans="1:15" s="6" customFormat="1" ht="12.75" customHeight="1">
      <c r="A70" s="35" t="s">
        <v>37</v>
      </c>
      <c r="B70" s="38">
        <v>0.29859999999999998</v>
      </c>
      <c r="C70" s="39">
        <v>1401.83</v>
      </c>
      <c r="D70" s="39">
        <v>418.64</v>
      </c>
      <c r="E70" s="27"/>
      <c r="F70" s="6" t="s">
        <v>37</v>
      </c>
      <c r="G70" s="7">
        <v>0.29859999999999998</v>
      </c>
      <c r="H70" s="42">
        <v>1408</v>
      </c>
      <c r="I70" s="42">
        <v>420.43</v>
      </c>
      <c r="J70" s="27"/>
      <c r="K70" s="25">
        <f t="shared" si="0"/>
        <v>-6.1700000000000728</v>
      </c>
      <c r="L70" s="32">
        <f t="shared" si="1"/>
        <v>-4.4013896121498849E-3</v>
      </c>
      <c r="M70" s="25">
        <f t="shared" si="2"/>
        <v>-1.7900000000000205</v>
      </c>
      <c r="N70" s="32">
        <f t="shared" si="3"/>
        <v>-4.2757500477737928E-3</v>
      </c>
      <c r="O70" s="26">
        <f t="shared" si="4"/>
        <v>1.022613120328458E-2</v>
      </c>
    </row>
    <row r="71" spans="1:15" s="6" customFormat="1" ht="12.75" customHeight="1">
      <c r="A71" s="35" t="s">
        <v>37</v>
      </c>
      <c r="B71" s="38">
        <v>0.30020000000000002</v>
      </c>
      <c r="C71" s="39">
        <v>908.74</v>
      </c>
      <c r="D71" s="39">
        <v>272.8</v>
      </c>
      <c r="E71" s="27"/>
      <c r="F71" s="6" t="s">
        <v>37</v>
      </c>
      <c r="G71" s="7">
        <v>0.30020000000000002</v>
      </c>
      <c r="H71" s="42">
        <v>913</v>
      </c>
      <c r="I71" s="42">
        <v>274.08999999999997</v>
      </c>
      <c r="J71" s="27"/>
      <c r="K71" s="25">
        <f t="shared" si="0"/>
        <v>-4.2599999999999909</v>
      </c>
      <c r="L71" s="32">
        <f t="shared" si="1"/>
        <v>-4.687809494464853E-3</v>
      </c>
      <c r="M71" s="25">
        <f t="shared" si="2"/>
        <v>-1.2899999999999636</v>
      </c>
      <c r="N71" s="32">
        <f t="shared" si="3"/>
        <v>-4.7287390029324174E-3</v>
      </c>
      <c r="O71" s="26">
        <f t="shared" si="4"/>
        <v>6.6666990973723809E-3</v>
      </c>
    </row>
    <row r="72" spans="1:15" s="6" customFormat="1" ht="12.75" customHeight="1">
      <c r="A72" s="35"/>
      <c r="B72" s="38"/>
      <c r="C72" s="39"/>
      <c r="D72" s="39"/>
      <c r="E72" s="27"/>
      <c r="J72" s="27"/>
      <c r="K72" s="25"/>
      <c r="L72" s="32"/>
      <c r="M72" s="25"/>
      <c r="N72" s="32"/>
      <c r="O72" s="26"/>
    </row>
    <row r="73" spans="1:15" s="6" customFormat="1" ht="12.75" customHeight="1">
      <c r="A73" s="35" t="s">
        <v>118</v>
      </c>
      <c r="B73" s="38">
        <v>8.0399999999999999E-2</v>
      </c>
      <c r="C73" s="39">
        <v>13.52</v>
      </c>
      <c r="D73" s="39">
        <v>1.08</v>
      </c>
      <c r="E73" s="27"/>
      <c r="F73" s="6" t="s">
        <v>118</v>
      </c>
      <c r="G73" s="7">
        <v>8.0399999999999999E-2</v>
      </c>
      <c r="H73" s="42">
        <v>13</v>
      </c>
      <c r="I73" s="42">
        <v>1.04</v>
      </c>
      <c r="J73" s="27"/>
      <c r="K73" s="25">
        <f t="shared" si="0"/>
        <v>0.51999999999999957</v>
      </c>
      <c r="L73" s="32">
        <f t="shared" si="1"/>
        <v>3.8461538461538429E-2</v>
      </c>
      <c r="M73" s="25">
        <f t="shared" si="2"/>
        <v>4.0000000000000036E-2</v>
      </c>
      <c r="N73" s="32">
        <f t="shared" si="3"/>
        <v>3.703703703703707E-2</v>
      </c>
      <c r="O73" s="26">
        <f t="shared" si="4"/>
        <v>2.5295950458853942E-5</v>
      </c>
    </row>
    <row r="74" spans="1:15" s="6" customFormat="1" ht="12.75" customHeight="1">
      <c r="A74" s="35" t="s">
        <v>112</v>
      </c>
      <c r="B74" s="38">
        <v>0.14460000000000001</v>
      </c>
      <c r="C74" s="39">
        <v>56.82</v>
      </c>
      <c r="D74" s="39">
        <v>8.2100000000000009</v>
      </c>
      <c r="E74" s="27"/>
      <c r="F74" s="6" t="s">
        <v>112</v>
      </c>
      <c r="G74" s="7">
        <v>0.14460000000000001</v>
      </c>
      <c r="H74" s="42">
        <v>57</v>
      </c>
      <c r="I74" s="42">
        <v>8.25</v>
      </c>
      <c r="J74" s="27"/>
      <c r="K74" s="25">
        <f t="shared" si="0"/>
        <v>-0.17999999999999972</v>
      </c>
      <c r="L74" s="32">
        <f t="shared" si="1"/>
        <v>-3.1678986272439232E-3</v>
      </c>
      <c r="M74" s="25">
        <f t="shared" si="2"/>
        <v>-3.9999999999999147E-2</v>
      </c>
      <c r="N74" s="32">
        <f t="shared" si="3"/>
        <v>-4.8721071863579955E-3</v>
      </c>
      <c r="O74" s="26">
        <f t="shared" si="4"/>
        <v>2.0066499162071637E-4</v>
      </c>
    </row>
    <row r="75" spans="1:15" s="6" customFormat="1" ht="12.75" customHeight="1">
      <c r="A75" s="35" t="s">
        <v>112</v>
      </c>
      <c r="B75" s="38">
        <v>0.1447</v>
      </c>
      <c r="C75" s="39">
        <v>131.44999999999999</v>
      </c>
      <c r="D75" s="39">
        <v>19.03</v>
      </c>
      <c r="E75" s="27"/>
      <c r="F75" s="6" t="s">
        <v>112</v>
      </c>
      <c r="G75" s="7">
        <v>0.1447</v>
      </c>
      <c r="H75" s="42">
        <v>133</v>
      </c>
      <c r="I75" s="42">
        <v>19.239999999999998</v>
      </c>
      <c r="J75" s="27"/>
      <c r="K75" s="25">
        <f t="shared" ref="K75:K137" si="5">+C75-H75</f>
        <v>-1.5500000000000114</v>
      </c>
      <c r="L75" s="32">
        <f t="shared" ref="L75:L137" si="6">IFERROR(K75/C75,0)</f>
        <v>-1.1791555724610206E-2</v>
      </c>
      <c r="M75" s="25">
        <f t="shared" ref="M75:M137" si="7">+D75-I75</f>
        <v>-0.2099999999999973</v>
      </c>
      <c r="N75" s="32">
        <f t="shared" ref="N75:N137" si="8">IFERROR(M75/D75,0)</f>
        <v>-1.1035207566999331E-2</v>
      </c>
      <c r="O75" s="26">
        <f t="shared" ref="O75:O137" si="9">IFERROR(I75/$I$273,0)</f>
        <v>4.6797508348879788E-4</v>
      </c>
    </row>
    <row r="76" spans="1:15" s="6" customFormat="1" ht="12.75" customHeight="1">
      <c r="A76" s="35" t="s">
        <v>111</v>
      </c>
      <c r="B76" s="38">
        <v>0.15809999999999999</v>
      </c>
      <c r="C76" s="39">
        <v>41.96</v>
      </c>
      <c r="D76" s="39">
        <v>6.65</v>
      </c>
      <c r="E76" s="27"/>
      <c r="F76" s="6" t="s">
        <v>111</v>
      </c>
      <c r="G76" s="6">
        <v>0.15809999999999999</v>
      </c>
      <c r="H76" s="6">
        <v>42</v>
      </c>
      <c r="I76" s="6">
        <v>6.64</v>
      </c>
      <c r="J76" s="27"/>
      <c r="K76" s="25">
        <f t="shared" si="5"/>
        <v>-3.9999999999999147E-2</v>
      </c>
      <c r="L76" s="32">
        <f t="shared" si="6"/>
        <v>-9.5328884652047541E-4</v>
      </c>
      <c r="M76" s="25">
        <f t="shared" si="7"/>
        <v>1.0000000000000675E-2</v>
      </c>
      <c r="N76" s="32">
        <f t="shared" si="8"/>
        <v>1.503759398496342E-3</v>
      </c>
      <c r="O76" s="26">
        <f t="shared" si="9"/>
        <v>1.6150491446806746E-4</v>
      </c>
    </row>
    <row r="77" spans="1:15" s="6" customFormat="1" ht="12.75" customHeight="1">
      <c r="A77" s="35" t="s">
        <v>111</v>
      </c>
      <c r="B77" s="38">
        <v>0.15820000000000001</v>
      </c>
      <c r="C77" s="39">
        <v>60.12</v>
      </c>
      <c r="D77" s="39">
        <v>9.51</v>
      </c>
      <c r="E77" s="27"/>
      <c r="F77" s="6" t="s">
        <v>111</v>
      </c>
      <c r="G77" s="7">
        <v>0.15820000000000001</v>
      </c>
      <c r="H77" s="42">
        <v>61</v>
      </c>
      <c r="I77" s="42">
        <v>9.65</v>
      </c>
      <c r="J77" s="27"/>
      <c r="K77" s="25">
        <f t="shared" si="5"/>
        <v>-0.88000000000000256</v>
      </c>
      <c r="L77" s="32">
        <f t="shared" si="6"/>
        <v>-1.4637391882900908E-2</v>
      </c>
      <c r="M77" s="25">
        <f t="shared" si="7"/>
        <v>-0.14000000000000057</v>
      </c>
      <c r="N77" s="32">
        <f t="shared" si="8"/>
        <v>-1.4721345951629923E-2</v>
      </c>
      <c r="O77" s="26">
        <f t="shared" si="9"/>
        <v>2.3471723262301976E-4</v>
      </c>
    </row>
    <row r="78" spans="1:15" s="6" customFormat="1" ht="12.75" customHeight="1">
      <c r="E78" s="27"/>
      <c r="G78" s="7"/>
      <c r="H78" s="42"/>
      <c r="I78" s="42"/>
      <c r="J78" s="27"/>
      <c r="K78" s="25"/>
      <c r="L78" s="32"/>
      <c r="M78" s="25"/>
      <c r="N78" s="32"/>
      <c r="O78" s="26"/>
    </row>
    <row r="79" spans="1:15" s="6" customFormat="1" ht="12.75" customHeight="1">
      <c r="A79" s="35" t="s">
        <v>66</v>
      </c>
      <c r="B79" s="38">
        <v>0.47939999999999999</v>
      </c>
      <c r="C79" s="39">
        <v>1.06</v>
      </c>
      <c r="D79" s="39">
        <v>0.51</v>
      </c>
      <c r="E79" s="27"/>
      <c r="F79" s="6" t="s">
        <v>66</v>
      </c>
      <c r="G79" s="6">
        <v>0.47939999999999999</v>
      </c>
      <c r="H79" s="6">
        <v>1</v>
      </c>
      <c r="I79" s="6">
        <v>0.48</v>
      </c>
      <c r="J79" s="27"/>
      <c r="K79" s="25">
        <f t="shared" si="5"/>
        <v>6.0000000000000053E-2</v>
      </c>
      <c r="L79" s="32">
        <f t="shared" si="6"/>
        <v>5.660377358490571E-2</v>
      </c>
      <c r="M79" s="25">
        <f t="shared" si="7"/>
        <v>3.0000000000000027E-2</v>
      </c>
      <c r="N79" s="32">
        <f t="shared" si="8"/>
        <v>5.8823529411764754E-2</v>
      </c>
      <c r="O79" s="26">
        <f t="shared" si="9"/>
        <v>1.1675054057932588E-5</v>
      </c>
    </row>
    <row r="80" spans="1:15" s="6" customFormat="1" ht="12.75" customHeight="1">
      <c r="A80" s="35" t="s">
        <v>66</v>
      </c>
      <c r="B80" s="38">
        <v>0.47949999999999998</v>
      </c>
      <c r="C80" s="39">
        <v>14.61</v>
      </c>
      <c r="D80" s="39">
        <v>6.99</v>
      </c>
      <c r="E80" s="27"/>
      <c r="F80" s="6" t="s">
        <v>66</v>
      </c>
      <c r="G80" s="6">
        <v>0.47949999999999998</v>
      </c>
      <c r="H80" s="6">
        <v>14</v>
      </c>
      <c r="I80" s="6">
        <v>6.72</v>
      </c>
      <c r="J80" s="27"/>
      <c r="K80" s="25">
        <f t="shared" si="5"/>
        <v>0.60999999999999943</v>
      </c>
      <c r="L80" s="32">
        <f t="shared" si="6"/>
        <v>4.1752224503764507E-2</v>
      </c>
      <c r="M80" s="25">
        <f t="shared" si="7"/>
        <v>0.27000000000000046</v>
      </c>
      <c r="N80" s="32">
        <f t="shared" si="8"/>
        <v>3.8626609442060152E-2</v>
      </c>
      <c r="O80" s="26">
        <f t="shared" si="9"/>
        <v>1.6345075681105622E-4</v>
      </c>
    </row>
    <row r="81" spans="1:15" s="6" customFormat="1" ht="12.75" customHeight="1">
      <c r="A81" s="35"/>
      <c r="B81" s="38"/>
      <c r="C81" s="39"/>
      <c r="D81" s="39"/>
      <c r="E81" s="27"/>
      <c r="J81" s="27"/>
      <c r="K81" s="25"/>
      <c r="L81" s="32"/>
      <c r="M81" s="25"/>
      <c r="N81" s="32"/>
      <c r="O81" s="26"/>
    </row>
    <row r="82" spans="1:15" s="6" customFormat="1" ht="12.75" customHeight="1">
      <c r="A82" s="35" t="s">
        <v>98</v>
      </c>
      <c r="B82" s="38">
        <v>1.7399999999999999E-2</v>
      </c>
      <c r="C82" s="39">
        <v>21.67</v>
      </c>
      <c r="D82" s="39">
        <v>0.37</v>
      </c>
      <c r="E82" s="27"/>
      <c r="F82" s="6" t="s">
        <v>98</v>
      </c>
      <c r="G82" s="7">
        <v>1.7399999999999999E-2</v>
      </c>
      <c r="H82" s="42">
        <v>22</v>
      </c>
      <c r="I82" s="42">
        <v>0.37</v>
      </c>
      <c r="J82" s="27"/>
      <c r="K82" s="25">
        <f t="shared" si="5"/>
        <v>-0.32999999999999829</v>
      </c>
      <c r="L82" s="32">
        <f t="shared" si="6"/>
        <v>-1.5228426395939007E-2</v>
      </c>
      <c r="M82" s="25">
        <f t="shared" si="7"/>
        <v>0</v>
      </c>
      <c r="N82" s="32">
        <f t="shared" si="8"/>
        <v>0</v>
      </c>
      <c r="O82" s="26">
        <f t="shared" si="9"/>
        <v>8.9995208363230361E-6</v>
      </c>
    </row>
    <row r="83" spans="1:15" s="6" customFormat="1" ht="12.75" customHeight="1">
      <c r="A83" s="35"/>
      <c r="B83" s="38"/>
      <c r="C83" s="39"/>
      <c r="D83" s="39"/>
      <c r="E83" s="27"/>
      <c r="J83" s="27"/>
      <c r="K83" s="25"/>
      <c r="L83" s="32"/>
      <c r="M83" s="25"/>
      <c r="N83" s="32"/>
      <c r="O83" s="26"/>
    </row>
    <row r="84" spans="1:15" s="6" customFormat="1" ht="12.75" customHeight="1">
      <c r="A84" s="35" t="s">
        <v>42</v>
      </c>
      <c r="B84" s="38">
        <v>3.8699999999999998E-2</v>
      </c>
      <c r="C84" s="39">
        <v>17.29</v>
      </c>
      <c r="D84" s="39">
        <v>0.66</v>
      </c>
      <c r="E84" s="27"/>
      <c r="F84" s="6" t="s">
        <v>42</v>
      </c>
      <c r="G84" s="7">
        <v>3.8699999999999998E-2</v>
      </c>
      <c r="H84" s="42">
        <v>17</v>
      </c>
      <c r="I84" s="42">
        <v>0.66</v>
      </c>
      <c r="J84" s="27"/>
      <c r="K84" s="25">
        <f t="shared" si="5"/>
        <v>0.28999999999999915</v>
      </c>
      <c r="L84" s="32">
        <f t="shared" si="6"/>
        <v>1.6772700983227251E-2</v>
      </c>
      <c r="M84" s="25">
        <f t="shared" si="7"/>
        <v>0</v>
      </c>
      <c r="N84" s="32">
        <f t="shared" si="8"/>
        <v>0</v>
      </c>
      <c r="O84" s="26">
        <f t="shared" si="9"/>
        <v>1.605319932965731E-5</v>
      </c>
    </row>
    <row r="85" spans="1:15" s="6" customFormat="1" ht="12.75" customHeight="1">
      <c r="A85" s="35"/>
      <c r="B85" s="38"/>
      <c r="C85" s="39"/>
      <c r="D85" s="39"/>
      <c r="E85" s="27"/>
      <c r="J85" s="27"/>
      <c r="K85" s="25"/>
      <c r="L85" s="32"/>
      <c r="M85" s="25"/>
      <c r="N85" s="32"/>
      <c r="O85" s="26"/>
    </row>
    <row r="86" spans="1:15" s="6" customFormat="1" ht="12.75" customHeight="1">
      <c r="A86" s="35" t="s">
        <v>171</v>
      </c>
      <c r="B86" s="38">
        <v>0.26779999999999998</v>
      </c>
      <c r="C86" s="39">
        <v>0.33</v>
      </c>
      <c r="D86" s="39">
        <v>0.09</v>
      </c>
      <c r="E86" s="27"/>
      <c r="J86" s="27"/>
      <c r="K86" s="25">
        <f t="shared" si="5"/>
        <v>0.33</v>
      </c>
      <c r="L86" s="32">
        <f t="shared" si="6"/>
        <v>1</v>
      </c>
      <c r="M86" s="25">
        <f t="shared" si="7"/>
        <v>0.09</v>
      </c>
      <c r="N86" s="32">
        <f t="shared" si="8"/>
        <v>1</v>
      </c>
      <c r="O86" s="26">
        <f t="shared" si="9"/>
        <v>0</v>
      </c>
    </row>
    <row r="87" spans="1:15" s="6" customFormat="1" ht="12.75" customHeight="1">
      <c r="A87" s="35"/>
      <c r="B87" s="38"/>
      <c r="C87" s="39"/>
      <c r="D87" s="39"/>
      <c r="E87" s="27"/>
      <c r="J87" s="27"/>
      <c r="K87" s="25"/>
      <c r="L87" s="32"/>
      <c r="M87" s="25"/>
      <c r="N87" s="32"/>
      <c r="O87" s="26"/>
    </row>
    <row r="88" spans="1:15" s="6" customFormat="1" ht="12.75" customHeight="1">
      <c r="A88" s="35" t="s">
        <v>187</v>
      </c>
      <c r="B88" s="38">
        <v>9.4600000000000004E-2</v>
      </c>
      <c r="C88" s="39">
        <v>46.12</v>
      </c>
      <c r="D88" s="39">
        <v>4.3600000000000003</v>
      </c>
      <c r="E88" s="27"/>
      <c r="F88" s="6" t="s">
        <v>187</v>
      </c>
      <c r="G88" s="7">
        <v>9.4600000000000004E-2</v>
      </c>
      <c r="H88" s="42">
        <v>47</v>
      </c>
      <c r="I88" s="42">
        <v>4.45</v>
      </c>
      <c r="J88" s="27"/>
      <c r="K88" s="25">
        <f t="shared" si="5"/>
        <v>-0.88000000000000256</v>
      </c>
      <c r="L88" s="32">
        <f t="shared" si="6"/>
        <v>-1.9080659150043422E-2</v>
      </c>
      <c r="M88" s="25">
        <f t="shared" si="7"/>
        <v>-8.9999999999999858E-2</v>
      </c>
      <c r="N88" s="32">
        <f t="shared" si="8"/>
        <v>-2.0642201834862352E-2</v>
      </c>
      <c r="O88" s="26">
        <f t="shared" si="9"/>
        <v>1.0823748032875004E-4</v>
      </c>
    </row>
    <row r="89" spans="1:15" s="6" customFormat="1" ht="12.75" customHeight="1">
      <c r="A89" s="35" t="s">
        <v>187</v>
      </c>
      <c r="B89" s="38">
        <v>9.6299999999999997E-2</v>
      </c>
      <c r="C89" s="39">
        <v>383.44</v>
      </c>
      <c r="D89" s="39">
        <v>36.94</v>
      </c>
      <c r="E89" s="27"/>
      <c r="F89" s="6" t="s">
        <v>187</v>
      </c>
      <c r="G89" s="7">
        <v>9.6299999999999997E-2</v>
      </c>
      <c r="H89" s="42">
        <v>386</v>
      </c>
      <c r="I89" s="42">
        <v>37.18</v>
      </c>
      <c r="J89" s="27"/>
      <c r="K89" s="25">
        <f t="shared" si="5"/>
        <v>-2.5600000000000023</v>
      </c>
      <c r="L89" s="32">
        <f t="shared" si="6"/>
        <v>-6.6764030878364343E-3</v>
      </c>
      <c r="M89" s="25">
        <f t="shared" si="7"/>
        <v>-0.24000000000000199</v>
      </c>
      <c r="N89" s="32">
        <f t="shared" si="8"/>
        <v>-6.4970221981592311E-3</v>
      </c>
      <c r="O89" s="26">
        <f t="shared" si="9"/>
        <v>9.0433022890402839E-4</v>
      </c>
    </row>
    <row r="90" spans="1:15" s="6" customFormat="1" ht="12.75" customHeight="1">
      <c r="A90" s="35" t="s">
        <v>187</v>
      </c>
      <c r="B90" s="38">
        <v>9.6600000000000005E-2</v>
      </c>
      <c r="C90" s="39">
        <v>1566.23</v>
      </c>
      <c r="D90" s="39">
        <v>151.28</v>
      </c>
      <c r="E90" s="27"/>
      <c r="F90" s="6" t="s">
        <v>187</v>
      </c>
      <c r="G90" s="6">
        <v>9.6600000000000005E-2</v>
      </c>
      <c r="H90" s="6">
        <v>1575</v>
      </c>
      <c r="I90" s="6">
        <v>152.15</v>
      </c>
      <c r="J90" s="27"/>
      <c r="K90" s="25">
        <f t="shared" si="5"/>
        <v>-8.7699999999999818</v>
      </c>
      <c r="L90" s="32">
        <f t="shared" si="6"/>
        <v>-5.5994330334625062E-3</v>
      </c>
      <c r="M90" s="25">
        <f t="shared" si="7"/>
        <v>-0.87000000000000455</v>
      </c>
      <c r="N90" s="32">
        <f t="shared" si="8"/>
        <v>-5.7509254362771321E-3</v>
      </c>
      <c r="O90" s="26">
        <f t="shared" si="9"/>
        <v>3.7007489060717569E-3</v>
      </c>
    </row>
    <row r="91" spans="1:15" s="6" customFormat="1" ht="12.75" customHeight="1">
      <c r="A91" s="35" t="s">
        <v>188</v>
      </c>
      <c r="B91" s="38">
        <v>9.7500000000000003E-2</v>
      </c>
      <c r="C91" s="39">
        <v>1682.36</v>
      </c>
      <c r="D91" s="39">
        <v>164.02</v>
      </c>
      <c r="E91" s="27"/>
      <c r="F91" s="6" t="s">
        <v>188</v>
      </c>
      <c r="G91" s="6">
        <v>9.7500000000000003E-2</v>
      </c>
      <c r="H91" s="6">
        <v>1694</v>
      </c>
      <c r="I91" s="6">
        <v>165.16</v>
      </c>
      <c r="J91" s="27"/>
      <c r="K91" s="25">
        <f t="shared" si="5"/>
        <v>-11.6400000000001</v>
      </c>
      <c r="L91" s="32">
        <f t="shared" si="6"/>
        <v>-6.9188520887325548E-3</v>
      </c>
      <c r="M91" s="25">
        <f t="shared" si="7"/>
        <v>-1.1399999999999864</v>
      </c>
      <c r="N91" s="32">
        <f t="shared" si="8"/>
        <v>-6.9503719058650552E-3</v>
      </c>
      <c r="O91" s="26">
        <f t="shared" si="9"/>
        <v>4.0171915171003042E-3</v>
      </c>
    </row>
    <row r="92" spans="1:15" s="6" customFormat="1" ht="12.75" customHeight="1">
      <c r="E92" s="27"/>
      <c r="J92" s="27"/>
      <c r="K92" s="25"/>
      <c r="L92" s="32"/>
      <c r="M92" s="25"/>
      <c r="N92" s="32"/>
      <c r="O92" s="26"/>
    </row>
    <row r="93" spans="1:15" s="6" customFormat="1" ht="12.75" customHeight="1">
      <c r="A93" s="35" t="s">
        <v>101</v>
      </c>
      <c r="B93" s="38">
        <v>1.0500000000000001E-2</v>
      </c>
      <c r="C93" s="39">
        <v>53.31</v>
      </c>
      <c r="D93" s="39">
        <v>0.56000000000000005</v>
      </c>
      <c r="E93" s="27"/>
      <c r="F93" s="6" t="s">
        <v>101</v>
      </c>
      <c r="G93" s="7">
        <v>1.0500000000000001E-2</v>
      </c>
      <c r="H93" s="42">
        <v>53</v>
      </c>
      <c r="I93" s="42">
        <v>0.56000000000000005</v>
      </c>
      <c r="J93" s="27"/>
      <c r="K93" s="25">
        <f t="shared" si="5"/>
        <v>0.31000000000000227</v>
      </c>
      <c r="L93" s="32">
        <f t="shared" si="6"/>
        <v>5.8150440817858239E-3</v>
      </c>
      <c r="M93" s="25">
        <f t="shared" si="7"/>
        <v>0</v>
      </c>
      <c r="N93" s="32">
        <f t="shared" si="8"/>
        <v>0</v>
      </c>
      <c r="O93" s="26">
        <f t="shared" si="9"/>
        <v>1.3620896400921354E-5</v>
      </c>
    </row>
    <row r="94" spans="1:15" s="6" customFormat="1" ht="12.75" customHeight="1">
      <c r="A94" s="35" t="s">
        <v>114</v>
      </c>
      <c r="B94" s="38">
        <v>1.0800000000000001E-2</v>
      </c>
      <c r="C94" s="39">
        <v>75.36</v>
      </c>
      <c r="D94" s="39">
        <v>0.82</v>
      </c>
      <c r="E94" s="27"/>
      <c r="F94" s="6" t="s">
        <v>114</v>
      </c>
      <c r="G94" s="7">
        <v>1.0800000000000001E-2</v>
      </c>
      <c r="H94" s="42">
        <v>76</v>
      </c>
      <c r="I94" s="42">
        <v>0.82</v>
      </c>
      <c r="J94" s="27"/>
      <c r="K94" s="25">
        <f t="shared" si="5"/>
        <v>-0.64000000000000057</v>
      </c>
      <c r="L94" s="32">
        <f t="shared" si="6"/>
        <v>-8.492569002123149E-3</v>
      </c>
      <c r="M94" s="25">
        <f t="shared" si="7"/>
        <v>0</v>
      </c>
      <c r="N94" s="32">
        <f t="shared" si="8"/>
        <v>0</v>
      </c>
      <c r="O94" s="26">
        <f t="shared" si="9"/>
        <v>1.9944884015634838E-5</v>
      </c>
    </row>
    <row r="95" spans="1:15" s="6" customFormat="1" ht="12.75" customHeight="1">
      <c r="A95" s="35" t="s">
        <v>101</v>
      </c>
      <c r="B95" s="38">
        <v>1.09E-2</v>
      </c>
      <c r="C95" s="39">
        <v>595.45000000000005</v>
      </c>
      <c r="D95" s="39">
        <v>6.49</v>
      </c>
      <c r="E95" s="27"/>
      <c r="F95" s="6" t="s">
        <v>101</v>
      </c>
      <c r="G95" s="7">
        <v>1.09E-2</v>
      </c>
      <c r="H95" s="42">
        <v>599</v>
      </c>
      <c r="I95" s="42">
        <v>6.53</v>
      </c>
      <c r="J95" s="27"/>
      <c r="K95" s="25">
        <f t="shared" si="5"/>
        <v>-3.5499999999999545</v>
      </c>
      <c r="L95" s="32">
        <f t="shared" si="6"/>
        <v>-5.9618775715844395E-3</v>
      </c>
      <c r="M95" s="25">
        <f t="shared" si="7"/>
        <v>-4.0000000000000036E-2</v>
      </c>
      <c r="N95" s="32">
        <f t="shared" si="8"/>
        <v>-6.1633281972265077E-3</v>
      </c>
      <c r="O95" s="26">
        <f t="shared" si="9"/>
        <v>1.5882938124645791E-4</v>
      </c>
    </row>
    <row r="96" spans="1:15" s="6" customFormat="1" ht="12.75" customHeight="1">
      <c r="A96" s="35" t="s">
        <v>29</v>
      </c>
      <c r="B96" s="38">
        <v>1.11E-2</v>
      </c>
      <c r="C96" s="39">
        <v>134.22999999999999</v>
      </c>
      <c r="D96" s="39">
        <v>1.46</v>
      </c>
      <c r="E96" s="27"/>
      <c r="F96" s="6" t="s">
        <v>29</v>
      </c>
      <c r="G96" s="7">
        <v>1.11E-2</v>
      </c>
      <c r="H96" s="42">
        <v>137</v>
      </c>
      <c r="I96" s="42">
        <v>1.53</v>
      </c>
      <c r="J96" s="27"/>
      <c r="K96" s="25">
        <f t="shared" si="5"/>
        <v>-2.7700000000000102</v>
      </c>
      <c r="L96" s="32">
        <f t="shared" si="6"/>
        <v>-2.063622141101103E-2</v>
      </c>
      <c r="M96" s="25">
        <f t="shared" si="7"/>
        <v>-7.0000000000000062E-2</v>
      </c>
      <c r="N96" s="32">
        <f t="shared" si="8"/>
        <v>-4.7945205479452101E-2</v>
      </c>
      <c r="O96" s="26">
        <f t="shared" si="9"/>
        <v>3.7214234809660126E-5</v>
      </c>
    </row>
    <row r="97" spans="1:15" s="6" customFormat="1" ht="12.75" customHeight="1">
      <c r="A97" s="35" t="s">
        <v>29</v>
      </c>
      <c r="B97" s="38">
        <v>1.12E-2</v>
      </c>
      <c r="C97" s="39">
        <v>172.63</v>
      </c>
      <c r="D97" s="39">
        <v>1.92</v>
      </c>
      <c r="E97" s="27"/>
      <c r="F97" s="6" t="s">
        <v>29</v>
      </c>
      <c r="G97" s="7">
        <v>1.12E-2</v>
      </c>
      <c r="H97" s="42">
        <v>175</v>
      </c>
      <c r="I97" s="42">
        <v>1.96</v>
      </c>
      <c r="J97" s="27"/>
      <c r="K97" s="25">
        <f t="shared" si="5"/>
        <v>-2.3700000000000045</v>
      </c>
      <c r="L97" s="32">
        <f t="shared" si="6"/>
        <v>-1.3728784104732692E-2</v>
      </c>
      <c r="M97" s="25">
        <f t="shared" si="7"/>
        <v>-4.0000000000000036E-2</v>
      </c>
      <c r="N97" s="32">
        <f t="shared" si="8"/>
        <v>-2.0833333333333353E-2</v>
      </c>
      <c r="O97" s="26">
        <f t="shared" si="9"/>
        <v>4.7673137403224733E-5</v>
      </c>
    </row>
    <row r="98" spans="1:15" s="6" customFormat="1" ht="12.75" customHeight="1">
      <c r="A98" s="35" t="s">
        <v>31</v>
      </c>
      <c r="B98" s="38">
        <v>1.1299999999999999E-2</v>
      </c>
      <c r="C98" s="39">
        <v>521.21</v>
      </c>
      <c r="D98" s="39">
        <v>5.85</v>
      </c>
      <c r="E98" s="27"/>
      <c r="F98" s="6" t="s">
        <v>31</v>
      </c>
      <c r="G98" s="7">
        <v>1.1299999999999999E-2</v>
      </c>
      <c r="H98" s="42">
        <v>524</v>
      </c>
      <c r="I98" s="42">
        <v>5.93</v>
      </c>
      <c r="J98" s="27"/>
      <c r="K98" s="25">
        <f t="shared" si="5"/>
        <v>-2.7899999999999636</v>
      </c>
      <c r="L98" s="32">
        <f t="shared" si="6"/>
        <v>-5.3529287619193096E-3</v>
      </c>
      <c r="M98" s="25">
        <f t="shared" si="7"/>
        <v>-8.0000000000000071E-2</v>
      </c>
      <c r="N98" s="32">
        <f t="shared" si="8"/>
        <v>-1.3675213675213687E-2</v>
      </c>
      <c r="O98" s="26">
        <f t="shared" si="9"/>
        <v>1.4423556367404217E-4</v>
      </c>
    </row>
    <row r="99" spans="1:15" s="6" customFormat="1" ht="12.75" customHeight="1">
      <c r="A99" s="35" t="s">
        <v>31</v>
      </c>
      <c r="B99" s="38">
        <v>1.1599999999999999E-2</v>
      </c>
      <c r="C99" s="39">
        <v>135.38</v>
      </c>
      <c r="D99" s="39">
        <v>1.58</v>
      </c>
      <c r="E99" s="27"/>
      <c r="F99" s="6" t="s">
        <v>31</v>
      </c>
      <c r="G99" s="7">
        <v>1.1599999999999999E-2</v>
      </c>
      <c r="H99" s="42">
        <v>136</v>
      </c>
      <c r="I99" s="42">
        <v>1.58</v>
      </c>
      <c r="J99" s="27"/>
      <c r="K99" s="25">
        <f t="shared" si="5"/>
        <v>-0.62000000000000455</v>
      </c>
      <c r="L99" s="32">
        <f t="shared" si="6"/>
        <v>-4.579701580735741E-3</v>
      </c>
      <c r="M99" s="25">
        <f t="shared" si="7"/>
        <v>0</v>
      </c>
      <c r="N99" s="32">
        <f t="shared" si="8"/>
        <v>0</v>
      </c>
      <c r="O99" s="26">
        <f t="shared" si="9"/>
        <v>3.8430386274028107E-5</v>
      </c>
    </row>
    <row r="100" spans="1:15" s="6" customFormat="1" ht="12.75" customHeight="1">
      <c r="A100" s="35" t="s">
        <v>31</v>
      </c>
      <c r="B100" s="38">
        <v>1.17E-2</v>
      </c>
      <c r="C100" s="39">
        <v>218.16</v>
      </c>
      <c r="D100" s="39">
        <v>2.54</v>
      </c>
      <c r="E100" s="27"/>
      <c r="F100" s="6" t="s">
        <v>31</v>
      </c>
      <c r="G100" s="7">
        <v>1.17E-2</v>
      </c>
      <c r="H100" s="42">
        <v>219</v>
      </c>
      <c r="I100" s="42">
        <v>2.56</v>
      </c>
      <c r="J100" s="27"/>
      <c r="K100" s="25">
        <f t="shared" si="5"/>
        <v>-0.84000000000000341</v>
      </c>
      <c r="L100" s="32">
        <f t="shared" si="6"/>
        <v>-3.8503850385038659E-3</v>
      </c>
      <c r="M100" s="25">
        <f t="shared" si="7"/>
        <v>-2.0000000000000018E-2</v>
      </c>
      <c r="N100" s="32">
        <f t="shared" si="8"/>
        <v>-7.8740157480315029E-3</v>
      </c>
      <c r="O100" s="26">
        <f t="shared" si="9"/>
        <v>6.2266954975640466E-5</v>
      </c>
    </row>
    <row r="101" spans="1:15" s="6" customFormat="1" ht="12.75" customHeight="1">
      <c r="A101" s="35" t="s">
        <v>30</v>
      </c>
      <c r="B101" s="38">
        <v>1.2999999999999999E-2</v>
      </c>
      <c r="C101" s="39">
        <v>1.42</v>
      </c>
      <c r="D101" s="39">
        <v>0.02</v>
      </c>
      <c r="E101" s="27"/>
      <c r="F101" s="6" t="s">
        <v>30</v>
      </c>
      <c r="G101" s="7">
        <v>1.2999999999999999E-2</v>
      </c>
      <c r="H101" s="42">
        <v>1</v>
      </c>
      <c r="I101" s="42">
        <v>0.01</v>
      </c>
      <c r="J101" s="27"/>
      <c r="K101" s="25">
        <f t="shared" si="5"/>
        <v>0.41999999999999993</v>
      </c>
      <c r="L101" s="32">
        <f t="shared" si="6"/>
        <v>0.29577464788732388</v>
      </c>
      <c r="M101" s="25">
        <f t="shared" si="7"/>
        <v>0.01</v>
      </c>
      <c r="N101" s="32">
        <f t="shared" si="8"/>
        <v>0.5</v>
      </c>
      <c r="O101" s="26">
        <f t="shared" si="9"/>
        <v>2.4323029287359557E-7</v>
      </c>
    </row>
    <row r="102" spans="1:15" s="6" customFormat="1" ht="12.75" customHeight="1">
      <c r="A102" s="35" t="s">
        <v>30</v>
      </c>
      <c r="B102" s="38">
        <v>1.3100000000000001E-2</v>
      </c>
      <c r="C102" s="39">
        <v>27.12</v>
      </c>
      <c r="D102" s="39">
        <v>0.35</v>
      </c>
      <c r="E102" s="27"/>
      <c r="F102" s="6" t="s">
        <v>30</v>
      </c>
      <c r="G102" s="7">
        <v>1.3100000000000001E-2</v>
      </c>
      <c r="H102" s="42">
        <v>27</v>
      </c>
      <c r="I102" s="42">
        <v>0.35</v>
      </c>
      <c r="J102" s="27"/>
      <c r="K102" s="25">
        <f t="shared" si="5"/>
        <v>0.12000000000000099</v>
      </c>
      <c r="L102" s="32">
        <f t="shared" si="6"/>
        <v>4.4247787610619833E-3</v>
      </c>
      <c r="M102" s="25">
        <f t="shared" si="7"/>
        <v>0</v>
      </c>
      <c r="N102" s="32">
        <f t="shared" si="8"/>
        <v>0</v>
      </c>
      <c r="O102" s="26">
        <f t="shared" si="9"/>
        <v>8.5130602505758446E-6</v>
      </c>
    </row>
    <row r="103" spans="1:15" s="6" customFormat="1" ht="12.75" customHeight="1">
      <c r="A103" s="35" t="s">
        <v>113</v>
      </c>
      <c r="B103" s="38">
        <v>1.4E-2</v>
      </c>
      <c r="C103" s="39">
        <v>22.22</v>
      </c>
      <c r="D103" s="39">
        <v>0.3</v>
      </c>
      <c r="E103" s="27"/>
      <c r="F103" s="6" t="s">
        <v>113</v>
      </c>
      <c r="G103" s="7">
        <v>1.4E-2</v>
      </c>
      <c r="H103" s="42">
        <v>23</v>
      </c>
      <c r="I103" s="42">
        <v>0.33</v>
      </c>
      <c r="J103" s="27"/>
      <c r="K103" s="25">
        <f t="shared" si="5"/>
        <v>-0.78000000000000114</v>
      </c>
      <c r="L103" s="32">
        <f t="shared" si="6"/>
        <v>-3.5103510351035157E-2</v>
      </c>
      <c r="M103" s="25">
        <f t="shared" si="7"/>
        <v>-3.0000000000000027E-2</v>
      </c>
      <c r="N103" s="32">
        <f t="shared" si="8"/>
        <v>-0.10000000000000009</v>
      </c>
      <c r="O103" s="26">
        <f t="shared" si="9"/>
        <v>8.0265996648286549E-6</v>
      </c>
    </row>
    <row r="104" spans="1:15" s="6" customFormat="1" ht="12.75" customHeight="1">
      <c r="A104" s="35" t="s">
        <v>113</v>
      </c>
      <c r="B104" s="38">
        <v>1.43E-2</v>
      </c>
      <c r="C104" s="39">
        <v>169.73</v>
      </c>
      <c r="D104" s="39">
        <v>2.42</v>
      </c>
      <c r="E104" s="27"/>
      <c r="F104" s="6" t="s">
        <v>113</v>
      </c>
      <c r="G104" s="7">
        <v>1.43E-2</v>
      </c>
      <c r="H104" s="42">
        <v>173</v>
      </c>
      <c r="I104" s="42">
        <v>2.4700000000000002</v>
      </c>
      <c r="J104" s="27"/>
      <c r="K104" s="25">
        <f t="shared" si="5"/>
        <v>-3.2700000000000102</v>
      </c>
      <c r="L104" s="32">
        <f t="shared" si="6"/>
        <v>-1.9265892888705654E-2</v>
      </c>
      <c r="M104" s="25">
        <f t="shared" si="7"/>
        <v>-5.0000000000000266E-2</v>
      </c>
      <c r="N104" s="32">
        <f t="shared" si="8"/>
        <v>-2.06611570247935E-2</v>
      </c>
      <c r="O104" s="26">
        <f t="shared" si="9"/>
        <v>6.0077882339778112E-5</v>
      </c>
    </row>
    <row r="105" spans="1:15" s="6" customFormat="1" ht="12.75" customHeight="1">
      <c r="A105" s="35"/>
      <c r="B105" s="38"/>
      <c r="C105" s="39"/>
      <c r="D105" s="39"/>
      <c r="E105" s="27"/>
      <c r="J105" s="27"/>
      <c r="K105" s="25"/>
      <c r="L105" s="32"/>
      <c r="M105" s="25"/>
      <c r="N105" s="32"/>
      <c r="O105" s="26"/>
    </row>
    <row r="106" spans="1:15" s="6" customFormat="1" ht="12.75" customHeight="1">
      <c r="A106" s="35" t="s">
        <v>143</v>
      </c>
      <c r="B106" s="38">
        <v>0.1555</v>
      </c>
      <c r="C106" s="39">
        <v>10.4</v>
      </c>
      <c r="D106" s="39">
        <v>1.62</v>
      </c>
      <c r="E106" s="27"/>
      <c r="F106" s="6" t="s">
        <v>143</v>
      </c>
      <c r="G106" s="7">
        <v>0.1555</v>
      </c>
      <c r="H106" s="42">
        <v>11</v>
      </c>
      <c r="I106" s="42">
        <v>1.71</v>
      </c>
      <c r="J106" s="27"/>
      <c r="K106" s="25">
        <f t="shared" si="5"/>
        <v>-0.59999999999999964</v>
      </c>
      <c r="L106" s="32">
        <f t="shared" si="6"/>
        <v>-5.7692307692307654E-2</v>
      </c>
      <c r="M106" s="25">
        <f t="shared" si="7"/>
        <v>-8.9999999999999858E-2</v>
      </c>
      <c r="N106" s="32">
        <f t="shared" si="8"/>
        <v>-5.5555555555555462E-2</v>
      </c>
      <c r="O106" s="26">
        <f t="shared" si="9"/>
        <v>4.1592380081384847E-5</v>
      </c>
    </row>
    <row r="107" spans="1:15" s="6" customFormat="1" ht="12.75" customHeight="1">
      <c r="A107" s="35"/>
      <c r="B107" s="38"/>
      <c r="C107" s="39"/>
      <c r="D107" s="39"/>
      <c r="E107" s="27"/>
      <c r="G107" s="7"/>
      <c r="H107" s="42"/>
      <c r="I107" s="42"/>
      <c r="J107" s="27"/>
      <c r="K107" s="25"/>
      <c r="L107" s="32"/>
      <c r="M107" s="25"/>
      <c r="N107" s="32"/>
      <c r="O107" s="26"/>
    </row>
    <row r="108" spans="1:15" s="6" customFormat="1" ht="12.75" customHeight="1">
      <c r="A108" s="35" t="s">
        <v>43</v>
      </c>
      <c r="B108" s="38">
        <v>1.9599999999999999E-2</v>
      </c>
      <c r="C108" s="39">
        <v>2054.62</v>
      </c>
      <c r="D108" s="39">
        <v>40.299999999999997</v>
      </c>
      <c r="E108" s="27"/>
      <c r="F108" s="6" t="s">
        <v>43</v>
      </c>
      <c r="G108" s="6">
        <v>1.9599999999999999E-2</v>
      </c>
      <c r="H108" s="6">
        <v>2069</v>
      </c>
      <c r="I108" s="6">
        <v>40.56</v>
      </c>
      <c r="J108" s="27"/>
      <c r="K108" s="25">
        <f t="shared" si="5"/>
        <v>-14.380000000000109</v>
      </c>
      <c r="L108" s="32">
        <f t="shared" si="6"/>
        <v>-6.9988611032697576E-3</v>
      </c>
      <c r="M108" s="25">
        <f t="shared" si="7"/>
        <v>-0.26000000000000512</v>
      </c>
      <c r="N108" s="32">
        <f t="shared" si="8"/>
        <v>-6.4516129032259339E-3</v>
      </c>
      <c r="O108" s="26">
        <f t="shared" si="9"/>
        <v>9.8654206789530372E-4</v>
      </c>
    </row>
    <row r="109" spans="1:15" s="6" customFormat="1" ht="12.75" customHeight="1">
      <c r="A109" s="35" t="s">
        <v>43</v>
      </c>
      <c r="B109" s="38">
        <v>1.9699999999999999E-2</v>
      </c>
      <c r="C109" s="39">
        <v>1586.33</v>
      </c>
      <c r="D109" s="39">
        <v>31.22</v>
      </c>
      <c r="E109" s="27"/>
      <c r="F109" s="6" t="s">
        <v>43</v>
      </c>
      <c r="G109" s="7">
        <v>1.9699999999999999E-2</v>
      </c>
      <c r="H109" s="42">
        <v>1579</v>
      </c>
      <c r="I109" s="42">
        <v>31.11</v>
      </c>
      <c r="J109" s="27"/>
      <c r="K109" s="25">
        <f t="shared" si="5"/>
        <v>7.3299999999999272</v>
      </c>
      <c r="L109" s="32">
        <f t="shared" si="6"/>
        <v>4.6207283478216562E-3</v>
      </c>
      <c r="M109" s="25">
        <f t="shared" si="7"/>
        <v>0.10999999999999943</v>
      </c>
      <c r="N109" s="32">
        <f t="shared" si="8"/>
        <v>3.5233824471492454E-3</v>
      </c>
      <c r="O109" s="26">
        <f t="shared" si="9"/>
        <v>7.5668944112975583E-4</v>
      </c>
    </row>
    <row r="110" spans="1:15" s="6" customFormat="1" ht="12.75" customHeight="1">
      <c r="A110" s="35"/>
      <c r="B110" s="38"/>
      <c r="C110" s="39"/>
      <c r="D110" s="39"/>
      <c r="E110" s="27"/>
      <c r="J110" s="27"/>
      <c r="K110" s="25"/>
      <c r="L110" s="32"/>
      <c r="M110" s="25"/>
      <c r="N110" s="32"/>
      <c r="O110" s="26"/>
    </row>
    <row r="111" spans="1:15" s="6" customFormat="1" ht="12.75" customHeight="1">
      <c r="A111" s="35" t="s">
        <v>172</v>
      </c>
      <c r="B111" s="38">
        <v>1.21E-2</v>
      </c>
      <c r="C111" s="39">
        <v>26.84</v>
      </c>
      <c r="D111" s="39">
        <v>0.33</v>
      </c>
      <c r="E111" s="27"/>
      <c r="F111" s="6" t="s">
        <v>172</v>
      </c>
      <c r="G111" s="7">
        <v>1.21E-2</v>
      </c>
      <c r="H111" s="42">
        <v>9.42</v>
      </c>
      <c r="I111" s="42">
        <v>0.33</v>
      </c>
      <c r="J111" s="27"/>
      <c r="K111" s="25">
        <f t="shared" si="5"/>
        <v>17.420000000000002</v>
      </c>
      <c r="L111" s="32">
        <f t="shared" si="6"/>
        <v>0.6490312965722802</v>
      </c>
      <c r="M111" s="25">
        <f t="shared" si="7"/>
        <v>0</v>
      </c>
      <c r="N111" s="32">
        <f t="shared" si="8"/>
        <v>0</v>
      </c>
      <c r="O111" s="26">
        <f t="shared" si="9"/>
        <v>8.0265996648286549E-6</v>
      </c>
    </row>
    <row r="112" spans="1:15" s="6" customFormat="1" ht="12.75" customHeight="1">
      <c r="A112" s="35" t="s">
        <v>172</v>
      </c>
      <c r="B112" s="38">
        <v>1.46E-2</v>
      </c>
      <c r="C112" s="39">
        <v>27.97</v>
      </c>
      <c r="D112" s="39">
        <v>0.41</v>
      </c>
      <c r="E112" s="27"/>
      <c r="F112" s="6" t="s">
        <v>172</v>
      </c>
      <c r="G112" s="7">
        <v>1.46E-2</v>
      </c>
      <c r="H112" s="42">
        <v>28</v>
      </c>
      <c r="I112" s="42">
        <v>0.41</v>
      </c>
      <c r="J112" s="27"/>
      <c r="K112" s="25">
        <f t="shared" si="5"/>
        <v>-3.0000000000001137E-2</v>
      </c>
      <c r="L112" s="32">
        <f t="shared" si="6"/>
        <v>-1.0725777618877776E-3</v>
      </c>
      <c r="M112" s="25">
        <f t="shared" si="7"/>
        <v>0</v>
      </c>
      <c r="N112" s="32">
        <f t="shared" si="8"/>
        <v>0</v>
      </c>
      <c r="O112" s="26">
        <f t="shared" si="9"/>
        <v>9.972442007817419E-6</v>
      </c>
    </row>
    <row r="113" spans="1:15" s="6" customFormat="1" ht="12.75" customHeight="1">
      <c r="A113" s="35" t="s">
        <v>172</v>
      </c>
      <c r="B113" s="38">
        <v>4.4499999999999998E-2</v>
      </c>
      <c r="C113" s="39">
        <v>96.36</v>
      </c>
      <c r="D113" s="39">
        <v>4.29</v>
      </c>
      <c r="E113" s="27"/>
      <c r="F113" s="6" t="s">
        <v>172</v>
      </c>
      <c r="G113" s="7">
        <v>4.4499999999999998E-2</v>
      </c>
      <c r="H113" s="42">
        <v>97</v>
      </c>
      <c r="I113" s="42">
        <v>4.32</v>
      </c>
      <c r="J113" s="27"/>
      <c r="K113" s="25">
        <f t="shared" si="5"/>
        <v>-0.64000000000000057</v>
      </c>
      <c r="L113" s="32">
        <f t="shared" si="6"/>
        <v>-6.6417600664176067E-3</v>
      </c>
      <c r="M113" s="25">
        <f t="shared" si="7"/>
        <v>-3.0000000000000249E-2</v>
      </c>
      <c r="N113" s="32">
        <f t="shared" si="8"/>
        <v>-6.9930069930070511E-3</v>
      </c>
      <c r="O113" s="26">
        <f t="shared" si="9"/>
        <v>1.050754865213933E-4</v>
      </c>
    </row>
    <row r="114" spans="1:15" s="6" customFormat="1" ht="12.75" customHeight="1">
      <c r="A114" s="35"/>
      <c r="B114" s="38"/>
      <c r="C114" s="39"/>
      <c r="D114" s="39"/>
      <c r="E114" s="27"/>
      <c r="G114" s="7"/>
      <c r="H114" s="42"/>
      <c r="I114" s="42"/>
      <c r="J114" s="27"/>
      <c r="K114" s="25"/>
      <c r="L114" s="32"/>
      <c r="M114" s="25"/>
      <c r="N114" s="32"/>
      <c r="O114" s="26"/>
    </row>
    <row r="115" spans="1:15" s="6" customFormat="1" ht="12.75" customHeight="1">
      <c r="A115" s="35" t="s">
        <v>175</v>
      </c>
      <c r="B115" s="38">
        <v>8.6599999999999996E-2</v>
      </c>
      <c r="C115" s="39">
        <v>1.38</v>
      </c>
      <c r="D115" s="39">
        <v>0.12</v>
      </c>
      <c r="E115" s="27"/>
      <c r="F115" s="6" t="s">
        <v>175</v>
      </c>
      <c r="G115" s="7">
        <v>8.6599999999999996E-2</v>
      </c>
      <c r="H115" s="42">
        <v>1</v>
      </c>
      <c r="I115" s="42">
        <v>0.09</v>
      </c>
      <c r="J115" s="27"/>
      <c r="K115" s="25">
        <f t="shared" si="5"/>
        <v>0.37999999999999989</v>
      </c>
      <c r="L115" s="32">
        <f t="shared" si="6"/>
        <v>0.27536231884057966</v>
      </c>
      <c r="M115" s="25">
        <f t="shared" si="7"/>
        <v>0.03</v>
      </c>
      <c r="N115" s="32">
        <f t="shared" si="8"/>
        <v>0.25</v>
      </c>
      <c r="O115" s="26">
        <f t="shared" si="9"/>
        <v>2.1890726358623603E-6</v>
      </c>
    </row>
    <row r="116" spans="1:15" s="6" customFormat="1" ht="12.75" customHeight="1">
      <c r="A116" s="35" t="s">
        <v>173</v>
      </c>
      <c r="B116" s="38">
        <v>0.10920000000000001</v>
      </c>
      <c r="C116" s="39">
        <v>0.45</v>
      </c>
      <c r="D116" s="39">
        <v>0.05</v>
      </c>
      <c r="E116" s="27"/>
      <c r="F116" s="6" t="s">
        <v>173</v>
      </c>
      <c r="G116" s="7">
        <v>0.10920000000000001</v>
      </c>
      <c r="H116" s="42">
        <v>0</v>
      </c>
      <c r="I116" s="42">
        <v>0</v>
      </c>
      <c r="J116" s="27"/>
      <c r="K116" s="25">
        <f t="shared" si="5"/>
        <v>0.45</v>
      </c>
      <c r="L116" s="32">
        <f t="shared" si="6"/>
        <v>1</v>
      </c>
      <c r="M116" s="25">
        <f t="shared" si="7"/>
        <v>0.05</v>
      </c>
      <c r="N116" s="32">
        <f t="shared" si="8"/>
        <v>1</v>
      </c>
      <c r="O116" s="26">
        <f t="shared" si="9"/>
        <v>0</v>
      </c>
    </row>
    <row r="117" spans="1:15" s="6" customFormat="1" ht="12.75" customHeight="1">
      <c r="A117" s="35" t="s">
        <v>174</v>
      </c>
      <c r="B117" s="38">
        <v>0.11409999999999999</v>
      </c>
      <c r="C117" s="39">
        <v>0.33</v>
      </c>
      <c r="D117" s="39">
        <v>0.04</v>
      </c>
      <c r="E117" s="27"/>
      <c r="F117" s="6" t="s">
        <v>174</v>
      </c>
      <c r="G117" s="7">
        <v>0.11409999999999999</v>
      </c>
      <c r="H117" s="42">
        <v>0</v>
      </c>
      <c r="I117" s="42">
        <v>0</v>
      </c>
      <c r="J117" s="27"/>
      <c r="K117" s="25">
        <f t="shared" si="5"/>
        <v>0.33</v>
      </c>
      <c r="L117" s="32">
        <f t="shared" si="6"/>
        <v>1</v>
      </c>
      <c r="M117" s="25">
        <f t="shared" si="7"/>
        <v>0.04</v>
      </c>
      <c r="N117" s="32">
        <f t="shared" si="8"/>
        <v>1</v>
      </c>
      <c r="O117" s="26">
        <f t="shared" si="9"/>
        <v>0</v>
      </c>
    </row>
    <row r="118" spans="1:15" s="6" customFormat="1" ht="12.75" customHeight="1">
      <c r="A118" s="35"/>
      <c r="B118" s="38"/>
      <c r="C118" s="39"/>
      <c r="D118" s="39"/>
      <c r="E118" s="27"/>
      <c r="G118" s="7"/>
      <c r="H118" s="42"/>
      <c r="I118" s="42"/>
      <c r="J118" s="27"/>
      <c r="K118" s="25"/>
      <c r="L118" s="32"/>
      <c r="M118" s="25"/>
      <c r="N118" s="32"/>
      <c r="O118" s="26"/>
    </row>
    <row r="119" spans="1:15" s="6" customFormat="1" ht="12.75" customHeight="1">
      <c r="A119" s="35" t="s">
        <v>44</v>
      </c>
      <c r="B119" s="38">
        <v>1.8599999999999998E-2</v>
      </c>
      <c r="C119" s="39">
        <v>1321.78</v>
      </c>
      <c r="D119" s="39">
        <v>24.57</v>
      </c>
      <c r="E119" s="27"/>
      <c r="F119" s="6" t="s">
        <v>44</v>
      </c>
      <c r="G119" s="7">
        <v>1.8599999999999998E-2</v>
      </c>
      <c r="H119" s="42">
        <v>1327</v>
      </c>
      <c r="I119" s="42">
        <v>24.69</v>
      </c>
      <c r="J119" s="27"/>
      <c r="K119" s="25">
        <f t="shared" si="5"/>
        <v>-5.2200000000000273</v>
      </c>
      <c r="L119" s="32">
        <f t="shared" si="6"/>
        <v>-3.9492199912239765E-3</v>
      </c>
      <c r="M119" s="25">
        <f t="shared" si="7"/>
        <v>-0.12000000000000099</v>
      </c>
      <c r="N119" s="32">
        <f t="shared" si="8"/>
        <v>-4.8840048840049248E-3</v>
      </c>
      <c r="O119" s="26">
        <f t="shared" si="9"/>
        <v>6.0053559310490755E-4</v>
      </c>
    </row>
    <row r="120" spans="1:15" s="6" customFormat="1" ht="12.75" customHeight="1">
      <c r="A120" s="35"/>
      <c r="B120" s="38"/>
      <c r="C120" s="39"/>
      <c r="D120" s="39"/>
      <c r="E120" s="27"/>
      <c r="G120" s="7"/>
      <c r="H120" s="42"/>
      <c r="I120" s="42"/>
      <c r="J120" s="27"/>
      <c r="K120" s="25"/>
      <c r="L120" s="32"/>
      <c r="M120" s="25"/>
      <c r="N120" s="32"/>
      <c r="O120" s="26"/>
    </row>
    <row r="121" spans="1:15" s="6" customFormat="1" ht="12.75" customHeight="1">
      <c r="A121" s="35" t="s">
        <v>121</v>
      </c>
      <c r="B121" s="38">
        <v>1.09E-2</v>
      </c>
      <c r="C121" s="39">
        <v>1.38</v>
      </c>
      <c r="D121" s="39">
        <v>0.02</v>
      </c>
      <c r="E121" s="27"/>
      <c r="F121" s="6" t="s">
        <v>121</v>
      </c>
      <c r="G121" s="7">
        <v>1.09E-2</v>
      </c>
      <c r="H121" s="42">
        <v>1</v>
      </c>
      <c r="I121" s="42">
        <v>0.01</v>
      </c>
      <c r="J121" s="27"/>
      <c r="K121" s="25">
        <f t="shared" si="5"/>
        <v>0.37999999999999989</v>
      </c>
      <c r="L121" s="32">
        <f t="shared" si="6"/>
        <v>0.27536231884057966</v>
      </c>
      <c r="M121" s="25">
        <f t="shared" si="7"/>
        <v>0.01</v>
      </c>
      <c r="N121" s="32">
        <f t="shared" si="8"/>
        <v>0.5</v>
      </c>
      <c r="O121" s="26">
        <f t="shared" si="9"/>
        <v>2.4323029287359557E-7</v>
      </c>
    </row>
    <row r="122" spans="1:15" s="6" customFormat="1" ht="12.75" customHeight="1">
      <c r="A122" s="35" t="s">
        <v>71</v>
      </c>
      <c r="B122" s="38">
        <v>1.11E-2</v>
      </c>
      <c r="C122" s="39">
        <v>4.4000000000000004</v>
      </c>
      <c r="D122" s="39">
        <v>0.05</v>
      </c>
      <c r="E122" s="27"/>
      <c r="F122" s="6" t="s">
        <v>71</v>
      </c>
      <c r="G122" s="7">
        <v>1.11E-2</v>
      </c>
      <c r="H122" s="42">
        <v>4</v>
      </c>
      <c r="I122" s="42">
        <v>0.04</v>
      </c>
      <c r="J122" s="27"/>
      <c r="K122" s="25">
        <f t="shared" si="5"/>
        <v>0.40000000000000036</v>
      </c>
      <c r="L122" s="32">
        <f t="shared" si="6"/>
        <v>9.0909090909090981E-2</v>
      </c>
      <c r="M122" s="25">
        <f t="shared" si="7"/>
        <v>1.0000000000000002E-2</v>
      </c>
      <c r="N122" s="32">
        <f t="shared" si="8"/>
        <v>0.20000000000000004</v>
      </c>
      <c r="O122" s="26">
        <f t="shared" si="9"/>
        <v>9.7292117149438229E-7</v>
      </c>
    </row>
    <row r="123" spans="1:15" s="6" customFormat="1" ht="12.75" customHeight="1">
      <c r="A123" s="35" t="s">
        <v>71</v>
      </c>
      <c r="B123" s="38">
        <v>1.12E-2</v>
      </c>
      <c r="C123" s="39">
        <v>16.579999999999998</v>
      </c>
      <c r="D123" s="39">
        <v>0.19</v>
      </c>
      <c r="E123" s="27"/>
      <c r="F123" s="6" t="s">
        <v>71</v>
      </c>
      <c r="G123" s="7">
        <v>1.12E-2</v>
      </c>
      <c r="H123" s="42">
        <v>17</v>
      </c>
      <c r="I123" s="42">
        <v>0.19</v>
      </c>
      <c r="J123" s="27"/>
      <c r="K123" s="25">
        <f t="shared" si="5"/>
        <v>-0.42000000000000171</v>
      </c>
      <c r="L123" s="32">
        <f t="shared" si="6"/>
        <v>-2.5331724969843289E-2</v>
      </c>
      <c r="M123" s="25">
        <f t="shared" si="7"/>
        <v>0</v>
      </c>
      <c r="N123" s="32">
        <f t="shared" si="8"/>
        <v>0</v>
      </c>
      <c r="O123" s="26">
        <f t="shared" si="9"/>
        <v>4.6213755645983163E-6</v>
      </c>
    </row>
    <row r="124" spans="1:15" s="6" customFormat="1" ht="12.75" customHeight="1">
      <c r="A124" s="35" t="s">
        <v>121</v>
      </c>
      <c r="B124" s="38">
        <v>1.7999999999999999E-2</v>
      </c>
      <c r="C124" s="39">
        <v>856.24</v>
      </c>
      <c r="D124" s="39">
        <v>15.42</v>
      </c>
      <c r="E124" s="27"/>
      <c r="F124" s="6" t="s">
        <v>121</v>
      </c>
      <c r="G124" s="7">
        <v>1.7999999999999999E-2</v>
      </c>
      <c r="H124" s="42">
        <v>858</v>
      </c>
      <c r="I124" s="42">
        <v>15.45</v>
      </c>
      <c r="J124" s="27"/>
      <c r="K124" s="25">
        <f t="shared" si="5"/>
        <v>-1.7599999999999909</v>
      </c>
      <c r="L124" s="32">
        <f t="shared" si="6"/>
        <v>-2.0554984583761454E-3</v>
      </c>
      <c r="M124" s="25">
        <f t="shared" si="7"/>
        <v>-2.9999999999999361E-2</v>
      </c>
      <c r="N124" s="32">
        <f t="shared" si="8"/>
        <v>-1.9455252918287524E-3</v>
      </c>
      <c r="O124" s="26">
        <f t="shared" si="9"/>
        <v>3.7579080248970515E-4</v>
      </c>
    </row>
    <row r="125" spans="1:15" s="6" customFormat="1" ht="12.75" customHeight="1">
      <c r="A125" s="35"/>
      <c r="B125" s="38"/>
      <c r="C125" s="39"/>
      <c r="D125" s="39"/>
      <c r="E125" s="27"/>
      <c r="G125" s="7"/>
      <c r="H125" s="42"/>
      <c r="I125" s="42"/>
      <c r="J125" s="27"/>
      <c r="K125" s="25"/>
      <c r="L125" s="32"/>
      <c r="M125" s="25"/>
      <c r="N125" s="32"/>
      <c r="O125" s="26"/>
    </row>
    <row r="126" spans="1:15" s="6" customFormat="1" ht="12.75" customHeight="1">
      <c r="A126" s="35" t="s">
        <v>176</v>
      </c>
      <c r="B126" s="38">
        <v>4.1000000000000002E-2</v>
      </c>
      <c r="C126" s="39">
        <v>0.67</v>
      </c>
      <c r="D126" s="39">
        <v>0.03</v>
      </c>
      <c r="E126" s="27"/>
      <c r="F126" s="6" t="s">
        <v>176</v>
      </c>
      <c r="G126" s="7">
        <v>4.1000000000000002E-2</v>
      </c>
      <c r="H126" s="42">
        <v>1</v>
      </c>
      <c r="I126" s="42">
        <v>0.04</v>
      </c>
      <c r="J126" s="27"/>
      <c r="K126" s="25">
        <f t="shared" si="5"/>
        <v>-0.32999999999999996</v>
      </c>
      <c r="L126" s="32">
        <f t="shared" si="6"/>
        <v>-0.49253731343283574</v>
      </c>
      <c r="M126" s="25">
        <f t="shared" si="7"/>
        <v>-1.0000000000000002E-2</v>
      </c>
      <c r="N126" s="32">
        <f t="shared" si="8"/>
        <v>-0.33333333333333343</v>
      </c>
      <c r="O126" s="26">
        <f t="shared" si="9"/>
        <v>9.7292117149438229E-7</v>
      </c>
    </row>
    <row r="127" spans="1:15" s="6" customFormat="1" ht="12.75" customHeight="1">
      <c r="A127" s="35"/>
      <c r="B127" s="38"/>
      <c r="C127" s="39"/>
      <c r="D127" s="39"/>
      <c r="E127" s="27"/>
      <c r="J127" s="27"/>
      <c r="K127" s="25"/>
      <c r="L127" s="32"/>
      <c r="M127" s="25"/>
      <c r="N127" s="32"/>
      <c r="O127" s="26"/>
    </row>
    <row r="128" spans="1:15" s="6" customFormat="1" ht="12.75" customHeight="1">
      <c r="A128" s="35" t="s">
        <v>53</v>
      </c>
      <c r="B128" s="38">
        <v>0.1132</v>
      </c>
      <c r="C128" s="39">
        <v>8.51</v>
      </c>
      <c r="D128" s="39">
        <v>0.95</v>
      </c>
      <c r="E128" s="27"/>
      <c r="F128" s="6" t="s">
        <v>53</v>
      </c>
      <c r="G128" s="6">
        <v>0.1132</v>
      </c>
      <c r="H128" s="6">
        <v>9</v>
      </c>
      <c r="I128" s="6">
        <v>1.02</v>
      </c>
      <c r="J128" s="27"/>
      <c r="K128" s="25">
        <f t="shared" si="5"/>
        <v>-0.49000000000000021</v>
      </c>
      <c r="L128" s="32">
        <f t="shared" si="6"/>
        <v>-5.7579318448883691E-2</v>
      </c>
      <c r="M128" s="25">
        <f t="shared" si="7"/>
        <v>-7.0000000000000062E-2</v>
      </c>
      <c r="N128" s="32">
        <f t="shared" si="8"/>
        <v>-7.3684210526315852E-2</v>
      </c>
      <c r="O128" s="26">
        <f t="shared" si="9"/>
        <v>2.4809489873106749E-5</v>
      </c>
    </row>
    <row r="129" spans="1:15" s="6" customFormat="1" ht="12.75" customHeight="1">
      <c r="A129" s="35"/>
      <c r="B129" s="38"/>
      <c r="C129" s="39"/>
      <c r="D129" s="39"/>
      <c r="E129" s="27"/>
      <c r="G129" s="7"/>
      <c r="H129" s="42"/>
      <c r="I129" s="42"/>
      <c r="J129" s="27"/>
      <c r="K129" s="25"/>
      <c r="L129" s="32"/>
      <c r="M129" s="25"/>
      <c r="N129" s="32"/>
      <c r="O129" s="26"/>
    </row>
    <row r="130" spans="1:15" s="6" customFormat="1" ht="12.75" customHeight="1">
      <c r="A130" s="35" t="s">
        <v>72</v>
      </c>
      <c r="B130" s="38">
        <v>2.9700000000000001E-2</v>
      </c>
      <c r="C130" s="39">
        <v>1264.72</v>
      </c>
      <c r="D130" s="39">
        <v>37.54</v>
      </c>
      <c r="E130" s="27"/>
      <c r="F130" s="6" t="s">
        <v>72</v>
      </c>
      <c r="G130" s="7">
        <v>2.9700000000000001E-2</v>
      </c>
      <c r="H130" s="42">
        <v>1276</v>
      </c>
      <c r="I130" s="42">
        <v>37.89</v>
      </c>
      <c r="J130" s="27"/>
      <c r="K130" s="25">
        <f t="shared" si="5"/>
        <v>-11.279999999999973</v>
      </c>
      <c r="L130" s="32">
        <f t="shared" si="6"/>
        <v>-8.9189702068441807E-3</v>
      </c>
      <c r="M130" s="25">
        <f t="shared" si="7"/>
        <v>-0.35000000000000142</v>
      </c>
      <c r="N130" s="32">
        <f t="shared" si="8"/>
        <v>-9.3233883857219355E-3</v>
      </c>
      <c r="O130" s="26">
        <f t="shared" si="9"/>
        <v>9.2159957969805372E-4</v>
      </c>
    </row>
    <row r="131" spans="1:15" s="6" customFormat="1" ht="12.75" customHeight="1">
      <c r="A131" s="35" t="s">
        <v>72</v>
      </c>
      <c r="B131" s="38">
        <v>2.9899999999999999E-2</v>
      </c>
      <c r="C131" s="39">
        <v>756.26</v>
      </c>
      <c r="D131" s="39">
        <v>22.61</v>
      </c>
      <c r="E131" s="27"/>
      <c r="F131" s="6" t="s">
        <v>72</v>
      </c>
      <c r="G131" s="7">
        <v>2.9899999999999999E-2</v>
      </c>
      <c r="H131" s="42">
        <v>763</v>
      </c>
      <c r="I131" s="42">
        <v>22.82</v>
      </c>
      <c r="J131" s="27"/>
      <c r="K131" s="25">
        <f t="shared" si="5"/>
        <v>-6.7400000000000091</v>
      </c>
      <c r="L131" s="32">
        <f t="shared" si="6"/>
        <v>-8.91227884589957E-3</v>
      </c>
      <c r="M131" s="25">
        <f t="shared" si="7"/>
        <v>-0.21000000000000085</v>
      </c>
      <c r="N131" s="32">
        <f t="shared" si="8"/>
        <v>-9.2879256965944651E-3</v>
      </c>
      <c r="O131" s="26">
        <f t="shared" si="9"/>
        <v>5.5505152833754514E-4</v>
      </c>
    </row>
    <row r="132" spans="1:15" s="6" customFormat="1" ht="12.75" customHeight="1">
      <c r="A132" s="35"/>
      <c r="B132" s="38"/>
      <c r="C132" s="39"/>
      <c r="D132" s="39"/>
      <c r="E132" s="27"/>
      <c r="G132" s="7"/>
      <c r="H132" s="42"/>
      <c r="I132" s="42"/>
      <c r="J132" s="27"/>
      <c r="K132" s="25"/>
      <c r="L132" s="32"/>
      <c r="M132" s="25"/>
      <c r="N132" s="32"/>
      <c r="O132" s="26"/>
    </row>
    <row r="133" spans="1:15" s="6" customFormat="1" ht="12.75" customHeight="1">
      <c r="A133" s="35" t="s">
        <v>177</v>
      </c>
      <c r="B133" s="38">
        <v>1.5800000000000002E-2</v>
      </c>
      <c r="C133" s="39">
        <v>0.52</v>
      </c>
      <c r="D133" s="39">
        <v>0.01</v>
      </c>
      <c r="E133" s="27"/>
      <c r="F133" s="6" t="s">
        <v>177</v>
      </c>
      <c r="G133" s="7">
        <v>1.5800000000000002E-2</v>
      </c>
      <c r="H133" s="42">
        <v>1</v>
      </c>
      <c r="I133" s="42">
        <v>0.02</v>
      </c>
      <c r="J133" s="27"/>
      <c r="K133" s="25">
        <f t="shared" si="5"/>
        <v>-0.48</v>
      </c>
      <c r="L133" s="32">
        <f t="shared" si="6"/>
        <v>-0.92307692307692302</v>
      </c>
      <c r="M133" s="25">
        <f t="shared" si="7"/>
        <v>-0.01</v>
      </c>
      <c r="N133" s="32">
        <f t="shared" si="8"/>
        <v>-1</v>
      </c>
      <c r="O133" s="26">
        <f t="shared" si="9"/>
        <v>4.8646058574719114E-7</v>
      </c>
    </row>
    <row r="134" spans="1:15" s="6" customFormat="1" ht="12.75" customHeight="1">
      <c r="A134" s="35"/>
      <c r="B134" s="38"/>
      <c r="C134" s="39"/>
      <c r="D134" s="39"/>
      <c r="E134" s="27"/>
      <c r="J134" s="27"/>
      <c r="K134" s="25"/>
      <c r="L134" s="32"/>
      <c r="M134" s="25"/>
      <c r="N134" s="32"/>
      <c r="O134" s="26"/>
    </row>
    <row r="135" spans="1:15" s="6" customFormat="1" ht="12.75" customHeight="1">
      <c r="A135" s="35" t="s">
        <v>55</v>
      </c>
      <c r="B135" s="38">
        <v>1.12E-2</v>
      </c>
      <c r="C135" s="39">
        <v>68.2</v>
      </c>
      <c r="D135" s="39">
        <v>0.76</v>
      </c>
      <c r="E135" s="27"/>
      <c r="F135" s="6" t="s">
        <v>55</v>
      </c>
      <c r="G135" s="7">
        <v>1.12E-2</v>
      </c>
      <c r="H135" s="42">
        <v>69</v>
      </c>
      <c r="I135" s="42">
        <v>0.77</v>
      </c>
      <c r="J135" s="27"/>
      <c r="K135" s="25">
        <f t="shared" si="5"/>
        <v>-0.79999999999999716</v>
      </c>
      <c r="L135" s="32">
        <f t="shared" si="6"/>
        <v>-1.1730205278592334E-2</v>
      </c>
      <c r="M135" s="25">
        <f t="shared" si="7"/>
        <v>-1.0000000000000009E-2</v>
      </c>
      <c r="N135" s="32">
        <f t="shared" si="8"/>
        <v>-1.3157894736842117E-2</v>
      </c>
      <c r="O135" s="26">
        <f t="shared" si="9"/>
        <v>1.872873255126686E-5</v>
      </c>
    </row>
    <row r="136" spans="1:15" s="6" customFormat="1" ht="12.75" customHeight="1">
      <c r="A136" s="35" t="s">
        <v>73</v>
      </c>
      <c r="B136" s="38">
        <v>1.23E-2</v>
      </c>
      <c r="C136" s="39">
        <v>1215.8699999999999</v>
      </c>
      <c r="D136" s="39">
        <v>14.95</v>
      </c>
      <c r="E136" s="27"/>
      <c r="F136" s="6" t="s">
        <v>73</v>
      </c>
      <c r="G136" s="7">
        <v>1.23E-2</v>
      </c>
      <c r="H136" s="42">
        <v>1222</v>
      </c>
      <c r="I136" s="42">
        <v>15.03</v>
      </c>
      <c r="J136" s="27"/>
      <c r="K136" s="25">
        <f t="shared" si="5"/>
        <v>-6.1300000000001091</v>
      </c>
      <c r="L136" s="32">
        <f t="shared" si="6"/>
        <v>-5.0416574140328407E-3</v>
      </c>
      <c r="M136" s="25">
        <f t="shared" si="7"/>
        <v>-8.0000000000000071E-2</v>
      </c>
      <c r="N136" s="32">
        <f t="shared" si="8"/>
        <v>-5.3511705685618778E-3</v>
      </c>
      <c r="O136" s="26">
        <f t="shared" si="9"/>
        <v>3.6557513018901417E-4</v>
      </c>
    </row>
    <row r="137" spans="1:15" s="6" customFormat="1" ht="12.75" customHeight="1">
      <c r="A137" s="35" t="s">
        <v>73</v>
      </c>
      <c r="B137" s="38">
        <v>1.24E-2</v>
      </c>
      <c r="C137" s="39">
        <v>1225.06</v>
      </c>
      <c r="D137" s="39">
        <v>15.18</v>
      </c>
      <c r="E137" s="27"/>
      <c r="F137" s="6" t="s">
        <v>73</v>
      </c>
      <c r="G137" s="7">
        <v>1.24E-2</v>
      </c>
      <c r="H137" s="42">
        <v>1230</v>
      </c>
      <c r="I137" s="42">
        <v>15.25</v>
      </c>
      <c r="J137" s="27"/>
      <c r="K137" s="25">
        <f t="shared" si="5"/>
        <v>-4.9400000000000546</v>
      </c>
      <c r="L137" s="32">
        <f t="shared" si="6"/>
        <v>-4.0324555531974391E-3</v>
      </c>
      <c r="M137" s="25">
        <f t="shared" si="7"/>
        <v>-7.0000000000000284E-2</v>
      </c>
      <c r="N137" s="32">
        <f t="shared" si="8"/>
        <v>-4.6113306982872391E-3</v>
      </c>
      <c r="O137" s="26">
        <f t="shared" si="9"/>
        <v>3.7092619663223327E-4</v>
      </c>
    </row>
    <row r="138" spans="1:15" s="6" customFormat="1" ht="12.75" customHeight="1">
      <c r="A138" s="35"/>
      <c r="B138" s="38"/>
      <c r="C138" s="39"/>
      <c r="D138" s="39"/>
      <c r="E138" s="27"/>
      <c r="G138" s="7"/>
      <c r="H138" s="42"/>
      <c r="I138" s="42"/>
      <c r="J138" s="27"/>
      <c r="K138" s="25"/>
      <c r="L138" s="32"/>
      <c r="M138" s="25"/>
      <c r="N138" s="32"/>
      <c r="O138" s="26"/>
    </row>
    <row r="139" spans="1:15" s="6" customFormat="1" ht="12.75" customHeight="1">
      <c r="A139" s="35" t="s">
        <v>95</v>
      </c>
      <c r="B139" s="38">
        <v>0.12640000000000001</v>
      </c>
      <c r="C139" s="39">
        <v>1.28</v>
      </c>
      <c r="D139" s="39">
        <v>0.16</v>
      </c>
      <c r="E139" s="27"/>
      <c r="F139" s="6" t="s">
        <v>95</v>
      </c>
      <c r="G139" s="7">
        <v>0.12640000000000001</v>
      </c>
      <c r="H139" s="42">
        <v>1</v>
      </c>
      <c r="I139" s="42">
        <v>0.13</v>
      </c>
      <c r="J139" s="27"/>
      <c r="K139" s="25">
        <f t="shared" ref="K139:K202" si="10">+C139-H139</f>
        <v>0.28000000000000003</v>
      </c>
      <c r="L139" s="32">
        <f t="shared" ref="L139:L202" si="11">IFERROR(K139/C139,0)</f>
        <v>0.21875000000000003</v>
      </c>
      <c r="M139" s="25">
        <f t="shared" ref="M139:M202" si="12">+D139-I139</f>
        <v>0.03</v>
      </c>
      <c r="N139" s="32">
        <f t="shared" ref="N139:N202" si="13">IFERROR(M139/D139,0)</f>
        <v>0.1875</v>
      </c>
      <c r="O139" s="26">
        <f t="shared" ref="O139:O202" si="14">IFERROR(I139/$I$273,0)</f>
        <v>3.1619938073567428E-6</v>
      </c>
    </row>
    <row r="140" spans="1:15" s="6" customFormat="1" ht="12.75" customHeight="1">
      <c r="A140" s="35" t="s">
        <v>95</v>
      </c>
      <c r="B140" s="38">
        <v>0.1265</v>
      </c>
      <c r="C140" s="39">
        <v>31.57</v>
      </c>
      <c r="D140" s="39">
        <v>4</v>
      </c>
      <c r="E140" s="27"/>
      <c r="F140" s="6" t="s">
        <v>95</v>
      </c>
      <c r="G140" s="6">
        <v>0.1265</v>
      </c>
      <c r="H140" s="6">
        <v>32</v>
      </c>
      <c r="I140" s="6">
        <v>4.05</v>
      </c>
      <c r="J140" s="27"/>
      <c r="K140" s="25">
        <f t="shared" si="10"/>
        <v>-0.42999999999999972</v>
      </c>
      <c r="L140" s="32">
        <f t="shared" si="11"/>
        <v>-1.3620525815647757E-2</v>
      </c>
      <c r="M140" s="25">
        <f t="shared" si="12"/>
        <v>-4.9999999999999822E-2</v>
      </c>
      <c r="N140" s="32">
        <f t="shared" si="13"/>
        <v>-1.2499999999999956E-2</v>
      </c>
      <c r="O140" s="26">
        <f t="shared" si="14"/>
        <v>9.8508268613806206E-5</v>
      </c>
    </row>
    <row r="141" spans="1:15" s="6" customFormat="1" ht="12.75" customHeight="1">
      <c r="A141" s="35" t="s">
        <v>149</v>
      </c>
      <c r="B141" s="38">
        <v>0.17080000000000001</v>
      </c>
      <c r="C141" s="39">
        <v>1.19</v>
      </c>
      <c r="D141" s="39">
        <v>0.2</v>
      </c>
      <c r="E141" s="27"/>
      <c r="F141" s="6" t="s">
        <v>149</v>
      </c>
      <c r="G141" s="6">
        <v>0.17080000000000001</v>
      </c>
      <c r="H141" s="6">
        <v>1</v>
      </c>
      <c r="I141" s="6">
        <v>0.17</v>
      </c>
      <c r="J141" s="27"/>
      <c r="K141" s="25">
        <f t="shared" si="10"/>
        <v>0.18999999999999995</v>
      </c>
      <c r="L141" s="32">
        <f t="shared" si="11"/>
        <v>0.15966386554621845</v>
      </c>
      <c r="M141" s="25">
        <f t="shared" si="12"/>
        <v>0.03</v>
      </c>
      <c r="N141" s="32">
        <f t="shared" si="13"/>
        <v>0.15</v>
      </c>
      <c r="O141" s="26">
        <f t="shared" si="14"/>
        <v>4.1349149788511257E-6</v>
      </c>
    </row>
    <row r="142" spans="1:15" s="6" customFormat="1" ht="12.75" customHeight="1">
      <c r="A142" s="35" t="s">
        <v>149</v>
      </c>
      <c r="B142" s="38">
        <v>0.1709</v>
      </c>
      <c r="C142" s="39">
        <v>47.65</v>
      </c>
      <c r="D142" s="39">
        <v>8.1199999999999992</v>
      </c>
      <c r="E142" s="27"/>
      <c r="F142" s="6" t="s">
        <v>149</v>
      </c>
      <c r="G142" s="7">
        <v>0.1709</v>
      </c>
      <c r="H142" s="42">
        <v>48</v>
      </c>
      <c r="I142" s="42">
        <v>8.1999999999999993</v>
      </c>
      <c r="J142" s="27"/>
      <c r="K142" s="25">
        <f t="shared" si="10"/>
        <v>-0.35000000000000142</v>
      </c>
      <c r="L142" s="32">
        <f t="shared" si="11"/>
        <v>-7.3452256033578476E-3</v>
      </c>
      <c r="M142" s="25">
        <f t="shared" si="12"/>
        <v>-8.0000000000000071E-2</v>
      </c>
      <c r="N142" s="32">
        <f t="shared" si="13"/>
        <v>-9.8522167487684834E-3</v>
      </c>
      <c r="O142" s="26">
        <f t="shared" si="14"/>
        <v>1.9944884015634837E-4</v>
      </c>
    </row>
    <row r="143" spans="1:15" s="6" customFormat="1" ht="12.75" customHeight="1">
      <c r="A143" s="35" t="s">
        <v>148</v>
      </c>
      <c r="B143" s="38">
        <v>0.1734</v>
      </c>
      <c r="C143" s="39">
        <v>544.04</v>
      </c>
      <c r="D143" s="39">
        <v>94.38</v>
      </c>
      <c r="E143" s="27"/>
      <c r="F143" s="6" t="s">
        <v>148</v>
      </c>
      <c r="G143" s="7">
        <v>0.1734</v>
      </c>
      <c r="H143" s="42">
        <v>549</v>
      </c>
      <c r="I143" s="42">
        <v>95.2</v>
      </c>
      <c r="J143" s="27"/>
      <c r="K143" s="25">
        <f t="shared" si="10"/>
        <v>-4.9600000000000364</v>
      </c>
      <c r="L143" s="32">
        <f t="shared" si="11"/>
        <v>-9.1169766928902961E-3</v>
      </c>
      <c r="M143" s="25">
        <f t="shared" si="12"/>
        <v>-0.82000000000000739</v>
      </c>
      <c r="N143" s="32">
        <f t="shared" si="13"/>
        <v>-8.6882814155542221E-3</v>
      </c>
      <c r="O143" s="26">
        <f t="shared" si="14"/>
        <v>2.3155523881566299E-3</v>
      </c>
    </row>
    <row r="144" spans="1:15" s="6" customFormat="1" ht="12.75" customHeight="1">
      <c r="A144" s="35"/>
      <c r="B144" s="38"/>
      <c r="C144" s="39"/>
      <c r="D144" s="39"/>
      <c r="E144" s="27"/>
      <c r="G144" s="7"/>
      <c r="H144" s="42"/>
      <c r="I144" s="42"/>
      <c r="J144" s="27"/>
      <c r="K144" s="25"/>
      <c r="L144" s="32"/>
      <c r="M144" s="25"/>
      <c r="N144" s="32"/>
      <c r="O144" s="26"/>
    </row>
    <row r="145" spans="1:15" s="6" customFormat="1" ht="12.75" customHeight="1">
      <c r="A145" s="35" t="s">
        <v>150</v>
      </c>
      <c r="B145" s="38">
        <v>1.83E-2</v>
      </c>
      <c r="C145" s="39">
        <v>1.77</v>
      </c>
      <c r="D145" s="39">
        <v>0.03</v>
      </c>
      <c r="E145" s="27"/>
      <c r="F145" s="6" t="s">
        <v>150</v>
      </c>
      <c r="G145" s="7">
        <v>1.83E-2</v>
      </c>
      <c r="H145" s="42">
        <v>2</v>
      </c>
      <c r="I145" s="42">
        <v>0.04</v>
      </c>
      <c r="J145" s="27"/>
      <c r="K145" s="25">
        <f t="shared" si="10"/>
        <v>-0.22999999999999998</v>
      </c>
      <c r="L145" s="32">
        <f t="shared" si="11"/>
        <v>-0.12994350282485875</v>
      </c>
      <c r="M145" s="25">
        <f t="shared" si="12"/>
        <v>-1.0000000000000002E-2</v>
      </c>
      <c r="N145" s="32">
        <f t="shared" si="13"/>
        <v>-0.33333333333333343</v>
      </c>
      <c r="O145" s="26">
        <f t="shared" si="14"/>
        <v>9.7292117149438229E-7</v>
      </c>
    </row>
    <row r="146" spans="1:15" s="6" customFormat="1" ht="12.75" customHeight="1">
      <c r="A146" s="35" t="s">
        <v>150</v>
      </c>
      <c r="B146" s="38">
        <v>1.84E-2</v>
      </c>
      <c r="C146" s="39">
        <v>0.85</v>
      </c>
      <c r="D146" s="39">
        <v>0.01</v>
      </c>
      <c r="E146" s="27"/>
      <c r="F146" s="6" t="s">
        <v>150</v>
      </c>
      <c r="G146" s="7">
        <v>1.84E-2</v>
      </c>
      <c r="H146" s="42">
        <v>1</v>
      </c>
      <c r="I146" s="42">
        <v>0.02</v>
      </c>
      <c r="J146" s="27"/>
      <c r="K146" s="25">
        <f t="shared" si="10"/>
        <v>-0.15000000000000002</v>
      </c>
      <c r="L146" s="32">
        <f t="shared" si="11"/>
        <v>-0.17647058823529416</v>
      </c>
      <c r="M146" s="25">
        <f t="shared" si="12"/>
        <v>-0.01</v>
      </c>
      <c r="N146" s="32">
        <f t="shared" si="13"/>
        <v>-1</v>
      </c>
      <c r="O146" s="26">
        <f t="shared" si="14"/>
        <v>4.8646058574719114E-7</v>
      </c>
    </row>
    <row r="147" spans="1:15" s="6" customFormat="1" ht="12.75" customHeight="1">
      <c r="A147" s="35" t="s">
        <v>178</v>
      </c>
      <c r="B147" s="38">
        <v>1.8599999999999998E-2</v>
      </c>
      <c r="C147" s="39">
        <v>23.98</v>
      </c>
      <c r="D147" s="39">
        <v>0.45</v>
      </c>
      <c r="E147" s="27"/>
      <c r="F147" s="6" t="s">
        <v>178</v>
      </c>
      <c r="G147" s="7">
        <v>1.8599999999999998E-2</v>
      </c>
      <c r="H147" s="42">
        <v>24</v>
      </c>
      <c r="I147" s="42">
        <v>0.45</v>
      </c>
      <c r="J147" s="27"/>
      <c r="K147" s="25">
        <f t="shared" si="10"/>
        <v>-1.9999999999999574E-2</v>
      </c>
      <c r="L147" s="32">
        <f t="shared" si="11"/>
        <v>-8.3402835696411897E-4</v>
      </c>
      <c r="M147" s="25">
        <f t="shared" si="12"/>
        <v>0</v>
      </c>
      <c r="N147" s="32">
        <f t="shared" si="13"/>
        <v>0</v>
      </c>
      <c r="O147" s="26">
        <f t="shared" si="14"/>
        <v>1.0945363179311802E-5</v>
      </c>
    </row>
    <row r="148" spans="1:15" s="6" customFormat="1" ht="12.75" customHeight="1">
      <c r="A148" s="35" t="s">
        <v>32</v>
      </c>
      <c r="B148" s="38">
        <v>4.8899999999999999E-2</v>
      </c>
      <c r="C148" s="39">
        <v>1.02</v>
      </c>
      <c r="D148" s="39">
        <v>0.05</v>
      </c>
      <c r="E148" s="27"/>
      <c r="F148" s="6" t="s">
        <v>32</v>
      </c>
      <c r="G148" s="7">
        <v>4.8899999999999999E-2</v>
      </c>
      <c r="H148" s="42">
        <v>1</v>
      </c>
      <c r="I148" s="42">
        <v>0.05</v>
      </c>
      <c r="J148" s="27"/>
      <c r="K148" s="25">
        <f t="shared" si="10"/>
        <v>2.0000000000000018E-2</v>
      </c>
      <c r="L148" s="32">
        <f t="shared" si="11"/>
        <v>1.9607843137254919E-2</v>
      </c>
      <c r="M148" s="25">
        <f t="shared" si="12"/>
        <v>0</v>
      </c>
      <c r="N148" s="32">
        <f t="shared" si="13"/>
        <v>0</v>
      </c>
      <c r="O148" s="26">
        <f t="shared" si="14"/>
        <v>1.216151464367978E-6</v>
      </c>
    </row>
    <row r="149" spans="1:15" s="6" customFormat="1" ht="12.75" customHeight="1">
      <c r="A149" s="35"/>
      <c r="B149" s="38"/>
      <c r="C149" s="39"/>
      <c r="D149" s="39"/>
      <c r="E149" s="27"/>
      <c r="G149" s="7"/>
      <c r="H149" s="42"/>
      <c r="I149" s="42"/>
      <c r="J149" s="27"/>
      <c r="K149" s="25"/>
      <c r="L149" s="32"/>
      <c r="M149" s="25"/>
      <c r="N149" s="32"/>
      <c r="O149" s="26"/>
    </row>
    <row r="150" spans="1:15" s="6" customFormat="1" ht="12.75" customHeight="1">
      <c r="A150" s="35" t="s">
        <v>151</v>
      </c>
      <c r="B150" s="38">
        <v>0.20499999999999999</v>
      </c>
      <c r="C150" s="39">
        <v>44.5</v>
      </c>
      <c r="D150" s="39">
        <v>9.1199999999999992</v>
      </c>
      <c r="E150" s="27"/>
      <c r="F150" s="6" t="s">
        <v>151</v>
      </c>
      <c r="G150" s="7">
        <v>0.20499999999999999</v>
      </c>
      <c r="H150" s="42">
        <v>45</v>
      </c>
      <c r="I150" s="42">
        <v>9.23</v>
      </c>
      <c r="J150" s="27"/>
      <c r="K150" s="25">
        <f t="shared" si="10"/>
        <v>-0.5</v>
      </c>
      <c r="L150" s="32">
        <f t="shared" si="11"/>
        <v>-1.1235955056179775E-2</v>
      </c>
      <c r="M150" s="25">
        <f t="shared" si="12"/>
        <v>-0.11000000000000121</v>
      </c>
      <c r="N150" s="32">
        <f t="shared" si="13"/>
        <v>-1.2061403508772063E-2</v>
      </c>
      <c r="O150" s="26">
        <f t="shared" si="14"/>
        <v>2.2450156032232873E-4</v>
      </c>
    </row>
    <row r="151" spans="1:15" s="6" customFormat="1" ht="12.75" customHeight="1">
      <c r="A151" s="35" t="s">
        <v>151</v>
      </c>
      <c r="B151" s="38">
        <v>0.2064</v>
      </c>
      <c r="C151" s="39">
        <v>28.97</v>
      </c>
      <c r="D151" s="39">
        <v>5.98</v>
      </c>
      <c r="E151" s="27"/>
      <c r="F151" s="6" t="s">
        <v>151</v>
      </c>
      <c r="G151" s="7">
        <v>0.2064</v>
      </c>
      <c r="H151" s="42">
        <v>29</v>
      </c>
      <c r="I151" s="42">
        <v>5.99</v>
      </c>
      <c r="J151" s="27"/>
      <c r="K151" s="25">
        <f t="shared" si="10"/>
        <v>-3.0000000000001137E-2</v>
      </c>
      <c r="L151" s="32">
        <f t="shared" si="11"/>
        <v>-1.035554021401489E-3</v>
      </c>
      <c r="M151" s="25">
        <f t="shared" si="12"/>
        <v>-9.9999999999997868E-3</v>
      </c>
      <c r="N151" s="32">
        <f t="shared" si="13"/>
        <v>-1.6722408026755495E-3</v>
      </c>
      <c r="O151" s="26">
        <f t="shared" si="14"/>
        <v>1.4569494543128378E-4</v>
      </c>
    </row>
    <row r="152" spans="1:15" s="6" customFormat="1" ht="12.75" customHeight="1">
      <c r="A152" s="35" t="s">
        <v>151</v>
      </c>
      <c r="B152" s="38">
        <v>0.20810000000000001</v>
      </c>
      <c r="C152" s="39">
        <v>9.3800000000000008</v>
      </c>
      <c r="D152" s="39">
        <v>1.95</v>
      </c>
      <c r="E152" s="27"/>
      <c r="F152" s="6" t="s">
        <v>151</v>
      </c>
      <c r="G152" s="7">
        <v>0.20810000000000001</v>
      </c>
      <c r="H152" s="42">
        <v>9</v>
      </c>
      <c r="I152" s="42">
        <v>1.88</v>
      </c>
      <c r="J152" s="27"/>
      <c r="K152" s="25">
        <f t="shared" si="10"/>
        <v>0.38000000000000078</v>
      </c>
      <c r="L152" s="32">
        <f t="shared" si="11"/>
        <v>4.0511727078891335E-2</v>
      </c>
      <c r="M152" s="25">
        <f t="shared" si="12"/>
        <v>7.0000000000000062E-2</v>
      </c>
      <c r="N152" s="32">
        <f t="shared" si="13"/>
        <v>3.5897435897435929E-2</v>
      </c>
      <c r="O152" s="26">
        <f t="shared" si="14"/>
        <v>4.5727295060235967E-5</v>
      </c>
    </row>
    <row r="153" spans="1:15" s="6" customFormat="1" ht="12.75" customHeight="1">
      <c r="A153" s="35"/>
      <c r="B153" s="38"/>
      <c r="C153" s="39"/>
      <c r="D153" s="39"/>
      <c r="E153" s="27"/>
      <c r="J153" s="27"/>
      <c r="K153" s="25"/>
      <c r="L153" s="32"/>
      <c r="M153" s="25"/>
      <c r="N153" s="32"/>
      <c r="O153" s="26"/>
    </row>
    <row r="154" spans="1:15" s="6" customFormat="1" ht="12.75" customHeight="1">
      <c r="A154" s="35" t="s">
        <v>179</v>
      </c>
      <c r="B154" s="38">
        <v>0.92930000000000001</v>
      </c>
      <c r="C154" s="39">
        <v>0.08</v>
      </c>
      <c r="D154" s="39">
        <v>0.08</v>
      </c>
      <c r="E154" s="27"/>
      <c r="F154" s="6" t="s">
        <v>179</v>
      </c>
      <c r="G154" s="6">
        <v>0.92930000000000001</v>
      </c>
      <c r="H154" s="6">
        <v>0</v>
      </c>
      <c r="I154" s="6">
        <v>0</v>
      </c>
      <c r="J154" s="27"/>
      <c r="K154" s="25">
        <f t="shared" si="10"/>
        <v>0.08</v>
      </c>
      <c r="L154" s="32">
        <f t="shared" si="11"/>
        <v>1</v>
      </c>
      <c r="M154" s="25">
        <f t="shared" si="12"/>
        <v>0.08</v>
      </c>
      <c r="N154" s="32">
        <f t="shared" si="13"/>
        <v>1</v>
      </c>
      <c r="O154" s="26">
        <f t="shared" si="14"/>
        <v>0</v>
      </c>
    </row>
    <row r="155" spans="1:15" s="6" customFormat="1" ht="12.75" customHeight="1">
      <c r="E155" s="27"/>
      <c r="G155" s="7"/>
      <c r="H155" s="42"/>
      <c r="I155" s="42"/>
      <c r="J155" s="27"/>
      <c r="K155" s="25"/>
      <c r="L155" s="32"/>
      <c r="M155" s="25"/>
      <c r="N155" s="32"/>
      <c r="O155" s="26"/>
    </row>
    <row r="156" spans="1:15" s="6" customFormat="1" ht="12.75" customHeight="1">
      <c r="A156" s="35" t="s">
        <v>68</v>
      </c>
      <c r="B156" s="38">
        <v>8.6999999999999994E-3</v>
      </c>
      <c r="C156" s="39">
        <v>882.51</v>
      </c>
      <c r="D156" s="39">
        <v>7.64</v>
      </c>
      <c r="E156" s="27"/>
      <c r="F156" s="6" t="s">
        <v>68</v>
      </c>
      <c r="G156" s="7">
        <v>8.6999999999999994E-3</v>
      </c>
      <c r="H156" s="42">
        <v>885</v>
      </c>
      <c r="I156" s="42">
        <v>7.7</v>
      </c>
      <c r="J156" s="27"/>
      <c r="K156" s="25">
        <f t="shared" si="10"/>
        <v>-2.4900000000000091</v>
      </c>
      <c r="L156" s="32">
        <f t="shared" si="11"/>
        <v>-2.8214977733963457E-3</v>
      </c>
      <c r="M156" s="25">
        <f t="shared" si="12"/>
        <v>-6.0000000000000497E-2</v>
      </c>
      <c r="N156" s="32">
        <f t="shared" si="13"/>
        <v>-7.8534031413613221E-3</v>
      </c>
      <c r="O156" s="26">
        <f t="shared" si="14"/>
        <v>1.8728732551266862E-4</v>
      </c>
    </row>
    <row r="157" spans="1:15" s="6" customFormat="1" ht="12.75" customHeight="1">
      <c r="A157" s="35" t="s">
        <v>67</v>
      </c>
      <c r="B157" s="38">
        <v>1.3899999999999999E-2</v>
      </c>
      <c r="C157" s="39">
        <v>973.99</v>
      </c>
      <c r="D157" s="39">
        <v>13.55</v>
      </c>
      <c r="E157" s="27"/>
      <c r="F157" s="6" t="s">
        <v>67</v>
      </c>
      <c r="G157" s="7">
        <v>1.3899999999999999E-2</v>
      </c>
      <c r="H157" s="42">
        <v>979</v>
      </c>
      <c r="I157" s="42">
        <v>13.6</v>
      </c>
      <c r="J157" s="27"/>
      <c r="K157" s="25">
        <f t="shared" si="10"/>
        <v>-5.0099999999999909</v>
      </c>
      <c r="L157" s="32">
        <f t="shared" si="11"/>
        <v>-5.1437899773098192E-3</v>
      </c>
      <c r="M157" s="25">
        <f t="shared" si="12"/>
        <v>-4.9999999999998934E-2</v>
      </c>
      <c r="N157" s="32">
        <f t="shared" si="13"/>
        <v>-3.6900369003689247E-3</v>
      </c>
      <c r="O157" s="26">
        <f t="shared" si="14"/>
        <v>3.3079319830809002E-4</v>
      </c>
    </row>
    <row r="158" spans="1:15" s="6" customFormat="1" ht="12.75" customHeight="1">
      <c r="A158" s="35" t="s">
        <v>67</v>
      </c>
      <c r="B158" s="38">
        <v>1.41E-2</v>
      </c>
      <c r="C158" s="39">
        <v>876.33</v>
      </c>
      <c r="D158" s="39">
        <v>12.35</v>
      </c>
      <c r="E158" s="27"/>
      <c r="F158" s="6" t="s">
        <v>67</v>
      </c>
      <c r="G158" s="7">
        <v>1.41E-2</v>
      </c>
      <c r="H158" s="42">
        <v>880</v>
      </c>
      <c r="I158" s="42">
        <v>12.4</v>
      </c>
      <c r="J158" s="27"/>
      <c r="K158" s="25">
        <f t="shared" si="10"/>
        <v>-3.6699999999999591</v>
      </c>
      <c r="L158" s="32">
        <f t="shared" si="11"/>
        <v>-4.1879200757704961E-3</v>
      </c>
      <c r="M158" s="25">
        <f t="shared" si="12"/>
        <v>-5.0000000000000711E-2</v>
      </c>
      <c r="N158" s="32">
        <f t="shared" si="13"/>
        <v>-4.0485829959514743E-3</v>
      </c>
      <c r="O158" s="26">
        <f t="shared" si="14"/>
        <v>3.0160556316325852E-4</v>
      </c>
    </row>
    <row r="159" spans="1:15" s="6" customFormat="1" ht="12.75" customHeight="1">
      <c r="A159" s="35"/>
      <c r="B159" s="38"/>
      <c r="C159" s="39"/>
      <c r="D159" s="39"/>
      <c r="E159" s="27"/>
      <c r="J159" s="27"/>
      <c r="K159" s="25"/>
      <c r="L159" s="32"/>
      <c r="M159" s="25"/>
      <c r="N159" s="32"/>
      <c r="O159" s="26"/>
    </row>
    <row r="160" spans="1:15" s="6" customFormat="1" ht="12.75" customHeight="1">
      <c r="A160" s="35" t="s">
        <v>57</v>
      </c>
      <c r="B160" s="38">
        <v>0.22520000000000001</v>
      </c>
      <c r="C160" s="39">
        <v>214.23</v>
      </c>
      <c r="D160" s="39">
        <v>48.25</v>
      </c>
      <c r="E160" s="27"/>
      <c r="F160" s="6" t="s">
        <v>57</v>
      </c>
      <c r="G160" s="7">
        <v>0.22520000000000001</v>
      </c>
      <c r="H160" s="42">
        <v>215</v>
      </c>
      <c r="I160" s="42">
        <v>48.43</v>
      </c>
      <c r="J160" s="27"/>
      <c r="K160" s="25">
        <f t="shared" si="10"/>
        <v>-0.77000000000001023</v>
      </c>
      <c r="L160" s="32">
        <f t="shared" si="11"/>
        <v>-3.5942678429725541E-3</v>
      </c>
      <c r="M160" s="25">
        <f t="shared" si="12"/>
        <v>-0.17999999999999972</v>
      </c>
      <c r="N160" s="32">
        <f t="shared" si="13"/>
        <v>-3.7305699481865228E-3</v>
      </c>
      <c r="O160" s="26">
        <f t="shared" si="14"/>
        <v>1.1779643083868233E-3</v>
      </c>
    </row>
    <row r="161" spans="1:15" s="6" customFormat="1" ht="12.75" customHeight="1">
      <c r="E161" s="27"/>
      <c r="G161" s="7"/>
      <c r="H161" s="42"/>
      <c r="I161" s="42"/>
      <c r="J161" s="27"/>
      <c r="K161" s="25"/>
      <c r="L161" s="32"/>
      <c r="M161" s="25"/>
      <c r="N161" s="32"/>
      <c r="O161" s="26"/>
    </row>
    <row r="162" spans="1:15" s="6" customFormat="1" ht="12.75" customHeight="1">
      <c r="A162" s="35" t="s">
        <v>77</v>
      </c>
      <c r="B162" s="38">
        <v>0.45729999999999998</v>
      </c>
      <c r="C162" s="39">
        <v>246.54</v>
      </c>
      <c r="D162" s="39">
        <v>112.77</v>
      </c>
      <c r="E162" s="27"/>
      <c r="F162" s="6" t="s">
        <v>77</v>
      </c>
      <c r="G162" s="7">
        <v>0.45729999999999998</v>
      </c>
      <c r="H162" s="42">
        <v>249</v>
      </c>
      <c r="I162" s="42">
        <v>113.87</v>
      </c>
      <c r="J162" s="27"/>
      <c r="K162" s="25">
        <f t="shared" si="10"/>
        <v>-2.460000000000008</v>
      </c>
      <c r="L162" s="32">
        <f t="shared" si="11"/>
        <v>-9.978096860550045E-3</v>
      </c>
      <c r="M162" s="25">
        <f t="shared" si="12"/>
        <v>-1.1000000000000085</v>
      </c>
      <c r="N162" s="32">
        <f t="shared" si="13"/>
        <v>-9.7543672962668131E-3</v>
      </c>
      <c r="O162" s="26">
        <f t="shared" si="14"/>
        <v>2.7696633449516331E-3</v>
      </c>
    </row>
    <row r="163" spans="1:15" s="6" customFormat="1" ht="12.75" customHeight="1">
      <c r="A163" s="35" t="s">
        <v>77</v>
      </c>
      <c r="B163" s="38">
        <v>0.46139999999999998</v>
      </c>
      <c r="C163" s="39">
        <v>68.41</v>
      </c>
      <c r="D163" s="39">
        <v>31.57</v>
      </c>
      <c r="E163" s="27"/>
      <c r="F163" s="6" t="s">
        <v>77</v>
      </c>
      <c r="G163" s="7">
        <v>0.46139999999999998</v>
      </c>
      <c r="H163" s="42">
        <v>69</v>
      </c>
      <c r="I163" s="42">
        <v>31.84</v>
      </c>
      <c r="J163" s="27"/>
      <c r="K163" s="25">
        <f t="shared" si="10"/>
        <v>-0.59000000000000341</v>
      </c>
      <c r="L163" s="32">
        <f t="shared" si="11"/>
        <v>-8.6244701067095964E-3</v>
      </c>
      <c r="M163" s="25">
        <f t="shared" si="12"/>
        <v>-0.26999999999999957</v>
      </c>
      <c r="N163" s="32">
        <f t="shared" si="13"/>
        <v>-8.552423186569515E-3</v>
      </c>
      <c r="O163" s="26">
        <f t="shared" si="14"/>
        <v>7.7444525250952839E-4</v>
      </c>
    </row>
    <row r="164" spans="1:15" s="6" customFormat="1" ht="12.75" customHeight="1">
      <c r="A164" s="35" t="s">
        <v>45</v>
      </c>
      <c r="B164" s="38">
        <v>0.46810000000000002</v>
      </c>
      <c r="C164" s="39">
        <v>51.83</v>
      </c>
      <c r="D164" s="39">
        <v>24.27</v>
      </c>
      <c r="E164" s="27"/>
      <c r="F164" s="6" t="s">
        <v>45</v>
      </c>
      <c r="G164" s="7">
        <v>0.46810000000000002</v>
      </c>
      <c r="H164" s="42">
        <v>52</v>
      </c>
      <c r="I164" s="42">
        <v>24.33</v>
      </c>
      <c r="J164" s="27"/>
      <c r="K164" s="25">
        <f t="shared" si="10"/>
        <v>-0.17000000000000171</v>
      </c>
      <c r="L164" s="32">
        <f t="shared" si="11"/>
        <v>-3.2799536947714009E-3</v>
      </c>
      <c r="M164" s="25">
        <f t="shared" si="12"/>
        <v>-5.9999999999998721E-2</v>
      </c>
      <c r="N164" s="32">
        <f t="shared" si="13"/>
        <v>-2.4721878862793045E-3</v>
      </c>
      <c r="O164" s="26">
        <f t="shared" si="14"/>
        <v>5.9177930256145805E-4</v>
      </c>
    </row>
    <row r="165" spans="1:15" s="6" customFormat="1" ht="12.75" customHeight="1">
      <c r="A165" s="35" t="s">
        <v>45</v>
      </c>
      <c r="B165" s="38">
        <v>0.47049999999999997</v>
      </c>
      <c r="C165" s="39">
        <v>50.68</v>
      </c>
      <c r="D165" s="39">
        <v>23.85</v>
      </c>
      <c r="E165" s="27"/>
      <c r="F165" s="6" t="s">
        <v>45</v>
      </c>
      <c r="G165" s="7">
        <v>0.47049999999999997</v>
      </c>
      <c r="H165" s="42">
        <v>51</v>
      </c>
      <c r="I165" s="42">
        <v>23.99</v>
      </c>
      <c r="J165" s="27"/>
      <c r="K165" s="25">
        <f t="shared" si="10"/>
        <v>-0.32000000000000028</v>
      </c>
      <c r="L165" s="32">
        <f t="shared" si="11"/>
        <v>-6.3141278610891931E-3</v>
      </c>
      <c r="M165" s="25">
        <f t="shared" si="12"/>
        <v>-0.13999999999999702</v>
      </c>
      <c r="N165" s="32">
        <f t="shared" si="13"/>
        <v>-5.8700209643604614E-3</v>
      </c>
      <c r="O165" s="26">
        <f t="shared" si="14"/>
        <v>5.8350947260375579E-4</v>
      </c>
    </row>
    <row r="166" spans="1:15" s="6" customFormat="1" ht="12.75" customHeight="1">
      <c r="A166" s="35" t="s">
        <v>76</v>
      </c>
      <c r="B166" s="38">
        <v>0.48359999999999997</v>
      </c>
      <c r="C166" s="39">
        <v>379.64</v>
      </c>
      <c r="D166" s="39">
        <v>183.58</v>
      </c>
      <c r="E166" s="27"/>
      <c r="F166" s="6" t="s">
        <v>76</v>
      </c>
      <c r="G166" s="7">
        <v>0.48359999999999997</v>
      </c>
      <c r="H166" s="42">
        <v>381</v>
      </c>
      <c r="I166" s="42">
        <v>184.25</v>
      </c>
      <c r="J166" s="27"/>
      <c r="K166" s="25">
        <f t="shared" si="10"/>
        <v>-1.3600000000000136</v>
      </c>
      <c r="L166" s="32">
        <f t="shared" si="11"/>
        <v>-3.5823411653145443E-3</v>
      </c>
      <c r="M166" s="25">
        <f t="shared" si="12"/>
        <v>-0.66999999999998749</v>
      </c>
      <c r="N166" s="32">
        <f t="shared" si="13"/>
        <v>-3.6496350364962822E-3</v>
      </c>
      <c r="O166" s="26">
        <f t="shared" si="14"/>
        <v>4.4815181461959983E-3</v>
      </c>
    </row>
    <row r="167" spans="1:15" s="6" customFormat="1" ht="12.75" customHeight="1">
      <c r="A167" s="35" t="s">
        <v>76</v>
      </c>
      <c r="B167" s="38">
        <v>0.48780000000000001</v>
      </c>
      <c r="C167" s="39">
        <v>97.55</v>
      </c>
      <c r="D167" s="39">
        <v>47.6</v>
      </c>
      <c r="E167" s="27"/>
      <c r="F167" s="6" t="s">
        <v>76</v>
      </c>
      <c r="G167" s="7">
        <v>0.48780000000000001</v>
      </c>
      <c r="H167" s="42">
        <v>100</v>
      </c>
      <c r="I167" s="42">
        <v>48.78</v>
      </c>
      <c r="J167" s="27"/>
      <c r="K167" s="25">
        <f t="shared" si="10"/>
        <v>-2.4500000000000028</v>
      </c>
      <c r="L167" s="32">
        <f t="shared" si="11"/>
        <v>-2.5115325474115869E-2</v>
      </c>
      <c r="M167" s="25">
        <f t="shared" si="12"/>
        <v>-1.1799999999999997</v>
      </c>
      <c r="N167" s="32">
        <f t="shared" si="13"/>
        <v>-2.4789915966386546E-2</v>
      </c>
      <c r="O167" s="26">
        <f t="shared" si="14"/>
        <v>1.1864773686373993E-3</v>
      </c>
    </row>
    <row r="168" spans="1:15" s="6" customFormat="1" ht="12.75" customHeight="1">
      <c r="A168" s="35" t="s">
        <v>75</v>
      </c>
      <c r="B168" s="38">
        <v>0.48970000000000002</v>
      </c>
      <c r="C168" s="39">
        <v>432.71</v>
      </c>
      <c r="D168" s="39">
        <v>211.94</v>
      </c>
      <c r="E168" s="27"/>
      <c r="F168" s="6" t="s">
        <v>75</v>
      </c>
      <c r="G168" s="7">
        <v>0.48970000000000002</v>
      </c>
      <c r="H168" s="42">
        <v>433</v>
      </c>
      <c r="I168" s="42">
        <v>212.04</v>
      </c>
      <c r="J168" s="27"/>
      <c r="K168" s="25">
        <f t="shared" si="10"/>
        <v>-0.29000000000002046</v>
      </c>
      <c r="L168" s="32">
        <f t="shared" si="11"/>
        <v>-6.7019481870079383E-4</v>
      </c>
      <c r="M168" s="25">
        <f t="shared" si="12"/>
        <v>-9.9999999999994316E-2</v>
      </c>
      <c r="N168" s="32">
        <f t="shared" si="13"/>
        <v>-4.7183165046708653E-4</v>
      </c>
      <c r="O168" s="26">
        <f t="shared" si="14"/>
        <v>5.1574551300917204E-3</v>
      </c>
    </row>
    <row r="169" spans="1:15" s="6" customFormat="1" ht="12.75" customHeight="1">
      <c r="A169" s="35"/>
      <c r="B169" s="38"/>
      <c r="C169" s="39"/>
      <c r="D169" s="39"/>
      <c r="E169" s="27"/>
      <c r="J169" s="27"/>
      <c r="K169" s="25"/>
      <c r="L169" s="32"/>
      <c r="M169" s="25"/>
      <c r="N169" s="32"/>
      <c r="O169" s="26"/>
    </row>
    <row r="170" spans="1:15" s="6" customFormat="1" ht="12.75" customHeight="1">
      <c r="A170" s="35" t="s">
        <v>180</v>
      </c>
      <c r="B170" s="38">
        <v>0.26150000000000001</v>
      </c>
      <c r="C170" s="39">
        <v>975.38</v>
      </c>
      <c r="D170" s="39">
        <v>255.08</v>
      </c>
      <c r="E170" s="27"/>
      <c r="F170" s="6" t="s">
        <v>180</v>
      </c>
      <c r="G170" s="7">
        <v>0.26150000000000001</v>
      </c>
      <c r="H170" s="42">
        <v>977</v>
      </c>
      <c r="I170" s="42">
        <v>255.49</v>
      </c>
      <c r="J170" s="27"/>
      <c r="K170" s="25">
        <f t="shared" si="10"/>
        <v>-1.6200000000000045</v>
      </c>
      <c r="L170" s="32">
        <f t="shared" si="11"/>
        <v>-1.6608911398634425E-3</v>
      </c>
      <c r="M170" s="25">
        <f t="shared" si="12"/>
        <v>-0.40999999999999659</v>
      </c>
      <c r="N170" s="32">
        <f t="shared" si="13"/>
        <v>-1.607338874078707E-3</v>
      </c>
      <c r="O170" s="26">
        <f t="shared" si="14"/>
        <v>6.2142907526274941E-3</v>
      </c>
    </row>
    <row r="171" spans="1:15" s="6" customFormat="1" ht="12.75" customHeight="1">
      <c r="A171" s="35"/>
      <c r="B171" s="38"/>
      <c r="C171" s="39"/>
      <c r="D171" s="39"/>
      <c r="E171" s="27"/>
      <c r="G171" s="7"/>
      <c r="H171" s="42"/>
      <c r="I171" s="42"/>
      <c r="J171" s="27"/>
      <c r="K171" s="25"/>
      <c r="L171" s="32"/>
      <c r="M171" s="25"/>
      <c r="N171" s="32"/>
      <c r="O171" s="26"/>
    </row>
    <row r="172" spans="1:15" s="6" customFormat="1" ht="12.75" customHeight="1">
      <c r="A172" s="35" t="s">
        <v>181</v>
      </c>
      <c r="B172" s="38">
        <v>0.18360000000000001</v>
      </c>
      <c r="C172" s="39">
        <v>0.08</v>
      </c>
      <c r="D172" s="39">
        <v>0.02</v>
      </c>
      <c r="E172" s="27"/>
      <c r="F172" s="6" t="s">
        <v>181</v>
      </c>
      <c r="G172" s="7">
        <v>0.18360000000000001</v>
      </c>
      <c r="H172" s="42">
        <v>0</v>
      </c>
      <c r="I172" s="42">
        <v>0</v>
      </c>
      <c r="J172" s="27"/>
      <c r="K172" s="25">
        <f t="shared" si="10"/>
        <v>0.08</v>
      </c>
      <c r="L172" s="32">
        <f t="shared" si="11"/>
        <v>1</v>
      </c>
      <c r="M172" s="25">
        <f t="shared" si="12"/>
        <v>0.02</v>
      </c>
      <c r="N172" s="32">
        <f t="shared" si="13"/>
        <v>1</v>
      </c>
      <c r="O172" s="26">
        <f t="shared" si="14"/>
        <v>0</v>
      </c>
    </row>
    <row r="173" spans="1:15" s="6" customFormat="1" ht="12.75" customHeight="1">
      <c r="A173" s="35" t="s">
        <v>181</v>
      </c>
      <c r="B173" s="38">
        <v>0.1837</v>
      </c>
      <c r="C173" s="39">
        <v>0.08</v>
      </c>
      <c r="D173" s="39">
        <v>0.02</v>
      </c>
      <c r="E173" s="27"/>
      <c r="F173" s="6" t="s">
        <v>181</v>
      </c>
      <c r="G173" s="7">
        <v>0.1837</v>
      </c>
      <c r="H173" s="42">
        <v>0</v>
      </c>
      <c r="I173" s="42">
        <v>0</v>
      </c>
      <c r="J173" s="27"/>
      <c r="K173" s="25">
        <f t="shared" si="10"/>
        <v>0.08</v>
      </c>
      <c r="L173" s="32">
        <f t="shared" si="11"/>
        <v>1</v>
      </c>
      <c r="M173" s="25">
        <f t="shared" si="12"/>
        <v>0.02</v>
      </c>
      <c r="N173" s="32">
        <f t="shared" si="13"/>
        <v>1</v>
      </c>
      <c r="O173" s="26">
        <f t="shared" si="14"/>
        <v>0</v>
      </c>
    </row>
    <row r="174" spans="1:15" s="6" customFormat="1" ht="12.75" customHeight="1">
      <c r="A174" s="35"/>
      <c r="B174" s="38"/>
      <c r="C174" s="39"/>
      <c r="D174" s="39"/>
      <c r="E174" s="27"/>
      <c r="G174" s="7"/>
      <c r="H174" s="42"/>
      <c r="I174" s="42"/>
      <c r="J174" s="27"/>
      <c r="K174" s="25"/>
      <c r="L174" s="32"/>
      <c r="M174" s="25"/>
      <c r="N174" s="32"/>
      <c r="O174" s="26"/>
    </row>
    <row r="175" spans="1:15" s="6" customFormat="1" ht="12.75" customHeight="1">
      <c r="A175" s="35" t="s">
        <v>58</v>
      </c>
      <c r="B175" s="38">
        <v>0.28610000000000002</v>
      </c>
      <c r="C175" s="39">
        <v>7013.02</v>
      </c>
      <c r="D175" s="39">
        <v>2006.43</v>
      </c>
      <c r="E175" s="27"/>
      <c r="F175" s="6" t="s">
        <v>58</v>
      </c>
      <c r="G175" s="7">
        <v>0.28610000000000002</v>
      </c>
      <c r="H175" s="42">
        <v>7103</v>
      </c>
      <c r="I175" s="42">
        <v>2032.17</v>
      </c>
      <c r="J175" s="27"/>
      <c r="K175" s="25">
        <f t="shared" si="10"/>
        <v>-89.979999999999563</v>
      </c>
      <c r="L175" s="32">
        <f t="shared" si="11"/>
        <v>-1.2830421130982025E-2</v>
      </c>
      <c r="M175" s="25">
        <f t="shared" si="12"/>
        <v>-25.740000000000009</v>
      </c>
      <c r="N175" s="32">
        <f t="shared" si="13"/>
        <v>-1.2828755550903848E-2</v>
      </c>
      <c r="O175" s="26">
        <f t="shared" si="14"/>
        <v>4.9428530426893477E-2</v>
      </c>
    </row>
    <row r="176" spans="1:15" s="6" customFormat="1" ht="12.75" customHeight="1">
      <c r="A176" s="35" t="s">
        <v>58</v>
      </c>
      <c r="B176" s="38">
        <v>0.29210000000000003</v>
      </c>
      <c r="C176" s="39">
        <v>37071.120000000003</v>
      </c>
      <c r="D176" s="39">
        <v>10828.58</v>
      </c>
      <c r="E176" s="27"/>
      <c r="F176" s="6" t="s">
        <v>58</v>
      </c>
      <c r="G176" s="7">
        <v>0.29210000000000003</v>
      </c>
      <c r="H176" s="42">
        <v>37498</v>
      </c>
      <c r="I176" s="42">
        <v>10953.16</v>
      </c>
      <c r="J176" s="27"/>
      <c r="K176" s="25">
        <f t="shared" si="10"/>
        <v>-426.87999999999738</v>
      </c>
      <c r="L176" s="32">
        <f t="shared" si="11"/>
        <v>-1.1515163286137494E-2</v>
      </c>
      <c r="M176" s="25">
        <f t="shared" si="12"/>
        <v>-124.57999999999993</v>
      </c>
      <c r="N176" s="32">
        <f t="shared" si="13"/>
        <v>-1.1504740233714847E-2</v>
      </c>
      <c r="O176" s="26">
        <f t="shared" si="14"/>
        <v>0.26641403146913523</v>
      </c>
    </row>
    <row r="177" spans="1:15" s="6" customFormat="1" ht="12.75" customHeight="1">
      <c r="A177" s="35" t="s">
        <v>58</v>
      </c>
      <c r="B177" s="38">
        <v>0.29220000000000002</v>
      </c>
      <c r="C177" s="39">
        <v>11301.74</v>
      </c>
      <c r="D177" s="39">
        <v>3302.44</v>
      </c>
      <c r="E177" s="27"/>
      <c r="F177" s="6" t="s">
        <v>58</v>
      </c>
      <c r="G177" s="6">
        <v>0.29220000000000002</v>
      </c>
      <c r="H177" s="6">
        <v>11446</v>
      </c>
      <c r="I177" s="6">
        <v>3344.52</v>
      </c>
      <c r="J177" s="27"/>
      <c r="K177" s="25">
        <f t="shared" si="10"/>
        <v>-144.26000000000022</v>
      </c>
      <c r="L177" s="32">
        <f t="shared" si="11"/>
        <v>-1.2764406188781569E-2</v>
      </c>
      <c r="M177" s="25">
        <f t="shared" si="12"/>
        <v>-42.079999999999927</v>
      </c>
      <c r="N177" s="32">
        <f t="shared" si="13"/>
        <v>-1.2742093724639941E-2</v>
      </c>
      <c r="O177" s="26">
        <f t="shared" si="14"/>
        <v>8.1348857912159789E-2</v>
      </c>
    </row>
    <row r="178" spans="1:15" s="6" customFormat="1" ht="12.75" customHeight="1">
      <c r="A178" s="35"/>
      <c r="B178" s="38"/>
      <c r="C178" s="39"/>
      <c r="D178" s="39"/>
      <c r="E178" s="27"/>
      <c r="G178" s="7"/>
      <c r="H178" s="42"/>
      <c r="I178" s="42"/>
      <c r="J178" s="27"/>
      <c r="K178" s="25"/>
      <c r="L178" s="32"/>
      <c r="M178" s="25"/>
      <c r="N178" s="32"/>
      <c r="O178" s="26"/>
    </row>
    <row r="179" spans="1:15" s="6" customFormat="1" ht="12.75" customHeight="1">
      <c r="A179" s="35" t="s">
        <v>153</v>
      </c>
      <c r="B179" s="38">
        <v>0.1072</v>
      </c>
      <c r="C179" s="39">
        <v>0.12</v>
      </c>
      <c r="D179" s="39">
        <v>0.01</v>
      </c>
      <c r="E179" s="27"/>
      <c r="F179" s="6" t="s">
        <v>153</v>
      </c>
      <c r="G179" s="7">
        <v>0.1072</v>
      </c>
      <c r="H179" s="42">
        <v>0</v>
      </c>
      <c r="I179" s="42">
        <v>0</v>
      </c>
      <c r="J179" s="27"/>
      <c r="K179" s="25">
        <f t="shared" si="10"/>
        <v>0.12</v>
      </c>
      <c r="L179" s="32">
        <f t="shared" si="11"/>
        <v>1</v>
      </c>
      <c r="M179" s="25">
        <f t="shared" si="12"/>
        <v>0.01</v>
      </c>
      <c r="N179" s="32">
        <f t="shared" si="13"/>
        <v>1</v>
      </c>
      <c r="O179" s="26">
        <f t="shared" si="14"/>
        <v>0</v>
      </c>
    </row>
    <row r="180" spans="1:15" s="6" customFormat="1" ht="12.75" customHeight="1">
      <c r="A180" s="35"/>
      <c r="B180" s="38"/>
      <c r="C180" s="39"/>
      <c r="D180" s="39"/>
      <c r="E180" s="27"/>
      <c r="G180" s="7"/>
      <c r="H180" s="42"/>
      <c r="I180" s="42"/>
      <c r="J180" s="27"/>
      <c r="K180" s="25"/>
      <c r="L180" s="32"/>
      <c r="M180" s="25"/>
      <c r="N180" s="32"/>
      <c r="O180" s="26"/>
    </row>
    <row r="181" spans="1:15" s="6" customFormat="1" ht="12.75" customHeight="1">
      <c r="A181" s="35" t="s">
        <v>78</v>
      </c>
      <c r="B181" s="38">
        <v>4.1000000000000003E-3</v>
      </c>
      <c r="C181" s="39">
        <v>1276.01</v>
      </c>
      <c r="D181" s="39">
        <v>5.24</v>
      </c>
      <c r="E181" s="27"/>
      <c r="F181" s="6" t="s">
        <v>78</v>
      </c>
      <c r="G181" s="7">
        <v>4.1000000000000003E-3</v>
      </c>
      <c r="H181" s="42">
        <v>1286</v>
      </c>
      <c r="I181" s="42">
        <v>5.27</v>
      </c>
      <c r="J181" s="27"/>
      <c r="K181" s="25">
        <f t="shared" si="10"/>
        <v>-9.9900000000000091</v>
      </c>
      <c r="L181" s="32">
        <f t="shared" si="11"/>
        <v>-7.8290922484933571E-3</v>
      </c>
      <c r="M181" s="25">
        <f t="shared" si="12"/>
        <v>-2.9999999999999361E-2</v>
      </c>
      <c r="N181" s="32">
        <f t="shared" si="13"/>
        <v>-5.7251908396945342E-3</v>
      </c>
      <c r="O181" s="26">
        <f t="shared" si="14"/>
        <v>1.2818236434438486E-4</v>
      </c>
    </row>
    <row r="182" spans="1:15" s="6" customFormat="1" ht="12.75" customHeight="1">
      <c r="A182" s="35" t="s">
        <v>78</v>
      </c>
      <c r="B182" s="38">
        <v>4.1999999999999997E-3</v>
      </c>
      <c r="C182" s="39">
        <v>1236.6400000000001</v>
      </c>
      <c r="D182" s="39">
        <v>5.2</v>
      </c>
      <c r="E182" s="27"/>
      <c r="F182" s="6" t="s">
        <v>78</v>
      </c>
      <c r="G182" s="7">
        <v>4.1999999999999997E-3</v>
      </c>
      <c r="H182" s="42">
        <v>1242</v>
      </c>
      <c r="I182" s="42">
        <v>5.22</v>
      </c>
      <c r="J182" s="27"/>
      <c r="K182" s="25">
        <f t="shared" si="10"/>
        <v>-5.3599999999999</v>
      </c>
      <c r="L182" s="32">
        <f t="shared" si="11"/>
        <v>-4.3343252684693197E-3</v>
      </c>
      <c r="M182" s="25">
        <f t="shared" si="12"/>
        <v>-1.9999999999999574E-2</v>
      </c>
      <c r="N182" s="32">
        <f t="shared" si="13"/>
        <v>-3.846153846153764E-3</v>
      </c>
      <c r="O182" s="26">
        <f t="shared" si="14"/>
        <v>1.269662128800169E-4</v>
      </c>
    </row>
    <row r="183" spans="1:15" s="6" customFormat="1" ht="12.75" customHeight="1">
      <c r="A183" s="35"/>
      <c r="B183" s="38"/>
      <c r="C183" s="39"/>
      <c r="D183" s="39"/>
      <c r="E183" s="27"/>
      <c r="G183" s="7"/>
      <c r="H183" s="42"/>
      <c r="I183" s="42"/>
      <c r="J183" s="27"/>
      <c r="K183" s="25"/>
      <c r="L183" s="32"/>
      <c r="M183" s="25"/>
      <c r="N183" s="32"/>
      <c r="O183" s="26"/>
    </row>
    <row r="184" spans="1:15" s="6" customFormat="1" ht="12.75" customHeight="1">
      <c r="A184" s="35" t="s">
        <v>182</v>
      </c>
      <c r="B184" s="38">
        <v>0.24709999999999999</v>
      </c>
      <c r="C184" s="39">
        <v>1.42</v>
      </c>
      <c r="D184" s="39">
        <v>0.35</v>
      </c>
      <c r="E184" s="27"/>
      <c r="F184" s="6" t="s">
        <v>182</v>
      </c>
      <c r="G184" s="7">
        <v>0.24709999999999999</v>
      </c>
      <c r="H184" s="42">
        <v>1</v>
      </c>
      <c r="I184" s="42">
        <v>0.25</v>
      </c>
      <c r="J184" s="27"/>
      <c r="K184" s="25">
        <f t="shared" si="10"/>
        <v>0.41999999999999993</v>
      </c>
      <c r="L184" s="32">
        <f t="shared" si="11"/>
        <v>0.29577464788732388</v>
      </c>
      <c r="M184" s="25">
        <f t="shared" si="12"/>
        <v>9.9999999999999978E-2</v>
      </c>
      <c r="N184" s="32">
        <f t="shared" si="13"/>
        <v>0.28571428571428564</v>
      </c>
      <c r="O184" s="26">
        <f t="shared" si="14"/>
        <v>6.0807573218398899E-6</v>
      </c>
    </row>
    <row r="185" spans="1:15" s="6" customFormat="1" ht="12.75" customHeight="1">
      <c r="E185" s="27"/>
      <c r="G185" s="7"/>
      <c r="H185" s="42"/>
      <c r="I185" s="42"/>
      <c r="J185" s="27"/>
      <c r="K185" s="25"/>
      <c r="L185" s="32"/>
      <c r="M185" s="25"/>
      <c r="N185" s="32"/>
      <c r="O185" s="26"/>
    </row>
    <row r="186" spans="1:15" s="6" customFormat="1" ht="12.75" customHeight="1">
      <c r="A186" s="35" t="s">
        <v>59</v>
      </c>
      <c r="B186" s="38">
        <v>6.4999999999999997E-3</v>
      </c>
      <c r="C186" s="39">
        <v>73.58</v>
      </c>
      <c r="D186" s="39">
        <v>0.48</v>
      </c>
      <c r="E186" s="27"/>
      <c r="F186" s="6" t="s">
        <v>59</v>
      </c>
      <c r="G186" s="7">
        <v>6.4999999999999997E-3</v>
      </c>
      <c r="H186" s="42">
        <v>74</v>
      </c>
      <c r="I186" s="42">
        <v>0.48</v>
      </c>
      <c r="J186" s="27"/>
      <c r="K186" s="25">
        <f t="shared" si="10"/>
        <v>-0.42000000000000171</v>
      </c>
      <c r="L186" s="32">
        <f t="shared" si="11"/>
        <v>-5.708072845882056E-3</v>
      </c>
      <c r="M186" s="25">
        <f t="shared" si="12"/>
        <v>0</v>
      </c>
      <c r="N186" s="32">
        <f t="shared" si="13"/>
        <v>0</v>
      </c>
      <c r="O186" s="26">
        <f t="shared" si="14"/>
        <v>1.1675054057932588E-5</v>
      </c>
    </row>
    <row r="187" spans="1:15" s="6" customFormat="1" ht="12.75" customHeight="1">
      <c r="A187" s="35" t="s">
        <v>59</v>
      </c>
      <c r="B187" s="38">
        <v>6.6E-3</v>
      </c>
      <c r="C187" s="39">
        <v>372.76</v>
      </c>
      <c r="D187" s="39">
        <v>2.4700000000000002</v>
      </c>
      <c r="E187" s="27"/>
      <c r="F187" s="6" t="s">
        <v>59</v>
      </c>
      <c r="G187" s="7">
        <v>6.6E-3</v>
      </c>
      <c r="H187" s="42">
        <v>374</v>
      </c>
      <c r="I187" s="42">
        <v>2.4700000000000002</v>
      </c>
      <c r="J187" s="27"/>
      <c r="K187" s="25">
        <f t="shared" si="10"/>
        <v>-1.2400000000000091</v>
      </c>
      <c r="L187" s="32">
        <f t="shared" si="11"/>
        <v>-3.3265371821011081E-3</v>
      </c>
      <c r="M187" s="25">
        <f t="shared" si="12"/>
        <v>0</v>
      </c>
      <c r="N187" s="32">
        <f t="shared" si="13"/>
        <v>0</v>
      </c>
      <c r="O187" s="26">
        <f t="shared" si="14"/>
        <v>6.0077882339778112E-5</v>
      </c>
    </row>
    <row r="188" spans="1:15" s="6" customFormat="1" ht="12.75" customHeight="1">
      <c r="A188" s="35"/>
      <c r="B188" s="38"/>
      <c r="C188" s="39"/>
      <c r="D188" s="39"/>
      <c r="E188" s="27"/>
      <c r="G188" s="7"/>
      <c r="H188" s="42"/>
      <c r="I188" s="42"/>
      <c r="J188" s="27"/>
      <c r="K188" s="25"/>
      <c r="L188" s="32"/>
      <c r="M188" s="25"/>
      <c r="N188" s="32"/>
      <c r="O188" s="26"/>
    </row>
    <row r="189" spans="1:15" s="6" customFormat="1" ht="12.75" customHeight="1">
      <c r="A189" s="35" t="s">
        <v>46</v>
      </c>
      <c r="B189" s="38">
        <v>0.21829999999999999</v>
      </c>
      <c r="C189" s="39">
        <v>0.5</v>
      </c>
      <c r="D189" s="39">
        <v>0.11</v>
      </c>
      <c r="E189" s="27"/>
      <c r="F189" s="6" t="s">
        <v>46</v>
      </c>
      <c r="G189" s="7">
        <v>0.21829999999999999</v>
      </c>
      <c r="H189" s="42">
        <v>1</v>
      </c>
      <c r="I189" s="42">
        <v>0.22</v>
      </c>
      <c r="J189" s="27"/>
      <c r="K189" s="25">
        <f t="shared" si="10"/>
        <v>-0.5</v>
      </c>
      <c r="L189" s="32">
        <f t="shared" si="11"/>
        <v>-1</v>
      </c>
      <c r="M189" s="25">
        <f t="shared" si="12"/>
        <v>-0.11</v>
      </c>
      <c r="N189" s="32">
        <f t="shared" si="13"/>
        <v>-1</v>
      </c>
      <c r="O189" s="26">
        <f t="shared" si="14"/>
        <v>5.3510664432191027E-6</v>
      </c>
    </row>
    <row r="190" spans="1:15" s="6" customFormat="1" ht="12.75" customHeight="1">
      <c r="E190" s="27"/>
      <c r="G190" s="7"/>
      <c r="H190" s="42"/>
      <c r="I190" s="42"/>
      <c r="J190" s="27"/>
      <c r="K190" s="25"/>
      <c r="L190" s="32"/>
      <c r="M190" s="25"/>
      <c r="N190" s="32"/>
      <c r="O190" s="26"/>
    </row>
    <row r="191" spans="1:15" s="6" customFormat="1" ht="12.75" customHeight="1">
      <c r="A191" s="35" t="s">
        <v>184</v>
      </c>
      <c r="B191" s="38">
        <v>2.1000000000000001E-2</v>
      </c>
      <c r="C191" s="39">
        <v>2812.01</v>
      </c>
      <c r="D191" s="39">
        <v>59.07</v>
      </c>
      <c r="E191" s="27"/>
      <c r="F191" s="6" t="s">
        <v>184</v>
      </c>
      <c r="G191" s="7">
        <v>2.1000000000000001E-2</v>
      </c>
      <c r="H191" s="42">
        <v>2823</v>
      </c>
      <c r="I191" s="42">
        <v>59.29</v>
      </c>
      <c r="J191" s="27"/>
      <c r="K191" s="25">
        <f t="shared" si="10"/>
        <v>-10.989999999999782</v>
      </c>
      <c r="L191" s="32">
        <f t="shared" si="11"/>
        <v>-3.9082364571960205E-3</v>
      </c>
      <c r="M191" s="25">
        <f t="shared" si="12"/>
        <v>-0.21999999999999886</v>
      </c>
      <c r="N191" s="32">
        <f t="shared" si="13"/>
        <v>-3.7243947858472807E-3</v>
      </c>
      <c r="O191" s="26">
        <f t="shared" si="14"/>
        <v>1.4421124064475483E-3</v>
      </c>
    </row>
    <row r="192" spans="1:15" s="6" customFormat="1" ht="12.75" customHeight="1">
      <c r="A192" s="35" t="s">
        <v>183</v>
      </c>
      <c r="B192" s="38">
        <v>2.5999999999999999E-2</v>
      </c>
      <c r="C192" s="39">
        <v>35.700000000000003</v>
      </c>
      <c r="D192" s="39">
        <v>0.93</v>
      </c>
      <c r="E192" s="27"/>
      <c r="F192" s="6" t="s">
        <v>183</v>
      </c>
      <c r="G192" s="7">
        <v>2.5999999999999999E-2</v>
      </c>
      <c r="H192" s="42">
        <v>36</v>
      </c>
      <c r="I192" s="42">
        <v>0.94</v>
      </c>
      <c r="J192" s="27"/>
      <c r="K192" s="25">
        <f t="shared" si="10"/>
        <v>-0.29999999999999716</v>
      </c>
      <c r="L192" s="32">
        <f t="shared" si="11"/>
        <v>-8.403361344537735E-3</v>
      </c>
      <c r="M192" s="25">
        <f t="shared" si="12"/>
        <v>-9.9999999999998979E-3</v>
      </c>
      <c r="N192" s="32">
        <f t="shared" si="13"/>
        <v>-1.0752688172042901E-2</v>
      </c>
      <c r="O192" s="26">
        <f t="shared" si="14"/>
        <v>2.2863647530117983E-5</v>
      </c>
    </row>
    <row r="193" spans="1:15" s="6" customFormat="1" ht="12.75" customHeight="1">
      <c r="A193" s="35" t="s">
        <v>124</v>
      </c>
      <c r="B193" s="38">
        <v>2.8000000000000001E-2</v>
      </c>
      <c r="C193" s="39">
        <v>534.02</v>
      </c>
      <c r="D193" s="39">
        <v>14.95</v>
      </c>
      <c r="E193" s="27"/>
      <c r="F193" s="6" t="s">
        <v>124</v>
      </c>
      <c r="G193" s="6">
        <v>2.8000000000000001E-2</v>
      </c>
      <c r="H193" s="6">
        <v>536</v>
      </c>
      <c r="I193" s="6">
        <v>15.01</v>
      </c>
      <c r="J193" s="27"/>
      <c r="K193" s="25">
        <f t="shared" si="10"/>
        <v>-1.9800000000000182</v>
      </c>
      <c r="L193" s="32">
        <f t="shared" si="11"/>
        <v>-3.7077263023857126E-3</v>
      </c>
      <c r="M193" s="25">
        <f t="shared" si="12"/>
        <v>-6.0000000000000497E-2</v>
      </c>
      <c r="N193" s="32">
        <f t="shared" si="13"/>
        <v>-4.0133779264214381E-3</v>
      </c>
      <c r="O193" s="26">
        <f t="shared" si="14"/>
        <v>3.65088669603267E-4</v>
      </c>
    </row>
    <row r="194" spans="1:15" s="6" customFormat="1" ht="12.75" customHeight="1">
      <c r="A194" s="35" t="s">
        <v>124</v>
      </c>
      <c r="B194" s="38">
        <v>2.9000000000000001E-2</v>
      </c>
      <c r="C194" s="39">
        <v>1655.43</v>
      </c>
      <c r="D194" s="39">
        <v>48.03</v>
      </c>
      <c r="E194" s="27"/>
      <c r="F194" s="6" t="s">
        <v>124</v>
      </c>
      <c r="G194" s="6">
        <v>2.9000000000000001E-2</v>
      </c>
      <c r="H194" s="6">
        <v>1663</v>
      </c>
      <c r="I194" s="6">
        <v>48.22</v>
      </c>
      <c r="J194" s="27"/>
      <c r="K194" s="25">
        <f t="shared" si="10"/>
        <v>-7.5699999999999363</v>
      </c>
      <c r="L194" s="32">
        <f t="shared" si="11"/>
        <v>-4.5728300199947662E-3</v>
      </c>
      <c r="M194" s="25">
        <f t="shared" si="12"/>
        <v>-0.18999999999999773</v>
      </c>
      <c r="N194" s="32">
        <f t="shared" si="13"/>
        <v>-3.9558609202581243E-3</v>
      </c>
      <c r="O194" s="26">
        <f t="shared" si="14"/>
        <v>1.1728564722364779E-3</v>
      </c>
    </row>
    <row r="195" spans="1:15" s="6" customFormat="1" ht="12.75" customHeight="1">
      <c r="A195" s="35" t="s">
        <v>125</v>
      </c>
      <c r="B195" s="38">
        <v>3.1E-2</v>
      </c>
      <c r="C195" s="39">
        <v>690.29</v>
      </c>
      <c r="D195" s="39">
        <v>21.39</v>
      </c>
      <c r="E195" s="27"/>
      <c r="F195" s="6" t="s">
        <v>125</v>
      </c>
      <c r="G195" s="7">
        <v>3.1E-2</v>
      </c>
      <c r="H195" s="42">
        <v>693</v>
      </c>
      <c r="I195" s="42">
        <v>21.48</v>
      </c>
      <c r="J195" s="27"/>
      <c r="K195" s="25">
        <f t="shared" si="10"/>
        <v>-2.7100000000000364</v>
      </c>
      <c r="L195" s="32">
        <f t="shared" si="11"/>
        <v>-3.9258862217329479E-3</v>
      </c>
      <c r="M195" s="25">
        <f t="shared" si="12"/>
        <v>-8.9999999999999858E-2</v>
      </c>
      <c r="N195" s="32">
        <f t="shared" si="13"/>
        <v>-4.2075736325385624E-3</v>
      </c>
      <c r="O195" s="26">
        <f t="shared" si="14"/>
        <v>5.224586690924833E-4</v>
      </c>
    </row>
    <row r="196" spans="1:15" s="6" customFormat="1" ht="12.75" customHeight="1">
      <c r="A196" s="35"/>
      <c r="B196" s="38"/>
      <c r="C196" s="39"/>
      <c r="D196" s="39"/>
      <c r="E196" s="27"/>
      <c r="J196" s="27"/>
      <c r="K196" s="25"/>
      <c r="L196" s="32"/>
      <c r="M196" s="25"/>
      <c r="N196" s="32"/>
      <c r="O196" s="26"/>
    </row>
    <row r="197" spans="1:15" s="6" customFormat="1" ht="12.75" customHeight="1">
      <c r="A197" s="35" t="s">
        <v>185</v>
      </c>
      <c r="B197" s="38">
        <v>2.2499999999999999E-2</v>
      </c>
      <c r="C197" s="39">
        <v>2.37</v>
      </c>
      <c r="D197" s="39">
        <v>0.05</v>
      </c>
      <c r="E197" s="27"/>
      <c r="F197" s="6" t="s">
        <v>185</v>
      </c>
      <c r="G197" s="6">
        <v>2.2499999999999999E-2</v>
      </c>
      <c r="H197" s="6">
        <v>2</v>
      </c>
      <c r="I197" s="6">
        <v>0.05</v>
      </c>
      <c r="J197" s="27"/>
      <c r="K197" s="25">
        <f t="shared" si="10"/>
        <v>0.37000000000000011</v>
      </c>
      <c r="L197" s="32">
        <f t="shared" si="11"/>
        <v>0.15611814345991565</v>
      </c>
      <c r="M197" s="25">
        <f t="shared" si="12"/>
        <v>0</v>
      </c>
      <c r="N197" s="32">
        <f t="shared" si="13"/>
        <v>0</v>
      </c>
      <c r="O197" s="26">
        <f t="shared" si="14"/>
        <v>1.216151464367978E-6</v>
      </c>
    </row>
    <row r="198" spans="1:15" s="6" customFormat="1" ht="12.75" customHeight="1">
      <c r="A198" s="35"/>
      <c r="B198" s="38"/>
      <c r="C198" s="39"/>
      <c r="D198" s="39"/>
      <c r="E198" s="27"/>
      <c r="G198" s="7"/>
      <c r="H198" s="42"/>
      <c r="I198" s="42"/>
      <c r="J198" s="27"/>
      <c r="K198" s="25"/>
      <c r="L198" s="32"/>
      <c r="M198" s="25"/>
      <c r="N198" s="32"/>
      <c r="O198" s="26"/>
    </row>
    <row r="199" spans="1:15" s="6" customFormat="1" ht="12.75" customHeight="1">
      <c r="A199" s="35" t="s">
        <v>116</v>
      </c>
      <c r="B199" s="38">
        <v>1.14E-2</v>
      </c>
      <c r="C199" s="39">
        <v>95.45</v>
      </c>
      <c r="D199" s="39">
        <v>1.07</v>
      </c>
      <c r="E199" s="27"/>
      <c r="F199" s="6" t="s">
        <v>116</v>
      </c>
      <c r="G199" s="7">
        <v>1.14E-2</v>
      </c>
      <c r="H199" s="42">
        <v>96</v>
      </c>
      <c r="I199" s="42">
        <v>1.0900000000000001</v>
      </c>
      <c r="J199" s="27"/>
      <c r="K199" s="25">
        <f t="shared" si="10"/>
        <v>-0.54999999999999716</v>
      </c>
      <c r="L199" s="32">
        <f t="shared" si="11"/>
        <v>-5.7621791513881313E-3</v>
      </c>
      <c r="M199" s="25">
        <f t="shared" si="12"/>
        <v>-2.0000000000000018E-2</v>
      </c>
      <c r="N199" s="32">
        <f t="shared" si="13"/>
        <v>-1.8691588785046745E-2</v>
      </c>
      <c r="O199" s="26">
        <f t="shared" si="14"/>
        <v>2.651210192322192E-5</v>
      </c>
    </row>
    <row r="200" spans="1:15" s="6" customFormat="1" ht="12.75" customHeight="1">
      <c r="A200" s="35" t="s">
        <v>103</v>
      </c>
      <c r="B200" s="38">
        <v>1.15E-2</v>
      </c>
      <c r="C200" s="39">
        <v>97.4</v>
      </c>
      <c r="D200" s="39">
        <v>1.1100000000000001</v>
      </c>
      <c r="E200" s="27"/>
      <c r="F200" s="6" t="s">
        <v>103</v>
      </c>
      <c r="G200" s="7">
        <v>1.15E-2</v>
      </c>
      <c r="H200" s="42">
        <v>98</v>
      </c>
      <c r="I200" s="42">
        <v>1.1200000000000001</v>
      </c>
      <c r="J200" s="27"/>
      <c r="K200" s="25">
        <f t="shared" si="10"/>
        <v>-0.59999999999999432</v>
      </c>
      <c r="L200" s="32">
        <f t="shared" si="11"/>
        <v>-6.1601642710471692E-3</v>
      </c>
      <c r="M200" s="25">
        <f t="shared" si="12"/>
        <v>-1.0000000000000009E-2</v>
      </c>
      <c r="N200" s="32">
        <f t="shared" si="13"/>
        <v>-9.0090090090090159E-3</v>
      </c>
      <c r="O200" s="26">
        <f t="shared" si="14"/>
        <v>2.7241792801842708E-5</v>
      </c>
    </row>
    <row r="201" spans="1:15" s="6" customFormat="1" ht="12.75" customHeight="1">
      <c r="A201" s="35" t="s">
        <v>103</v>
      </c>
      <c r="B201" s="38">
        <v>1.1599999999999999E-2</v>
      </c>
      <c r="C201" s="39">
        <v>42.47</v>
      </c>
      <c r="D201" s="39">
        <v>0.49</v>
      </c>
      <c r="E201" s="27"/>
      <c r="F201" s="6" t="s">
        <v>103</v>
      </c>
      <c r="G201" s="7">
        <v>1.1599999999999999E-2</v>
      </c>
      <c r="H201" s="42">
        <v>42</v>
      </c>
      <c r="I201" s="42">
        <v>0.49</v>
      </c>
      <c r="J201" s="27"/>
      <c r="K201" s="25">
        <f t="shared" si="10"/>
        <v>0.46999999999999886</v>
      </c>
      <c r="L201" s="32">
        <f t="shared" si="11"/>
        <v>1.1066635271956648E-2</v>
      </c>
      <c r="M201" s="25">
        <f t="shared" si="12"/>
        <v>0</v>
      </c>
      <c r="N201" s="32">
        <f t="shared" si="13"/>
        <v>0</v>
      </c>
      <c r="O201" s="26">
        <f t="shared" si="14"/>
        <v>1.1918284350806183E-5</v>
      </c>
    </row>
    <row r="202" spans="1:15" s="6" customFormat="1" ht="12.75" customHeight="1">
      <c r="A202" s="35" t="s">
        <v>105</v>
      </c>
      <c r="B202" s="38">
        <v>1.26E-2</v>
      </c>
      <c r="C202" s="39">
        <v>177.3</v>
      </c>
      <c r="D202" s="39">
        <v>2.25</v>
      </c>
      <c r="E202" s="27"/>
      <c r="F202" s="6" t="s">
        <v>105</v>
      </c>
      <c r="G202" s="7">
        <v>1.26E-2</v>
      </c>
      <c r="H202" s="42">
        <v>178</v>
      </c>
      <c r="I202" s="42">
        <v>2.2400000000000002</v>
      </c>
      <c r="J202" s="27"/>
      <c r="K202" s="25">
        <f t="shared" si="10"/>
        <v>-0.69999999999998863</v>
      </c>
      <c r="L202" s="32">
        <f t="shared" si="11"/>
        <v>-3.948110547095254E-3</v>
      </c>
      <c r="M202" s="25">
        <f t="shared" si="12"/>
        <v>9.9999999999997868E-3</v>
      </c>
      <c r="N202" s="32">
        <f t="shared" si="13"/>
        <v>4.4444444444443499E-3</v>
      </c>
      <c r="O202" s="26">
        <f t="shared" si="14"/>
        <v>5.4483585603685417E-5</v>
      </c>
    </row>
    <row r="203" spans="1:15" s="6" customFormat="1" ht="12.75" customHeight="1">
      <c r="A203" s="35" t="s">
        <v>104</v>
      </c>
      <c r="B203" s="38">
        <v>1.37E-2</v>
      </c>
      <c r="C203" s="39">
        <v>1.4</v>
      </c>
      <c r="D203" s="39">
        <v>0.02</v>
      </c>
      <c r="E203" s="27"/>
      <c r="F203" s="6" t="s">
        <v>104</v>
      </c>
      <c r="G203" s="7">
        <v>1.37E-2</v>
      </c>
      <c r="H203" s="42">
        <v>1</v>
      </c>
      <c r="I203" s="42">
        <v>0.01</v>
      </c>
      <c r="J203" s="27"/>
      <c r="K203" s="25">
        <f t="shared" ref="K203:K266" si="15">+C203-H203</f>
        <v>0.39999999999999991</v>
      </c>
      <c r="L203" s="32">
        <f t="shared" ref="L203:L266" si="16">IFERROR(K203/C203,0)</f>
        <v>0.28571428571428564</v>
      </c>
      <c r="M203" s="25">
        <f t="shared" ref="M203:M266" si="17">+D203-I203</f>
        <v>0.01</v>
      </c>
      <c r="N203" s="32">
        <f t="shared" ref="N203:N266" si="18">IFERROR(M203/D203,0)</f>
        <v>0.5</v>
      </c>
      <c r="O203" s="26">
        <f t="shared" ref="O203:O266" si="19">IFERROR(I203/$I$273,0)</f>
        <v>2.4323029287359557E-7</v>
      </c>
    </row>
    <row r="204" spans="1:15" s="6" customFormat="1" ht="12.75" customHeight="1">
      <c r="E204" s="27"/>
      <c r="G204" s="7"/>
      <c r="H204" s="42"/>
      <c r="I204" s="42"/>
      <c r="J204" s="27"/>
      <c r="K204" s="25"/>
      <c r="L204" s="32"/>
      <c r="M204" s="25"/>
      <c r="N204" s="32"/>
      <c r="O204" s="26"/>
    </row>
    <row r="205" spans="1:15" s="6" customFormat="1" ht="12.75" customHeight="1">
      <c r="A205" s="35" t="s">
        <v>79</v>
      </c>
      <c r="B205" s="38">
        <v>9.5999999999999992E-3</v>
      </c>
      <c r="C205" s="39">
        <v>48.98</v>
      </c>
      <c r="D205" s="39">
        <v>0.46</v>
      </c>
      <c r="E205" s="27"/>
      <c r="F205" s="6" t="s">
        <v>79</v>
      </c>
      <c r="G205" s="7">
        <v>9.5999999999999992E-3</v>
      </c>
      <c r="H205" s="42">
        <v>49</v>
      </c>
      <c r="I205" s="42">
        <v>0.47</v>
      </c>
      <c r="J205" s="27"/>
      <c r="K205" s="25">
        <f t="shared" si="15"/>
        <v>-2.0000000000003126E-2</v>
      </c>
      <c r="L205" s="32">
        <f t="shared" si="16"/>
        <v>-4.0832993058397568E-4</v>
      </c>
      <c r="M205" s="25">
        <f t="shared" si="17"/>
        <v>-9.9999999999999534E-3</v>
      </c>
      <c r="N205" s="32">
        <f t="shared" si="18"/>
        <v>-2.1739130434782507E-2</v>
      </c>
      <c r="O205" s="26">
        <f t="shared" si="19"/>
        <v>1.1431823765058992E-5</v>
      </c>
    </row>
    <row r="206" spans="1:15" s="6" customFormat="1" ht="12.75" customHeight="1">
      <c r="A206" s="35" t="s">
        <v>79</v>
      </c>
      <c r="B206" s="38">
        <v>9.7000000000000003E-3</v>
      </c>
      <c r="C206" s="39">
        <v>325.70999999999998</v>
      </c>
      <c r="D206" s="39">
        <v>3.16</v>
      </c>
      <c r="E206" s="27"/>
      <c r="F206" s="6" t="s">
        <v>79</v>
      </c>
      <c r="G206" s="7">
        <v>9.7000000000000003E-3</v>
      </c>
      <c r="H206" s="42">
        <v>327</v>
      </c>
      <c r="I206" s="42">
        <v>3.17</v>
      </c>
      <c r="J206" s="27"/>
      <c r="K206" s="25">
        <f t="shared" si="15"/>
        <v>-1.2900000000000205</v>
      </c>
      <c r="L206" s="32">
        <f t="shared" si="16"/>
        <v>-3.9605784286635979E-3</v>
      </c>
      <c r="M206" s="25">
        <f t="shared" si="17"/>
        <v>-9.9999999999997868E-3</v>
      </c>
      <c r="N206" s="32">
        <f t="shared" si="18"/>
        <v>-3.1645569620252488E-3</v>
      </c>
      <c r="O206" s="26">
        <f t="shared" si="19"/>
        <v>7.7104002840929802E-5</v>
      </c>
    </row>
    <row r="207" spans="1:15" s="6" customFormat="1" ht="12.75" customHeight="1">
      <c r="A207" s="35"/>
      <c r="B207" s="38"/>
      <c r="C207" s="39"/>
      <c r="D207" s="39"/>
      <c r="E207" s="27"/>
      <c r="G207" s="7"/>
      <c r="H207" s="42"/>
      <c r="I207" s="42"/>
      <c r="J207" s="27"/>
      <c r="K207" s="25"/>
      <c r="L207" s="32"/>
      <c r="M207" s="25"/>
      <c r="N207" s="32"/>
      <c r="O207" s="26"/>
    </row>
    <row r="208" spans="1:15" s="6" customFormat="1" ht="12.75" customHeight="1">
      <c r="A208" s="35" t="s">
        <v>38</v>
      </c>
      <c r="B208" s="38">
        <v>0.2291</v>
      </c>
      <c r="C208" s="39">
        <v>29.65</v>
      </c>
      <c r="D208" s="39">
        <v>6.8</v>
      </c>
      <c r="E208" s="27"/>
      <c r="F208" s="6" t="s">
        <v>38</v>
      </c>
      <c r="G208" s="7">
        <v>0.2291</v>
      </c>
      <c r="H208" s="42">
        <v>30</v>
      </c>
      <c r="I208" s="42">
        <v>6.87</v>
      </c>
      <c r="J208" s="27"/>
      <c r="K208" s="25">
        <f t="shared" si="15"/>
        <v>-0.35000000000000142</v>
      </c>
      <c r="L208" s="32">
        <f t="shared" si="16"/>
        <v>-1.1804384485666152E-2</v>
      </c>
      <c r="M208" s="25">
        <f t="shared" si="17"/>
        <v>-7.0000000000000284E-2</v>
      </c>
      <c r="N208" s="32">
        <f t="shared" si="18"/>
        <v>-1.0294117647058865E-2</v>
      </c>
      <c r="O208" s="26">
        <f t="shared" si="19"/>
        <v>1.6709921120416018E-4</v>
      </c>
    </row>
    <row r="209" spans="1:15" s="6" customFormat="1" ht="12.75" customHeight="1">
      <c r="A209" s="35" t="s">
        <v>38</v>
      </c>
      <c r="B209" s="38">
        <v>0.22919999999999999</v>
      </c>
      <c r="C209" s="39">
        <v>40.090000000000003</v>
      </c>
      <c r="D209" s="39">
        <v>9.17</v>
      </c>
      <c r="E209" s="27"/>
      <c r="F209" s="6" t="s">
        <v>38</v>
      </c>
      <c r="G209" s="7">
        <v>0.22919999999999999</v>
      </c>
      <c r="H209" s="42">
        <v>41</v>
      </c>
      <c r="I209" s="42">
        <v>9.39</v>
      </c>
      <c r="J209" s="27"/>
      <c r="K209" s="25">
        <f t="shared" si="15"/>
        <v>-0.90999999999999659</v>
      </c>
      <c r="L209" s="32">
        <f t="shared" si="16"/>
        <v>-2.2698927413319941E-2</v>
      </c>
      <c r="M209" s="25">
        <f t="shared" si="17"/>
        <v>-0.22000000000000064</v>
      </c>
      <c r="N209" s="32">
        <f t="shared" si="18"/>
        <v>-2.3991275899672915E-2</v>
      </c>
      <c r="O209" s="26">
        <f t="shared" si="19"/>
        <v>2.2839324500830628E-4</v>
      </c>
    </row>
    <row r="210" spans="1:15" s="6" customFormat="1" ht="12.75" customHeight="1">
      <c r="A210" s="35"/>
      <c r="B210" s="38"/>
      <c r="C210" s="39"/>
      <c r="D210" s="39"/>
      <c r="E210" s="27"/>
      <c r="G210" s="7"/>
      <c r="H210" s="42"/>
      <c r="I210" s="42"/>
      <c r="J210" s="27"/>
      <c r="K210" s="25"/>
      <c r="L210" s="32"/>
      <c r="M210" s="25"/>
      <c r="N210" s="32"/>
      <c r="O210" s="26"/>
    </row>
    <row r="211" spans="1:15" s="6" customFormat="1" ht="12.75" customHeight="1">
      <c r="A211" s="35" t="s">
        <v>22</v>
      </c>
      <c r="B211" s="38">
        <v>0.27079999999999999</v>
      </c>
      <c r="C211" s="39">
        <v>38.81</v>
      </c>
      <c r="D211" s="39">
        <v>10.52</v>
      </c>
      <c r="E211" s="27"/>
      <c r="F211" s="6" t="s">
        <v>22</v>
      </c>
      <c r="G211" s="7">
        <v>0.27079999999999999</v>
      </c>
      <c r="H211" s="42">
        <v>39</v>
      </c>
      <c r="I211" s="42">
        <v>10.56</v>
      </c>
      <c r="J211" s="27"/>
      <c r="K211" s="25">
        <f t="shared" si="15"/>
        <v>-0.18999999999999773</v>
      </c>
      <c r="L211" s="32">
        <f t="shared" si="16"/>
        <v>-4.8956454522029813E-3</v>
      </c>
      <c r="M211" s="25">
        <f t="shared" si="17"/>
        <v>-4.0000000000000924E-2</v>
      </c>
      <c r="N211" s="32">
        <f t="shared" si="18"/>
        <v>-3.8022813688213808E-3</v>
      </c>
      <c r="O211" s="26">
        <f t="shared" si="19"/>
        <v>2.5685118927451696E-4</v>
      </c>
    </row>
    <row r="212" spans="1:15" s="6" customFormat="1" ht="12.75" customHeight="1">
      <c r="A212" s="35" t="s">
        <v>22</v>
      </c>
      <c r="B212" s="38">
        <v>0.27329999999999999</v>
      </c>
      <c r="C212" s="39">
        <v>51.96</v>
      </c>
      <c r="D212" s="39">
        <v>14.23</v>
      </c>
      <c r="E212" s="27"/>
      <c r="F212" s="6" t="s">
        <v>22</v>
      </c>
      <c r="G212" s="6">
        <v>0.27329999999999999</v>
      </c>
      <c r="H212" s="6">
        <v>52</v>
      </c>
      <c r="I212" s="6">
        <v>14.21</v>
      </c>
      <c r="J212" s="27"/>
      <c r="K212" s="25">
        <f t="shared" si="15"/>
        <v>-3.9999999999999147E-2</v>
      </c>
      <c r="L212" s="32">
        <f t="shared" si="16"/>
        <v>-7.6982294072361714E-4</v>
      </c>
      <c r="M212" s="25">
        <f t="shared" si="17"/>
        <v>1.9999999999999574E-2</v>
      </c>
      <c r="N212" s="32">
        <f t="shared" si="18"/>
        <v>1.4054813773717199E-3</v>
      </c>
      <c r="O212" s="26">
        <f t="shared" si="19"/>
        <v>3.4563024617337935E-4</v>
      </c>
    </row>
    <row r="213" spans="1:15" s="6" customFormat="1" ht="12.75" customHeight="1">
      <c r="A213" s="35" t="s">
        <v>22</v>
      </c>
      <c r="B213" s="38">
        <v>0.27579999999999999</v>
      </c>
      <c r="C213" s="39">
        <v>100.22</v>
      </c>
      <c r="D213" s="39">
        <v>27.68</v>
      </c>
      <c r="E213" s="27"/>
      <c r="F213" s="6" t="s">
        <v>22</v>
      </c>
      <c r="G213" s="7">
        <v>0.27579999999999999</v>
      </c>
      <c r="H213" s="42">
        <v>101</v>
      </c>
      <c r="I213" s="42">
        <v>27.85</v>
      </c>
      <c r="J213" s="27"/>
      <c r="K213" s="25">
        <f t="shared" si="15"/>
        <v>-0.78000000000000114</v>
      </c>
      <c r="L213" s="32">
        <f t="shared" si="16"/>
        <v>-7.7828776691279298E-3</v>
      </c>
      <c r="M213" s="25">
        <f t="shared" si="17"/>
        <v>-0.17000000000000171</v>
      </c>
      <c r="N213" s="32">
        <f t="shared" si="18"/>
        <v>-6.1416184971098886E-3</v>
      </c>
      <c r="O213" s="26">
        <f t="shared" si="19"/>
        <v>6.7739636565296378E-4</v>
      </c>
    </row>
    <row r="214" spans="1:15" s="6" customFormat="1" ht="12.75" customHeight="1">
      <c r="A214" s="35" t="s">
        <v>21</v>
      </c>
      <c r="B214" s="38">
        <v>0.28289999999999998</v>
      </c>
      <c r="C214" s="39">
        <v>59365.63</v>
      </c>
      <c r="D214" s="39">
        <v>16794.54</v>
      </c>
      <c r="E214" s="27"/>
      <c r="F214" s="6" t="s">
        <v>21</v>
      </c>
      <c r="G214" s="7">
        <v>0.28289999999999998</v>
      </c>
      <c r="H214" s="42">
        <v>59377</v>
      </c>
      <c r="I214" s="42">
        <v>16797.759999999998</v>
      </c>
      <c r="J214" s="27"/>
      <c r="K214" s="25">
        <f t="shared" si="15"/>
        <v>-11.370000000002619</v>
      </c>
      <c r="L214" s="32">
        <f t="shared" si="16"/>
        <v>-1.9152496149712586E-4</v>
      </c>
      <c r="M214" s="25">
        <f t="shared" si="17"/>
        <v>-3.2199999999975262</v>
      </c>
      <c r="N214" s="32">
        <f t="shared" si="18"/>
        <v>-1.9172897858455939E-4</v>
      </c>
      <c r="O214" s="26">
        <f t="shared" si="19"/>
        <v>0.40857240844203685</v>
      </c>
    </row>
    <row r="215" spans="1:15" s="6" customFormat="1" ht="12.75" customHeight="1">
      <c r="A215" s="35"/>
      <c r="B215" s="38"/>
      <c r="C215" s="39"/>
      <c r="D215" s="39"/>
      <c r="E215" s="27"/>
      <c r="G215" s="7"/>
      <c r="H215" s="42"/>
      <c r="I215" s="42"/>
      <c r="J215" s="27"/>
      <c r="K215" s="25"/>
      <c r="L215" s="32"/>
      <c r="M215" s="25"/>
      <c r="N215" s="32"/>
      <c r="O215" s="26"/>
    </row>
    <row r="216" spans="1:15" s="6" customFormat="1" ht="12.75" customHeight="1">
      <c r="A216" s="35" t="s">
        <v>130</v>
      </c>
      <c r="B216" s="38">
        <v>0.505</v>
      </c>
      <c r="C216" s="39">
        <v>70.33</v>
      </c>
      <c r="D216" s="39">
        <v>35.53</v>
      </c>
      <c r="E216" s="27"/>
      <c r="F216" s="6" t="s">
        <v>130</v>
      </c>
      <c r="G216" s="7">
        <v>0.505</v>
      </c>
      <c r="H216" s="42">
        <v>71</v>
      </c>
      <c r="I216" s="42">
        <v>35.86</v>
      </c>
      <c r="J216" s="27"/>
      <c r="K216" s="25">
        <f t="shared" si="15"/>
        <v>-0.67000000000000171</v>
      </c>
      <c r="L216" s="32">
        <f t="shared" si="16"/>
        <v>-9.5265178444476281E-3</v>
      </c>
      <c r="M216" s="25">
        <f t="shared" si="17"/>
        <v>-0.32999999999999829</v>
      </c>
      <c r="N216" s="32">
        <f t="shared" si="18"/>
        <v>-9.2879256965943784E-3</v>
      </c>
      <c r="O216" s="26">
        <f t="shared" si="19"/>
        <v>8.7222383024471379E-4</v>
      </c>
    </row>
    <row r="217" spans="1:15" s="6" customFormat="1" ht="12.75" customHeight="1">
      <c r="A217" s="35"/>
      <c r="B217" s="38"/>
      <c r="C217" s="39"/>
      <c r="D217" s="39"/>
      <c r="E217" s="27"/>
      <c r="G217" s="7"/>
      <c r="H217" s="42"/>
      <c r="I217" s="42"/>
      <c r="J217" s="27"/>
      <c r="K217" s="25"/>
      <c r="L217" s="32"/>
      <c r="M217" s="25"/>
      <c r="N217" s="32"/>
      <c r="O217" s="26"/>
    </row>
    <row r="218" spans="1:15" s="6" customFormat="1" ht="12.75" customHeight="1">
      <c r="A218" s="35" t="s">
        <v>131</v>
      </c>
      <c r="B218" s="38">
        <v>4.3E-3</v>
      </c>
      <c r="C218" s="39">
        <v>125.73</v>
      </c>
      <c r="D218" s="39">
        <v>0.54</v>
      </c>
      <c r="E218" s="27"/>
      <c r="F218" s="6" t="s">
        <v>131</v>
      </c>
      <c r="G218" s="6">
        <v>4.3E-3</v>
      </c>
      <c r="H218" s="6">
        <v>126</v>
      </c>
      <c r="I218" s="6">
        <v>0.54</v>
      </c>
      <c r="J218" s="27"/>
      <c r="K218" s="25">
        <f t="shared" si="15"/>
        <v>-0.26999999999999602</v>
      </c>
      <c r="L218" s="32">
        <f t="shared" si="16"/>
        <v>-2.1474588403721947E-3</v>
      </c>
      <c r="M218" s="25">
        <f t="shared" si="17"/>
        <v>0</v>
      </c>
      <c r="N218" s="32">
        <f t="shared" si="18"/>
        <v>0</v>
      </c>
      <c r="O218" s="26">
        <f t="shared" si="19"/>
        <v>1.3134435815174163E-5</v>
      </c>
    </row>
    <row r="219" spans="1:15" s="6" customFormat="1" ht="12.75" customHeight="1">
      <c r="A219" s="35" t="s">
        <v>131</v>
      </c>
      <c r="B219" s="38">
        <v>4.4000000000000003E-3</v>
      </c>
      <c r="C219" s="39">
        <v>1350.97</v>
      </c>
      <c r="D219" s="39">
        <v>5.91</v>
      </c>
      <c r="E219" s="27"/>
      <c r="F219" s="6" t="s">
        <v>131</v>
      </c>
      <c r="G219" s="7">
        <v>4.4000000000000003E-3</v>
      </c>
      <c r="H219" s="42">
        <v>1356</v>
      </c>
      <c r="I219" s="42">
        <v>5.96</v>
      </c>
      <c r="J219" s="27"/>
      <c r="K219" s="25">
        <f t="shared" si="15"/>
        <v>-5.0299999999999727</v>
      </c>
      <c r="L219" s="32">
        <f t="shared" si="16"/>
        <v>-3.7232507013479003E-3</v>
      </c>
      <c r="M219" s="25">
        <f t="shared" si="17"/>
        <v>-4.9999999999999822E-2</v>
      </c>
      <c r="N219" s="32">
        <f t="shared" si="18"/>
        <v>-8.4602368866327961E-3</v>
      </c>
      <c r="O219" s="26">
        <f t="shared" si="19"/>
        <v>1.4496525455266296E-4</v>
      </c>
    </row>
    <row r="220" spans="1:15" s="6" customFormat="1" ht="12.75" customHeight="1">
      <c r="A220" s="35"/>
      <c r="B220" s="38"/>
      <c r="C220" s="39"/>
      <c r="D220" s="39"/>
      <c r="E220" s="27"/>
      <c r="G220" s="7"/>
      <c r="H220" s="42"/>
      <c r="I220" s="42"/>
      <c r="J220" s="27"/>
      <c r="K220" s="25"/>
      <c r="L220" s="32"/>
      <c r="M220" s="25"/>
      <c r="N220" s="32"/>
      <c r="O220" s="26"/>
    </row>
    <row r="221" spans="1:15" s="6" customFormat="1" ht="12.75" customHeight="1">
      <c r="A221" s="35" t="s">
        <v>99</v>
      </c>
      <c r="B221" s="38">
        <v>2.8799999999999999E-2</v>
      </c>
      <c r="C221" s="39">
        <v>36267.17</v>
      </c>
      <c r="D221" s="39">
        <v>1044.47</v>
      </c>
      <c r="E221" s="27"/>
      <c r="F221" s="6" t="s">
        <v>99</v>
      </c>
      <c r="G221" s="7">
        <v>2.8799999999999999E-2</v>
      </c>
      <c r="H221" s="42">
        <v>36571</v>
      </c>
      <c r="I221" s="42">
        <v>1053.25</v>
      </c>
      <c r="J221" s="27"/>
      <c r="K221" s="25">
        <f t="shared" si="15"/>
        <v>-303.83000000000175</v>
      </c>
      <c r="L221" s="32">
        <f t="shared" si="16"/>
        <v>-8.3775491718819459E-3</v>
      </c>
      <c r="M221" s="25">
        <f t="shared" si="17"/>
        <v>-8.7799999999999727</v>
      </c>
      <c r="N221" s="32">
        <f t="shared" si="18"/>
        <v>-8.4061772956618881E-3</v>
      </c>
      <c r="O221" s="26">
        <f t="shared" si="19"/>
        <v>2.5618230596911457E-2</v>
      </c>
    </row>
    <row r="222" spans="1:15" s="6" customFormat="1" ht="12.75" customHeight="1">
      <c r="E222" s="27"/>
      <c r="J222" s="27"/>
      <c r="K222" s="25"/>
      <c r="L222" s="32"/>
      <c r="M222" s="25"/>
      <c r="N222" s="32"/>
      <c r="O222" s="26"/>
    </row>
    <row r="223" spans="1:15" s="6" customFormat="1" ht="12.75" customHeight="1">
      <c r="A223" s="35" t="s">
        <v>81</v>
      </c>
      <c r="B223" s="38">
        <v>9.7000000000000003E-2</v>
      </c>
      <c r="C223" s="39">
        <v>7.66</v>
      </c>
      <c r="D223" s="39">
        <v>0.75</v>
      </c>
      <c r="E223" s="27"/>
      <c r="F223" s="6" t="s">
        <v>81</v>
      </c>
      <c r="G223" s="7">
        <v>9.7000000000000003E-2</v>
      </c>
      <c r="H223" s="42">
        <v>8</v>
      </c>
      <c r="I223" s="42">
        <v>0.77</v>
      </c>
      <c r="J223" s="27"/>
      <c r="K223" s="25">
        <f t="shared" si="15"/>
        <v>-0.33999999999999986</v>
      </c>
      <c r="L223" s="32">
        <f t="shared" si="16"/>
        <v>-4.4386422976501284E-2</v>
      </c>
      <c r="M223" s="25">
        <f t="shared" si="17"/>
        <v>-2.0000000000000018E-2</v>
      </c>
      <c r="N223" s="32">
        <f t="shared" si="18"/>
        <v>-2.6666666666666689E-2</v>
      </c>
      <c r="O223" s="26">
        <f t="shared" si="19"/>
        <v>1.872873255126686E-5</v>
      </c>
    </row>
    <row r="224" spans="1:15" s="6" customFormat="1" ht="12.75" customHeight="1">
      <c r="A224" s="35" t="s">
        <v>81</v>
      </c>
      <c r="B224" s="38">
        <v>9.8000000000000004E-2</v>
      </c>
      <c r="C224" s="39">
        <v>6.01</v>
      </c>
      <c r="D224" s="39">
        <v>0.59</v>
      </c>
      <c r="E224" s="27"/>
      <c r="F224" s="6" t="s">
        <v>81</v>
      </c>
      <c r="G224" s="7">
        <v>9.8000000000000004E-2</v>
      </c>
      <c r="H224" s="42">
        <v>6</v>
      </c>
      <c r="I224" s="42">
        <v>0.59</v>
      </c>
      <c r="J224" s="27"/>
      <c r="K224" s="25">
        <f t="shared" si="15"/>
        <v>9.9999999999997868E-3</v>
      </c>
      <c r="L224" s="32">
        <f t="shared" si="16"/>
        <v>1.6638935108152725E-3</v>
      </c>
      <c r="M224" s="25">
        <f t="shared" si="17"/>
        <v>0</v>
      </c>
      <c r="N224" s="32">
        <f t="shared" si="18"/>
        <v>0</v>
      </c>
      <c r="O224" s="26">
        <f t="shared" si="19"/>
        <v>1.4350587279542139E-5</v>
      </c>
    </row>
    <row r="225" spans="1:15" s="6" customFormat="1" ht="12.75" customHeight="1">
      <c r="A225" s="35" t="s">
        <v>80</v>
      </c>
      <c r="B225" s="38">
        <v>0.1019</v>
      </c>
      <c r="C225" s="39">
        <v>41.9</v>
      </c>
      <c r="D225" s="39">
        <v>4.28</v>
      </c>
      <c r="E225" s="27"/>
      <c r="F225" s="6" t="s">
        <v>80</v>
      </c>
      <c r="G225" s="7">
        <v>0.1019</v>
      </c>
      <c r="H225" s="42">
        <v>41</v>
      </c>
      <c r="I225" s="42">
        <v>4.18</v>
      </c>
      <c r="J225" s="27"/>
      <c r="K225" s="25">
        <f t="shared" si="15"/>
        <v>0.89999999999999858</v>
      </c>
      <c r="L225" s="32">
        <f t="shared" si="16"/>
        <v>2.1479713603818583E-2</v>
      </c>
      <c r="M225" s="25">
        <f t="shared" si="17"/>
        <v>0.10000000000000053</v>
      </c>
      <c r="N225" s="32">
        <f t="shared" si="18"/>
        <v>2.3364485981308535E-2</v>
      </c>
      <c r="O225" s="26">
        <f t="shared" si="19"/>
        <v>1.0167026242116295E-4</v>
      </c>
    </row>
    <row r="226" spans="1:15" s="6" customFormat="1" ht="12.75" customHeight="1">
      <c r="A226" s="35" t="s">
        <v>80</v>
      </c>
      <c r="B226" s="38">
        <v>0.10199999999999999</v>
      </c>
      <c r="C226" s="39">
        <v>31.97</v>
      </c>
      <c r="D226" s="39">
        <v>3.26</v>
      </c>
      <c r="E226" s="27"/>
      <c r="F226" s="6" t="s">
        <v>80</v>
      </c>
      <c r="G226" s="6">
        <v>0.10199999999999999</v>
      </c>
      <c r="H226" s="6">
        <v>31</v>
      </c>
      <c r="I226" s="6">
        <v>3.16</v>
      </c>
      <c r="J226" s="27"/>
      <c r="K226" s="25">
        <f t="shared" si="15"/>
        <v>0.96999999999999886</v>
      </c>
      <c r="L226" s="32">
        <f t="shared" si="16"/>
        <v>3.0340944635595838E-2</v>
      </c>
      <c r="M226" s="25">
        <f t="shared" si="17"/>
        <v>9.9999999999999645E-2</v>
      </c>
      <c r="N226" s="32">
        <f t="shared" si="18"/>
        <v>3.0674846625766763E-2</v>
      </c>
      <c r="O226" s="26">
        <f t="shared" si="19"/>
        <v>7.6860772548056214E-5</v>
      </c>
    </row>
    <row r="227" spans="1:15" s="6" customFormat="1" ht="12.75" customHeight="1">
      <c r="A227" s="35" t="s">
        <v>186</v>
      </c>
      <c r="B227" s="38">
        <v>0.1042</v>
      </c>
      <c r="C227" s="39">
        <v>9.18</v>
      </c>
      <c r="D227" s="39">
        <v>0.95</v>
      </c>
      <c r="E227" s="27"/>
      <c r="F227" s="6" t="s">
        <v>186</v>
      </c>
      <c r="G227" s="6">
        <v>0.1042</v>
      </c>
      <c r="H227" s="6">
        <v>9</v>
      </c>
      <c r="I227" s="6">
        <v>0.94</v>
      </c>
      <c r="J227" s="27"/>
      <c r="K227" s="25">
        <f t="shared" si="15"/>
        <v>0.17999999999999972</v>
      </c>
      <c r="L227" s="32">
        <f t="shared" si="16"/>
        <v>1.960784313725487E-2</v>
      </c>
      <c r="M227" s="25">
        <f t="shared" si="17"/>
        <v>1.0000000000000009E-2</v>
      </c>
      <c r="N227" s="32">
        <f t="shared" si="18"/>
        <v>1.0526315789473694E-2</v>
      </c>
      <c r="O227" s="26">
        <f t="shared" si="19"/>
        <v>2.2863647530117983E-5</v>
      </c>
    </row>
    <row r="228" spans="1:15" s="6" customFormat="1" ht="12.75" customHeight="1">
      <c r="A228" s="35"/>
      <c r="B228" s="38"/>
      <c r="C228" s="39"/>
      <c r="D228" s="39"/>
      <c r="E228" s="27"/>
      <c r="G228" s="7"/>
      <c r="H228" s="42"/>
      <c r="I228" s="42"/>
      <c r="J228" s="27"/>
      <c r="K228" s="25"/>
      <c r="L228" s="32"/>
      <c r="M228" s="25"/>
      <c r="N228" s="32"/>
      <c r="O228" s="26"/>
    </row>
    <row r="229" spans="1:15" s="6" customFormat="1" ht="12.75" customHeight="1">
      <c r="A229" s="35" t="s">
        <v>132</v>
      </c>
      <c r="B229" s="38">
        <v>0.14269999999999999</v>
      </c>
      <c r="C229" s="39">
        <v>0.23</v>
      </c>
      <c r="D229" s="39">
        <v>0.03</v>
      </c>
      <c r="E229" s="27"/>
      <c r="F229" s="6" t="s">
        <v>132</v>
      </c>
      <c r="G229" s="7">
        <v>0.14269999999999999</v>
      </c>
      <c r="H229" s="42">
        <v>0</v>
      </c>
      <c r="I229" s="42">
        <v>0</v>
      </c>
      <c r="J229" s="27"/>
      <c r="K229" s="25">
        <f t="shared" si="15"/>
        <v>0.23</v>
      </c>
      <c r="L229" s="32">
        <f t="shared" si="16"/>
        <v>1</v>
      </c>
      <c r="M229" s="25">
        <f t="shared" si="17"/>
        <v>0.03</v>
      </c>
      <c r="N229" s="32">
        <f t="shared" si="18"/>
        <v>1</v>
      </c>
      <c r="O229" s="26">
        <f t="shared" si="19"/>
        <v>0</v>
      </c>
    </row>
    <row r="230" spans="1:15" s="6" customFormat="1" ht="12.75" customHeight="1">
      <c r="E230" s="27"/>
      <c r="G230" s="7"/>
      <c r="H230" s="42"/>
      <c r="I230" s="42"/>
      <c r="J230" s="27"/>
      <c r="K230" s="25"/>
      <c r="L230" s="32"/>
      <c r="M230" s="25"/>
      <c r="N230" s="32"/>
      <c r="O230" s="26"/>
    </row>
    <row r="231" spans="1:15" s="6" customFormat="1" ht="12.75" customHeight="1">
      <c r="A231" s="35" t="s">
        <v>24</v>
      </c>
      <c r="B231" s="38">
        <v>1.23E-2</v>
      </c>
      <c r="C231" s="39">
        <v>495.77</v>
      </c>
      <c r="D231" s="39">
        <v>6.09</v>
      </c>
      <c r="E231" s="27"/>
      <c r="F231" s="6" t="s">
        <v>24</v>
      </c>
      <c r="G231" s="6">
        <v>1.23E-2</v>
      </c>
      <c r="H231" s="6">
        <v>462</v>
      </c>
      <c r="I231" s="6">
        <v>5.68</v>
      </c>
      <c r="J231" s="27"/>
      <c r="K231" s="25">
        <f t="shared" si="15"/>
        <v>33.769999999999982</v>
      </c>
      <c r="L231" s="32">
        <f t="shared" si="16"/>
        <v>6.8116263589971124E-2</v>
      </c>
      <c r="M231" s="25">
        <f t="shared" si="17"/>
        <v>0.41000000000000014</v>
      </c>
      <c r="N231" s="32">
        <f t="shared" si="18"/>
        <v>6.7323481116584594E-2</v>
      </c>
      <c r="O231" s="26">
        <f t="shared" si="19"/>
        <v>1.381548063522023E-4</v>
      </c>
    </row>
    <row r="232" spans="1:15" s="6" customFormat="1" ht="12.75" customHeight="1">
      <c r="A232" s="35" t="s">
        <v>24</v>
      </c>
      <c r="B232" s="38">
        <v>1.24E-2</v>
      </c>
      <c r="C232" s="39">
        <v>2279.63</v>
      </c>
      <c r="D232" s="39">
        <v>28.23</v>
      </c>
      <c r="E232" s="27"/>
      <c r="F232" s="6" t="s">
        <v>24</v>
      </c>
      <c r="G232" s="7">
        <v>1.24E-2</v>
      </c>
      <c r="H232" s="42">
        <v>2333</v>
      </c>
      <c r="I232" s="42">
        <v>28.91</v>
      </c>
      <c r="J232" s="27"/>
      <c r="K232" s="25">
        <f t="shared" si="15"/>
        <v>-53.369999999999891</v>
      </c>
      <c r="L232" s="32">
        <f t="shared" si="16"/>
        <v>-2.3411694002974118E-2</v>
      </c>
      <c r="M232" s="25">
        <f t="shared" si="17"/>
        <v>-0.67999999999999972</v>
      </c>
      <c r="N232" s="32">
        <f t="shared" si="18"/>
        <v>-2.4087849805171792E-2</v>
      </c>
      <c r="O232" s="26">
        <f t="shared" si="19"/>
        <v>7.0317877669756482E-4</v>
      </c>
    </row>
    <row r="233" spans="1:15" s="6" customFormat="1" ht="12.75" customHeight="1">
      <c r="A233" s="35" t="s">
        <v>24</v>
      </c>
      <c r="B233" s="38">
        <v>1.26E-2</v>
      </c>
      <c r="C233" s="39">
        <v>1675.51</v>
      </c>
      <c r="D233" s="39">
        <v>21.13</v>
      </c>
      <c r="E233" s="27"/>
      <c r="F233" s="6" t="s">
        <v>24</v>
      </c>
      <c r="G233" s="7">
        <v>1.26E-2</v>
      </c>
      <c r="H233" s="42">
        <v>1687</v>
      </c>
      <c r="I233" s="42">
        <v>21.26</v>
      </c>
      <c r="J233" s="27"/>
      <c r="K233" s="25">
        <f t="shared" si="15"/>
        <v>-11.490000000000009</v>
      </c>
      <c r="L233" s="32">
        <f t="shared" si="16"/>
        <v>-6.8576135027543905E-3</v>
      </c>
      <c r="M233" s="25">
        <f t="shared" si="17"/>
        <v>-0.13000000000000256</v>
      </c>
      <c r="N233" s="32">
        <f t="shared" si="18"/>
        <v>-6.1523899668718676E-3</v>
      </c>
      <c r="O233" s="26">
        <f t="shared" si="19"/>
        <v>5.1710760264926431E-4</v>
      </c>
    </row>
    <row r="234" spans="1:15" s="6" customFormat="1" ht="12.75" customHeight="1">
      <c r="A234" s="35"/>
      <c r="B234" s="38"/>
      <c r="C234" s="39"/>
      <c r="D234" s="39"/>
      <c r="E234" s="27"/>
      <c r="G234" s="7"/>
      <c r="H234" s="42"/>
      <c r="I234" s="42"/>
      <c r="J234" s="27"/>
      <c r="K234" s="25"/>
      <c r="L234" s="32"/>
      <c r="M234" s="25"/>
      <c r="N234" s="32"/>
      <c r="O234" s="26"/>
    </row>
    <row r="235" spans="1:15" s="6" customFormat="1" ht="12.75" customHeight="1">
      <c r="A235" s="35" t="s">
        <v>33</v>
      </c>
      <c r="B235" s="38">
        <v>7.8600000000000003E-2</v>
      </c>
      <c r="C235" s="39">
        <v>124.14</v>
      </c>
      <c r="D235" s="39">
        <v>9.74</v>
      </c>
      <c r="E235" s="27"/>
      <c r="F235" s="6" t="s">
        <v>33</v>
      </c>
      <c r="G235" s="7">
        <v>7.8600000000000003E-2</v>
      </c>
      <c r="H235" s="42">
        <v>124</v>
      </c>
      <c r="I235" s="42">
        <v>9.75</v>
      </c>
      <c r="J235" s="27"/>
      <c r="K235" s="25">
        <f t="shared" si="15"/>
        <v>0.14000000000000057</v>
      </c>
      <c r="L235" s="32">
        <f t="shared" si="16"/>
        <v>1.1277589817947525E-3</v>
      </c>
      <c r="M235" s="25">
        <f t="shared" si="17"/>
        <v>-9.9999999999997868E-3</v>
      </c>
      <c r="N235" s="32">
        <f t="shared" si="18"/>
        <v>-1.0266940451745161E-3</v>
      </c>
      <c r="O235" s="26">
        <f t="shared" si="19"/>
        <v>2.371495355517557E-4</v>
      </c>
    </row>
    <row r="236" spans="1:15" s="6" customFormat="1" ht="12.75" customHeight="1">
      <c r="A236" s="35" t="s">
        <v>47</v>
      </c>
      <c r="B236" s="38">
        <v>0.08</v>
      </c>
      <c r="C236" s="39">
        <v>193.05</v>
      </c>
      <c r="D236" s="39">
        <v>15.44</v>
      </c>
      <c r="E236" s="27"/>
      <c r="F236" s="6" t="s">
        <v>47</v>
      </c>
      <c r="G236" s="7">
        <v>0.08</v>
      </c>
      <c r="H236" s="42">
        <v>193</v>
      </c>
      <c r="I236" s="42">
        <v>15.44</v>
      </c>
      <c r="J236" s="27"/>
      <c r="K236" s="25">
        <f t="shared" si="15"/>
        <v>5.0000000000011369E-2</v>
      </c>
      <c r="L236" s="32">
        <f t="shared" si="16"/>
        <v>2.5900025900031789E-4</v>
      </c>
      <c r="M236" s="25">
        <f t="shared" si="17"/>
        <v>0</v>
      </c>
      <c r="N236" s="32">
        <f t="shared" si="18"/>
        <v>0</v>
      </c>
      <c r="O236" s="26">
        <f t="shared" si="19"/>
        <v>3.7554757219683158E-4</v>
      </c>
    </row>
    <row r="237" spans="1:15" s="6" customFormat="1" ht="12.75" customHeight="1">
      <c r="E237" s="27"/>
      <c r="G237" s="7"/>
      <c r="H237" s="42"/>
      <c r="I237" s="42"/>
      <c r="J237" s="27"/>
      <c r="K237" s="25"/>
      <c r="L237" s="32"/>
      <c r="M237" s="25"/>
      <c r="N237" s="32"/>
      <c r="O237" s="26"/>
    </row>
    <row r="238" spans="1:15" s="6" customFormat="1" ht="12.75" customHeight="1">
      <c r="A238" s="35" t="s">
        <v>26</v>
      </c>
      <c r="B238" s="38">
        <v>1.5100000000000001E-2</v>
      </c>
      <c r="C238" s="39">
        <v>833.51</v>
      </c>
      <c r="D238" s="39">
        <v>12.59</v>
      </c>
      <c r="E238" s="27"/>
      <c r="F238" s="6" t="s">
        <v>26</v>
      </c>
      <c r="G238" s="6">
        <v>1.5100000000000001E-2</v>
      </c>
      <c r="H238" s="6">
        <v>836</v>
      </c>
      <c r="I238" s="6">
        <v>12.63</v>
      </c>
      <c r="J238" s="27"/>
      <c r="K238" s="25">
        <f t="shared" si="15"/>
        <v>-2.4900000000000091</v>
      </c>
      <c r="L238" s="32">
        <f t="shared" si="16"/>
        <v>-2.9873666782642191E-3</v>
      </c>
      <c r="M238" s="25">
        <f t="shared" si="17"/>
        <v>-4.0000000000000924E-2</v>
      </c>
      <c r="N238" s="32">
        <f t="shared" si="18"/>
        <v>-3.1771247021446327E-3</v>
      </c>
      <c r="O238" s="26">
        <f t="shared" si="19"/>
        <v>3.0719985989935124E-4</v>
      </c>
    </row>
    <row r="239" spans="1:15" s="6" customFormat="1" ht="12.75" customHeight="1">
      <c r="A239" s="6" t="s">
        <v>26</v>
      </c>
      <c r="B239" s="6">
        <v>1.55E-2</v>
      </c>
      <c r="C239" s="6">
        <v>260.55</v>
      </c>
      <c r="D239" s="6">
        <v>4.04</v>
      </c>
      <c r="E239" s="27"/>
      <c r="F239" s="6" t="s">
        <v>26</v>
      </c>
      <c r="G239" s="7">
        <v>1.55E-2</v>
      </c>
      <c r="H239" s="42">
        <v>261</v>
      </c>
      <c r="I239" s="42">
        <v>4.05</v>
      </c>
      <c r="J239" s="27"/>
      <c r="K239" s="25">
        <f t="shared" si="15"/>
        <v>-0.44999999999998863</v>
      </c>
      <c r="L239" s="32">
        <f t="shared" si="16"/>
        <v>-1.7271157167529788E-3</v>
      </c>
      <c r="M239" s="25">
        <f t="shared" si="17"/>
        <v>-9.9999999999997868E-3</v>
      </c>
      <c r="N239" s="32">
        <f t="shared" si="18"/>
        <v>-2.4752475247524224E-3</v>
      </c>
      <c r="O239" s="26">
        <f t="shared" si="19"/>
        <v>9.8508268613806206E-5</v>
      </c>
    </row>
    <row r="240" spans="1:15" s="6" customFormat="1" ht="12.75" customHeight="1">
      <c r="A240" s="6" t="s">
        <v>26</v>
      </c>
      <c r="B240" s="6">
        <v>1.5900000000000001E-2</v>
      </c>
      <c r="C240" s="6">
        <v>360.09</v>
      </c>
      <c r="D240" s="6">
        <v>5.74</v>
      </c>
      <c r="E240" s="27"/>
      <c r="F240" s="6" t="s">
        <v>26</v>
      </c>
      <c r="G240" s="7">
        <v>1.5900000000000001E-2</v>
      </c>
      <c r="H240" s="42">
        <v>361</v>
      </c>
      <c r="I240" s="42">
        <v>5.74</v>
      </c>
      <c r="J240" s="27"/>
      <c r="K240" s="25">
        <f t="shared" si="15"/>
        <v>-0.91000000000002501</v>
      </c>
      <c r="L240" s="32">
        <f t="shared" si="16"/>
        <v>-2.5271459912800274E-3</v>
      </c>
      <c r="M240" s="25">
        <f t="shared" si="17"/>
        <v>0</v>
      </c>
      <c r="N240" s="32">
        <f t="shared" si="18"/>
        <v>0</v>
      </c>
      <c r="O240" s="26">
        <f t="shared" si="19"/>
        <v>1.3961418810944388E-4</v>
      </c>
    </row>
    <row r="241" spans="1:15" s="6" customFormat="1" ht="12.75" customHeight="1">
      <c r="A241" s="6" t="s">
        <v>25</v>
      </c>
      <c r="B241" s="6">
        <v>1.6199999999999999E-2</v>
      </c>
      <c r="C241" s="6">
        <v>12.45</v>
      </c>
      <c r="D241" s="6">
        <v>0.2</v>
      </c>
      <c r="E241" s="27"/>
      <c r="F241" s="6" t="s">
        <v>25</v>
      </c>
      <c r="G241" s="7">
        <v>1.6199999999999999E-2</v>
      </c>
      <c r="H241" s="42">
        <v>12</v>
      </c>
      <c r="I241" s="42">
        <v>0.2</v>
      </c>
      <c r="J241" s="27"/>
      <c r="K241" s="25">
        <f t="shared" si="15"/>
        <v>0.44999999999999929</v>
      </c>
      <c r="L241" s="32">
        <f t="shared" si="16"/>
        <v>3.6144578313252955E-2</v>
      </c>
      <c r="M241" s="25">
        <f t="shared" si="17"/>
        <v>0</v>
      </c>
      <c r="N241" s="32">
        <f t="shared" si="18"/>
        <v>0</v>
      </c>
      <c r="O241" s="26">
        <f t="shared" si="19"/>
        <v>4.8646058574719121E-6</v>
      </c>
    </row>
    <row r="242" spans="1:15" s="6" customFormat="1" ht="12.75" customHeight="1">
      <c r="E242" s="27"/>
      <c r="J242" s="27"/>
      <c r="K242" s="25"/>
      <c r="L242" s="32"/>
      <c r="M242" s="25"/>
      <c r="N242" s="32"/>
      <c r="O242" s="26"/>
    </row>
    <row r="243" spans="1:15" s="6" customFormat="1" ht="12.75" customHeight="1">
      <c r="A243" s="35" t="s">
        <v>190</v>
      </c>
      <c r="B243" s="38">
        <v>8.5599999999999996E-2</v>
      </c>
      <c r="C243" s="39">
        <v>33.880000000000003</v>
      </c>
      <c r="D243" s="39">
        <v>2.9</v>
      </c>
      <c r="E243" s="27"/>
      <c r="F243" s="6" t="s">
        <v>190</v>
      </c>
      <c r="G243" s="7">
        <v>8.5599999999999996E-2</v>
      </c>
      <c r="H243" s="42">
        <v>34</v>
      </c>
      <c r="I243" s="42">
        <v>2.91</v>
      </c>
      <c r="J243" s="27"/>
      <c r="K243" s="25">
        <f t="shared" si="15"/>
        <v>-0.11999999999999744</v>
      </c>
      <c r="L243" s="32">
        <f t="shared" si="16"/>
        <v>-3.5419126328216479E-3</v>
      </c>
      <c r="M243" s="25">
        <f t="shared" si="17"/>
        <v>-1.0000000000000231E-2</v>
      </c>
      <c r="N243" s="32">
        <f t="shared" si="18"/>
        <v>-3.4482758620690453E-3</v>
      </c>
      <c r="O243" s="26">
        <f t="shared" si="19"/>
        <v>7.0780015226216321E-5</v>
      </c>
    </row>
    <row r="244" spans="1:15" s="6" customFormat="1" ht="12.75" customHeight="1">
      <c r="A244" s="35" t="s">
        <v>190</v>
      </c>
      <c r="B244" s="38">
        <v>8.5699999999999998E-2</v>
      </c>
      <c r="C244" s="39">
        <v>259.39</v>
      </c>
      <c r="D244" s="39">
        <v>22.24</v>
      </c>
      <c r="E244" s="27"/>
      <c r="F244" s="6" t="s">
        <v>190</v>
      </c>
      <c r="G244" s="7">
        <v>8.5699999999999998E-2</v>
      </c>
      <c r="H244" s="42">
        <v>261</v>
      </c>
      <c r="I244" s="42">
        <v>22.37</v>
      </c>
      <c r="J244" s="27"/>
      <c r="K244" s="25">
        <f t="shared" si="15"/>
        <v>-1.6100000000000136</v>
      </c>
      <c r="L244" s="32">
        <f t="shared" si="16"/>
        <v>-6.2068699641467046E-3</v>
      </c>
      <c r="M244" s="25">
        <f t="shared" si="17"/>
        <v>-0.13000000000000256</v>
      </c>
      <c r="N244" s="32">
        <f t="shared" si="18"/>
        <v>-5.8453237410073097E-3</v>
      </c>
      <c r="O244" s="26">
        <f t="shared" si="19"/>
        <v>5.4410616515823337E-4</v>
      </c>
    </row>
    <row r="245" spans="1:15" s="6" customFormat="1" ht="12.75" customHeight="1">
      <c r="A245" s="35" t="s">
        <v>189</v>
      </c>
      <c r="B245" s="38">
        <v>8.72E-2</v>
      </c>
      <c r="C245" s="39">
        <v>1.03</v>
      </c>
      <c r="D245" s="39">
        <v>0.09</v>
      </c>
      <c r="E245" s="27"/>
      <c r="F245" s="6" t="s">
        <v>189</v>
      </c>
      <c r="G245" s="7">
        <v>8.72E-2</v>
      </c>
      <c r="H245" s="42">
        <v>1</v>
      </c>
      <c r="I245" s="42">
        <v>0.09</v>
      </c>
      <c r="J245" s="27"/>
      <c r="K245" s="25">
        <f t="shared" si="15"/>
        <v>3.0000000000000027E-2</v>
      </c>
      <c r="L245" s="32">
        <f t="shared" si="16"/>
        <v>2.9126213592233035E-2</v>
      </c>
      <c r="M245" s="25">
        <f t="shared" si="17"/>
        <v>0</v>
      </c>
      <c r="N245" s="32">
        <f t="shared" si="18"/>
        <v>0</v>
      </c>
      <c r="O245" s="26">
        <f t="shared" si="19"/>
        <v>2.1890726358623603E-6</v>
      </c>
    </row>
    <row r="246" spans="1:15" s="6" customFormat="1" ht="12.75" customHeight="1">
      <c r="A246" s="35" t="s">
        <v>189</v>
      </c>
      <c r="B246" s="38">
        <v>8.7400000000000005E-2</v>
      </c>
      <c r="C246" s="39">
        <v>3.93</v>
      </c>
      <c r="D246" s="39">
        <v>0.34</v>
      </c>
      <c r="E246" s="27"/>
      <c r="F246" s="6" t="s">
        <v>189</v>
      </c>
      <c r="G246" s="6">
        <v>8.7400000000000005E-2</v>
      </c>
      <c r="H246" s="6">
        <v>4</v>
      </c>
      <c r="I246" s="6">
        <v>0.35</v>
      </c>
      <c r="J246" s="27"/>
      <c r="K246" s="25">
        <f t="shared" si="15"/>
        <v>-6.999999999999984E-2</v>
      </c>
      <c r="L246" s="32">
        <f t="shared" si="16"/>
        <v>-1.7811704834605556E-2</v>
      </c>
      <c r="M246" s="25">
        <f t="shared" si="17"/>
        <v>-9.9999999999999534E-3</v>
      </c>
      <c r="N246" s="32">
        <f t="shared" si="18"/>
        <v>-2.9411764705882214E-2</v>
      </c>
      <c r="O246" s="26">
        <f t="shared" si="19"/>
        <v>8.5130602505758446E-6</v>
      </c>
    </row>
    <row r="247" spans="1:15" s="6" customFormat="1" ht="12.75" customHeight="1">
      <c r="A247" s="35" t="s">
        <v>189</v>
      </c>
      <c r="B247" s="38">
        <v>9.5200000000000007E-2</v>
      </c>
      <c r="C247" s="39">
        <v>318.11</v>
      </c>
      <c r="D247" s="39">
        <v>30.29</v>
      </c>
      <c r="E247" s="27"/>
      <c r="F247" s="6" t="s">
        <v>189</v>
      </c>
      <c r="G247" s="7">
        <v>9.5200000000000007E-2</v>
      </c>
      <c r="H247" s="42">
        <v>319</v>
      </c>
      <c r="I247" s="42">
        <v>30.36</v>
      </c>
      <c r="J247" s="27"/>
      <c r="K247" s="25">
        <f t="shared" si="15"/>
        <v>-0.88999999999998636</v>
      </c>
      <c r="L247" s="32">
        <f t="shared" si="16"/>
        <v>-2.7977743547828939E-3</v>
      </c>
      <c r="M247" s="25">
        <f t="shared" si="17"/>
        <v>-7.0000000000000284E-2</v>
      </c>
      <c r="N247" s="32">
        <f t="shared" si="18"/>
        <v>-2.3109937273027496E-3</v>
      </c>
      <c r="O247" s="26">
        <f t="shared" si="19"/>
        <v>7.3844716916423615E-4</v>
      </c>
    </row>
    <row r="248" spans="1:15" s="6" customFormat="1" ht="12.75" customHeight="1">
      <c r="A248" s="35" t="s">
        <v>190</v>
      </c>
      <c r="B248" s="38">
        <v>0.11119999999999999</v>
      </c>
      <c r="C248" s="39">
        <v>911.59</v>
      </c>
      <c r="D248" s="39">
        <v>101.37</v>
      </c>
      <c r="E248" s="27"/>
      <c r="F248" s="6" t="s">
        <v>190</v>
      </c>
      <c r="G248" s="6">
        <v>0.11119999999999999</v>
      </c>
      <c r="H248" s="6">
        <v>916</v>
      </c>
      <c r="I248" s="6">
        <v>101.86</v>
      </c>
      <c r="J248" s="27"/>
      <c r="K248" s="25">
        <f t="shared" si="15"/>
        <v>-4.4099999999999682</v>
      </c>
      <c r="L248" s="32">
        <f t="shared" si="16"/>
        <v>-4.8377011595124647E-3</v>
      </c>
      <c r="M248" s="25">
        <f t="shared" si="17"/>
        <v>-0.48999999999999488</v>
      </c>
      <c r="N248" s="32">
        <f t="shared" si="18"/>
        <v>-4.8337772516523119E-3</v>
      </c>
      <c r="O248" s="26">
        <f t="shared" si="19"/>
        <v>2.4775437632104445E-3</v>
      </c>
    </row>
    <row r="249" spans="1:15" s="6" customFormat="1" ht="12.75" customHeight="1">
      <c r="A249" s="35" t="s">
        <v>133</v>
      </c>
      <c r="B249" s="38">
        <v>0.18360000000000001</v>
      </c>
      <c r="C249" s="39">
        <v>21</v>
      </c>
      <c r="D249" s="39">
        <v>3.84</v>
      </c>
      <c r="E249" s="27"/>
      <c r="F249" s="6" t="s">
        <v>133</v>
      </c>
      <c r="G249" s="6">
        <v>0.18360000000000001</v>
      </c>
      <c r="H249" s="6">
        <v>21</v>
      </c>
      <c r="I249" s="6">
        <v>3.86</v>
      </c>
      <c r="J249" s="27"/>
      <c r="K249" s="25">
        <f t="shared" si="15"/>
        <v>0</v>
      </c>
      <c r="L249" s="32">
        <f t="shared" si="16"/>
        <v>0</v>
      </c>
      <c r="M249" s="25">
        <f t="shared" si="17"/>
        <v>-2.0000000000000018E-2</v>
      </c>
      <c r="N249" s="32">
        <f t="shared" si="18"/>
        <v>-5.2083333333333382E-3</v>
      </c>
      <c r="O249" s="26">
        <f t="shared" si="19"/>
        <v>9.3886893049207896E-5</v>
      </c>
    </row>
    <row r="250" spans="1:15" s="6" customFormat="1" ht="12.75" customHeight="1">
      <c r="A250" s="35" t="s">
        <v>134</v>
      </c>
      <c r="B250" s="38">
        <v>0.19259999999999999</v>
      </c>
      <c r="C250" s="39">
        <v>4.05</v>
      </c>
      <c r="D250" s="39">
        <v>0.77</v>
      </c>
      <c r="E250" s="27"/>
      <c r="F250" s="6" t="s">
        <v>134</v>
      </c>
      <c r="G250" s="7">
        <v>0.19259999999999999</v>
      </c>
      <c r="H250" s="42">
        <v>4</v>
      </c>
      <c r="I250" s="42">
        <v>0.77</v>
      </c>
      <c r="J250" s="27"/>
      <c r="K250" s="25">
        <f t="shared" si="15"/>
        <v>4.9999999999999822E-2</v>
      </c>
      <c r="L250" s="32">
        <f t="shared" si="16"/>
        <v>1.2345679012345635E-2</v>
      </c>
      <c r="M250" s="25">
        <f t="shared" si="17"/>
        <v>0</v>
      </c>
      <c r="N250" s="32">
        <f t="shared" si="18"/>
        <v>0</v>
      </c>
      <c r="O250" s="26">
        <f t="shared" si="19"/>
        <v>1.872873255126686E-5</v>
      </c>
    </row>
    <row r="251" spans="1:15" s="6" customFormat="1" ht="12.75" customHeight="1">
      <c r="A251" s="35"/>
      <c r="B251" s="38"/>
      <c r="C251" s="39"/>
      <c r="D251" s="39"/>
      <c r="E251" s="27"/>
      <c r="J251" s="27"/>
      <c r="K251" s="25"/>
      <c r="L251" s="32"/>
      <c r="M251" s="25"/>
      <c r="N251" s="32"/>
      <c r="O251" s="26"/>
    </row>
    <row r="252" spans="1:15" s="6" customFormat="1" ht="12.75" customHeight="1">
      <c r="A252" s="35" t="s">
        <v>27</v>
      </c>
      <c r="B252" s="38">
        <v>0.12139999999999999</v>
      </c>
      <c r="C252" s="39">
        <v>0.75</v>
      </c>
      <c r="D252" s="39">
        <v>0.09</v>
      </c>
      <c r="E252" s="27"/>
      <c r="F252" s="6" t="s">
        <v>27</v>
      </c>
      <c r="G252" s="7">
        <v>0.12139999999999999</v>
      </c>
      <c r="H252" s="42">
        <v>1</v>
      </c>
      <c r="I252" s="42">
        <v>0.12</v>
      </c>
      <c r="J252" s="27"/>
      <c r="K252" s="25">
        <f t="shared" si="15"/>
        <v>-0.25</v>
      </c>
      <c r="L252" s="32">
        <f t="shared" si="16"/>
        <v>-0.33333333333333331</v>
      </c>
      <c r="M252" s="25">
        <f t="shared" si="17"/>
        <v>-0.03</v>
      </c>
      <c r="N252" s="32">
        <f t="shared" si="18"/>
        <v>-0.33333333333333331</v>
      </c>
      <c r="O252" s="26">
        <f t="shared" si="19"/>
        <v>2.9187635144831471E-6</v>
      </c>
    </row>
    <row r="253" spans="1:15" s="6" customFormat="1" ht="12.75" customHeight="1">
      <c r="A253" s="35"/>
      <c r="B253" s="38"/>
      <c r="C253" s="39"/>
      <c r="D253" s="39"/>
      <c r="E253" s="27"/>
      <c r="G253" s="7"/>
      <c r="H253" s="42"/>
      <c r="I253" s="42"/>
      <c r="J253" s="27"/>
      <c r="K253" s="25"/>
      <c r="L253" s="32"/>
      <c r="M253" s="25"/>
      <c r="N253" s="32"/>
      <c r="O253" s="26"/>
    </row>
    <row r="254" spans="1:15" s="6" customFormat="1" ht="12.75" customHeight="1">
      <c r="A254" s="35" t="s">
        <v>191</v>
      </c>
      <c r="B254" s="38">
        <v>0.2752</v>
      </c>
      <c r="C254" s="39">
        <v>0.13</v>
      </c>
      <c r="D254" s="39">
        <v>0.04</v>
      </c>
      <c r="E254" s="27"/>
      <c r="J254" s="27"/>
      <c r="K254" s="25">
        <f t="shared" si="15"/>
        <v>0.13</v>
      </c>
      <c r="L254" s="32">
        <f t="shared" si="16"/>
        <v>1</v>
      </c>
      <c r="M254" s="25">
        <f t="shared" si="17"/>
        <v>0.04</v>
      </c>
      <c r="N254" s="32">
        <f t="shared" si="18"/>
        <v>1</v>
      </c>
      <c r="O254" s="26">
        <f t="shared" si="19"/>
        <v>0</v>
      </c>
    </row>
    <row r="255" spans="1:15" s="6" customFormat="1" ht="12.75" customHeight="1">
      <c r="E255" s="27"/>
      <c r="J255" s="27"/>
      <c r="K255" s="25"/>
      <c r="L255" s="32"/>
      <c r="M255" s="25"/>
      <c r="N255" s="32"/>
      <c r="O255" s="26"/>
    </row>
    <row r="256" spans="1:15" s="6" customFormat="1" ht="12.75" customHeight="1">
      <c r="A256" s="35" t="s">
        <v>192</v>
      </c>
      <c r="B256" s="38">
        <v>3.2000000000000002E-3</v>
      </c>
      <c r="C256" s="39">
        <v>0.88</v>
      </c>
      <c r="D256" s="39">
        <v>0</v>
      </c>
      <c r="E256" s="27"/>
      <c r="F256" s="6" t="s">
        <v>192</v>
      </c>
      <c r="G256" s="7">
        <v>3.2000000000000002E-3</v>
      </c>
      <c r="H256" s="42">
        <v>1</v>
      </c>
      <c r="I256" s="42">
        <v>0</v>
      </c>
      <c r="J256" s="27"/>
      <c r="K256" s="25">
        <f t="shared" si="15"/>
        <v>-0.12</v>
      </c>
      <c r="L256" s="32">
        <f t="shared" si="16"/>
        <v>-0.13636363636363635</v>
      </c>
      <c r="M256" s="25">
        <f t="shared" si="17"/>
        <v>0</v>
      </c>
      <c r="N256" s="32">
        <f t="shared" si="18"/>
        <v>0</v>
      </c>
      <c r="O256" s="26">
        <f t="shared" si="19"/>
        <v>0</v>
      </c>
    </row>
    <row r="257" spans="1:15" s="6" customFormat="1" ht="12.75" customHeight="1">
      <c r="A257" s="35" t="s">
        <v>61</v>
      </c>
      <c r="B257" s="38">
        <v>9.4999999999999998E-3</v>
      </c>
      <c r="C257" s="39">
        <v>568.34</v>
      </c>
      <c r="D257" s="39">
        <v>5.42</v>
      </c>
      <c r="E257" s="27"/>
      <c r="F257" s="6" t="s">
        <v>61</v>
      </c>
      <c r="G257" s="6">
        <v>9.4999999999999998E-3</v>
      </c>
      <c r="H257" s="6">
        <v>569</v>
      </c>
      <c r="I257" s="6">
        <v>5.41</v>
      </c>
      <c r="J257" s="27"/>
      <c r="K257" s="25">
        <f t="shared" si="15"/>
        <v>-0.65999999999996817</v>
      </c>
      <c r="L257" s="32">
        <f t="shared" si="16"/>
        <v>-1.1612767005665062E-3</v>
      </c>
      <c r="M257" s="25">
        <f t="shared" si="17"/>
        <v>9.9999999999997868E-3</v>
      </c>
      <c r="N257" s="32">
        <f t="shared" si="18"/>
        <v>1.8450184501844625E-3</v>
      </c>
      <c r="O257" s="26">
        <f t="shared" si="19"/>
        <v>1.315875884446152E-4</v>
      </c>
    </row>
    <row r="258" spans="1:15" s="6" customFormat="1" ht="12.75" customHeight="1">
      <c r="A258" s="35" t="s">
        <v>61</v>
      </c>
      <c r="B258" s="38">
        <v>9.5999999999999992E-3</v>
      </c>
      <c r="C258" s="39">
        <v>121.22</v>
      </c>
      <c r="D258" s="39">
        <v>1.1599999999999999</v>
      </c>
      <c r="E258" s="27"/>
      <c r="F258" s="6" t="s">
        <v>61</v>
      </c>
      <c r="G258" s="7">
        <v>9.5999999999999992E-3</v>
      </c>
      <c r="H258" s="42">
        <v>121</v>
      </c>
      <c r="I258" s="42">
        <v>1.1599999999999999</v>
      </c>
      <c r="J258" s="27"/>
      <c r="K258" s="25">
        <f t="shared" si="15"/>
        <v>0.21999999999999886</v>
      </c>
      <c r="L258" s="32">
        <f t="shared" si="16"/>
        <v>1.8148820326678672E-3</v>
      </c>
      <c r="M258" s="25">
        <f t="shared" si="17"/>
        <v>0</v>
      </c>
      <c r="N258" s="32">
        <f t="shared" si="18"/>
        <v>0</v>
      </c>
      <c r="O258" s="26">
        <f t="shared" si="19"/>
        <v>2.8214713973337088E-5</v>
      </c>
    </row>
    <row r="259" spans="1:15" s="6" customFormat="1" ht="12.75" customHeight="1">
      <c r="A259" s="35" t="s">
        <v>48</v>
      </c>
      <c r="B259" s="38">
        <v>1.0800000000000001E-2</v>
      </c>
      <c r="C259" s="39">
        <v>258168.98</v>
      </c>
      <c r="D259" s="39">
        <v>2788.49</v>
      </c>
      <c r="E259" s="27"/>
      <c r="F259" s="6" t="s">
        <v>48</v>
      </c>
      <c r="G259" s="7">
        <v>1.0800000000000001E-2</v>
      </c>
      <c r="H259" s="42">
        <v>260396</v>
      </c>
      <c r="I259" s="42">
        <v>2812.28</v>
      </c>
      <c r="J259" s="27"/>
      <c r="K259" s="25">
        <f t="shared" si="15"/>
        <v>-2227.0199999999895</v>
      </c>
      <c r="L259" s="32">
        <f t="shared" si="16"/>
        <v>-8.626210631501853E-3</v>
      </c>
      <c r="M259" s="25">
        <f t="shared" si="17"/>
        <v>-23.790000000000418</v>
      </c>
      <c r="N259" s="32">
        <f t="shared" si="18"/>
        <v>-8.5314991267676846E-3</v>
      </c>
      <c r="O259" s="26">
        <f t="shared" si="19"/>
        <v>6.8403168804255551E-2</v>
      </c>
    </row>
    <row r="260" spans="1:15" s="6" customFormat="1" ht="12.75" customHeight="1">
      <c r="A260" s="35" t="s">
        <v>60</v>
      </c>
      <c r="B260" s="38">
        <v>8.4099999999999994E-2</v>
      </c>
      <c r="C260" s="39">
        <v>168.92</v>
      </c>
      <c r="D260" s="39">
        <v>14.23</v>
      </c>
      <c r="E260" s="27"/>
      <c r="F260" s="6" t="s">
        <v>196</v>
      </c>
      <c r="G260" s="6">
        <v>8.4099999999999994E-2</v>
      </c>
      <c r="H260" s="6">
        <v>172</v>
      </c>
      <c r="I260" s="6">
        <v>14.47</v>
      </c>
      <c r="J260" s="27"/>
      <c r="K260" s="25">
        <f t="shared" si="15"/>
        <v>-3.0800000000000125</v>
      </c>
      <c r="L260" s="32">
        <f t="shared" si="16"/>
        <v>-1.823348330570692E-2</v>
      </c>
      <c r="M260" s="25">
        <f t="shared" si="17"/>
        <v>-0.24000000000000021</v>
      </c>
      <c r="N260" s="32">
        <f t="shared" si="18"/>
        <v>-1.6865776528461014E-2</v>
      </c>
      <c r="O260" s="26">
        <f t="shared" si="19"/>
        <v>3.5195423378809281E-4</v>
      </c>
    </row>
    <row r="261" spans="1:15" s="6" customFormat="1" ht="12.75" customHeight="1">
      <c r="A261" s="35" t="s">
        <v>60</v>
      </c>
      <c r="B261" s="38">
        <v>8.4500000000000006E-2</v>
      </c>
      <c r="C261" s="39">
        <v>113.99</v>
      </c>
      <c r="D261" s="39">
        <v>9.6300000000000008</v>
      </c>
      <c r="E261" s="27"/>
      <c r="F261" s="6" t="s">
        <v>196</v>
      </c>
      <c r="G261" s="6">
        <v>8.4500000000000006E-2</v>
      </c>
      <c r="H261" s="6">
        <v>116</v>
      </c>
      <c r="I261" s="6">
        <v>9.8000000000000007</v>
      </c>
      <c r="J261" s="27"/>
      <c r="K261" s="25">
        <f t="shared" si="15"/>
        <v>-2.0100000000000051</v>
      </c>
      <c r="L261" s="32">
        <f t="shared" si="16"/>
        <v>-1.7633125712781868E-2</v>
      </c>
      <c r="M261" s="25">
        <f t="shared" si="17"/>
        <v>-0.16999999999999993</v>
      </c>
      <c r="N261" s="32">
        <f t="shared" si="18"/>
        <v>-1.7653167185877457E-2</v>
      </c>
      <c r="O261" s="26">
        <f t="shared" si="19"/>
        <v>2.3836568701612369E-4</v>
      </c>
    </row>
    <row r="262" spans="1:15" s="6" customFormat="1" ht="12.75" customHeight="1">
      <c r="A262" s="35" t="s">
        <v>49</v>
      </c>
      <c r="B262" s="38">
        <v>0.1741</v>
      </c>
      <c r="C262" s="39">
        <v>72.2</v>
      </c>
      <c r="D262" s="39">
        <v>12.56</v>
      </c>
      <c r="E262" s="27"/>
      <c r="F262" s="6" t="s">
        <v>49</v>
      </c>
      <c r="G262" s="7">
        <v>0.1741</v>
      </c>
      <c r="H262" s="42">
        <v>72</v>
      </c>
      <c r="I262" s="42">
        <v>12.53</v>
      </c>
      <c r="J262" s="27"/>
      <c r="K262" s="25">
        <f t="shared" si="15"/>
        <v>0.20000000000000284</v>
      </c>
      <c r="L262" s="32">
        <f t="shared" si="16"/>
        <v>2.7700831024931143E-3</v>
      </c>
      <c r="M262" s="25">
        <f t="shared" si="17"/>
        <v>3.0000000000001137E-2</v>
      </c>
      <c r="N262" s="32">
        <f t="shared" si="18"/>
        <v>2.3885350318472243E-3</v>
      </c>
      <c r="O262" s="26">
        <f t="shared" si="19"/>
        <v>3.0476755697061525E-4</v>
      </c>
    </row>
    <row r="263" spans="1:15" s="6" customFormat="1" ht="12.75" customHeight="1">
      <c r="A263" s="35"/>
      <c r="B263" s="38"/>
      <c r="C263" s="39"/>
      <c r="D263" s="39"/>
      <c r="E263" s="27"/>
      <c r="G263" s="7"/>
      <c r="H263" s="42"/>
      <c r="I263" s="42"/>
      <c r="J263" s="27"/>
      <c r="K263" s="25"/>
      <c r="L263" s="32"/>
      <c r="M263" s="25"/>
      <c r="N263" s="32"/>
      <c r="O263" s="26"/>
    </row>
    <row r="264" spans="1:15" s="6" customFormat="1" ht="12.75" customHeight="1">
      <c r="A264" s="35" t="s">
        <v>193</v>
      </c>
      <c r="B264" s="38">
        <v>2.7099999999999999E-2</v>
      </c>
      <c r="C264" s="39">
        <v>25.88</v>
      </c>
      <c r="D264" s="39">
        <v>0.71</v>
      </c>
      <c r="E264" s="27"/>
      <c r="F264" s="6" t="s">
        <v>193</v>
      </c>
      <c r="G264" s="7">
        <v>2.7099999999999999E-2</v>
      </c>
      <c r="H264" s="42">
        <v>26</v>
      </c>
      <c r="I264" s="42">
        <v>0.7</v>
      </c>
      <c r="J264" s="27"/>
      <c r="K264" s="25">
        <f t="shared" si="15"/>
        <v>-0.12000000000000099</v>
      </c>
      <c r="L264" s="32">
        <f t="shared" si="16"/>
        <v>-4.6367851622875194E-3</v>
      </c>
      <c r="M264" s="25">
        <f t="shared" si="17"/>
        <v>1.0000000000000009E-2</v>
      </c>
      <c r="N264" s="32">
        <f t="shared" si="18"/>
        <v>1.4084507042253534E-2</v>
      </c>
      <c r="O264" s="26">
        <f t="shared" si="19"/>
        <v>1.7026120501151689E-5</v>
      </c>
    </row>
    <row r="265" spans="1:15" s="6" customFormat="1" ht="12.75" customHeight="1">
      <c r="A265" s="35" t="s">
        <v>195</v>
      </c>
      <c r="B265" s="38">
        <v>5.57E-2</v>
      </c>
      <c r="C265" s="39">
        <v>0.03</v>
      </c>
      <c r="D265" s="39">
        <v>0</v>
      </c>
      <c r="E265" s="27"/>
      <c r="F265" s="6" t="s">
        <v>195</v>
      </c>
      <c r="G265" s="7">
        <v>5.57E-2</v>
      </c>
      <c r="H265" s="42">
        <v>0</v>
      </c>
      <c r="I265" s="42">
        <v>0</v>
      </c>
      <c r="J265" s="27"/>
      <c r="K265" s="25">
        <f t="shared" si="15"/>
        <v>0.03</v>
      </c>
      <c r="L265" s="32">
        <f t="shared" si="16"/>
        <v>1</v>
      </c>
      <c r="M265" s="25">
        <f t="shared" si="17"/>
        <v>0</v>
      </c>
      <c r="N265" s="32">
        <f t="shared" si="18"/>
        <v>0</v>
      </c>
      <c r="O265" s="26">
        <f t="shared" si="19"/>
        <v>0</v>
      </c>
    </row>
    <row r="266" spans="1:15" s="6" customFormat="1" ht="12.75" customHeight="1">
      <c r="A266" s="35" t="s">
        <v>194</v>
      </c>
      <c r="B266" s="38">
        <v>6.3100000000000003E-2</v>
      </c>
      <c r="C266" s="39">
        <v>0.61</v>
      </c>
      <c r="D266" s="39">
        <v>0.04</v>
      </c>
      <c r="E266" s="27"/>
      <c r="F266" s="6" t="s">
        <v>194</v>
      </c>
      <c r="G266" s="7">
        <v>6.3100000000000003E-2</v>
      </c>
      <c r="H266" s="42">
        <v>1</v>
      </c>
      <c r="I266" s="42">
        <v>0.06</v>
      </c>
      <c r="J266" s="27"/>
      <c r="K266" s="25">
        <f t="shared" si="15"/>
        <v>-0.39</v>
      </c>
      <c r="L266" s="32">
        <f t="shared" si="16"/>
        <v>-0.63934426229508201</v>
      </c>
      <c r="M266" s="25">
        <f t="shared" si="17"/>
        <v>-1.9999999999999997E-2</v>
      </c>
      <c r="N266" s="32">
        <f t="shared" si="18"/>
        <v>-0.49999999999999989</v>
      </c>
      <c r="O266" s="26">
        <f t="shared" si="19"/>
        <v>1.4593817572415735E-6</v>
      </c>
    </row>
    <row r="267" spans="1:15" s="6" customFormat="1" ht="12.75" customHeight="1">
      <c r="A267" s="35"/>
      <c r="B267" s="38"/>
      <c r="C267" s="39"/>
      <c r="D267" s="39"/>
      <c r="E267" s="27"/>
      <c r="G267" s="7"/>
      <c r="H267" s="42"/>
      <c r="I267" s="42"/>
      <c r="J267" s="27"/>
      <c r="K267" s="25"/>
      <c r="L267" s="32"/>
      <c r="M267" s="25"/>
      <c r="N267" s="32"/>
      <c r="O267" s="26"/>
    </row>
    <row r="268" spans="1:15" s="6" customFormat="1" ht="12.75" customHeight="1">
      <c r="A268" s="35" t="s">
        <v>70</v>
      </c>
      <c r="B268" s="38">
        <v>0.36730000000000002</v>
      </c>
      <c r="C268" s="39">
        <v>0.73</v>
      </c>
      <c r="D268" s="39">
        <v>0.27</v>
      </c>
      <c r="E268" s="27"/>
      <c r="F268" s="6" t="s">
        <v>70</v>
      </c>
      <c r="G268" s="7">
        <v>0.36730000000000002</v>
      </c>
      <c r="H268" s="42">
        <v>1</v>
      </c>
      <c r="I268" s="42">
        <v>0.37</v>
      </c>
      <c r="J268" s="27"/>
      <c r="K268" s="25">
        <f t="shared" ref="K268" si="20">+C268-H268</f>
        <v>-0.27</v>
      </c>
      <c r="L268" s="32">
        <f t="shared" ref="L268" si="21">IFERROR(K268/C268,0)</f>
        <v>-0.36986301369863017</v>
      </c>
      <c r="M268" s="25">
        <f t="shared" ref="M268" si="22">+D268-I268</f>
        <v>-9.9999999999999978E-2</v>
      </c>
      <c r="N268" s="32">
        <f t="shared" ref="N268" si="23">IFERROR(M268/D268,0)</f>
        <v>-0.37037037037037024</v>
      </c>
      <c r="O268" s="26">
        <f t="shared" ref="O268" si="24">IFERROR(I268/$I$273,0)</f>
        <v>8.9995208363230361E-6</v>
      </c>
    </row>
    <row r="269" spans="1:15" s="6" customFormat="1" ht="12.75" customHeight="1">
      <c r="E269" s="27"/>
      <c r="J269" s="27"/>
      <c r="K269" s="25"/>
      <c r="L269" s="32"/>
      <c r="M269" s="25"/>
      <c r="N269" s="32"/>
      <c r="O269" s="26"/>
    </row>
    <row r="270" spans="1:15" s="6" customFormat="1" ht="12.75" customHeight="1">
      <c r="E270" s="27"/>
      <c r="J270" s="27"/>
      <c r="K270" s="25"/>
      <c r="L270" s="32"/>
      <c r="M270" s="25"/>
      <c r="N270" s="32"/>
      <c r="O270" s="26"/>
    </row>
    <row r="271" spans="1:15" s="6" customFormat="1" ht="12.75" customHeight="1">
      <c r="E271" s="27"/>
      <c r="J271" s="27"/>
      <c r="K271" s="25"/>
      <c r="L271" s="32"/>
      <c r="M271" s="25"/>
      <c r="N271" s="32"/>
      <c r="O271" s="26"/>
    </row>
    <row r="272" spans="1:15" ht="12.75" customHeight="1">
      <c r="E272" s="27"/>
      <c r="J272" s="27"/>
      <c r="K272" s="25"/>
      <c r="L272" s="32"/>
      <c r="M272" s="25"/>
      <c r="N272" s="32"/>
      <c r="O272" s="26"/>
    </row>
    <row r="273" spans="3:15" ht="12.75" customHeight="1">
      <c r="C273" s="28">
        <f>SUM(C9:C272)</f>
        <v>487460.14999999991</v>
      </c>
      <c r="D273" s="28">
        <f>SUM(D9:D272)</f>
        <v>40861.379999999968</v>
      </c>
      <c r="E273" s="36"/>
      <c r="F273" s="37"/>
      <c r="H273" s="28">
        <f>SUM(H9:H272)</f>
        <v>491045.42</v>
      </c>
      <c r="I273" s="28">
        <f>SUM(I9:I272)</f>
        <v>41113.30000000001</v>
      </c>
      <c r="J273" s="36"/>
      <c r="K273" s="30">
        <f>SUM(K9:K272)</f>
        <v>-3585.2699999999891</v>
      </c>
      <c r="L273" s="29">
        <f>IFERROR(K273/C273,0)</f>
        <v>-7.3550012242026138E-3</v>
      </c>
      <c r="M273" s="30">
        <f>SUM(M9:M272)</f>
        <v>-251.91999999999777</v>
      </c>
      <c r="N273" s="29">
        <f>IFERROR(M273/D273,0)</f>
        <v>-6.1652347522280935E-3</v>
      </c>
      <c r="O273" s="31">
        <f>SUM(O9:O268)</f>
        <v>0.99999999999999967</v>
      </c>
    </row>
    <row r="274" spans="3:15" ht="12.75" customHeight="1"/>
    <row r="275" spans="3:15" ht="12.75" customHeight="1"/>
    <row r="276" spans="3:15" ht="12.75" customHeight="1"/>
    <row r="277" spans="3:15" ht="12.75" customHeight="1"/>
    <row r="278" spans="3:15" ht="12.75" customHeight="1"/>
    <row r="279" spans="3:15" ht="12.75" customHeight="1"/>
    <row r="280" spans="3:15" ht="12.75" customHeight="1"/>
    <row r="281" spans="3:15" ht="12.75" customHeight="1"/>
    <row r="282" spans="3:15" ht="12.75" customHeight="1"/>
    <row r="283" spans="3:15" ht="12.75" customHeight="1"/>
  </sheetData>
  <printOptions gridLines="1"/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75"/>
  <sheetViews>
    <sheetView zoomScale="85" zoomScaleNormal="85" workbookViewId="0">
      <selection activeCell="G1" sqref="G1"/>
    </sheetView>
  </sheetViews>
  <sheetFormatPr defaultRowHeight="12.75"/>
  <cols>
    <col min="1" max="1" width="33.140625" style="2" bestFit="1" customWidth="1"/>
    <col min="2" max="2" width="15.7109375" style="2" bestFit="1" customWidth="1"/>
    <col min="3" max="4" width="15.85546875" style="2" customWidth="1"/>
    <col min="5" max="5" width="3.140625" style="2" customWidth="1"/>
    <col min="6" max="6" width="43.42578125" style="2" bestFit="1" customWidth="1"/>
    <col min="7" max="7" width="11.28515625" style="2" bestFit="1" customWidth="1"/>
    <col min="8" max="8" width="11" style="2" bestFit="1" customWidth="1"/>
    <col min="9" max="9" width="11.42578125" style="2" bestFit="1" customWidth="1"/>
    <col min="10" max="10" width="3" style="2" customWidth="1"/>
    <col min="11" max="11" width="16.28515625" style="2" bestFit="1" customWidth="1"/>
    <col min="12" max="13" width="12.85546875" style="2" bestFit="1" customWidth="1"/>
    <col min="14" max="14" width="15" style="2" bestFit="1" customWidth="1"/>
    <col min="15" max="15" width="12.7109375" style="2" bestFit="1" customWidth="1"/>
    <col min="16" max="256" width="9.140625" style="2"/>
    <col min="257" max="257" width="33.140625" style="2" bestFit="1" customWidth="1"/>
    <col min="258" max="258" width="15.7109375" style="2" bestFit="1" customWidth="1"/>
    <col min="259" max="260" width="15.85546875" style="2" customWidth="1"/>
    <col min="261" max="261" width="3.140625" style="2" customWidth="1"/>
    <col min="262" max="262" width="43.42578125" style="2" bestFit="1" customWidth="1"/>
    <col min="263" max="263" width="11.28515625" style="2" bestFit="1" customWidth="1"/>
    <col min="264" max="264" width="11" style="2" bestFit="1" customWidth="1"/>
    <col min="265" max="265" width="11.42578125" style="2" bestFit="1" customWidth="1"/>
    <col min="266" max="266" width="3" style="2" customWidth="1"/>
    <col min="267" max="267" width="15.42578125" style="2" bestFit="1" customWidth="1"/>
    <col min="268" max="268" width="10.7109375" style="2" bestFit="1" customWidth="1"/>
    <col min="269" max="269" width="12.42578125" style="2" bestFit="1" customWidth="1"/>
    <col min="270" max="270" width="14.28515625" style="2" bestFit="1" customWidth="1"/>
    <col min="271" max="271" width="12.42578125" style="2" bestFit="1" customWidth="1"/>
    <col min="272" max="512" width="9.140625" style="2"/>
    <col min="513" max="513" width="33.140625" style="2" bestFit="1" customWidth="1"/>
    <col min="514" max="514" width="15.7109375" style="2" bestFit="1" customWidth="1"/>
    <col min="515" max="516" width="15.85546875" style="2" customWidth="1"/>
    <col min="517" max="517" width="3.140625" style="2" customWidth="1"/>
    <col min="518" max="518" width="43.42578125" style="2" bestFit="1" customWidth="1"/>
    <col min="519" max="519" width="11.28515625" style="2" bestFit="1" customWidth="1"/>
    <col min="520" max="520" width="11" style="2" bestFit="1" customWidth="1"/>
    <col min="521" max="521" width="11.42578125" style="2" bestFit="1" customWidth="1"/>
    <col min="522" max="522" width="3" style="2" customWidth="1"/>
    <col min="523" max="523" width="15.42578125" style="2" bestFit="1" customWidth="1"/>
    <col min="524" max="524" width="10.7109375" style="2" bestFit="1" customWidth="1"/>
    <col min="525" max="525" width="12.42578125" style="2" bestFit="1" customWidth="1"/>
    <col min="526" max="526" width="14.28515625" style="2" bestFit="1" customWidth="1"/>
    <col min="527" max="527" width="12.42578125" style="2" bestFit="1" customWidth="1"/>
    <col min="528" max="768" width="9.140625" style="2"/>
    <col min="769" max="769" width="33.140625" style="2" bestFit="1" customWidth="1"/>
    <col min="770" max="770" width="15.7109375" style="2" bestFit="1" customWidth="1"/>
    <col min="771" max="772" width="15.85546875" style="2" customWidth="1"/>
    <col min="773" max="773" width="3.140625" style="2" customWidth="1"/>
    <col min="774" max="774" width="43.42578125" style="2" bestFit="1" customWidth="1"/>
    <col min="775" max="775" width="11.28515625" style="2" bestFit="1" customWidth="1"/>
    <col min="776" max="776" width="11" style="2" bestFit="1" customWidth="1"/>
    <col min="777" max="777" width="11.42578125" style="2" bestFit="1" customWidth="1"/>
    <col min="778" max="778" width="3" style="2" customWidth="1"/>
    <col min="779" max="779" width="15.42578125" style="2" bestFit="1" customWidth="1"/>
    <col min="780" max="780" width="10.7109375" style="2" bestFit="1" customWidth="1"/>
    <col min="781" max="781" width="12.42578125" style="2" bestFit="1" customWidth="1"/>
    <col min="782" max="782" width="14.28515625" style="2" bestFit="1" customWidth="1"/>
    <col min="783" max="783" width="12.42578125" style="2" bestFit="1" customWidth="1"/>
    <col min="784" max="1024" width="9.140625" style="2"/>
    <col min="1025" max="1025" width="33.140625" style="2" bestFit="1" customWidth="1"/>
    <col min="1026" max="1026" width="15.7109375" style="2" bestFit="1" customWidth="1"/>
    <col min="1027" max="1028" width="15.85546875" style="2" customWidth="1"/>
    <col min="1029" max="1029" width="3.140625" style="2" customWidth="1"/>
    <col min="1030" max="1030" width="43.42578125" style="2" bestFit="1" customWidth="1"/>
    <col min="1031" max="1031" width="11.28515625" style="2" bestFit="1" customWidth="1"/>
    <col min="1032" max="1032" width="11" style="2" bestFit="1" customWidth="1"/>
    <col min="1033" max="1033" width="11.42578125" style="2" bestFit="1" customWidth="1"/>
    <col min="1034" max="1034" width="3" style="2" customWidth="1"/>
    <col min="1035" max="1035" width="15.42578125" style="2" bestFit="1" customWidth="1"/>
    <col min="1036" max="1036" width="10.7109375" style="2" bestFit="1" customWidth="1"/>
    <col min="1037" max="1037" width="12.42578125" style="2" bestFit="1" customWidth="1"/>
    <col min="1038" max="1038" width="14.28515625" style="2" bestFit="1" customWidth="1"/>
    <col min="1039" max="1039" width="12.42578125" style="2" bestFit="1" customWidth="1"/>
    <col min="1040" max="1280" width="9.140625" style="2"/>
    <col min="1281" max="1281" width="33.140625" style="2" bestFit="1" customWidth="1"/>
    <col min="1282" max="1282" width="15.7109375" style="2" bestFit="1" customWidth="1"/>
    <col min="1283" max="1284" width="15.85546875" style="2" customWidth="1"/>
    <col min="1285" max="1285" width="3.140625" style="2" customWidth="1"/>
    <col min="1286" max="1286" width="43.42578125" style="2" bestFit="1" customWidth="1"/>
    <col min="1287" max="1287" width="11.28515625" style="2" bestFit="1" customWidth="1"/>
    <col min="1288" max="1288" width="11" style="2" bestFit="1" customWidth="1"/>
    <col min="1289" max="1289" width="11.42578125" style="2" bestFit="1" customWidth="1"/>
    <col min="1290" max="1290" width="3" style="2" customWidth="1"/>
    <col min="1291" max="1291" width="15.42578125" style="2" bestFit="1" customWidth="1"/>
    <col min="1292" max="1292" width="10.7109375" style="2" bestFit="1" customWidth="1"/>
    <col min="1293" max="1293" width="12.42578125" style="2" bestFit="1" customWidth="1"/>
    <col min="1294" max="1294" width="14.28515625" style="2" bestFit="1" customWidth="1"/>
    <col min="1295" max="1295" width="12.42578125" style="2" bestFit="1" customWidth="1"/>
    <col min="1296" max="1536" width="9.140625" style="2"/>
    <col min="1537" max="1537" width="33.140625" style="2" bestFit="1" customWidth="1"/>
    <col min="1538" max="1538" width="15.7109375" style="2" bestFit="1" customWidth="1"/>
    <col min="1539" max="1540" width="15.85546875" style="2" customWidth="1"/>
    <col min="1541" max="1541" width="3.140625" style="2" customWidth="1"/>
    <col min="1542" max="1542" width="43.42578125" style="2" bestFit="1" customWidth="1"/>
    <col min="1543" max="1543" width="11.28515625" style="2" bestFit="1" customWidth="1"/>
    <col min="1544" max="1544" width="11" style="2" bestFit="1" customWidth="1"/>
    <col min="1545" max="1545" width="11.42578125" style="2" bestFit="1" customWidth="1"/>
    <col min="1546" max="1546" width="3" style="2" customWidth="1"/>
    <col min="1547" max="1547" width="15.42578125" style="2" bestFit="1" customWidth="1"/>
    <col min="1548" max="1548" width="10.7109375" style="2" bestFit="1" customWidth="1"/>
    <col min="1549" max="1549" width="12.42578125" style="2" bestFit="1" customWidth="1"/>
    <col min="1550" max="1550" width="14.28515625" style="2" bestFit="1" customWidth="1"/>
    <col min="1551" max="1551" width="12.42578125" style="2" bestFit="1" customWidth="1"/>
    <col min="1552" max="1792" width="9.140625" style="2"/>
    <col min="1793" max="1793" width="33.140625" style="2" bestFit="1" customWidth="1"/>
    <col min="1794" max="1794" width="15.7109375" style="2" bestFit="1" customWidth="1"/>
    <col min="1795" max="1796" width="15.85546875" style="2" customWidth="1"/>
    <col min="1797" max="1797" width="3.140625" style="2" customWidth="1"/>
    <col min="1798" max="1798" width="43.42578125" style="2" bestFit="1" customWidth="1"/>
    <col min="1799" max="1799" width="11.28515625" style="2" bestFit="1" customWidth="1"/>
    <col min="1800" max="1800" width="11" style="2" bestFit="1" customWidth="1"/>
    <col min="1801" max="1801" width="11.42578125" style="2" bestFit="1" customWidth="1"/>
    <col min="1802" max="1802" width="3" style="2" customWidth="1"/>
    <col min="1803" max="1803" width="15.42578125" style="2" bestFit="1" customWidth="1"/>
    <col min="1804" max="1804" width="10.7109375" style="2" bestFit="1" customWidth="1"/>
    <col min="1805" max="1805" width="12.42578125" style="2" bestFit="1" customWidth="1"/>
    <col min="1806" max="1806" width="14.28515625" style="2" bestFit="1" customWidth="1"/>
    <col min="1807" max="1807" width="12.42578125" style="2" bestFit="1" customWidth="1"/>
    <col min="1808" max="2048" width="9.140625" style="2"/>
    <col min="2049" max="2049" width="33.140625" style="2" bestFit="1" customWidth="1"/>
    <col min="2050" max="2050" width="15.7109375" style="2" bestFit="1" customWidth="1"/>
    <col min="2051" max="2052" width="15.85546875" style="2" customWidth="1"/>
    <col min="2053" max="2053" width="3.140625" style="2" customWidth="1"/>
    <col min="2054" max="2054" width="43.42578125" style="2" bestFit="1" customWidth="1"/>
    <col min="2055" max="2055" width="11.28515625" style="2" bestFit="1" customWidth="1"/>
    <col min="2056" max="2056" width="11" style="2" bestFit="1" customWidth="1"/>
    <col min="2057" max="2057" width="11.42578125" style="2" bestFit="1" customWidth="1"/>
    <col min="2058" max="2058" width="3" style="2" customWidth="1"/>
    <col min="2059" max="2059" width="15.42578125" style="2" bestFit="1" customWidth="1"/>
    <col min="2060" max="2060" width="10.7109375" style="2" bestFit="1" customWidth="1"/>
    <col min="2061" max="2061" width="12.42578125" style="2" bestFit="1" customWidth="1"/>
    <col min="2062" max="2062" width="14.28515625" style="2" bestFit="1" customWidth="1"/>
    <col min="2063" max="2063" width="12.42578125" style="2" bestFit="1" customWidth="1"/>
    <col min="2064" max="2304" width="9.140625" style="2"/>
    <col min="2305" max="2305" width="33.140625" style="2" bestFit="1" customWidth="1"/>
    <col min="2306" max="2306" width="15.7109375" style="2" bestFit="1" customWidth="1"/>
    <col min="2307" max="2308" width="15.85546875" style="2" customWidth="1"/>
    <col min="2309" max="2309" width="3.140625" style="2" customWidth="1"/>
    <col min="2310" max="2310" width="43.42578125" style="2" bestFit="1" customWidth="1"/>
    <col min="2311" max="2311" width="11.28515625" style="2" bestFit="1" customWidth="1"/>
    <col min="2312" max="2312" width="11" style="2" bestFit="1" customWidth="1"/>
    <col min="2313" max="2313" width="11.42578125" style="2" bestFit="1" customWidth="1"/>
    <col min="2314" max="2314" width="3" style="2" customWidth="1"/>
    <col min="2315" max="2315" width="15.42578125" style="2" bestFit="1" customWidth="1"/>
    <col min="2316" max="2316" width="10.7109375" style="2" bestFit="1" customWidth="1"/>
    <col min="2317" max="2317" width="12.42578125" style="2" bestFit="1" customWidth="1"/>
    <col min="2318" max="2318" width="14.28515625" style="2" bestFit="1" customWidth="1"/>
    <col min="2319" max="2319" width="12.42578125" style="2" bestFit="1" customWidth="1"/>
    <col min="2320" max="2560" width="9.140625" style="2"/>
    <col min="2561" max="2561" width="33.140625" style="2" bestFit="1" customWidth="1"/>
    <col min="2562" max="2562" width="15.7109375" style="2" bestFit="1" customWidth="1"/>
    <col min="2563" max="2564" width="15.85546875" style="2" customWidth="1"/>
    <col min="2565" max="2565" width="3.140625" style="2" customWidth="1"/>
    <col min="2566" max="2566" width="43.42578125" style="2" bestFit="1" customWidth="1"/>
    <col min="2567" max="2567" width="11.28515625" style="2" bestFit="1" customWidth="1"/>
    <col min="2568" max="2568" width="11" style="2" bestFit="1" customWidth="1"/>
    <col min="2569" max="2569" width="11.42578125" style="2" bestFit="1" customWidth="1"/>
    <col min="2570" max="2570" width="3" style="2" customWidth="1"/>
    <col min="2571" max="2571" width="15.42578125" style="2" bestFit="1" customWidth="1"/>
    <col min="2572" max="2572" width="10.7109375" style="2" bestFit="1" customWidth="1"/>
    <col min="2573" max="2573" width="12.42578125" style="2" bestFit="1" customWidth="1"/>
    <col min="2574" max="2574" width="14.28515625" style="2" bestFit="1" customWidth="1"/>
    <col min="2575" max="2575" width="12.42578125" style="2" bestFit="1" customWidth="1"/>
    <col min="2576" max="2816" width="9.140625" style="2"/>
    <col min="2817" max="2817" width="33.140625" style="2" bestFit="1" customWidth="1"/>
    <col min="2818" max="2818" width="15.7109375" style="2" bestFit="1" customWidth="1"/>
    <col min="2819" max="2820" width="15.85546875" style="2" customWidth="1"/>
    <col min="2821" max="2821" width="3.140625" style="2" customWidth="1"/>
    <col min="2822" max="2822" width="43.42578125" style="2" bestFit="1" customWidth="1"/>
    <col min="2823" max="2823" width="11.28515625" style="2" bestFit="1" customWidth="1"/>
    <col min="2824" max="2824" width="11" style="2" bestFit="1" customWidth="1"/>
    <col min="2825" max="2825" width="11.42578125" style="2" bestFit="1" customWidth="1"/>
    <col min="2826" max="2826" width="3" style="2" customWidth="1"/>
    <col min="2827" max="2827" width="15.42578125" style="2" bestFit="1" customWidth="1"/>
    <col min="2828" max="2828" width="10.7109375" style="2" bestFit="1" customWidth="1"/>
    <col min="2829" max="2829" width="12.42578125" style="2" bestFit="1" customWidth="1"/>
    <col min="2830" max="2830" width="14.28515625" style="2" bestFit="1" customWidth="1"/>
    <col min="2831" max="2831" width="12.42578125" style="2" bestFit="1" customWidth="1"/>
    <col min="2832" max="3072" width="9.140625" style="2"/>
    <col min="3073" max="3073" width="33.140625" style="2" bestFit="1" customWidth="1"/>
    <col min="3074" max="3074" width="15.7109375" style="2" bestFit="1" customWidth="1"/>
    <col min="3075" max="3076" width="15.85546875" style="2" customWidth="1"/>
    <col min="3077" max="3077" width="3.140625" style="2" customWidth="1"/>
    <col min="3078" max="3078" width="43.42578125" style="2" bestFit="1" customWidth="1"/>
    <col min="3079" max="3079" width="11.28515625" style="2" bestFit="1" customWidth="1"/>
    <col min="3080" max="3080" width="11" style="2" bestFit="1" customWidth="1"/>
    <col min="3081" max="3081" width="11.42578125" style="2" bestFit="1" customWidth="1"/>
    <col min="3082" max="3082" width="3" style="2" customWidth="1"/>
    <col min="3083" max="3083" width="15.42578125" style="2" bestFit="1" customWidth="1"/>
    <col min="3084" max="3084" width="10.7109375" style="2" bestFit="1" customWidth="1"/>
    <col min="3085" max="3085" width="12.42578125" style="2" bestFit="1" customWidth="1"/>
    <col min="3086" max="3086" width="14.28515625" style="2" bestFit="1" customWidth="1"/>
    <col min="3087" max="3087" width="12.42578125" style="2" bestFit="1" customWidth="1"/>
    <col min="3088" max="3328" width="9.140625" style="2"/>
    <col min="3329" max="3329" width="33.140625" style="2" bestFit="1" customWidth="1"/>
    <col min="3330" max="3330" width="15.7109375" style="2" bestFit="1" customWidth="1"/>
    <col min="3331" max="3332" width="15.85546875" style="2" customWidth="1"/>
    <col min="3333" max="3333" width="3.140625" style="2" customWidth="1"/>
    <col min="3334" max="3334" width="43.42578125" style="2" bestFit="1" customWidth="1"/>
    <col min="3335" max="3335" width="11.28515625" style="2" bestFit="1" customWidth="1"/>
    <col min="3336" max="3336" width="11" style="2" bestFit="1" customWidth="1"/>
    <col min="3337" max="3337" width="11.42578125" style="2" bestFit="1" customWidth="1"/>
    <col min="3338" max="3338" width="3" style="2" customWidth="1"/>
    <col min="3339" max="3339" width="15.42578125" style="2" bestFit="1" customWidth="1"/>
    <col min="3340" max="3340" width="10.7109375" style="2" bestFit="1" customWidth="1"/>
    <col min="3341" max="3341" width="12.42578125" style="2" bestFit="1" customWidth="1"/>
    <col min="3342" max="3342" width="14.28515625" style="2" bestFit="1" customWidth="1"/>
    <col min="3343" max="3343" width="12.42578125" style="2" bestFit="1" customWidth="1"/>
    <col min="3344" max="3584" width="9.140625" style="2"/>
    <col min="3585" max="3585" width="33.140625" style="2" bestFit="1" customWidth="1"/>
    <col min="3586" max="3586" width="15.7109375" style="2" bestFit="1" customWidth="1"/>
    <col min="3587" max="3588" width="15.85546875" style="2" customWidth="1"/>
    <col min="3589" max="3589" width="3.140625" style="2" customWidth="1"/>
    <col min="3590" max="3590" width="43.42578125" style="2" bestFit="1" customWidth="1"/>
    <col min="3591" max="3591" width="11.28515625" style="2" bestFit="1" customWidth="1"/>
    <col min="3592" max="3592" width="11" style="2" bestFit="1" customWidth="1"/>
    <col min="3593" max="3593" width="11.42578125" style="2" bestFit="1" customWidth="1"/>
    <col min="3594" max="3594" width="3" style="2" customWidth="1"/>
    <col min="3595" max="3595" width="15.42578125" style="2" bestFit="1" customWidth="1"/>
    <col min="3596" max="3596" width="10.7109375" style="2" bestFit="1" customWidth="1"/>
    <col min="3597" max="3597" width="12.42578125" style="2" bestFit="1" customWidth="1"/>
    <col min="3598" max="3598" width="14.28515625" style="2" bestFit="1" customWidth="1"/>
    <col min="3599" max="3599" width="12.42578125" style="2" bestFit="1" customWidth="1"/>
    <col min="3600" max="3840" width="9.140625" style="2"/>
    <col min="3841" max="3841" width="33.140625" style="2" bestFit="1" customWidth="1"/>
    <col min="3842" max="3842" width="15.7109375" style="2" bestFit="1" customWidth="1"/>
    <col min="3843" max="3844" width="15.85546875" style="2" customWidth="1"/>
    <col min="3845" max="3845" width="3.140625" style="2" customWidth="1"/>
    <col min="3846" max="3846" width="43.42578125" style="2" bestFit="1" customWidth="1"/>
    <col min="3847" max="3847" width="11.28515625" style="2" bestFit="1" customWidth="1"/>
    <col min="3848" max="3848" width="11" style="2" bestFit="1" customWidth="1"/>
    <col min="3849" max="3849" width="11.42578125" style="2" bestFit="1" customWidth="1"/>
    <col min="3850" max="3850" width="3" style="2" customWidth="1"/>
    <col min="3851" max="3851" width="15.42578125" style="2" bestFit="1" customWidth="1"/>
    <col min="3852" max="3852" width="10.7109375" style="2" bestFit="1" customWidth="1"/>
    <col min="3853" max="3853" width="12.42578125" style="2" bestFit="1" customWidth="1"/>
    <col min="3854" max="3854" width="14.28515625" style="2" bestFit="1" customWidth="1"/>
    <col min="3855" max="3855" width="12.42578125" style="2" bestFit="1" customWidth="1"/>
    <col min="3856" max="4096" width="9.140625" style="2"/>
    <col min="4097" max="4097" width="33.140625" style="2" bestFit="1" customWidth="1"/>
    <col min="4098" max="4098" width="15.7109375" style="2" bestFit="1" customWidth="1"/>
    <col min="4099" max="4100" width="15.85546875" style="2" customWidth="1"/>
    <col min="4101" max="4101" width="3.140625" style="2" customWidth="1"/>
    <col min="4102" max="4102" width="43.42578125" style="2" bestFit="1" customWidth="1"/>
    <col min="4103" max="4103" width="11.28515625" style="2" bestFit="1" customWidth="1"/>
    <col min="4104" max="4104" width="11" style="2" bestFit="1" customWidth="1"/>
    <col min="4105" max="4105" width="11.42578125" style="2" bestFit="1" customWidth="1"/>
    <col min="4106" max="4106" width="3" style="2" customWidth="1"/>
    <col min="4107" max="4107" width="15.42578125" style="2" bestFit="1" customWidth="1"/>
    <col min="4108" max="4108" width="10.7109375" style="2" bestFit="1" customWidth="1"/>
    <col min="4109" max="4109" width="12.42578125" style="2" bestFit="1" customWidth="1"/>
    <col min="4110" max="4110" width="14.28515625" style="2" bestFit="1" customWidth="1"/>
    <col min="4111" max="4111" width="12.42578125" style="2" bestFit="1" customWidth="1"/>
    <col min="4112" max="4352" width="9.140625" style="2"/>
    <col min="4353" max="4353" width="33.140625" style="2" bestFit="1" customWidth="1"/>
    <col min="4354" max="4354" width="15.7109375" style="2" bestFit="1" customWidth="1"/>
    <col min="4355" max="4356" width="15.85546875" style="2" customWidth="1"/>
    <col min="4357" max="4357" width="3.140625" style="2" customWidth="1"/>
    <col min="4358" max="4358" width="43.42578125" style="2" bestFit="1" customWidth="1"/>
    <col min="4359" max="4359" width="11.28515625" style="2" bestFit="1" customWidth="1"/>
    <col min="4360" max="4360" width="11" style="2" bestFit="1" customWidth="1"/>
    <col min="4361" max="4361" width="11.42578125" style="2" bestFit="1" customWidth="1"/>
    <col min="4362" max="4362" width="3" style="2" customWidth="1"/>
    <col min="4363" max="4363" width="15.42578125" style="2" bestFit="1" customWidth="1"/>
    <col min="4364" max="4364" width="10.7109375" style="2" bestFit="1" customWidth="1"/>
    <col min="4365" max="4365" width="12.42578125" style="2" bestFit="1" customWidth="1"/>
    <col min="4366" max="4366" width="14.28515625" style="2" bestFit="1" customWidth="1"/>
    <col min="4367" max="4367" width="12.42578125" style="2" bestFit="1" customWidth="1"/>
    <col min="4368" max="4608" width="9.140625" style="2"/>
    <col min="4609" max="4609" width="33.140625" style="2" bestFit="1" customWidth="1"/>
    <col min="4610" max="4610" width="15.7109375" style="2" bestFit="1" customWidth="1"/>
    <col min="4611" max="4612" width="15.85546875" style="2" customWidth="1"/>
    <col min="4613" max="4613" width="3.140625" style="2" customWidth="1"/>
    <col min="4614" max="4614" width="43.42578125" style="2" bestFit="1" customWidth="1"/>
    <col min="4615" max="4615" width="11.28515625" style="2" bestFit="1" customWidth="1"/>
    <col min="4616" max="4616" width="11" style="2" bestFit="1" customWidth="1"/>
    <col min="4617" max="4617" width="11.42578125" style="2" bestFit="1" customWidth="1"/>
    <col min="4618" max="4618" width="3" style="2" customWidth="1"/>
    <col min="4619" max="4619" width="15.42578125" style="2" bestFit="1" customWidth="1"/>
    <col min="4620" max="4620" width="10.7109375" style="2" bestFit="1" customWidth="1"/>
    <col min="4621" max="4621" width="12.42578125" style="2" bestFit="1" customWidth="1"/>
    <col min="4622" max="4622" width="14.28515625" style="2" bestFit="1" customWidth="1"/>
    <col min="4623" max="4623" width="12.42578125" style="2" bestFit="1" customWidth="1"/>
    <col min="4624" max="4864" width="9.140625" style="2"/>
    <col min="4865" max="4865" width="33.140625" style="2" bestFit="1" customWidth="1"/>
    <col min="4866" max="4866" width="15.7109375" style="2" bestFit="1" customWidth="1"/>
    <col min="4867" max="4868" width="15.85546875" style="2" customWidth="1"/>
    <col min="4869" max="4869" width="3.140625" style="2" customWidth="1"/>
    <col min="4870" max="4870" width="43.42578125" style="2" bestFit="1" customWidth="1"/>
    <col min="4871" max="4871" width="11.28515625" style="2" bestFit="1" customWidth="1"/>
    <col min="4872" max="4872" width="11" style="2" bestFit="1" customWidth="1"/>
    <col min="4873" max="4873" width="11.42578125" style="2" bestFit="1" customWidth="1"/>
    <col min="4874" max="4874" width="3" style="2" customWidth="1"/>
    <col min="4875" max="4875" width="15.42578125" style="2" bestFit="1" customWidth="1"/>
    <col min="4876" max="4876" width="10.7109375" style="2" bestFit="1" customWidth="1"/>
    <col min="4877" max="4877" width="12.42578125" style="2" bestFit="1" customWidth="1"/>
    <col min="4878" max="4878" width="14.28515625" style="2" bestFit="1" customWidth="1"/>
    <col min="4879" max="4879" width="12.42578125" style="2" bestFit="1" customWidth="1"/>
    <col min="4880" max="5120" width="9.140625" style="2"/>
    <col min="5121" max="5121" width="33.140625" style="2" bestFit="1" customWidth="1"/>
    <col min="5122" max="5122" width="15.7109375" style="2" bestFit="1" customWidth="1"/>
    <col min="5123" max="5124" width="15.85546875" style="2" customWidth="1"/>
    <col min="5125" max="5125" width="3.140625" style="2" customWidth="1"/>
    <col min="5126" max="5126" width="43.42578125" style="2" bestFit="1" customWidth="1"/>
    <col min="5127" max="5127" width="11.28515625" style="2" bestFit="1" customWidth="1"/>
    <col min="5128" max="5128" width="11" style="2" bestFit="1" customWidth="1"/>
    <col min="5129" max="5129" width="11.42578125" style="2" bestFit="1" customWidth="1"/>
    <col min="5130" max="5130" width="3" style="2" customWidth="1"/>
    <col min="5131" max="5131" width="15.42578125" style="2" bestFit="1" customWidth="1"/>
    <col min="5132" max="5132" width="10.7109375" style="2" bestFit="1" customWidth="1"/>
    <col min="5133" max="5133" width="12.42578125" style="2" bestFit="1" customWidth="1"/>
    <col min="5134" max="5134" width="14.28515625" style="2" bestFit="1" customWidth="1"/>
    <col min="5135" max="5135" width="12.42578125" style="2" bestFit="1" customWidth="1"/>
    <col min="5136" max="5376" width="9.140625" style="2"/>
    <col min="5377" max="5377" width="33.140625" style="2" bestFit="1" customWidth="1"/>
    <col min="5378" max="5378" width="15.7109375" style="2" bestFit="1" customWidth="1"/>
    <col min="5379" max="5380" width="15.85546875" style="2" customWidth="1"/>
    <col min="5381" max="5381" width="3.140625" style="2" customWidth="1"/>
    <col min="5382" max="5382" width="43.42578125" style="2" bestFit="1" customWidth="1"/>
    <col min="5383" max="5383" width="11.28515625" style="2" bestFit="1" customWidth="1"/>
    <col min="5384" max="5384" width="11" style="2" bestFit="1" customWidth="1"/>
    <col min="5385" max="5385" width="11.42578125" style="2" bestFit="1" customWidth="1"/>
    <col min="5386" max="5386" width="3" style="2" customWidth="1"/>
    <col min="5387" max="5387" width="15.42578125" style="2" bestFit="1" customWidth="1"/>
    <col min="5388" max="5388" width="10.7109375" style="2" bestFit="1" customWidth="1"/>
    <col min="5389" max="5389" width="12.42578125" style="2" bestFit="1" customWidth="1"/>
    <col min="5390" max="5390" width="14.28515625" style="2" bestFit="1" customWidth="1"/>
    <col min="5391" max="5391" width="12.42578125" style="2" bestFit="1" customWidth="1"/>
    <col min="5392" max="5632" width="9.140625" style="2"/>
    <col min="5633" max="5633" width="33.140625" style="2" bestFit="1" customWidth="1"/>
    <col min="5634" max="5634" width="15.7109375" style="2" bestFit="1" customWidth="1"/>
    <col min="5635" max="5636" width="15.85546875" style="2" customWidth="1"/>
    <col min="5637" max="5637" width="3.140625" style="2" customWidth="1"/>
    <col min="5638" max="5638" width="43.42578125" style="2" bestFit="1" customWidth="1"/>
    <col min="5639" max="5639" width="11.28515625" style="2" bestFit="1" customWidth="1"/>
    <col min="5640" max="5640" width="11" style="2" bestFit="1" customWidth="1"/>
    <col min="5641" max="5641" width="11.42578125" style="2" bestFit="1" customWidth="1"/>
    <col min="5642" max="5642" width="3" style="2" customWidth="1"/>
    <col min="5643" max="5643" width="15.42578125" style="2" bestFit="1" customWidth="1"/>
    <col min="5644" max="5644" width="10.7109375" style="2" bestFit="1" customWidth="1"/>
    <col min="5645" max="5645" width="12.42578125" style="2" bestFit="1" customWidth="1"/>
    <col min="5646" max="5646" width="14.28515625" style="2" bestFit="1" customWidth="1"/>
    <col min="5647" max="5647" width="12.42578125" style="2" bestFit="1" customWidth="1"/>
    <col min="5648" max="5888" width="9.140625" style="2"/>
    <col min="5889" max="5889" width="33.140625" style="2" bestFit="1" customWidth="1"/>
    <col min="5890" max="5890" width="15.7109375" style="2" bestFit="1" customWidth="1"/>
    <col min="5891" max="5892" width="15.85546875" style="2" customWidth="1"/>
    <col min="5893" max="5893" width="3.140625" style="2" customWidth="1"/>
    <col min="5894" max="5894" width="43.42578125" style="2" bestFit="1" customWidth="1"/>
    <col min="5895" max="5895" width="11.28515625" style="2" bestFit="1" customWidth="1"/>
    <col min="5896" max="5896" width="11" style="2" bestFit="1" customWidth="1"/>
    <col min="5897" max="5897" width="11.42578125" style="2" bestFit="1" customWidth="1"/>
    <col min="5898" max="5898" width="3" style="2" customWidth="1"/>
    <col min="5899" max="5899" width="15.42578125" style="2" bestFit="1" customWidth="1"/>
    <col min="5900" max="5900" width="10.7109375" style="2" bestFit="1" customWidth="1"/>
    <col min="5901" max="5901" width="12.42578125" style="2" bestFit="1" customWidth="1"/>
    <col min="5902" max="5902" width="14.28515625" style="2" bestFit="1" customWidth="1"/>
    <col min="5903" max="5903" width="12.42578125" style="2" bestFit="1" customWidth="1"/>
    <col min="5904" max="6144" width="9.140625" style="2"/>
    <col min="6145" max="6145" width="33.140625" style="2" bestFit="1" customWidth="1"/>
    <col min="6146" max="6146" width="15.7109375" style="2" bestFit="1" customWidth="1"/>
    <col min="6147" max="6148" width="15.85546875" style="2" customWidth="1"/>
    <col min="6149" max="6149" width="3.140625" style="2" customWidth="1"/>
    <col min="6150" max="6150" width="43.42578125" style="2" bestFit="1" customWidth="1"/>
    <col min="6151" max="6151" width="11.28515625" style="2" bestFit="1" customWidth="1"/>
    <col min="6152" max="6152" width="11" style="2" bestFit="1" customWidth="1"/>
    <col min="6153" max="6153" width="11.42578125" style="2" bestFit="1" customWidth="1"/>
    <col min="6154" max="6154" width="3" style="2" customWidth="1"/>
    <col min="6155" max="6155" width="15.42578125" style="2" bestFit="1" customWidth="1"/>
    <col min="6156" max="6156" width="10.7109375" style="2" bestFit="1" customWidth="1"/>
    <col min="6157" max="6157" width="12.42578125" style="2" bestFit="1" customWidth="1"/>
    <col min="6158" max="6158" width="14.28515625" style="2" bestFit="1" customWidth="1"/>
    <col min="6159" max="6159" width="12.42578125" style="2" bestFit="1" customWidth="1"/>
    <col min="6160" max="6400" width="9.140625" style="2"/>
    <col min="6401" max="6401" width="33.140625" style="2" bestFit="1" customWidth="1"/>
    <col min="6402" max="6402" width="15.7109375" style="2" bestFit="1" customWidth="1"/>
    <col min="6403" max="6404" width="15.85546875" style="2" customWidth="1"/>
    <col min="6405" max="6405" width="3.140625" style="2" customWidth="1"/>
    <col min="6406" max="6406" width="43.42578125" style="2" bestFit="1" customWidth="1"/>
    <col min="6407" max="6407" width="11.28515625" style="2" bestFit="1" customWidth="1"/>
    <col min="6408" max="6408" width="11" style="2" bestFit="1" customWidth="1"/>
    <col min="6409" max="6409" width="11.42578125" style="2" bestFit="1" customWidth="1"/>
    <col min="6410" max="6410" width="3" style="2" customWidth="1"/>
    <col min="6411" max="6411" width="15.42578125" style="2" bestFit="1" customWidth="1"/>
    <col min="6412" max="6412" width="10.7109375" style="2" bestFit="1" customWidth="1"/>
    <col min="6413" max="6413" width="12.42578125" style="2" bestFit="1" customWidth="1"/>
    <col min="6414" max="6414" width="14.28515625" style="2" bestFit="1" customWidth="1"/>
    <col min="6415" max="6415" width="12.42578125" style="2" bestFit="1" customWidth="1"/>
    <col min="6416" max="6656" width="9.140625" style="2"/>
    <col min="6657" max="6657" width="33.140625" style="2" bestFit="1" customWidth="1"/>
    <col min="6658" max="6658" width="15.7109375" style="2" bestFit="1" customWidth="1"/>
    <col min="6659" max="6660" width="15.85546875" style="2" customWidth="1"/>
    <col min="6661" max="6661" width="3.140625" style="2" customWidth="1"/>
    <col min="6662" max="6662" width="43.42578125" style="2" bestFit="1" customWidth="1"/>
    <col min="6663" max="6663" width="11.28515625" style="2" bestFit="1" customWidth="1"/>
    <col min="6664" max="6664" width="11" style="2" bestFit="1" customWidth="1"/>
    <col min="6665" max="6665" width="11.42578125" style="2" bestFit="1" customWidth="1"/>
    <col min="6666" max="6666" width="3" style="2" customWidth="1"/>
    <col min="6667" max="6667" width="15.42578125" style="2" bestFit="1" customWidth="1"/>
    <col min="6668" max="6668" width="10.7109375" style="2" bestFit="1" customWidth="1"/>
    <col min="6669" max="6669" width="12.42578125" style="2" bestFit="1" customWidth="1"/>
    <col min="6670" max="6670" width="14.28515625" style="2" bestFit="1" customWidth="1"/>
    <col min="6671" max="6671" width="12.42578125" style="2" bestFit="1" customWidth="1"/>
    <col min="6672" max="6912" width="9.140625" style="2"/>
    <col min="6913" max="6913" width="33.140625" style="2" bestFit="1" customWidth="1"/>
    <col min="6914" max="6914" width="15.7109375" style="2" bestFit="1" customWidth="1"/>
    <col min="6915" max="6916" width="15.85546875" style="2" customWidth="1"/>
    <col min="6917" max="6917" width="3.140625" style="2" customWidth="1"/>
    <col min="6918" max="6918" width="43.42578125" style="2" bestFit="1" customWidth="1"/>
    <col min="6919" max="6919" width="11.28515625" style="2" bestFit="1" customWidth="1"/>
    <col min="6920" max="6920" width="11" style="2" bestFit="1" customWidth="1"/>
    <col min="6921" max="6921" width="11.42578125" style="2" bestFit="1" customWidth="1"/>
    <col min="6922" max="6922" width="3" style="2" customWidth="1"/>
    <col min="6923" max="6923" width="15.42578125" style="2" bestFit="1" customWidth="1"/>
    <col min="6924" max="6924" width="10.7109375" style="2" bestFit="1" customWidth="1"/>
    <col min="6925" max="6925" width="12.42578125" style="2" bestFit="1" customWidth="1"/>
    <col min="6926" max="6926" width="14.28515625" style="2" bestFit="1" customWidth="1"/>
    <col min="6927" max="6927" width="12.42578125" style="2" bestFit="1" customWidth="1"/>
    <col min="6928" max="7168" width="9.140625" style="2"/>
    <col min="7169" max="7169" width="33.140625" style="2" bestFit="1" customWidth="1"/>
    <col min="7170" max="7170" width="15.7109375" style="2" bestFit="1" customWidth="1"/>
    <col min="7171" max="7172" width="15.85546875" style="2" customWidth="1"/>
    <col min="7173" max="7173" width="3.140625" style="2" customWidth="1"/>
    <col min="7174" max="7174" width="43.42578125" style="2" bestFit="1" customWidth="1"/>
    <col min="7175" max="7175" width="11.28515625" style="2" bestFit="1" customWidth="1"/>
    <col min="7176" max="7176" width="11" style="2" bestFit="1" customWidth="1"/>
    <col min="7177" max="7177" width="11.42578125" style="2" bestFit="1" customWidth="1"/>
    <col min="7178" max="7178" width="3" style="2" customWidth="1"/>
    <col min="7179" max="7179" width="15.42578125" style="2" bestFit="1" customWidth="1"/>
    <col min="7180" max="7180" width="10.7109375" style="2" bestFit="1" customWidth="1"/>
    <col min="7181" max="7181" width="12.42578125" style="2" bestFit="1" customWidth="1"/>
    <col min="7182" max="7182" width="14.28515625" style="2" bestFit="1" customWidth="1"/>
    <col min="7183" max="7183" width="12.42578125" style="2" bestFit="1" customWidth="1"/>
    <col min="7184" max="7424" width="9.140625" style="2"/>
    <col min="7425" max="7425" width="33.140625" style="2" bestFit="1" customWidth="1"/>
    <col min="7426" max="7426" width="15.7109375" style="2" bestFit="1" customWidth="1"/>
    <col min="7427" max="7428" width="15.85546875" style="2" customWidth="1"/>
    <col min="7429" max="7429" width="3.140625" style="2" customWidth="1"/>
    <col min="7430" max="7430" width="43.42578125" style="2" bestFit="1" customWidth="1"/>
    <col min="7431" max="7431" width="11.28515625" style="2" bestFit="1" customWidth="1"/>
    <col min="7432" max="7432" width="11" style="2" bestFit="1" customWidth="1"/>
    <col min="7433" max="7433" width="11.42578125" style="2" bestFit="1" customWidth="1"/>
    <col min="7434" max="7434" width="3" style="2" customWidth="1"/>
    <col min="7435" max="7435" width="15.42578125" style="2" bestFit="1" customWidth="1"/>
    <col min="7436" max="7436" width="10.7109375" style="2" bestFit="1" customWidth="1"/>
    <col min="7437" max="7437" width="12.42578125" style="2" bestFit="1" customWidth="1"/>
    <col min="7438" max="7438" width="14.28515625" style="2" bestFit="1" customWidth="1"/>
    <col min="7439" max="7439" width="12.42578125" style="2" bestFit="1" customWidth="1"/>
    <col min="7440" max="7680" width="9.140625" style="2"/>
    <col min="7681" max="7681" width="33.140625" style="2" bestFit="1" customWidth="1"/>
    <col min="7682" max="7682" width="15.7109375" style="2" bestFit="1" customWidth="1"/>
    <col min="7683" max="7684" width="15.85546875" style="2" customWidth="1"/>
    <col min="7685" max="7685" width="3.140625" style="2" customWidth="1"/>
    <col min="7686" max="7686" width="43.42578125" style="2" bestFit="1" customWidth="1"/>
    <col min="7687" max="7687" width="11.28515625" style="2" bestFit="1" customWidth="1"/>
    <col min="7688" max="7688" width="11" style="2" bestFit="1" customWidth="1"/>
    <col min="7689" max="7689" width="11.42578125" style="2" bestFit="1" customWidth="1"/>
    <col min="7690" max="7690" width="3" style="2" customWidth="1"/>
    <col min="7691" max="7691" width="15.42578125" style="2" bestFit="1" customWidth="1"/>
    <col min="7692" max="7692" width="10.7109375" style="2" bestFit="1" customWidth="1"/>
    <col min="7693" max="7693" width="12.42578125" style="2" bestFit="1" customWidth="1"/>
    <col min="7694" max="7694" width="14.28515625" style="2" bestFit="1" customWidth="1"/>
    <col min="7695" max="7695" width="12.42578125" style="2" bestFit="1" customWidth="1"/>
    <col min="7696" max="7936" width="9.140625" style="2"/>
    <col min="7937" max="7937" width="33.140625" style="2" bestFit="1" customWidth="1"/>
    <col min="7938" max="7938" width="15.7109375" style="2" bestFit="1" customWidth="1"/>
    <col min="7939" max="7940" width="15.85546875" style="2" customWidth="1"/>
    <col min="7941" max="7941" width="3.140625" style="2" customWidth="1"/>
    <col min="7942" max="7942" width="43.42578125" style="2" bestFit="1" customWidth="1"/>
    <col min="7943" max="7943" width="11.28515625" style="2" bestFit="1" customWidth="1"/>
    <col min="7944" max="7944" width="11" style="2" bestFit="1" customWidth="1"/>
    <col min="7945" max="7945" width="11.42578125" style="2" bestFit="1" customWidth="1"/>
    <col min="7946" max="7946" width="3" style="2" customWidth="1"/>
    <col min="7947" max="7947" width="15.42578125" style="2" bestFit="1" customWidth="1"/>
    <col min="7948" max="7948" width="10.7109375" style="2" bestFit="1" customWidth="1"/>
    <col min="7949" max="7949" width="12.42578125" style="2" bestFit="1" customWidth="1"/>
    <col min="7950" max="7950" width="14.28515625" style="2" bestFit="1" customWidth="1"/>
    <col min="7951" max="7951" width="12.42578125" style="2" bestFit="1" customWidth="1"/>
    <col min="7952" max="8192" width="9.140625" style="2"/>
    <col min="8193" max="8193" width="33.140625" style="2" bestFit="1" customWidth="1"/>
    <col min="8194" max="8194" width="15.7109375" style="2" bestFit="1" customWidth="1"/>
    <col min="8195" max="8196" width="15.85546875" style="2" customWidth="1"/>
    <col min="8197" max="8197" width="3.140625" style="2" customWidth="1"/>
    <col min="8198" max="8198" width="43.42578125" style="2" bestFit="1" customWidth="1"/>
    <col min="8199" max="8199" width="11.28515625" style="2" bestFit="1" customWidth="1"/>
    <col min="8200" max="8200" width="11" style="2" bestFit="1" customWidth="1"/>
    <col min="8201" max="8201" width="11.42578125" style="2" bestFit="1" customWidth="1"/>
    <col min="8202" max="8202" width="3" style="2" customWidth="1"/>
    <col min="8203" max="8203" width="15.42578125" style="2" bestFit="1" customWidth="1"/>
    <col min="8204" max="8204" width="10.7109375" style="2" bestFit="1" customWidth="1"/>
    <col min="8205" max="8205" width="12.42578125" style="2" bestFit="1" customWidth="1"/>
    <col min="8206" max="8206" width="14.28515625" style="2" bestFit="1" customWidth="1"/>
    <col min="8207" max="8207" width="12.42578125" style="2" bestFit="1" customWidth="1"/>
    <col min="8208" max="8448" width="9.140625" style="2"/>
    <col min="8449" max="8449" width="33.140625" style="2" bestFit="1" customWidth="1"/>
    <col min="8450" max="8450" width="15.7109375" style="2" bestFit="1" customWidth="1"/>
    <col min="8451" max="8452" width="15.85546875" style="2" customWidth="1"/>
    <col min="8453" max="8453" width="3.140625" style="2" customWidth="1"/>
    <col min="8454" max="8454" width="43.42578125" style="2" bestFit="1" customWidth="1"/>
    <col min="8455" max="8455" width="11.28515625" style="2" bestFit="1" customWidth="1"/>
    <col min="8456" max="8456" width="11" style="2" bestFit="1" customWidth="1"/>
    <col min="8457" max="8457" width="11.42578125" style="2" bestFit="1" customWidth="1"/>
    <col min="8458" max="8458" width="3" style="2" customWidth="1"/>
    <col min="8459" max="8459" width="15.42578125" style="2" bestFit="1" customWidth="1"/>
    <col min="8460" max="8460" width="10.7109375" style="2" bestFit="1" customWidth="1"/>
    <col min="8461" max="8461" width="12.42578125" style="2" bestFit="1" customWidth="1"/>
    <col min="8462" max="8462" width="14.28515625" style="2" bestFit="1" customWidth="1"/>
    <col min="8463" max="8463" width="12.42578125" style="2" bestFit="1" customWidth="1"/>
    <col min="8464" max="8704" width="9.140625" style="2"/>
    <col min="8705" max="8705" width="33.140625" style="2" bestFit="1" customWidth="1"/>
    <col min="8706" max="8706" width="15.7109375" style="2" bestFit="1" customWidth="1"/>
    <col min="8707" max="8708" width="15.85546875" style="2" customWidth="1"/>
    <col min="8709" max="8709" width="3.140625" style="2" customWidth="1"/>
    <col min="8710" max="8710" width="43.42578125" style="2" bestFit="1" customWidth="1"/>
    <col min="8711" max="8711" width="11.28515625" style="2" bestFit="1" customWidth="1"/>
    <col min="8712" max="8712" width="11" style="2" bestFit="1" customWidth="1"/>
    <col min="8713" max="8713" width="11.42578125" style="2" bestFit="1" customWidth="1"/>
    <col min="8714" max="8714" width="3" style="2" customWidth="1"/>
    <col min="8715" max="8715" width="15.42578125" style="2" bestFit="1" customWidth="1"/>
    <col min="8716" max="8716" width="10.7109375" style="2" bestFit="1" customWidth="1"/>
    <col min="8717" max="8717" width="12.42578125" style="2" bestFit="1" customWidth="1"/>
    <col min="8718" max="8718" width="14.28515625" style="2" bestFit="1" customWidth="1"/>
    <col min="8719" max="8719" width="12.42578125" style="2" bestFit="1" customWidth="1"/>
    <col min="8720" max="8960" width="9.140625" style="2"/>
    <col min="8961" max="8961" width="33.140625" style="2" bestFit="1" customWidth="1"/>
    <col min="8962" max="8962" width="15.7109375" style="2" bestFit="1" customWidth="1"/>
    <col min="8963" max="8964" width="15.85546875" style="2" customWidth="1"/>
    <col min="8965" max="8965" width="3.140625" style="2" customWidth="1"/>
    <col min="8966" max="8966" width="43.42578125" style="2" bestFit="1" customWidth="1"/>
    <col min="8967" max="8967" width="11.28515625" style="2" bestFit="1" customWidth="1"/>
    <col min="8968" max="8968" width="11" style="2" bestFit="1" customWidth="1"/>
    <col min="8969" max="8969" width="11.42578125" style="2" bestFit="1" customWidth="1"/>
    <col min="8970" max="8970" width="3" style="2" customWidth="1"/>
    <col min="8971" max="8971" width="15.42578125" style="2" bestFit="1" customWidth="1"/>
    <col min="8972" max="8972" width="10.7109375" style="2" bestFit="1" customWidth="1"/>
    <col min="8973" max="8973" width="12.42578125" style="2" bestFit="1" customWidth="1"/>
    <col min="8974" max="8974" width="14.28515625" style="2" bestFit="1" customWidth="1"/>
    <col min="8975" max="8975" width="12.42578125" style="2" bestFit="1" customWidth="1"/>
    <col min="8976" max="9216" width="9.140625" style="2"/>
    <col min="9217" max="9217" width="33.140625" style="2" bestFit="1" customWidth="1"/>
    <col min="9218" max="9218" width="15.7109375" style="2" bestFit="1" customWidth="1"/>
    <col min="9219" max="9220" width="15.85546875" style="2" customWidth="1"/>
    <col min="9221" max="9221" width="3.140625" style="2" customWidth="1"/>
    <col min="9222" max="9222" width="43.42578125" style="2" bestFit="1" customWidth="1"/>
    <col min="9223" max="9223" width="11.28515625" style="2" bestFit="1" customWidth="1"/>
    <col min="9224" max="9224" width="11" style="2" bestFit="1" customWidth="1"/>
    <col min="9225" max="9225" width="11.42578125" style="2" bestFit="1" customWidth="1"/>
    <col min="9226" max="9226" width="3" style="2" customWidth="1"/>
    <col min="9227" max="9227" width="15.42578125" style="2" bestFit="1" customWidth="1"/>
    <col min="9228" max="9228" width="10.7109375" style="2" bestFit="1" customWidth="1"/>
    <col min="9229" max="9229" width="12.42578125" style="2" bestFit="1" customWidth="1"/>
    <col min="9230" max="9230" width="14.28515625" style="2" bestFit="1" customWidth="1"/>
    <col min="9231" max="9231" width="12.42578125" style="2" bestFit="1" customWidth="1"/>
    <col min="9232" max="9472" width="9.140625" style="2"/>
    <col min="9473" max="9473" width="33.140625" style="2" bestFit="1" customWidth="1"/>
    <col min="9474" max="9474" width="15.7109375" style="2" bestFit="1" customWidth="1"/>
    <col min="9475" max="9476" width="15.85546875" style="2" customWidth="1"/>
    <col min="9477" max="9477" width="3.140625" style="2" customWidth="1"/>
    <col min="9478" max="9478" width="43.42578125" style="2" bestFit="1" customWidth="1"/>
    <col min="9479" max="9479" width="11.28515625" style="2" bestFit="1" customWidth="1"/>
    <col min="9480" max="9480" width="11" style="2" bestFit="1" customWidth="1"/>
    <col min="9481" max="9481" width="11.42578125" style="2" bestFit="1" customWidth="1"/>
    <col min="9482" max="9482" width="3" style="2" customWidth="1"/>
    <col min="9483" max="9483" width="15.42578125" style="2" bestFit="1" customWidth="1"/>
    <col min="9484" max="9484" width="10.7109375" style="2" bestFit="1" customWidth="1"/>
    <col min="9485" max="9485" width="12.42578125" style="2" bestFit="1" customWidth="1"/>
    <col min="9486" max="9486" width="14.28515625" style="2" bestFit="1" customWidth="1"/>
    <col min="9487" max="9487" width="12.42578125" style="2" bestFit="1" customWidth="1"/>
    <col min="9488" max="9728" width="9.140625" style="2"/>
    <col min="9729" max="9729" width="33.140625" style="2" bestFit="1" customWidth="1"/>
    <col min="9730" max="9730" width="15.7109375" style="2" bestFit="1" customWidth="1"/>
    <col min="9731" max="9732" width="15.85546875" style="2" customWidth="1"/>
    <col min="9733" max="9733" width="3.140625" style="2" customWidth="1"/>
    <col min="9734" max="9734" width="43.42578125" style="2" bestFit="1" customWidth="1"/>
    <col min="9735" max="9735" width="11.28515625" style="2" bestFit="1" customWidth="1"/>
    <col min="9736" max="9736" width="11" style="2" bestFit="1" customWidth="1"/>
    <col min="9737" max="9737" width="11.42578125" style="2" bestFit="1" customWidth="1"/>
    <col min="9738" max="9738" width="3" style="2" customWidth="1"/>
    <col min="9739" max="9739" width="15.42578125" style="2" bestFit="1" customWidth="1"/>
    <col min="9740" max="9740" width="10.7109375" style="2" bestFit="1" customWidth="1"/>
    <col min="9741" max="9741" width="12.42578125" style="2" bestFit="1" customWidth="1"/>
    <col min="9742" max="9742" width="14.28515625" style="2" bestFit="1" customWidth="1"/>
    <col min="9743" max="9743" width="12.42578125" style="2" bestFit="1" customWidth="1"/>
    <col min="9744" max="9984" width="9.140625" style="2"/>
    <col min="9985" max="9985" width="33.140625" style="2" bestFit="1" customWidth="1"/>
    <col min="9986" max="9986" width="15.7109375" style="2" bestFit="1" customWidth="1"/>
    <col min="9987" max="9988" width="15.85546875" style="2" customWidth="1"/>
    <col min="9989" max="9989" width="3.140625" style="2" customWidth="1"/>
    <col min="9990" max="9990" width="43.42578125" style="2" bestFit="1" customWidth="1"/>
    <col min="9991" max="9991" width="11.28515625" style="2" bestFit="1" customWidth="1"/>
    <col min="9992" max="9992" width="11" style="2" bestFit="1" customWidth="1"/>
    <col min="9993" max="9993" width="11.42578125" style="2" bestFit="1" customWidth="1"/>
    <col min="9994" max="9994" width="3" style="2" customWidth="1"/>
    <col min="9995" max="9995" width="15.42578125" style="2" bestFit="1" customWidth="1"/>
    <col min="9996" max="9996" width="10.7109375" style="2" bestFit="1" customWidth="1"/>
    <col min="9997" max="9997" width="12.42578125" style="2" bestFit="1" customWidth="1"/>
    <col min="9998" max="9998" width="14.28515625" style="2" bestFit="1" customWidth="1"/>
    <col min="9999" max="9999" width="12.42578125" style="2" bestFit="1" customWidth="1"/>
    <col min="10000" max="10240" width="9.140625" style="2"/>
    <col min="10241" max="10241" width="33.140625" style="2" bestFit="1" customWidth="1"/>
    <col min="10242" max="10242" width="15.7109375" style="2" bestFit="1" customWidth="1"/>
    <col min="10243" max="10244" width="15.85546875" style="2" customWidth="1"/>
    <col min="10245" max="10245" width="3.140625" style="2" customWidth="1"/>
    <col min="10246" max="10246" width="43.42578125" style="2" bestFit="1" customWidth="1"/>
    <col min="10247" max="10247" width="11.28515625" style="2" bestFit="1" customWidth="1"/>
    <col min="10248" max="10248" width="11" style="2" bestFit="1" customWidth="1"/>
    <col min="10249" max="10249" width="11.42578125" style="2" bestFit="1" customWidth="1"/>
    <col min="10250" max="10250" width="3" style="2" customWidth="1"/>
    <col min="10251" max="10251" width="15.42578125" style="2" bestFit="1" customWidth="1"/>
    <col min="10252" max="10252" width="10.7109375" style="2" bestFit="1" customWidth="1"/>
    <col min="10253" max="10253" width="12.42578125" style="2" bestFit="1" customWidth="1"/>
    <col min="10254" max="10254" width="14.28515625" style="2" bestFit="1" customWidth="1"/>
    <col min="10255" max="10255" width="12.42578125" style="2" bestFit="1" customWidth="1"/>
    <col min="10256" max="10496" width="9.140625" style="2"/>
    <col min="10497" max="10497" width="33.140625" style="2" bestFit="1" customWidth="1"/>
    <col min="10498" max="10498" width="15.7109375" style="2" bestFit="1" customWidth="1"/>
    <col min="10499" max="10500" width="15.85546875" style="2" customWidth="1"/>
    <col min="10501" max="10501" width="3.140625" style="2" customWidth="1"/>
    <col min="10502" max="10502" width="43.42578125" style="2" bestFit="1" customWidth="1"/>
    <col min="10503" max="10503" width="11.28515625" style="2" bestFit="1" customWidth="1"/>
    <col min="10504" max="10504" width="11" style="2" bestFit="1" customWidth="1"/>
    <col min="10505" max="10505" width="11.42578125" style="2" bestFit="1" customWidth="1"/>
    <col min="10506" max="10506" width="3" style="2" customWidth="1"/>
    <col min="10507" max="10507" width="15.42578125" style="2" bestFit="1" customWidth="1"/>
    <col min="10508" max="10508" width="10.7109375" style="2" bestFit="1" customWidth="1"/>
    <col min="10509" max="10509" width="12.42578125" style="2" bestFit="1" customWidth="1"/>
    <col min="10510" max="10510" width="14.28515625" style="2" bestFit="1" customWidth="1"/>
    <col min="10511" max="10511" width="12.42578125" style="2" bestFit="1" customWidth="1"/>
    <col min="10512" max="10752" width="9.140625" style="2"/>
    <col min="10753" max="10753" width="33.140625" style="2" bestFit="1" customWidth="1"/>
    <col min="10754" max="10754" width="15.7109375" style="2" bestFit="1" customWidth="1"/>
    <col min="10755" max="10756" width="15.85546875" style="2" customWidth="1"/>
    <col min="10757" max="10757" width="3.140625" style="2" customWidth="1"/>
    <col min="10758" max="10758" width="43.42578125" style="2" bestFit="1" customWidth="1"/>
    <col min="10759" max="10759" width="11.28515625" style="2" bestFit="1" customWidth="1"/>
    <col min="10760" max="10760" width="11" style="2" bestFit="1" customWidth="1"/>
    <col min="10761" max="10761" width="11.42578125" style="2" bestFit="1" customWidth="1"/>
    <col min="10762" max="10762" width="3" style="2" customWidth="1"/>
    <col min="10763" max="10763" width="15.42578125" style="2" bestFit="1" customWidth="1"/>
    <col min="10764" max="10764" width="10.7109375" style="2" bestFit="1" customWidth="1"/>
    <col min="10765" max="10765" width="12.42578125" style="2" bestFit="1" customWidth="1"/>
    <col min="10766" max="10766" width="14.28515625" style="2" bestFit="1" customWidth="1"/>
    <col min="10767" max="10767" width="12.42578125" style="2" bestFit="1" customWidth="1"/>
    <col min="10768" max="11008" width="9.140625" style="2"/>
    <col min="11009" max="11009" width="33.140625" style="2" bestFit="1" customWidth="1"/>
    <col min="11010" max="11010" width="15.7109375" style="2" bestFit="1" customWidth="1"/>
    <col min="11011" max="11012" width="15.85546875" style="2" customWidth="1"/>
    <col min="11013" max="11013" width="3.140625" style="2" customWidth="1"/>
    <col min="11014" max="11014" width="43.42578125" style="2" bestFit="1" customWidth="1"/>
    <col min="11015" max="11015" width="11.28515625" style="2" bestFit="1" customWidth="1"/>
    <col min="11016" max="11016" width="11" style="2" bestFit="1" customWidth="1"/>
    <col min="11017" max="11017" width="11.42578125" style="2" bestFit="1" customWidth="1"/>
    <col min="11018" max="11018" width="3" style="2" customWidth="1"/>
    <col min="11019" max="11019" width="15.42578125" style="2" bestFit="1" customWidth="1"/>
    <col min="11020" max="11020" width="10.7109375" style="2" bestFit="1" customWidth="1"/>
    <col min="11021" max="11021" width="12.42578125" style="2" bestFit="1" customWidth="1"/>
    <col min="11022" max="11022" width="14.28515625" style="2" bestFit="1" customWidth="1"/>
    <col min="11023" max="11023" width="12.42578125" style="2" bestFit="1" customWidth="1"/>
    <col min="11024" max="11264" width="9.140625" style="2"/>
    <col min="11265" max="11265" width="33.140625" style="2" bestFit="1" customWidth="1"/>
    <col min="11266" max="11266" width="15.7109375" style="2" bestFit="1" customWidth="1"/>
    <col min="11267" max="11268" width="15.85546875" style="2" customWidth="1"/>
    <col min="11269" max="11269" width="3.140625" style="2" customWidth="1"/>
    <col min="11270" max="11270" width="43.42578125" style="2" bestFit="1" customWidth="1"/>
    <col min="11271" max="11271" width="11.28515625" style="2" bestFit="1" customWidth="1"/>
    <col min="11272" max="11272" width="11" style="2" bestFit="1" customWidth="1"/>
    <col min="11273" max="11273" width="11.42578125" style="2" bestFit="1" customWidth="1"/>
    <col min="11274" max="11274" width="3" style="2" customWidth="1"/>
    <col min="11275" max="11275" width="15.42578125" style="2" bestFit="1" customWidth="1"/>
    <col min="11276" max="11276" width="10.7109375" style="2" bestFit="1" customWidth="1"/>
    <col min="11277" max="11277" width="12.42578125" style="2" bestFit="1" customWidth="1"/>
    <col min="11278" max="11278" width="14.28515625" style="2" bestFit="1" customWidth="1"/>
    <col min="11279" max="11279" width="12.42578125" style="2" bestFit="1" customWidth="1"/>
    <col min="11280" max="11520" width="9.140625" style="2"/>
    <col min="11521" max="11521" width="33.140625" style="2" bestFit="1" customWidth="1"/>
    <col min="11522" max="11522" width="15.7109375" style="2" bestFit="1" customWidth="1"/>
    <col min="11523" max="11524" width="15.85546875" style="2" customWidth="1"/>
    <col min="11525" max="11525" width="3.140625" style="2" customWidth="1"/>
    <col min="11526" max="11526" width="43.42578125" style="2" bestFit="1" customWidth="1"/>
    <col min="11527" max="11527" width="11.28515625" style="2" bestFit="1" customWidth="1"/>
    <col min="11528" max="11528" width="11" style="2" bestFit="1" customWidth="1"/>
    <col min="11529" max="11529" width="11.42578125" style="2" bestFit="1" customWidth="1"/>
    <col min="11530" max="11530" width="3" style="2" customWidth="1"/>
    <col min="11531" max="11531" width="15.42578125" style="2" bestFit="1" customWidth="1"/>
    <col min="11532" max="11532" width="10.7109375" style="2" bestFit="1" customWidth="1"/>
    <col min="11533" max="11533" width="12.42578125" style="2" bestFit="1" customWidth="1"/>
    <col min="11534" max="11534" width="14.28515625" style="2" bestFit="1" customWidth="1"/>
    <col min="11535" max="11535" width="12.42578125" style="2" bestFit="1" customWidth="1"/>
    <col min="11536" max="11776" width="9.140625" style="2"/>
    <col min="11777" max="11777" width="33.140625" style="2" bestFit="1" customWidth="1"/>
    <col min="11778" max="11778" width="15.7109375" style="2" bestFit="1" customWidth="1"/>
    <col min="11779" max="11780" width="15.85546875" style="2" customWidth="1"/>
    <col min="11781" max="11781" width="3.140625" style="2" customWidth="1"/>
    <col min="11782" max="11782" width="43.42578125" style="2" bestFit="1" customWidth="1"/>
    <col min="11783" max="11783" width="11.28515625" style="2" bestFit="1" customWidth="1"/>
    <col min="11784" max="11784" width="11" style="2" bestFit="1" customWidth="1"/>
    <col min="11785" max="11785" width="11.42578125" style="2" bestFit="1" customWidth="1"/>
    <col min="11786" max="11786" width="3" style="2" customWidth="1"/>
    <col min="11787" max="11787" width="15.42578125" style="2" bestFit="1" customWidth="1"/>
    <col min="11788" max="11788" width="10.7109375" style="2" bestFit="1" customWidth="1"/>
    <col min="11789" max="11789" width="12.42578125" style="2" bestFit="1" customWidth="1"/>
    <col min="11790" max="11790" width="14.28515625" style="2" bestFit="1" customWidth="1"/>
    <col min="11791" max="11791" width="12.42578125" style="2" bestFit="1" customWidth="1"/>
    <col min="11792" max="12032" width="9.140625" style="2"/>
    <col min="12033" max="12033" width="33.140625" style="2" bestFit="1" customWidth="1"/>
    <col min="12034" max="12034" width="15.7109375" style="2" bestFit="1" customWidth="1"/>
    <col min="12035" max="12036" width="15.85546875" style="2" customWidth="1"/>
    <col min="12037" max="12037" width="3.140625" style="2" customWidth="1"/>
    <col min="12038" max="12038" width="43.42578125" style="2" bestFit="1" customWidth="1"/>
    <col min="12039" max="12039" width="11.28515625" style="2" bestFit="1" customWidth="1"/>
    <col min="12040" max="12040" width="11" style="2" bestFit="1" customWidth="1"/>
    <col min="12041" max="12041" width="11.42578125" style="2" bestFit="1" customWidth="1"/>
    <col min="12042" max="12042" width="3" style="2" customWidth="1"/>
    <col min="12043" max="12043" width="15.42578125" style="2" bestFit="1" customWidth="1"/>
    <col min="12044" max="12044" width="10.7109375" style="2" bestFit="1" customWidth="1"/>
    <col min="12045" max="12045" width="12.42578125" style="2" bestFit="1" customWidth="1"/>
    <col min="12046" max="12046" width="14.28515625" style="2" bestFit="1" customWidth="1"/>
    <col min="12047" max="12047" width="12.42578125" style="2" bestFit="1" customWidth="1"/>
    <col min="12048" max="12288" width="9.140625" style="2"/>
    <col min="12289" max="12289" width="33.140625" style="2" bestFit="1" customWidth="1"/>
    <col min="12290" max="12290" width="15.7109375" style="2" bestFit="1" customWidth="1"/>
    <col min="12291" max="12292" width="15.85546875" style="2" customWidth="1"/>
    <col min="12293" max="12293" width="3.140625" style="2" customWidth="1"/>
    <col min="12294" max="12294" width="43.42578125" style="2" bestFit="1" customWidth="1"/>
    <col min="12295" max="12295" width="11.28515625" style="2" bestFit="1" customWidth="1"/>
    <col min="12296" max="12296" width="11" style="2" bestFit="1" customWidth="1"/>
    <col min="12297" max="12297" width="11.42578125" style="2" bestFit="1" customWidth="1"/>
    <col min="12298" max="12298" width="3" style="2" customWidth="1"/>
    <col min="12299" max="12299" width="15.42578125" style="2" bestFit="1" customWidth="1"/>
    <col min="12300" max="12300" width="10.7109375" style="2" bestFit="1" customWidth="1"/>
    <col min="12301" max="12301" width="12.42578125" style="2" bestFit="1" customWidth="1"/>
    <col min="12302" max="12302" width="14.28515625" style="2" bestFit="1" customWidth="1"/>
    <col min="12303" max="12303" width="12.42578125" style="2" bestFit="1" customWidth="1"/>
    <col min="12304" max="12544" width="9.140625" style="2"/>
    <col min="12545" max="12545" width="33.140625" style="2" bestFit="1" customWidth="1"/>
    <col min="12546" max="12546" width="15.7109375" style="2" bestFit="1" customWidth="1"/>
    <col min="12547" max="12548" width="15.85546875" style="2" customWidth="1"/>
    <col min="12549" max="12549" width="3.140625" style="2" customWidth="1"/>
    <col min="12550" max="12550" width="43.42578125" style="2" bestFit="1" customWidth="1"/>
    <col min="12551" max="12551" width="11.28515625" style="2" bestFit="1" customWidth="1"/>
    <col min="12552" max="12552" width="11" style="2" bestFit="1" customWidth="1"/>
    <col min="12553" max="12553" width="11.42578125" style="2" bestFit="1" customWidth="1"/>
    <col min="12554" max="12554" width="3" style="2" customWidth="1"/>
    <col min="12555" max="12555" width="15.42578125" style="2" bestFit="1" customWidth="1"/>
    <col min="12556" max="12556" width="10.7109375" style="2" bestFit="1" customWidth="1"/>
    <col min="12557" max="12557" width="12.42578125" style="2" bestFit="1" customWidth="1"/>
    <col min="12558" max="12558" width="14.28515625" style="2" bestFit="1" customWidth="1"/>
    <col min="12559" max="12559" width="12.42578125" style="2" bestFit="1" customWidth="1"/>
    <col min="12560" max="12800" width="9.140625" style="2"/>
    <col min="12801" max="12801" width="33.140625" style="2" bestFit="1" customWidth="1"/>
    <col min="12802" max="12802" width="15.7109375" style="2" bestFit="1" customWidth="1"/>
    <col min="12803" max="12804" width="15.85546875" style="2" customWidth="1"/>
    <col min="12805" max="12805" width="3.140625" style="2" customWidth="1"/>
    <col min="12806" max="12806" width="43.42578125" style="2" bestFit="1" customWidth="1"/>
    <col min="12807" max="12807" width="11.28515625" style="2" bestFit="1" customWidth="1"/>
    <col min="12808" max="12808" width="11" style="2" bestFit="1" customWidth="1"/>
    <col min="12809" max="12809" width="11.42578125" style="2" bestFit="1" customWidth="1"/>
    <col min="12810" max="12810" width="3" style="2" customWidth="1"/>
    <col min="12811" max="12811" width="15.42578125" style="2" bestFit="1" customWidth="1"/>
    <col min="12812" max="12812" width="10.7109375" style="2" bestFit="1" customWidth="1"/>
    <col min="12813" max="12813" width="12.42578125" style="2" bestFit="1" customWidth="1"/>
    <col min="12814" max="12814" width="14.28515625" style="2" bestFit="1" customWidth="1"/>
    <col min="12815" max="12815" width="12.42578125" style="2" bestFit="1" customWidth="1"/>
    <col min="12816" max="13056" width="9.140625" style="2"/>
    <col min="13057" max="13057" width="33.140625" style="2" bestFit="1" customWidth="1"/>
    <col min="13058" max="13058" width="15.7109375" style="2" bestFit="1" customWidth="1"/>
    <col min="13059" max="13060" width="15.85546875" style="2" customWidth="1"/>
    <col min="13061" max="13061" width="3.140625" style="2" customWidth="1"/>
    <col min="13062" max="13062" width="43.42578125" style="2" bestFit="1" customWidth="1"/>
    <col min="13063" max="13063" width="11.28515625" style="2" bestFit="1" customWidth="1"/>
    <col min="13064" max="13064" width="11" style="2" bestFit="1" customWidth="1"/>
    <col min="13065" max="13065" width="11.42578125" style="2" bestFit="1" customWidth="1"/>
    <col min="13066" max="13066" width="3" style="2" customWidth="1"/>
    <col min="13067" max="13067" width="15.42578125" style="2" bestFit="1" customWidth="1"/>
    <col min="13068" max="13068" width="10.7109375" style="2" bestFit="1" customWidth="1"/>
    <col min="13069" max="13069" width="12.42578125" style="2" bestFit="1" customWidth="1"/>
    <col min="13070" max="13070" width="14.28515625" style="2" bestFit="1" customWidth="1"/>
    <col min="13071" max="13071" width="12.42578125" style="2" bestFit="1" customWidth="1"/>
    <col min="13072" max="13312" width="9.140625" style="2"/>
    <col min="13313" max="13313" width="33.140625" style="2" bestFit="1" customWidth="1"/>
    <col min="13314" max="13314" width="15.7109375" style="2" bestFit="1" customWidth="1"/>
    <col min="13315" max="13316" width="15.85546875" style="2" customWidth="1"/>
    <col min="13317" max="13317" width="3.140625" style="2" customWidth="1"/>
    <col min="13318" max="13318" width="43.42578125" style="2" bestFit="1" customWidth="1"/>
    <col min="13319" max="13319" width="11.28515625" style="2" bestFit="1" customWidth="1"/>
    <col min="13320" max="13320" width="11" style="2" bestFit="1" customWidth="1"/>
    <col min="13321" max="13321" width="11.42578125" style="2" bestFit="1" customWidth="1"/>
    <col min="13322" max="13322" width="3" style="2" customWidth="1"/>
    <col min="13323" max="13323" width="15.42578125" style="2" bestFit="1" customWidth="1"/>
    <col min="13324" max="13324" width="10.7109375" style="2" bestFit="1" customWidth="1"/>
    <col min="13325" max="13325" width="12.42578125" style="2" bestFit="1" customWidth="1"/>
    <col min="13326" max="13326" width="14.28515625" style="2" bestFit="1" customWidth="1"/>
    <col min="13327" max="13327" width="12.42578125" style="2" bestFit="1" customWidth="1"/>
    <col min="13328" max="13568" width="9.140625" style="2"/>
    <col min="13569" max="13569" width="33.140625" style="2" bestFit="1" customWidth="1"/>
    <col min="13570" max="13570" width="15.7109375" style="2" bestFit="1" customWidth="1"/>
    <col min="13571" max="13572" width="15.85546875" style="2" customWidth="1"/>
    <col min="13573" max="13573" width="3.140625" style="2" customWidth="1"/>
    <col min="13574" max="13574" width="43.42578125" style="2" bestFit="1" customWidth="1"/>
    <col min="13575" max="13575" width="11.28515625" style="2" bestFit="1" customWidth="1"/>
    <col min="13576" max="13576" width="11" style="2" bestFit="1" customWidth="1"/>
    <col min="13577" max="13577" width="11.42578125" style="2" bestFit="1" customWidth="1"/>
    <col min="13578" max="13578" width="3" style="2" customWidth="1"/>
    <col min="13579" max="13579" width="15.42578125" style="2" bestFit="1" customWidth="1"/>
    <col min="13580" max="13580" width="10.7109375" style="2" bestFit="1" customWidth="1"/>
    <col min="13581" max="13581" width="12.42578125" style="2" bestFit="1" customWidth="1"/>
    <col min="13582" max="13582" width="14.28515625" style="2" bestFit="1" customWidth="1"/>
    <col min="13583" max="13583" width="12.42578125" style="2" bestFit="1" customWidth="1"/>
    <col min="13584" max="13824" width="9.140625" style="2"/>
    <col min="13825" max="13825" width="33.140625" style="2" bestFit="1" customWidth="1"/>
    <col min="13826" max="13826" width="15.7109375" style="2" bestFit="1" customWidth="1"/>
    <col min="13827" max="13828" width="15.85546875" style="2" customWidth="1"/>
    <col min="13829" max="13829" width="3.140625" style="2" customWidth="1"/>
    <col min="13830" max="13830" width="43.42578125" style="2" bestFit="1" customWidth="1"/>
    <col min="13831" max="13831" width="11.28515625" style="2" bestFit="1" customWidth="1"/>
    <col min="13832" max="13832" width="11" style="2" bestFit="1" customWidth="1"/>
    <col min="13833" max="13833" width="11.42578125" style="2" bestFit="1" customWidth="1"/>
    <col min="13834" max="13834" width="3" style="2" customWidth="1"/>
    <col min="13835" max="13835" width="15.42578125" style="2" bestFit="1" customWidth="1"/>
    <col min="13836" max="13836" width="10.7109375" style="2" bestFit="1" customWidth="1"/>
    <col min="13837" max="13837" width="12.42578125" style="2" bestFit="1" customWidth="1"/>
    <col min="13838" max="13838" width="14.28515625" style="2" bestFit="1" customWidth="1"/>
    <col min="13839" max="13839" width="12.42578125" style="2" bestFit="1" customWidth="1"/>
    <col min="13840" max="14080" width="9.140625" style="2"/>
    <col min="14081" max="14081" width="33.140625" style="2" bestFit="1" customWidth="1"/>
    <col min="14082" max="14082" width="15.7109375" style="2" bestFit="1" customWidth="1"/>
    <col min="14083" max="14084" width="15.85546875" style="2" customWidth="1"/>
    <col min="14085" max="14085" width="3.140625" style="2" customWidth="1"/>
    <col min="14086" max="14086" width="43.42578125" style="2" bestFit="1" customWidth="1"/>
    <col min="14087" max="14087" width="11.28515625" style="2" bestFit="1" customWidth="1"/>
    <col min="14088" max="14088" width="11" style="2" bestFit="1" customWidth="1"/>
    <col min="14089" max="14089" width="11.42578125" style="2" bestFit="1" customWidth="1"/>
    <col min="14090" max="14090" width="3" style="2" customWidth="1"/>
    <col min="14091" max="14091" width="15.42578125" style="2" bestFit="1" customWidth="1"/>
    <col min="14092" max="14092" width="10.7109375" style="2" bestFit="1" customWidth="1"/>
    <col min="14093" max="14093" width="12.42578125" style="2" bestFit="1" customWidth="1"/>
    <col min="14094" max="14094" width="14.28515625" style="2" bestFit="1" customWidth="1"/>
    <col min="14095" max="14095" width="12.42578125" style="2" bestFit="1" customWidth="1"/>
    <col min="14096" max="14336" width="9.140625" style="2"/>
    <col min="14337" max="14337" width="33.140625" style="2" bestFit="1" customWidth="1"/>
    <col min="14338" max="14338" width="15.7109375" style="2" bestFit="1" customWidth="1"/>
    <col min="14339" max="14340" width="15.85546875" style="2" customWidth="1"/>
    <col min="14341" max="14341" width="3.140625" style="2" customWidth="1"/>
    <col min="14342" max="14342" width="43.42578125" style="2" bestFit="1" customWidth="1"/>
    <col min="14343" max="14343" width="11.28515625" style="2" bestFit="1" customWidth="1"/>
    <col min="14344" max="14344" width="11" style="2" bestFit="1" customWidth="1"/>
    <col min="14345" max="14345" width="11.42578125" style="2" bestFit="1" customWidth="1"/>
    <col min="14346" max="14346" width="3" style="2" customWidth="1"/>
    <col min="14347" max="14347" width="15.42578125" style="2" bestFit="1" customWidth="1"/>
    <col min="14348" max="14348" width="10.7109375" style="2" bestFit="1" customWidth="1"/>
    <col min="14349" max="14349" width="12.42578125" style="2" bestFit="1" customWidth="1"/>
    <col min="14350" max="14350" width="14.28515625" style="2" bestFit="1" customWidth="1"/>
    <col min="14351" max="14351" width="12.42578125" style="2" bestFit="1" customWidth="1"/>
    <col min="14352" max="14592" width="9.140625" style="2"/>
    <col min="14593" max="14593" width="33.140625" style="2" bestFit="1" customWidth="1"/>
    <col min="14594" max="14594" width="15.7109375" style="2" bestFit="1" customWidth="1"/>
    <col min="14595" max="14596" width="15.85546875" style="2" customWidth="1"/>
    <col min="14597" max="14597" width="3.140625" style="2" customWidth="1"/>
    <col min="14598" max="14598" width="43.42578125" style="2" bestFit="1" customWidth="1"/>
    <col min="14599" max="14599" width="11.28515625" style="2" bestFit="1" customWidth="1"/>
    <col min="14600" max="14600" width="11" style="2" bestFit="1" customWidth="1"/>
    <col min="14601" max="14601" width="11.42578125" style="2" bestFit="1" customWidth="1"/>
    <col min="14602" max="14602" width="3" style="2" customWidth="1"/>
    <col min="14603" max="14603" width="15.42578125" style="2" bestFit="1" customWidth="1"/>
    <col min="14604" max="14604" width="10.7109375" style="2" bestFit="1" customWidth="1"/>
    <col min="14605" max="14605" width="12.42578125" style="2" bestFit="1" customWidth="1"/>
    <col min="14606" max="14606" width="14.28515625" style="2" bestFit="1" customWidth="1"/>
    <col min="14607" max="14607" width="12.42578125" style="2" bestFit="1" customWidth="1"/>
    <col min="14608" max="14848" width="9.140625" style="2"/>
    <col min="14849" max="14849" width="33.140625" style="2" bestFit="1" customWidth="1"/>
    <col min="14850" max="14850" width="15.7109375" style="2" bestFit="1" customWidth="1"/>
    <col min="14851" max="14852" width="15.85546875" style="2" customWidth="1"/>
    <col min="14853" max="14853" width="3.140625" style="2" customWidth="1"/>
    <col min="14854" max="14854" width="43.42578125" style="2" bestFit="1" customWidth="1"/>
    <col min="14855" max="14855" width="11.28515625" style="2" bestFit="1" customWidth="1"/>
    <col min="14856" max="14856" width="11" style="2" bestFit="1" customWidth="1"/>
    <col min="14857" max="14857" width="11.42578125" style="2" bestFit="1" customWidth="1"/>
    <col min="14858" max="14858" width="3" style="2" customWidth="1"/>
    <col min="14859" max="14859" width="15.42578125" style="2" bestFit="1" customWidth="1"/>
    <col min="14860" max="14860" width="10.7109375" style="2" bestFit="1" customWidth="1"/>
    <col min="14861" max="14861" width="12.42578125" style="2" bestFit="1" customWidth="1"/>
    <col min="14862" max="14862" width="14.28515625" style="2" bestFit="1" customWidth="1"/>
    <col min="14863" max="14863" width="12.42578125" style="2" bestFit="1" customWidth="1"/>
    <col min="14864" max="15104" width="9.140625" style="2"/>
    <col min="15105" max="15105" width="33.140625" style="2" bestFit="1" customWidth="1"/>
    <col min="15106" max="15106" width="15.7109375" style="2" bestFit="1" customWidth="1"/>
    <col min="15107" max="15108" width="15.85546875" style="2" customWidth="1"/>
    <col min="15109" max="15109" width="3.140625" style="2" customWidth="1"/>
    <col min="15110" max="15110" width="43.42578125" style="2" bestFit="1" customWidth="1"/>
    <col min="15111" max="15111" width="11.28515625" style="2" bestFit="1" customWidth="1"/>
    <col min="15112" max="15112" width="11" style="2" bestFit="1" customWidth="1"/>
    <col min="15113" max="15113" width="11.42578125" style="2" bestFit="1" customWidth="1"/>
    <col min="15114" max="15114" width="3" style="2" customWidth="1"/>
    <col min="15115" max="15115" width="15.42578125" style="2" bestFit="1" customWidth="1"/>
    <col min="15116" max="15116" width="10.7109375" style="2" bestFit="1" customWidth="1"/>
    <col min="15117" max="15117" width="12.42578125" style="2" bestFit="1" customWidth="1"/>
    <col min="15118" max="15118" width="14.28515625" style="2" bestFit="1" customWidth="1"/>
    <col min="15119" max="15119" width="12.42578125" style="2" bestFit="1" customWidth="1"/>
    <col min="15120" max="15360" width="9.140625" style="2"/>
    <col min="15361" max="15361" width="33.140625" style="2" bestFit="1" customWidth="1"/>
    <col min="15362" max="15362" width="15.7109375" style="2" bestFit="1" customWidth="1"/>
    <col min="15363" max="15364" width="15.85546875" style="2" customWidth="1"/>
    <col min="15365" max="15365" width="3.140625" style="2" customWidth="1"/>
    <col min="15366" max="15366" width="43.42578125" style="2" bestFit="1" customWidth="1"/>
    <col min="15367" max="15367" width="11.28515625" style="2" bestFit="1" customWidth="1"/>
    <col min="15368" max="15368" width="11" style="2" bestFit="1" customWidth="1"/>
    <col min="15369" max="15369" width="11.42578125" style="2" bestFit="1" customWidth="1"/>
    <col min="15370" max="15370" width="3" style="2" customWidth="1"/>
    <col min="15371" max="15371" width="15.42578125" style="2" bestFit="1" customWidth="1"/>
    <col min="15372" max="15372" width="10.7109375" style="2" bestFit="1" customWidth="1"/>
    <col min="15373" max="15373" width="12.42578125" style="2" bestFit="1" customWidth="1"/>
    <col min="15374" max="15374" width="14.28515625" style="2" bestFit="1" customWidth="1"/>
    <col min="15375" max="15375" width="12.42578125" style="2" bestFit="1" customWidth="1"/>
    <col min="15376" max="15616" width="9.140625" style="2"/>
    <col min="15617" max="15617" width="33.140625" style="2" bestFit="1" customWidth="1"/>
    <col min="15618" max="15618" width="15.7109375" style="2" bestFit="1" customWidth="1"/>
    <col min="15619" max="15620" width="15.85546875" style="2" customWidth="1"/>
    <col min="15621" max="15621" width="3.140625" style="2" customWidth="1"/>
    <col min="15622" max="15622" width="43.42578125" style="2" bestFit="1" customWidth="1"/>
    <col min="15623" max="15623" width="11.28515625" style="2" bestFit="1" customWidth="1"/>
    <col min="15624" max="15624" width="11" style="2" bestFit="1" customWidth="1"/>
    <col min="15625" max="15625" width="11.42578125" style="2" bestFit="1" customWidth="1"/>
    <col min="15626" max="15626" width="3" style="2" customWidth="1"/>
    <col min="15627" max="15627" width="15.42578125" style="2" bestFit="1" customWidth="1"/>
    <col min="15628" max="15628" width="10.7109375" style="2" bestFit="1" customWidth="1"/>
    <col min="15629" max="15629" width="12.42578125" style="2" bestFit="1" customWidth="1"/>
    <col min="15630" max="15630" width="14.28515625" style="2" bestFit="1" customWidth="1"/>
    <col min="15631" max="15631" width="12.42578125" style="2" bestFit="1" customWidth="1"/>
    <col min="15632" max="15872" width="9.140625" style="2"/>
    <col min="15873" max="15873" width="33.140625" style="2" bestFit="1" customWidth="1"/>
    <col min="15874" max="15874" width="15.7109375" style="2" bestFit="1" customWidth="1"/>
    <col min="15875" max="15876" width="15.85546875" style="2" customWidth="1"/>
    <col min="15877" max="15877" width="3.140625" style="2" customWidth="1"/>
    <col min="15878" max="15878" width="43.42578125" style="2" bestFit="1" customWidth="1"/>
    <col min="15879" max="15879" width="11.28515625" style="2" bestFit="1" customWidth="1"/>
    <col min="15880" max="15880" width="11" style="2" bestFit="1" customWidth="1"/>
    <col min="15881" max="15881" width="11.42578125" style="2" bestFit="1" customWidth="1"/>
    <col min="15882" max="15882" width="3" style="2" customWidth="1"/>
    <col min="15883" max="15883" width="15.42578125" style="2" bestFit="1" customWidth="1"/>
    <col min="15884" max="15884" width="10.7109375" style="2" bestFit="1" customWidth="1"/>
    <col min="15885" max="15885" width="12.42578125" style="2" bestFit="1" customWidth="1"/>
    <col min="15886" max="15886" width="14.28515625" style="2" bestFit="1" customWidth="1"/>
    <col min="15887" max="15887" width="12.42578125" style="2" bestFit="1" customWidth="1"/>
    <col min="15888" max="16128" width="9.140625" style="2"/>
    <col min="16129" max="16129" width="33.140625" style="2" bestFit="1" customWidth="1"/>
    <col min="16130" max="16130" width="15.7109375" style="2" bestFit="1" customWidth="1"/>
    <col min="16131" max="16132" width="15.85546875" style="2" customWidth="1"/>
    <col min="16133" max="16133" width="3.140625" style="2" customWidth="1"/>
    <col min="16134" max="16134" width="43.42578125" style="2" bestFit="1" customWidth="1"/>
    <col min="16135" max="16135" width="11.28515625" style="2" bestFit="1" customWidth="1"/>
    <col min="16136" max="16136" width="11" style="2" bestFit="1" customWidth="1"/>
    <col min="16137" max="16137" width="11.42578125" style="2" bestFit="1" customWidth="1"/>
    <col min="16138" max="16138" width="3" style="2" customWidth="1"/>
    <col min="16139" max="16139" width="15.42578125" style="2" bestFit="1" customWidth="1"/>
    <col min="16140" max="16140" width="10.7109375" style="2" bestFit="1" customWidth="1"/>
    <col min="16141" max="16141" width="12.42578125" style="2" bestFit="1" customWidth="1"/>
    <col min="16142" max="16142" width="14.28515625" style="2" bestFit="1" customWidth="1"/>
    <col min="16143" max="16143" width="12.42578125" style="2" bestFit="1" customWidth="1"/>
    <col min="16144" max="16384" width="9.140625" style="2"/>
  </cols>
  <sheetData>
    <row r="1" spans="1:15">
      <c r="A1" s="8" t="s">
        <v>0</v>
      </c>
      <c r="B1" s="4" t="s">
        <v>19</v>
      </c>
      <c r="C1" s="5"/>
      <c r="D1" s="5"/>
      <c r="E1" s="9"/>
      <c r="F1" s="5"/>
      <c r="G1" s="5"/>
      <c r="H1" s="5"/>
      <c r="I1" s="5"/>
      <c r="J1" s="9"/>
      <c r="K1" s="5"/>
      <c r="L1" s="5"/>
      <c r="M1" s="5"/>
      <c r="N1" s="5"/>
    </row>
    <row r="2" spans="1:15">
      <c r="A2" s="10" t="s">
        <v>1</v>
      </c>
      <c r="B2" s="11">
        <v>42218</v>
      </c>
      <c r="C2" s="5"/>
      <c r="D2" s="5"/>
      <c r="E2" s="9"/>
      <c r="F2" s="5"/>
      <c r="G2" s="5"/>
      <c r="H2" s="5"/>
      <c r="I2" s="5"/>
      <c r="J2" s="9"/>
      <c r="K2" s="5"/>
      <c r="L2" s="5"/>
      <c r="M2" s="5"/>
      <c r="N2" s="5"/>
    </row>
    <row r="3" spans="1:15">
      <c r="A3" s="10" t="s">
        <v>2</v>
      </c>
      <c r="B3" s="33" t="s">
        <v>198</v>
      </c>
      <c r="C3" s="5"/>
      <c r="D3" s="5"/>
      <c r="E3" s="9"/>
      <c r="F3" s="5"/>
      <c r="G3" s="5"/>
      <c r="H3" s="5"/>
      <c r="I3" s="5"/>
      <c r="J3" s="9"/>
      <c r="K3" s="5"/>
      <c r="L3" s="5"/>
      <c r="M3" s="5"/>
      <c r="N3" s="5"/>
    </row>
    <row r="4" spans="1:15">
      <c r="A4" s="10" t="s">
        <v>3</v>
      </c>
      <c r="B4" s="34">
        <v>42186</v>
      </c>
      <c r="C4" s="5"/>
      <c r="D4" s="5"/>
      <c r="E4" s="9"/>
      <c r="F4" s="5"/>
      <c r="G4" s="5"/>
      <c r="H4" s="5"/>
      <c r="I4" s="5"/>
      <c r="J4" s="9"/>
      <c r="K4" s="5"/>
      <c r="L4" s="5"/>
      <c r="M4" s="5"/>
      <c r="N4" s="5"/>
    </row>
    <row r="5" spans="1:15">
      <c r="A5" s="10" t="s">
        <v>4</v>
      </c>
      <c r="B5" s="5" t="s">
        <v>16</v>
      </c>
      <c r="C5" s="5"/>
      <c r="D5" s="5"/>
      <c r="E5" s="9"/>
      <c r="F5" s="5"/>
      <c r="G5" s="5"/>
      <c r="H5" s="5"/>
      <c r="I5" s="5"/>
      <c r="J5" s="9"/>
      <c r="K5" s="5"/>
      <c r="L5" s="5"/>
      <c r="M5" s="5"/>
      <c r="N5" s="5"/>
    </row>
    <row r="6" spans="1:15">
      <c r="A6" s="12"/>
      <c r="B6" s="5"/>
      <c r="C6" s="5"/>
      <c r="D6" s="5"/>
      <c r="E6" s="9"/>
      <c r="F6" s="5"/>
      <c r="G6" s="5"/>
      <c r="H6" s="5"/>
      <c r="I6" s="5"/>
      <c r="J6" s="9"/>
      <c r="K6" s="5"/>
      <c r="L6" s="5"/>
      <c r="M6" s="5"/>
      <c r="N6" s="5"/>
    </row>
    <row r="7" spans="1:15">
      <c r="A7" s="13" t="s">
        <v>9</v>
      </c>
      <c r="B7" s="14"/>
      <c r="C7" s="5"/>
      <c r="D7" s="5"/>
      <c r="E7" s="9"/>
      <c r="F7" s="15" t="str">
        <f>B1</f>
        <v>BTSip</v>
      </c>
      <c r="G7" s="5"/>
      <c r="H7" s="5"/>
      <c r="I7" s="5"/>
      <c r="J7" s="9"/>
      <c r="K7" s="5"/>
      <c r="L7" s="5"/>
      <c r="M7" s="5"/>
      <c r="N7" s="5"/>
    </row>
    <row r="8" spans="1:15" ht="25.5">
      <c r="A8" s="16" t="s">
        <v>5</v>
      </c>
      <c r="B8" s="16" t="s">
        <v>10</v>
      </c>
      <c r="C8" s="16" t="s">
        <v>11</v>
      </c>
      <c r="D8" s="16" t="s">
        <v>12</v>
      </c>
      <c r="E8" s="17"/>
      <c r="F8" s="18" t="s">
        <v>5</v>
      </c>
      <c r="G8" s="19" t="s">
        <v>13</v>
      </c>
      <c r="H8" s="19" t="s">
        <v>14</v>
      </c>
      <c r="I8" s="20" t="s">
        <v>15</v>
      </c>
      <c r="J8" s="17"/>
      <c r="K8" s="18" t="s">
        <v>6</v>
      </c>
      <c r="L8" s="18" t="s">
        <v>7</v>
      </c>
      <c r="M8" s="18" t="s">
        <v>8</v>
      </c>
      <c r="N8" s="18" t="s">
        <v>17</v>
      </c>
      <c r="O8" s="21" t="s">
        <v>18</v>
      </c>
    </row>
    <row r="9" spans="1:15" ht="12.75" customHeight="1">
      <c r="B9" s="1"/>
      <c r="C9" s="3"/>
      <c r="D9" s="3"/>
      <c r="E9" s="9"/>
      <c r="F9" s="22"/>
      <c r="G9" s="23"/>
      <c r="H9" s="24"/>
      <c r="I9" s="24"/>
      <c r="J9" s="9"/>
      <c r="K9" s="25"/>
      <c r="L9" s="32"/>
      <c r="M9" s="25"/>
      <c r="N9" s="32"/>
      <c r="O9" s="26"/>
    </row>
    <row r="10" spans="1:15" s="6" customFormat="1" ht="12.75" customHeight="1">
      <c r="A10" s="35" t="s">
        <v>199</v>
      </c>
      <c r="B10" s="38">
        <v>4.7300000000000002E-2</v>
      </c>
      <c r="C10" s="39">
        <v>61.03</v>
      </c>
      <c r="D10" s="39">
        <v>2.9</v>
      </c>
      <c r="E10" s="27"/>
      <c r="F10" s="35" t="s">
        <v>199</v>
      </c>
      <c r="G10" s="40">
        <v>4.7300000000000002E-2</v>
      </c>
      <c r="H10" s="41">
        <v>61</v>
      </c>
      <c r="I10" s="41">
        <v>2.89</v>
      </c>
      <c r="J10" s="27"/>
      <c r="K10" s="25">
        <f>+C10-H10</f>
        <v>3.0000000000001137E-2</v>
      </c>
      <c r="L10" s="32">
        <f>IFERROR(K10/C10,0)</f>
        <v>4.9156152711782948E-4</v>
      </c>
      <c r="M10" s="25">
        <f>+D10-I10</f>
        <v>9.9999999999997868E-3</v>
      </c>
      <c r="N10" s="32">
        <f>IFERROR(M10/D10,0)</f>
        <v>3.4482758620688922E-3</v>
      </c>
      <c r="O10" s="26">
        <f>IFERROR(I10/$I$265,0)</f>
        <v>2.7932933895600425E-4</v>
      </c>
    </row>
    <row r="11" spans="1:15" s="6" customFormat="1" ht="12.75" customHeight="1">
      <c r="A11" s="35" t="s">
        <v>199</v>
      </c>
      <c r="B11" s="38">
        <v>5.1200000000000002E-2</v>
      </c>
      <c r="C11" s="39">
        <v>13.53</v>
      </c>
      <c r="D11" s="39">
        <v>0.69</v>
      </c>
      <c r="E11" s="27"/>
      <c r="F11" s="35" t="s">
        <v>199</v>
      </c>
      <c r="G11" s="40">
        <v>5.1200000000000002E-2</v>
      </c>
      <c r="H11" s="41">
        <v>14</v>
      </c>
      <c r="I11" s="41">
        <v>0.72</v>
      </c>
      <c r="J11" s="27"/>
      <c r="K11" s="25">
        <f t="shared" ref="K11:K29" si="0">+C11-H11</f>
        <v>-0.47000000000000064</v>
      </c>
      <c r="L11" s="32">
        <f t="shared" ref="L11:L29" si="1">IFERROR(K11/C11,0)</f>
        <v>-3.473762010347381E-2</v>
      </c>
      <c r="M11" s="25">
        <f t="shared" ref="M11:M29" si="2">+D11-I11</f>
        <v>-3.0000000000000027E-2</v>
      </c>
      <c r="N11" s="32">
        <f t="shared" ref="N11:N29" si="3">IFERROR(M11/D11,0)</f>
        <v>-4.3478260869565258E-2</v>
      </c>
      <c r="O11" s="26">
        <f>IFERROR(I11/$I$265,0)</f>
        <v>6.9590700362741546E-5</v>
      </c>
    </row>
    <row r="12" spans="1:15" s="6" customFormat="1" ht="12.75" customHeight="1">
      <c r="A12" s="6" t="s">
        <v>200</v>
      </c>
      <c r="B12" s="6">
        <v>0.29020000000000001</v>
      </c>
      <c r="C12" s="6">
        <v>0.28000000000000003</v>
      </c>
      <c r="D12" s="6">
        <v>0.08</v>
      </c>
      <c r="E12" s="27"/>
      <c r="F12" s="6" t="s">
        <v>200</v>
      </c>
      <c r="G12" s="6">
        <v>0.29020000000000001</v>
      </c>
      <c r="H12" s="6">
        <v>0</v>
      </c>
      <c r="I12" s="6">
        <v>0</v>
      </c>
      <c r="J12" s="27"/>
      <c r="K12" s="25">
        <f t="shared" si="0"/>
        <v>0.28000000000000003</v>
      </c>
      <c r="L12" s="32">
        <f t="shared" si="1"/>
        <v>1</v>
      </c>
      <c r="M12" s="25">
        <f t="shared" si="2"/>
        <v>0.08</v>
      </c>
      <c r="N12" s="32">
        <f t="shared" si="3"/>
        <v>1</v>
      </c>
      <c r="O12" s="26">
        <f>IFERROR(I12/$I$265,0)</f>
        <v>0</v>
      </c>
    </row>
    <row r="13" spans="1:15" s="6" customFormat="1" ht="12.75" customHeight="1">
      <c r="A13" s="35"/>
      <c r="B13" s="38"/>
      <c r="C13" s="39"/>
      <c r="D13" s="39"/>
      <c r="E13" s="27"/>
      <c r="J13" s="27"/>
      <c r="K13" s="25"/>
      <c r="L13" s="32"/>
      <c r="M13" s="25"/>
      <c r="N13" s="32"/>
      <c r="O13" s="26"/>
    </row>
    <row r="14" spans="1:15" s="6" customFormat="1" ht="12.75" customHeight="1">
      <c r="A14" s="35" t="s">
        <v>201</v>
      </c>
      <c r="B14" s="38">
        <v>0.1104</v>
      </c>
      <c r="C14" s="39">
        <v>1.92</v>
      </c>
      <c r="D14" s="39">
        <v>0.21</v>
      </c>
      <c r="E14" s="27"/>
      <c r="F14" s="6" t="s">
        <v>201</v>
      </c>
      <c r="G14" s="6">
        <v>0.1104</v>
      </c>
      <c r="H14" s="6">
        <v>2</v>
      </c>
      <c r="I14" s="6">
        <v>0.22</v>
      </c>
      <c r="J14" s="27"/>
      <c r="K14" s="25">
        <f t="shared" si="0"/>
        <v>-8.0000000000000071E-2</v>
      </c>
      <c r="L14" s="32">
        <f t="shared" si="1"/>
        <v>-4.1666666666666706E-2</v>
      </c>
      <c r="M14" s="25">
        <f t="shared" si="2"/>
        <v>-1.0000000000000009E-2</v>
      </c>
      <c r="N14" s="32">
        <f t="shared" si="3"/>
        <v>-4.7619047619047665E-2</v>
      </c>
      <c r="O14" s="26">
        <f>IFERROR(I14/$I$265,0)</f>
        <v>2.1263825110837693E-5</v>
      </c>
    </row>
    <row r="15" spans="1:15" s="6" customFormat="1" ht="12.75" customHeight="1">
      <c r="A15" s="35"/>
      <c r="B15" s="38"/>
      <c r="C15" s="39"/>
      <c r="D15" s="39"/>
      <c r="E15" s="27"/>
      <c r="G15" s="7"/>
      <c r="H15" s="42"/>
      <c r="I15" s="42"/>
      <c r="J15" s="27"/>
      <c r="K15" s="25"/>
      <c r="L15" s="32"/>
      <c r="M15" s="25"/>
      <c r="N15" s="32"/>
      <c r="O15" s="26"/>
    </row>
    <row r="16" spans="1:15" s="6" customFormat="1" ht="12.75" customHeight="1">
      <c r="A16" s="35" t="s">
        <v>202</v>
      </c>
      <c r="B16" s="38">
        <v>3.3999999999999998E-3</v>
      </c>
      <c r="C16" s="39">
        <v>2.1</v>
      </c>
      <c r="D16" s="39">
        <v>0</v>
      </c>
      <c r="E16" s="27"/>
      <c r="F16" s="6" t="s">
        <v>202</v>
      </c>
      <c r="G16" s="7">
        <v>3.3999999999999998E-3</v>
      </c>
      <c r="H16" s="42">
        <v>2</v>
      </c>
      <c r="I16" s="42">
        <v>0</v>
      </c>
      <c r="J16" s="27"/>
      <c r="K16" s="25">
        <f t="shared" si="0"/>
        <v>0.10000000000000009</v>
      </c>
      <c r="L16" s="32">
        <f t="shared" si="1"/>
        <v>4.7619047619047658E-2</v>
      </c>
      <c r="M16" s="25">
        <f t="shared" si="2"/>
        <v>0</v>
      </c>
      <c r="N16" s="32">
        <f t="shared" si="3"/>
        <v>0</v>
      </c>
      <c r="O16" s="26">
        <f>IFERROR(I16/$I$265,0)</f>
        <v>0</v>
      </c>
    </row>
    <row r="17" spans="1:15" s="6" customFormat="1" ht="12.75" customHeight="1">
      <c r="A17" s="35" t="s">
        <v>64</v>
      </c>
      <c r="B17" s="38">
        <v>6.6E-3</v>
      </c>
      <c r="C17" s="39">
        <v>17.05</v>
      </c>
      <c r="D17" s="39">
        <v>0.12</v>
      </c>
      <c r="E17" s="27"/>
      <c r="F17" s="6" t="s">
        <v>64</v>
      </c>
      <c r="G17" s="6">
        <v>6.6E-3</v>
      </c>
      <c r="H17" s="6">
        <v>18</v>
      </c>
      <c r="I17" s="6">
        <v>0.12</v>
      </c>
      <c r="J17" s="27"/>
      <c r="K17" s="25">
        <f t="shared" si="0"/>
        <v>-0.94999999999999929</v>
      </c>
      <c r="L17" s="32">
        <f t="shared" si="1"/>
        <v>-5.571847507331374E-2</v>
      </c>
      <c r="M17" s="25">
        <f t="shared" si="2"/>
        <v>0</v>
      </c>
      <c r="N17" s="32">
        <f t="shared" si="3"/>
        <v>0</v>
      </c>
      <c r="O17" s="26">
        <f>IFERROR(I17/$I$265,0)</f>
        <v>1.1598450060456923E-5</v>
      </c>
    </row>
    <row r="18" spans="1:15" s="6" customFormat="1" ht="12.75" customHeight="1">
      <c r="A18" s="35"/>
      <c r="B18" s="38"/>
      <c r="C18" s="39"/>
      <c r="D18" s="39"/>
      <c r="E18" s="27"/>
      <c r="J18" s="27"/>
      <c r="K18" s="25"/>
      <c r="L18" s="32"/>
      <c r="M18" s="25"/>
      <c r="N18" s="32"/>
      <c r="O18" s="26"/>
    </row>
    <row r="19" spans="1:15" s="6" customFormat="1" ht="12.75" customHeight="1">
      <c r="A19" s="35" t="s">
        <v>203</v>
      </c>
      <c r="B19" s="38">
        <v>1.2392000000000001</v>
      </c>
      <c r="C19" s="39">
        <v>0.13</v>
      </c>
      <c r="D19" s="39">
        <v>0.17</v>
      </c>
      <c r="E19" s="27"/>
      <c r="F19" s="6" t="s">
        <v>203</v>
      </c>
      <c r="G19" s="7">
        <v>1.2392000000000001</v>
      </c>
      <c r="H19" s="42">
        <v>0</v>
      </c>
      <c r="I19" s="42">
        <v>0</v>
      </c>
      <c r="J19" s="27"/>
      <c r="K19" s="25">
        <f t="shared" si="0"/>
        <v>0.13</v>
      </c>
      <c r="L19" s="32">
        <f t="shared" si="1"/>
        <v>1</v>
      </c>
      <c r="M19" s="25">
        <f t="shared" si="2"/>
        <v>0.17</v>
      </c>
      <c r="N19" s="32">
        <f t="shared" si="3"/>
        <v>1</v>
      </c>
      <c r="O19" s="26">
        <f>IFERROR(I19/$I$265,0)</f>
        <v>0</v>
      </c>
    </row>
    <row r="20" spans="1:15" s="6" customFormat="1" ht="12.75" customHeight="1">
      <c r="A20" s="35" t="s">
        <v>203</v>
      </c>
      <c r="B20" s="38">
        <v>1.2393000000000001</v>
      </c>
      <c r="C20" s="39">
        <v>0.38</v>
      </c>
      <c r="D20" s="39">
        <v>0.47</v>
      </c>
      <c r="E20" s="27"/>
      <c r="F20" s="6" t="s">
        <v>203</v>
      </c>
      <c r="G20" s="7">
        <v>1.2393000000000001</v>
      </c>
      <c r="H20" s="42">
        <v>0</v>
      </c>
      <c r="I20" s="42">
        <v>0</v>
      </c>
      <c r="J20" s="27"/>
      <c r="K20" s="25">
        <f t="shared" si="0"/>
        <v>0.38</v>
      </c>
      <c r="L20" s="32">
        <f t="shared" si="1"/>
        <v>1</v>
      </c>
      <c r="M20" s="25">
        <f t="shared" si="2"/>
        <v>0.47</v>
      </c>
      <c r="N20" s="32">
        <f t="shared" si="3"/>
        <v>1</v>
      </c>
      <c r="O20" s="26">
        <f>IFERROR(I20/$I$265,0)</f>
        <v>0</v>
      </c>
    </row>
    <row r="21" spans="1:15" s="6" customFormat="1" ht="12.75" customHeight="1">
      <c r="A21" s="35"/>
      <c r="B21" s="38"/>
      <c r="C21" s="39"/>
      <c r="D21" s="39"/>
      <c r="E21" s="27"/>
      <c r="G21" s="7"/>
      <c r="H21" s="42"/>
      <c r="I21" s="42"/>
      <c r="J21" s="27"/>
      <c r="K21" s="25"/>
      <c r="L21" s="32"/>
      <c r="M21" s="25"/>
      <c r="N21" s="32"/>
      <c r="O21" s="26"/>
    </row>
    <row r="22" spans="1:15" s="6" customFormat="1" ht="12.75" customHeight="1">
      <c r="A22" s="35" t="s">
        <v>94</v>
      </c>
      <c r="B22" s="38">
        <v>9.1000000000000004E-3</v>
      </c>
      <c r="C22" s="39">
        <v>1731.93</v>
      </c>
      <c r="D22" s="39">
        <v>15.74</v>
      </c>
      <c r="E22" s="27"/>
      <c r="F22" s="6" t="s">
        <v>94</v>
      </c>
      <c r="G22" s="7">
        <v>9.1000000000000004E-3</v>
      </c>
      <c r="H22" s="42">
        <v>1738</v>
      </c>
      <c r="I22" s="42">
        <v>15.82</v>
      </c>
      <c r="J22" s="27"/>
      <c r="K22" s="25">
        <f t="shared" si="0"/>
        <v>-6.0699999999999363</v>
      </c>
      <c r="L22" s="32">
        <f t="shared" si="1"/>
        <v>-3.5047605850120596E-3</v>
      </c>
      <c r="M22" s="25">
        <f t="shared" si="2"/>
        <v>-8.0000000000000071E-2</v>
      </c>
      <c r="N22" s="32">
        <f t="shared" si="3"/>
        <v>-5.0825921219822155E-3</v>
      </c>
      <c r="O22" s="26">
        <f>IFERROR(I22/$I$265,0)</f>
        <v>1.5290623329702378E-3</v>
      </c>
    </row>
    <row r="23" spans="1:15" s="6" customFormat="1" ht="12.75" customHeight="1">
      <c r="A23" s="35" t="s">
        <v>93</v>
      </c>
      <c r="B23" s="38">
        <v>9.4999999999999998E-3</v>
      </c>
      <c r="C23" s="39">
        <v>860.2</v>
      </c>
      <c r="D23" s="39">
        <v>8.19</v>
      </c>
      <c r="E23" s="27"/>
      <c r="F23" s="6" t="s">
        <v>93</v>
      </c>
      <c r="G23" s="7">
        <v>9.4999999999999998E-3</v>
      </c>
      <c r="H23" s="42">
        <v>864</v>
      </c>
      <c r="I23" s="42">
        <v>8.2100000000000009</v>
      </c>
      <c r="J23" s="27"/>
      <c r="K23" s="25">
        <f t="shared" si="0"/>
        <v>-3.7999999999999545</v>
      </c>
      <c r="L23" s="32">
        <f t="shared" si="1"/>
        <v>-4.4175773076028301E-3</v>
      </c>
      <c r="M23" s="25">
        <f t="shared" si="2"/>
        <v>-2.000000000000135E-2</v>
      </c>
      <c r="N23" s="32">
        <f t="shared" si="3"/>
        <v>-2.4420024420026068E-3</v>
      </c>
      <c r="O23" s="26">
        <f>IFERROR(I23/$I$265,0)</f>
        <v>7.9352729163626129E-4</v>
      </c>
    </row>
    <row r="24" spans="1:15" s="6" customFormat="1" ht="12.75" customHeight="1">
      <c r="A24" s="35"/>
      <c r="B24" s="38"/>
      <c r="C24" s="39"/>
      <c r="D24" s="39"/>
      <c r="E24" s="27"/>
      <c r="G24" s="7"/>
      <c r="H24" s="42"/>
      <c r="I24" s="42"/>
      <c r="J24" s="27"/>
      <c r="K24" s="25"/>
      <c r="L24" s="32"/>
      <c r="M24" s="25"/>
      <c r="N24" s="32"/>
      <c r="O24" s="26"/>
    </row>
    <row r="25" spans="1:15" s="6" customFormat="1" ht="12.75" customHeight="1">
      <c r="A25" s="35" t="s">
        <v>139</v>
      </c>
      <c r="B25" s="38">
        <v>6.3E-3</v>
      </c>
      <c r="C25" s="39">
        <v>1.38</v>
      </c>
      <c r="D25" s="39">
        <v>0.01</v>
      </c>
      <c r="E25" s="27"/>
      <c r="F25" s="6" t="s">
        <v>139</v>
      </c>
      <c r="G25" s="6">
        <v>6.3E-3</v>
      </c>
      <c r="H25" s="6">
        <v>1</v>
      </c>
      <c r="I25" s="6">
        <v>0.01</v>
      </c>
      <c r="J25" s="27"/>
      <c r="K25" s="25">
        <f t="shared" si="0"/>
        <v>0.37999999999999989</v>
      </c>
      <c r="L25" s="32">
        <f t="shared" si="1"/>
        <v>0.27536231884057966</v>
      </c>
      <c r="M25" s="25">
        <f t="shared" si="2"/>
        <v>0</v>
      </c>
      <c r="N25" s="32">
        <f t="shared" si="3"/>
        <v>0</v>
      </c>
      <c r="O25" s="26">
        <f>IFERROR(I25/$I$265,0)</f>
        <v>9.6653750503807707E-7</v>
      </c>
    </row>
    <row r="26" spans="1:15" s="6" customFormat="1" ht="12.75" customHeight="1">
      <c r="A26" s="35" t="s">
        <v>20</v>
      </c>
      <c r="B26" s="38">
        <v>1.03E-2</v>
      </c>
      <c r="C26" s="39">
        <v>71.53</v>
      </c>
      <c r="D26" s="39">
        <v>0.73</v>
      </c>
      <c r="E26" s="27"/>
      <c r="F26" s="6" t="s">
        <v>20</v>
      </c>
      <c r="G26" s="7">
        <v>1.03E-2</v>
      </c>
      <c r="H26" s="42">
        <v>71</v>
      </c>
      <c r="I26" s="42">
        <v>0.73</v>
      </c>
      <c r="J26" s="27"/>
      <c r="K26" s="25">
        <f t="shared" si="0"/>
        <v>0.53000000000000114</v>
      </c>
      <c r="L26" s="32">
        <f t="shared" si="1"/>
        <v>7.4094785404725449E-3</v>
      </c>
      <c r="M26" s="25">
        <f t="shared" si="2"/>
        <v>0</v>
      </c>
      <c r="N26" s="32">
        <f t="shared" si="3"/>
        <v>0</v>
      </c>
      <c r="O26" s="26">
        <f>IFERROR(I26/$I$265,0)</f>
        <v>7.0557237867779614E-5</v>
      </c>
    </row>
    <row r="27" spans="1:15" s="6" customFormat="1" ht="12.75" customHeight="1">
      <c r="A27" s="35" t="s">
        <v>20</v>
      </c>
      <c r="B27" s="38">
        <v>1.0500000000000001E-2</v>
      </c>
      <c r="C27" s="39">
        <v>53.34</v>
      </c>
      <c r="D27" s="39">
        <v>0.56000000000000005</v>
      </c>
      <c r="E27" s="27"/>
      <c r="F27" s="6" t="s">
        <v>20</v>
      </c>
      <c r="G27" s="6">
        <v>1.0500000000000001E-2</v>
      </c>
      <c r="H27" s="6">
        <v>54</v>
      </c>
      <c r="I27" s="6">
        <v>0.56999999999999995</v>
      </c>
      <c r="J27" s="27"/>
      <c r="K27" s="25">
        <f t="shared" si="0"/>
        <v>-0.65999999999999659</v>
      </c>
      <c r="L27" s="32">
        <f t="shared" si="1"/>
        <v>-1.2373453318335143E-2</v>
      </c>
      <c r="M27" s="25">
        <f t="shared" si="2"/>
        <v>-9.9999999999998979E-3</v>
      </c>
      <c r="N27" s="32">
        <f t="shared" si="3"/>
        <v>-1.7857142857142672E-2</v>
      </c>
      <c r="O27" s="26">
        <f>IFERROR(I27/$I$265,0)</f>
        <v>5.5092637787170387E-5</v>
      </c>
    </row>
    <row r="28" spans="1:15" s="6" customFormat="1" ht="12.75" customHeight="1">
      <c r="A28" s="35" t="s">
        <v>164</v>
      </c>
      <c r="B28" s="38">
        <v>1.0699999999999999E-2</v>
      </c>
      <c r="C28" s="39">
        <v>493.82</v>
      </c>
      <c r="D28" s="39">
        <v>5.24</v>
      </c>
      <c r="E28" s="27"/>
      <c r="F28" s="6" t="s">
        <v>164</v>
      </c>
      <c r="G28" s="7">
        <v>1.0699999999999999E-2</v>
      </c>
      <c r="H28" s="42">
        <v>496</v>
      </c>
      <c r="I28" s="42">
        <v>5.31</v>
      </c>
      <c r="J28" s="27"/>
      <c r="K28" s="25">
        <f t="shared" si="0"/>
        <v>-2.1800000000000068</v>
      </c>
      <c r="L28" s="32">
        <f t="shared" si="1"/>
        <v>-4.4145640111781757E-3</v>
      </c>
      <c r="M28" s="25">
        <f t="shared" si="2"/>
        <v>-6.9999999999999396E-2</v>
      </c>
      <c r="N28" s="32">
        <f t="shared" si="3"/>
        <v>-1.3358778625954082E-2</v>
      </c>
      <c r="O28" s="26">
        <f>IFERROR(I28/$I$265,0)</f>
        <v>5.1323141517521881E-4</v>
      </c>
    </row>
    <row r="29" spans="1:15" s="6" customFormat="1" ht="12.75" customHeight="1">
      <c r="A29" s="6" t="s">
        <v>20</v>
      </c>
      <c r="B29" s="6">
        <v>1.11E-2</v>
      </c>
      <c r="C29" s="6">
        <v>429.11</v>
      </c>
      <c r="D29" s="6">
        <v>4.72</v>
      </c>
      <c r="E29" s="27"/>
      <c r="F29" s="6" t="s">
        <v>20</v>
      </c>
      <c r="G29" s="7">
        <v>1.11E-2</v>
      </c>
      <c r="H29" s="42">
        <v>434</v>
      </c>
      <c r="I29" s="42">
        <v>4.82</v>
      </c>
      <c r="J29" s="27"/>
      <c r="K29" s="25">
        <f t="shared" si="0"/>
        <v>-4.8899999999999864</v>
      </c>
      <c r="L29" s="32">
        <f t="shared" si="1"/>
        <v>-1.1395679429516876E-2</v>
      </c>
      <c r="M29" s="25">
        <f t="shared" si="2"/>
        <v>-0.10000000000000053</v>
      </c>
      <c r="N29" s="32">
        <f t="shared" si="3"/>
        <v>-2.1186440677966215E-2</v>
      </c>
      <c r="O29" s="26">
        <f>IFERROR(I29/$I$265,0)</f>
        <v>4.6587107742835314E-4</v>
      </c>
    </row>
    <row r="30" spans="1:15" s="6" customFormat="1" ht="12.75" customHeight="1">
      <c r="A30" s="35"/>
      <c r="B30" s="38"/>
      <c r="C30" s="39"/>
      <c r="D30" s="39"/>
      <c r="E30" s="27"/>
      <c r="J30" s="27"/>
      <c r="K30" s="25"/>
      <c r="L30" s="32"/>
      <c r="M30" s="25"/>
      <c r="N30" s="32"/>
      <c r="O30" s="26"/>
    </row>
    <row r="31" spans="1:15" s="6" customFormat="1" ht="12.75" customHeight="1">
      <c r="A31" s="35" t="s">
        <v>41</v>
      </c>
      <c r="B31" s="38">
        <v>3.2399999999999998E-2</v>
      </c>
      <c r="C31" s="39">
        <v>12.43</v>
      </c>
      <c r="D31" s="39">
        <v>0.4</v>
      </c>
      <c r="E31" s="27"/>
      <c r="F31" s="6" t="s">
        <v>41</v>
      </c>
      <c r="G31" s="7">
        <v>3.2399999999999998E-2</v>
      </c>
      <c r="H31" s="42">
        <v>13</v>
      </c>
      <c r="I31" s="42">
        <v>0.41</v>
      </c>
      <c r="J31" s="27"/>
      <c r="K31" s="25">
        <f t="shared" ref="K31:K58" si="4">+C31-H31</f>
        <v>-0.57000000000000028</v>
      </c>
      <c r="L31" s="32">
        <f t="shared" ref="L31:L58" si="5">IFERROR(K31/C31,0)</f>
        <v>-4.5856798069187472E-2</v>
      </c>
      <c r="M31" s="25">
        <f t="shared" ref="M31:M58" si="6">+D31-I31</f>
        <v>-9.9999999999999534E-3</v>
      </c>
      <c r="N31" s="32">
        <f t="shared" ref="N31:N58" si="7">IFERROR(M31/D31,0)</f>
        <v>-2.4999999999999883E-2</v>
      </c>
      <c r="O31" s="26">
        <f>IFERROR(I31/$I$265,0)</f>
        <v>3.9628037706561154E-5</v>
      </c>
    </row>
    <row r="32" spans="1:15" s="6" customFormat="1" ht="12.75" customHeight="1">
      <c r="A32" s="35" t="s">
        <v>41</v>
      </c>
      <c r="B32" s="38">
        <v>3.2500000000000001E-2</v>
      </c>
      <c r="C32" s="39">
        <v>6.52</v>
      </c>
      <c r="D32" s="39">
        <v>0.21</v>
      </c>
      <c r="E32" s="27"/>
      <c r="F32" s="6" t="s">
        <v>41</v>
      </c>
      <c r="G32" s="7">
        <v>3.2500000000000001E-2</v>
      </c>
      <c r="H32" s="42">
        <v>6</v>
      </c>
      <c r="I32" s="42">
        <v>0.2</v>
      </c>
      <c r="J32" s="27"/>
      <c r="K32" s="25">
        <f t="shared" si="4"/>
        <v>0.51999999999999957</v>
      </c>
      <c r="L32" s="32">
        <f t="shared" si="5"/>
        <v>7.9754601226993807E-2</v>
      </c>
      <c r="M32" s="25">
        <f t="shared" si="6"/>
        <v>9.9999999999999811E-3</v>
      </c>
      <c r="N32" s="32">
        <f t="shared" si="7"/>
        <v>4.7619047619047533E-2</v>
      </c>
      <c r="O32" s="26">
        <f>IFERROR(I32/$I$265,0)</f>
        <v>1.933075010076154E-5</v>
      </c>
    </row>
    <row r="33" spans="1:15" s="6" customFormat="1" ht="12.75" customHeight="1">
      <c r="A33" s="35"/>
      <c r="B33" s="38"/>
      <c r="C33" s="39"/>
      <c r="D33" s="39"/>
      <c r="E33" s="27"/>
      <c r="G33" s="7"/>
      <c r="H33" s="42"/>
      <c r="I33" s="42"/>
      <c r="J33" s="27"/>
      <c r="K33" s="25"/>
      <c r="L33" s="32"/>
      <c r="M33" s="25"/>
      <c r="N33" s="32"/>
      <c r="O33" s="26"/>
    </row>
    <row r="34" spans="1:15" s="6" customFormat="1" ht="12.75" customHeight="1">
      <c r="A34" s="35" t="s">
        <v>65</v>
      </c>
      <c r="B34" s="38">
        <v>1.47E-2</v>
      </c>
      <c r="C34" s="39">
        <v>844.23</v>
      </c>
      <c r="D34" s="39">
        <v>12.41</v>
      </c>
      <c r="E34" s="27"/>
      <c r="F34" s="6" t="s">
        <v>65</v>
      </c>
      <c r="G34" s="7">
        <v>1.47E-2</v>
      </c>
      <c r="H34" s="42">
        <v>846</v>
      </c>
      <c r="I34" s="42">
        <v>12.44</v>
      </c>
      <c r="J34" s="27"/>
      <c r="K34" s="25">
        <f t="shared" si="4"/>
        <v>-1.7699999999999818</v>
      </c>
      <c r="L34" s="32">
        <f t="shared" si="5"/>
        <v>-2.0965850538360183E-3</v>
      </c>
      <c r="M34" s="25">
        <f t="shared" si="6"/>
        <v>-2.9999999999999361E-2</v>
      </c>
      <c r="N34" s="32">
        <f t="shared" si="7"/>
        <v>-2.4174053182916488E-3</v>
      </c>
      <c r="O34" s="26">
        <f t="shared" ref="O34:O39" si="8">IFERROR(I34/$I$265,0)</f>
        <v>1.2023726562673677E-3</v>
      </c>
    </row>
    <row r="35" spans="1:15" s="6" customFormat="1" ht="12.75" customHeight="1">
      <c r="A35" s="35" t="s">
        <v>65</v>
      </c>
      <c r="B35" s="38">
        <v>1.6299999999999999E-2</v>
      </c>
      <c r="C35" s="39">
        <v>810</v>
      </c>
      <c r="D35" s="39">
        <v>13.21</v>
      </c>
      <c r="E35" s="27"/>
      <c r="F35" s="6" t="s">
        <v>65</v>
      </c>
      <c r="G35" s="6">
        <v>1.6299999999999999E-2</v>
      </c>
      <c r="H35" s="6">
        <v>813</v>
      </c>
      <c r="I35" s="6">
        <v>13.25</v>
      </c>
      <c r="J35" s="27"/>
      <c r="K35" s="25">
        <f t="shared" si="4"/>
        <v>-3</v>
      </c>
      <c r="L35" s="32">
        <f t="shared" si="5"/>
        <v>-3.7037037037037038E-3</v>
      </c>
      <c r="M35" s="25">
        <f t="shared" si="6"/>
        <v>-3.9999999999999147E-2</v>
      </c>
      <c r="N35" s="32">
        <f t="shared" si="7"/>
        <v>-3.0280090840271875E-3</v>
      </c>
      <c r="O35" s="26">
        <f t="shared" si="8"/>
        <v>1.2806621941754521E-3</v>
      </c>
    </row>
    <row r="36" spans="1:15" s="6" customFormat="1" ht="12.75" customHeight="1">
      <c r="A36" s="35" t="s">
        <v>65</v>
      </c>
      <c r="B36" s="38">
        <v>1.6899999999999998E-2</v>
      </c>
      <c r="C36" s="39">
        <v>1498.06</v>
      </c>
      <c r="D36" s="39">
        <v>25.29</v>
      </c>
      <c r="E36" s="27"/>
      <c r="F36" s="6" t="s">
        <v>65</v>
      </c>
      <c r="G36" s="7">
        <v>1.6899999999999998E-2</v>
      </c>
      <c r="H36" s="42">
        <v>1503</v>
      </c>
      <c r="I36" s="42">
        <v>25.41</v>
      </c>
      <c r="J36" s="27"/>
      <c r="K36" s="25">
        <f t="shared" si="4"/>
        <v>-4.9400000000000546</v>
      </c>
      <c r="L36" s="32">
        <f t="shared" si="5"/>
        <v>-3.2975982270403419E-3</v>
      </c>
      <c r="M36" s="25">
        <f t="shared" si="6"/>
        <v>-0.12000000000000099</v>
      </c>
      <c r="N36" s="32">
        <f t="shared" si="7"/>
        <v>-4.7449584816133253E-3</v>
      </c>
      <c r="O36" s="26">
        <f t="shared" si="8"/>
        <v>2.4559718003017536E-3</v>
      </c>
    </row>
    <row r="37" spans="1:15" s="6" customFormat="1" ht="12.75" customHeight="1">
      <c r="A37" s="35" t="s">
        <v>204</v>
      </c>
      <c r="B37" s="38">
        <v>1.7299999999999999E-2</v>
      </c>
      <c r="C37" s="39">
        <v>0.52</v>
      </c>
      <c r="D37" s="39">
        <v>0.01</v>
      </c>
      <c r="E37" s="27"/>
      <c r="F37" s="6" t="s">
        <v>204</v>
      </c>
      <c r="G37" s="7">
        <v>1.7299999999999999E-2</v>
      </c>
      <c r="H37" s="42">
        <v>1</v>
      </c>
      <c r="I37" s="42">
        <v>0.02</v>
      </c>
      <c r="J37" s="27"/>
      <c r="K37" s="25">
        <f t="shared" si="4"/>
        <v>-0.48</v>
      </c>
      <c r="L37" s="32">
        <f t="shared" si="5"/>
        <v>-0.92307692307692302</v>
      </c>
      <c r="M37" s="25">
        <f t="shared" si="6"/>
        <v>-0.01</v>
      </c>
      <c r="N37" s="32">
        <f t="shared" si="7"/>
        <v>-1</v>
      </c>
      <c r="O37" s="26">
        <f t="shared" si="8"/>
        <v>1.9330750100761541E-6</v>
      </c>
    </row>
    <row r="38" spans="1:15" s="6" customFormat="1" ht="12.75" customHeight="1">
      <c r="A38" s="35" t="s">
        <v>204</v>
      </c>
      <c r="B38" s="38">
        <v>1.7999999999999999E-2</v>
      </c>
      <c r="C38" s="39">
        <v>31.44</v>
      </c>
      <c r="D38" s="39">
        <v>0.56999999999999995</v>
      </c>
      <c r="E38" s="27"/>
      <c r="F38" s="6" t="s">
        <v>204</v>
      </c>
      <c r="G38" s="7">
        <v>1.7999999999999999E-2</v>
      </c>
      <c r="H38" s="42">
        <v>32</v>
      </c>
      <c r="I38" s="42">
        <v>0.57999999999999996</v>
      </c>
      <c r="J38" s="27"/>
      <c r="K38" s="25">
        <f t="shared" si="4"/>
        <v>-0.55999999999999872</v>
      </c>
      <c r="L38" s="32">
        <f t="shared" si="5"/>
        <v>-1.7811704834605556E-2</v>
      </c>
      <c r="M38" s="25">
        <f t="shared" si="6"/>
        <v>-1.0000000000000009E-2</v>
      </c>
      <c r="N38" s="32">
        <f t="shared" si="7"/>
        <v>-1.7543859649122823E-2</v>
      </c>
      <c r="O38" s="26">
        <f t="shared" si="8"/>
        <v>5.6059175292208462E-5</v>
      </c>
    </row>
    <row r="39" spans="1:15" s="6" customFormat="1" ht="12.75" customHeight="1">
      <c r="A39" s="35" t="s">
        <v>204</v>
      </c>
      <c r="B39" s="38">
        <v>1.83E-2</v>
      </c>
      <c r="C39" s="39">
        <v>23.67</v>
      </c>
      <c r="D39" s="39">
        <v>0.43</v>
      </c>
      <c r="E39" s="27"/>
      <c r="F39" s="6" t="s">
        <v>204</v>
      </c>
      <c r="G39" s="6">
        <v>1.83E-2</v>
      </c>
      <c r="H39" s="6">
        <v>24</v>
      </c>
      <c r="I39" s="6">
        <v>0.44</v>
      </c>
      <c r="J39" s="27"/>
      <c r="K39" s="25">
        <f t="shared" si="4"/>
        <v>-0.32999999999999829</v>
      </c>
      <c r="L39" s="32">
        <f t="shared" si="5"/>
        <v>-1.3941698352344668E-2</v>
      </c>
      <c r="M39" s="25">
        <f t="shared" si="6"/>
        <v>-1.0000000000000009E-2</v>
      </c>
      <c r="N39" s="32">
        <f t="shared" si="7"/>
        <v>-2.3255813953488393E-2</v>
      </c>
      <c r="O39" s="26">
        <f t="shared" si="8"/>
        <v>4.2527650221675386E-5</v>
      </c>
    </row>
    <row r="40" spans="1:15" s="6" customFormat="1" ht="12.75" customHeight="1">
      <c r="A40" s="35"/>
      <c r="B40" s="38"/>
      <c r="C40" s="39"/>
      <c r="D40" s="39"/>
      <c r="E40" s="27"/>
      <c r="G40" s="7"/>
      <c r="H40" s="42"/>
      <c r="I40" s="42"/>
      <c r="J40" s="27"/>
      <c r="K40" s="25"/>
      <c r="L40" s="32"/>
      <c r="M40" s="25"/>
      <c r="N40" s="32"/>
      <c r="O40" s="26"/>
    </row>
    <row r="41" spans="1:15" s="6" customFormat="1" ht="12.75" customHeight="1">
      <c r="A41" s="35" t="s">
        <v>140</v>
      </c>
      <c r="B41" s="38">
        <v>1.37E-2</v>
      </c>
      <c r="C41" s="39">
        <v>2926.54</v>
      </c>
      <c r="D41" s="39">
        <v>40.08</v>
      </c>
      <c r="E41" s="27"/>
      <c r="F41" s="6" t="s">
        <v>140</v>
      </c>
      <c r="G41" s="6">
        <v>1.37E-2</v>
      </c>
      <c r="H41" s="6">
        <v>2934</v>
      </c>
      <c r="I41" s="6">
        <v>40.200000000000003</v>
      </c>
      <c r="J41" s="27"/>
      <c r="K41" s="25">
        <f t="shared" si="4"/>
        <v>-7.4600000000000364</v>
      </c>
      <c r="L41" s="32">
        <f t="shared" si="5"/>
        <v>-2.5490852679273261E-3</v>
      </c>
      <c r="M41" s="25">
        <f t="shared" si="6"/>
        <v>-0.12000000000000455</v>
      </c>
      <c r="N41" s="32">
        <f t="shared" si="7"/>
        <v>-2.9940119760480176E-3</v>
      </c>
      <c r="O41" s="26">
        <f>IFERROR(I41/$I$265,0)</f>
        <v>3.8854807702530698E-3</v>
      </c>
    </row>
    <row r="42" spans="1:15" s="6" customFormat="1" ht="12.75" customHeight="1">
      <c r="A42" s="35" t="s">
        <v>140</v>
      </c>
      <c r="B42" s="38">
        <v>1.38E-2</v>
      </c>
      <c r="C42" s="39">
        <v>350.4</v>
      </c>
      <c r="D42" s="39">
        <v>4.8499999999999996</v>
      </c>
      <c r="E42" s="27"/>
      <c r="F42" s="6" t="s">
        <v>140</v>
      </c>
      <c r="G42" s="6">
        <v>1.38E-2</v>
      </c>
      <c r="H42" s="6">
        <v>352</v>
      </c>
      <c r="I42" s="6">
        <v>4.8600000000000003</v>
      </c>
      <c r="J42" s="27"/>
      <c r="K42" s="25">
        <f t="shared" si="4"/>
        <v>-1.6000000000000227</v>
      </c>
      <c r="L42" s="32">
        <f t="shared" si="5"/>
        <v>-4.5662100456621653E-3</v>
      </c>
      <c r="M42" s="25">
        <f t="shared" si="6"/>
        <v>-1.0000000000000675E-2</v>
      </c>
      <c r="N42" s="32">
        <f t="shared" si="7"/>
        <v>-2.061855670103232E-3</v>
      </c>
      <c r="O42" s="26">
        <f>IFERROR(I42/$I$265,0)</f>
        <v>4.6973722744850547E-4</v>
      </c>
    </row>
    <row r="43" spans="1:15" s="6" customFormat="1" ht="12.75" customHeight="1">
      <c r="A43" s="35" t="s">
        <v>205</v>
      </c>
      <c r="B43" s="38">
        <v>1.5599999999999999E-2</v>
      </c>
      <c r="C43" s="39">
        <v>10993.54</v>
      </c>
      <c r="D43" s="39">
        <v>171.48</v>
      </c>
      <c r="E43" s="27"/>
      <c r="F43" s="6" t="s">
        <v>205</v>
      </c>
      <c r="G43" s="7">
        <v>1.5599999999999999E-2</v>
      </c>
      <c r="H43" s="42">
        <v>11045</v>
      </c>
      <c r="I43" s="42">
        <v>172.31</v>
      </c>
      <c r="J43" s="27"/>
      <c r="K43" s="25">
        <f t="shared" si="4"/>
        <v>-51.459999999999127</v>
      </c>
      <c r="L43" s="32">
        <f t="shared" si="5"/>
        <v>-4.6809308011795218E-3</v>
      </c>
      <c r="M43" s="25">
        <f t="shared" si="6"/>
        <v>-0.83000000000001251</v>
      </c>
      <c r="N43" s="32">
        <f t="shared" si="7"/>
        <v>-4.8402146022860542E-3</v>
      </c>
      <c r="O43" s="26">
        <f>IFERROR(I43/$I$265,0)</f>
        <v>1.6654407749311106E-2</v>
      </c>
    </row>
    <row r="44" spans="1:15" s="6" customFormat="1" ht="12.75" customHeight="1">
      <c r="A44" s="35"/>
      <c r="B44" s="38"/>
      <c r="C44" s="39"/>
      <c r="D44" s="39"/>
      <c r="E44" s="27"/>
      <c r="G44" s="7"/>
      <c r="H44" s="42"/>
      <c r="I44" s="42"/>
      <c r="J44" s="27"/>
      <c r="K44" s="25"/>
      <c r="L44" s="32"/>
      <c r="M44" s="25"/>
      <c r="N44" s="32"/>
      <c r="O44" s="26"/>
    </row>
    <row r="45" spans="1:15" s="6" customFormat="1" ht="12.75" customHeight="1">
      <c r="A45" s="6" t="s">
        <v>169</v>
      </c>
      <c r="B45" s="6">
        <v>0.15179999999999999</v>
      </c>
      <c r="C45" s="6">
        <v>507.07</v>
      </c>
      <c r="D45" s="6">
        <v>76.94</v>
      </c>
      <c r="E45" s="27"/>
      <c r="F45" s="6" t="s">
        <v>169</v>
      </c>
      <c r="G45" s="7">
        <v>0.15179999999999999</v>
      </c>
      <c r="H45" s="42">
        <v>510</v>
      </c>
      <c r="I45" s="42">
        <v>77.41</v>
      </c>
      <c r="J45" s="27"/>
      <c r="K45" s="25">
        <f t="shared" si="4"/>
        <v>-2.9300000000000068</v>
      </c>
      <c r="L45" s="32">
        <f t="shared" si="5"/>
        <v>-5.7782949099729952E-3</v>
      </c>
      <c r="M45" s="25">
        <f t="shared" si="6"/>
        <v>-0.46999999999999886</v>
      </c>
      <c r="N45" s="32">
        <f t="shared" si="7"/>
        <v>-6.1086560956589405E-3</v>
      </c>
      <c r="O45" s="26">
        <f t="shared" ref="O45:O52" si="9">IFERROR(I45/$I$265,0)</f>
        <v>7.4819668264997537E-3</v>
      </c>
    </row>
    <row r="46" spans="1:15" s="6" customFormat="1" ht="12.75" customHeight="1">
      <c r="A46" s="35" t="s">
        <v>166</v>
      </c>
      <c r="B46" s="38">
        <v>0.1552</v>
      </c>
      <c r="C46" s="39">
        <v>205.33</v>
      </c>
      <c r="D46" s="39">
        <v>31.89</v>
      </c>
      <c r="E46" s="27"/>
      <c r="F46" s="6" t="s">
        <v>166</v>
      </c>
      <c r="G46" s="7">
        <v>0.1552</v>
      </c>
      <c r="H46" s="42">
        <v>206</v>
      </c>
      <c r="I46" s="42">
        <v>31.97</v>
      </c>
      <c r="J46" s="27"/>
      <c r="K46" s="25">
        <f t="shared" si="4"/>
        <v>-0.66999999999998749</v>
      </c>
      <c r="L46" s="32">
        <f t="shared" si="5"/>
        <v>-3.2630399844152704E-3</v>
      </c>
      <c r="M46" s="25">
        <f t="shared" si="6"/>
        <v>-7.9999999999998295E-2</v>
      </c>
      <c r="N46" s="32">
        <f t="shared" si="7"/>
        <v>-2.5086233929130855E-3</v>
      </c>
      <c r="O46" s="26">
        <f t="shared" si="9"/>
        <v>3.090020403606732E-3</v>
      </c>
    </row>
    <row r="47" spans="1:15" s="6" customFormat="1" ht="12.75" customHeight="1">
      <c r="A47" s="35" t="s">
        <v>165</v>
      </c>
      <c r="B47" s="38">
        <v>0.16539999999999999</v>
      </c>
      <c r="C47" s="39">
        <v>16.579999999999998</v>
      </c>
      <c r="D47" s="39">
        <v>2.74</v>
      </c>
      <c r="E47" s="27"/>
      <c r="F47" s="6" t="s">
        <v>165</v>
      </c>
      <c r="G47" s="7">
        <v>0.16539999999999999</v>
      </c>
      <c r="H47" s="42">
        <v>17</v>
      </c>
      <c r="I47" s="42">
        <v>2.81</v>
      </c>
      <c r="J47" s="27"/>
      <c r="K47" s="25">
        <f t="shared" si="4"/>
        <v>-0.42000000000000171</v>
      </c>
      <c r="L47" s="32">
        <f t="shared" si="5"/>
        <v>-2.5331724969843289E-2</v>
      </c>
      <c r="M47" s="25">
        <f t="shared" si="6"/>
        <v>-6.999999999999984E-2</v>
      </c>
      <c r="N47" s="32">
        <f t="shared" si="7"/>
        <v>-2.5547445255474394E-2</v>
      </c>
      <c r="O47" s="26">
        <f t="shared" si="9"/>
        <v>2.7159703891569965E-4</v>
      </c>
    </row>
    <row r="48" spans="1:15" s="6" customFormat="1" ht="12.75" customHeight="1">
      <c r="A48" s="35" t="s">
        <v>168</v>
      </c>
      <c r="B48" s="38">
        <v>0.16719999999999999</v>
      </c>
      <c r="C48" s="39">
        <v>266.12</v>
      </c>
      <c r="D48" s="39">
        <v>44.5</v>
      </c>
      <c r="E48" s="27"/>
      <c r="F48" s="6" t="s">
        <v>168</v>
      </c>
      <c r="G48" s="7">
        <v>0.16719999999999999</v>
      </c>
      <c r="H48" s="42">
        <v>267</v>
      </c>
      <c r="I48" s="42">
        <v>44.64</v>
      </c>
      <c r="J48" s="27"/>
      <c r="K48" s="25">
        <f t="shared" si="4"/>
        <v>-0.87999999999999545</v>
      </c>
      <c r="L48" s="32">
        <f t="shared" si="5"/>
        <v>-3.3067788967382963E-3</v>
      </c>
      <c r="M48" s="25">
        <f t="shared" si="6"/>
        <v>-0.14000000000000057</v>
      </c>
      <c r="N48" s="32">
        <f t="shared" si="7"/>
        <v>-3.1460674157303497E-3</v>
      </c>
      <c r="O48" s="26">
        <f t="shared" si="9"/>
        <v>4.3146234224899754E-3</v>
      </c>
    </row>
    <row r="49" spans="1:15" s="6" customFormat="1" ht="12.75" customHeight="1">
      <c r="A49" s="35" t="s">
        <v>206</v>
      </c>
      <c r="B49" s="38">
        <v>0.1673</v>
      </c>
      <c r="C49" s="39">
        <v>0.02</v>
      </c>
      <c r="D49" s="39">
        <v>0</v>
      </c>
      <c r="E49" s="27"/>
      <c r="F49" s="6" t="s">
        <v>206</v>
      </c>
      <c r="G49" s="6">
        <v>0.1673</v>
      </c>
      <c r="H49" s="6">
        <v>0</v>
      </c>
      <c r="I49" s="6">
        <v>0</v>
      </c>
      <c r="J49" s="27"/>
      <c r="K49" s="25">
        <f t="shared" si="4"/>
        <v>0.02</v>
      </c>
      <c r="L49" s="32">
        <f t="shared" si="5"/>
        <v>1</v>
      </c>
      <c r="M49" s="25">
        <f t="shared" si="6"/>
        <v>0</v>
      </c>
      <c r="N49" s="32">
        <f t="shared" si="7"/>
        <v>0</v>
      </c>
      <c r="O49" s="26">
        <f t="shared" si="9"/>
        <v>0</v>
      </c>
    </row>
    <row r="50" spans="1:15" s="6" customFormat="1" ht="12.75" customHeight="1">
      <c r="A50" s="35" t="s">
        <v>167</v>
      </c>
      <c r="B50" s="38">
        <v>0.16830000000000001</v>
      </c>
      <c r="C50" s="39">
        <v>7.86</v>
      </c>
      <c r="D50" s="39">
        <v>1.32</v>
      </c>
      <c r="E50" s="27"/>
      <c r="F50" s="6" t="s">
        <v>167</v>
      </c>
      <c r="G50" s="7">
        <v>0.16830000000000001</v>
      </c>
      <c r="H50" s="42">
        <v>7</v>
      </c>
      <c r="I50" s="42">
        <v>1.17</v>
      </c>
      <c r="J50" s="27"/>
      <c r="K50" s="25">
        <f t="shared" si="4"/>
        <v>0.86000000000000032</v>
      </c>
      <c r="L50" s="32">
        <f t="shared" si="5"/>
        <v>0.10941475826972014</v>
      </c>
      <c r="M50" s="25">
        <f t="shared" si="6"/>
        <v>0.15000000000000013</v>
      </c>
      <c r="N50" s="32">
        <f t="shared" si="7"/>
        <v>0.11363636363636373</v>
      </c>
      <c r="O50" s="26">
        <f t="shared" si="9"/>
        <v>1.1308488808945501E-4</v>
      </c>
    </row>
    <row r="51" spans="1:15" s="6" customFormat="1" ht="12.75" customHeight="1">
      <c r="A51" s="35" t="s">
        <v>167</v>
      </c>
      <c r="B51" s="38">
        <v>0.16839999999999999</v>
      </c>
      <c r="C51" s="39">
        <v>14.7</v>
      </c>
      <c r="D51" s="39">
        <v>2.48</v>
      </c>
      <c r="E51" s="27"/>
      <c r="F51" s="6" t="s">
        <v>167</v>
      </c>
      <c r="G51" s="7">
        <v>0.16839999999999999</v>
      </c>
      <c r="H51" s="42">
        <v>14</v>
      </c>
      <c r="I51" s="42">
        <v>2.36</v>
      </c>
      <c r="J51" s="27"/>
      <c r="K51" s="25">
        <f t="shared" si="4"/>
        <v>0.69999999999999929</v>
      </c>
      <c r="L51" s="32">
        <f t="shared" si="5"/>
        <v>4.7619047619047575E-2</v>
      </c>
      <c r="M51" s="25">
        <f t="shared" si="6"/>
        <v>0.12000000000000011</v>
      </c>
      <c r="N51" s="32">
        <f t="shared" si="7"/>
        <v>4.8387096774193589E-2</v>
      </c>
      <c r="O51" s="26">
        <f t="shared" si="9"/>
        <v>2.2810285118898615E-4</v>
      </c>
    </row>
    <row r="52" spans="1:15" s="6" customFormat="1" ht="12.75" customHeight="1">
      <c r="A52" s="35" t="s">
        <v>206</v>
      </c>
      <c r="B52" s="38">
        <v>0.19650000000000001</v>
      </c>
      <c r="C52" s="39">
        <v>1.0900000000000001</v>
      </c>
      <c r="D52" s="39">
        <v>0.21</v>
      </c>
      <c r="E52" s="27"/>
      <c r="F52" s="6" t="s">
        <v>206</v>
      </c>
      <c r="G52" s="6">
        <v>0.19650000000000001</v>
      </c>
      <c r="H52" s="6">
        <v>1</v>
      </c>
      <c r="I52" s="6">
        <v>0.2</v>
      </c>
      <c r="J52" s="27"/>
      <c r="K52" s="25">
        <f t="shared" si="4"/>
        <v>9.000000000000008E-2</v>
      </c>
      <c r="L52" s="32">
        <f t="shared" si="5"/>
        <v>8.2568807339449615E-2</v>
      </c>
      <c r="M52" s="25">
        <f t="shared" si="6"/>
        <v>9.9999999999999811E-3</v>
      </c>
      <c r="N52" s="32">
        <f t="shared" si="7"/>
        <v>4.7619047619047533E-2</v>
      </c>
      <c r="O52" s="26">
        <f t="shared" si="9"/>
        <v>1.933075010076154E-5</v>
      </c>
    </row>
    <row r="53" spans="1:15" s="6" customFormat="1" ht="12.75" customHeight="1">
      <c r="A53" s="35"/>
      <c r="B53" s="38"/>
      <c r="C53" s="39"/>
      <c r="D53" s="39"/>
      <c r="E53" s="27"/>
      <c r="G53" s="7"/>
      <c r="H53" s="42"/>
      <c r="I53" s="42"/>
      <c r="J53" s="27"/>
      <c r="K53" s="25"/>
      <c r="L53" s="32"/>
      <c r="M53" s="25"/>
      <c r="N53" s="32"/>
      <c r="O53" s="26"/>
    </row>
    <row r="54" spans="1:15" s="6" customFormat="1" ht="12.75" customHeight="1">
      <c r="A54" s="35" t="s">
        <v>207</v>
      </c>
      <c r="B54" s="38">
        <v>2.41E-2</v>
      </c>
      <c r="C54" s="39">
        <v>14.77</v>
      </c>
      <c r="D54" s="39">
        <v>0.36</v>
      </c>
      <c r="E54" s="27"/>
      <c r="F54" s="6" t="s">
        <v>207</v>
      </c>
      <c r="G54" s="7">
        <v>2.41E-2</v>
      </c>
      <c r="H54" s="42">
        <v>15</v>
      </c>
      <c r="I54" s="42">
        <v>0.36</v>
      </c>
      <c r="J54" s="27"/>
      <c r="K54" s="25">
        <f t="shared" si="4"/>
        <v>-0.23000000000000043</v>
      </c>
      <c r="L54" s="32">
        <f t="shared" si="5"/>
        <v>-1.5572105619499014E-2</v>
      </c>
      <c r="M54" s="25">
        <f t="shared" si="6"/>
        <v>0</v>
      </c>
      <c r="N54" s="32">
        <f t="shared" si="7"/>
        <v>0</v>
      </c>
      <c r="O54" s="26">
        <f>IFERROR(I54/$I$265,0)</f>
        <v>3.4795350181370773E-5</v>
      </c>
    </row>
    <row r="55" spans="1:15" s="6" customFormat="1" ht="12.75" customHeight="1">
      <c r="A55" s="35" t="s">
        <v>208</v>
      </c>
      <c r="B55" s="38">
        <v>2.4500000000000001E-2</v>
      </c>
      <c r="C55" s="39">
        <v>118.17</v>
      </c>
      <c r="D55" s="39">
        <v>2.89</v>
      </c>
      <c r="E55" s="27"/>
      <c r="F55" s="6" t="s">
        <v>208</v>
      </c>
      <c r="G55" s="7">
        <v>2.4500000000000001E-2</v>
      </c>
      <c r="H55" s="42">
        <v>120</v>
      </c>
      <c r="I55" s="42">
        <v>2.94</v>
      </c>
      <c r="J55" s="27"/>
      <c r="K55" s="25">
        <f t="shared" si="4"/>
        <v>-1.8299999999999983</v>
      </c>
      <c r="L55" s="32">
        <f t="shared" si="5"/>
        <v>-1.5486164001015471E-2</v>
      </c>
      <c r="M55" s="25">
        <f t="shared" si="6"/>
        <v>-4.9999999999999822E-2</v>
      </c>
      <c r="N55" s="32">
        <f t="shared" si="7"/>
        <v>-1.7301038062283676E-2</v>
      </c>
      <c r="O55" s="26">
        <f>IFERROR(I55/$I$265,0)</f>
        <v>2.8416202648119465E-4</v>
      </c>
    </row>
    <row r="56" spans="1:15" s="6" customFormat="1" ht="12.75" customHeight="1">
      <c r="A56" s="35"/>
      <c r="B56" s="38"/>
      <c r="C56" s="39"/>
      <c r="D56" s="39"/>
      <c r="E56" s="27"/>
      <c r="J56" s="27"/>
      <c r="K56" s="25"/>
      <c r="L56" s="32"/>
      <c r="M56" s="25"/>
      <c r="N56" s="32"/>
      <c r="O56" s="26"/>
    </row>
    <row r="57" spans="1:15" s="6" customFormat="1" ht="12.75" customHeight="1">
      <c r="A57" s="35" t="s">
        <v>36</v>
      </c>
      <c r="B57" s="38">
        <v>7.6999999999999999E-2</v>
      </c>
      <c r="C57" s="39">
        <v>2880.07</v>
      </c>
      <c r="D57" s="39">
        <v>221.79</v>
      </c>
      <c r="E57" s="27"/>
      <c r="F57" s="6" t="s">
        <v>36</v>
      </c>
      <c r="G57" s="7">
        <v>7.6999999999999999E-2</v>
      </c>
      <c r="H57" s="42">
        <v>2922</v>
      </c>
      <c r="I57" s="42">
        <v>225</v>
      </c>
      <c r="J57" s="27"/>
      <c r="K57" s="25">
        <f t="shared" si="4"/>
        <v>-41.929999999999836</v>
      </c>
      <c r="L57" s="32">
        <f t="shared" si="5"/>
        <v>-1.4558673921119916E-2</v>
      </c>
      <c r="M57" s="25">
        <f t="shared" si="6"/>
        <v>-3.210000000000008</v>
      </c>
      <c r="N57" s="32">
        <f t="shared" si="7"/>
        <v>-1.4473150277289364E-2</v>
      </c>
      <c r="O57" s="26">
        <f>IFERROR(I57/$I$265,0)</f>
        <v>2.1747093863356732E-2</v>
      </c>
    </row>
    <row r="58" spans="1:15" s="6" customFormat="1" ht="12.75" customHeight="1">
      <c r="A58" s="35" t="s">
        <v>36</v>
      </c>
      <c r="B58" s="38">
        <v>7.7100000000000002E-2</v>
      </c>
      <c r="C58" s="39">
        <v>650.64</v>
      </c>
      <c r="D58" s="39">
        <v>50.18</v>
      </c>
      <c r="E58" s="27"/>
      <c r="F58" s="6" t="s">
        <v>36</v>
      </c>
      <c r="G58" s="6">
        <v>7.7100000000000002E-2</v>
      </c>
      <c r="H58" s="6">
        <v>667</v>
      </c>
      <c r="I58" s="6">
        <v>51.42</v>
      </c>
      <c r="J58" s="27"/>
      <c r="K58" s="25">
        <f t="shared" si="4"/>
        <v>-16.360000000000014</v>
      </c>
      <c r="L58" s="32">
        <f t="shared" si="5"/>
        <v>-2.5144473134144862E-2</v>
      </c>
      <c r="M58" s="25">
        <f t="shared" si="6"/>
        <v>-1.240000000000002</v>
      </c>
      <c r="N58" s="32">
        <f t="shared" si="7"/>
        <v>-2.4711040255081744E-2</v>
      </c>
      <c r="O58" s="26">
        <f>IFERROR(I58/$I$265,0)</f>
        <v>4.969935850905792E-3</v>
      </c>
    </row>
    <row r="59" spans="1:15" s="6" customFormat="1" ht="12.75" customHeight="1">
      <c r="A59" s="35"/>
      <c r="B59" s="38"/>
      <c r="C59" s="39"/>
      <c r="D59" s="39"/>
      <c r="E59" s="27"/>
      <c r="J59" s="27"/>
      <c r="K59" s="25"/>
      <c r="L59" s="32"/>
      <c r="M59" s="25"/>
      <c r="N59" s="32"/>
      <c r="O59" s="26"/>
    </row>
    <row r="60" spans="1:15" s="6" customFormat="1" ht="12.75" customHeight="1">
      <c r="A60" s="35" t="s">
        <v>90</v>
      </c>
      <c r="B60" s="38">
        <v>4.8999999999999998E-3</v>
      </c>
      <c r="C60" s="39">
        <v>3.8</v>
      </c>
      <c r="D60" s="39">
        <v>0.02</v>
      </c>
      <c r="E60" s="27"/>
      <c r="F60" s="6" t="s">
        <v>90</v>
      </c>
      <c r="G60" s="7">
        <v>4.8999999999999998E-3</v>
      </c>
      <c r="H60" s="42">
        <v>4</v>
      </c>
      <c r="I60" s="42">
        <v>0.02</v>
      </c>
      <c r="J60" s="27"/>
      <c r="K60" s="25">
        <f t="shared" ref="K60:K122" si="10">+C60-H60</f>
        <v>-0.20000000000000018</v>
      </c>
      <c r="L60" s="32">
        <f t="shared" ref="L60:L122" si="11">IFERROR(K60/C60,0)</f>
        <v>-5.2631578947368474E-2</v>
      </c>
      <c r="M60" s="25">
        <f t="shared" ref="M60:M122" si="12">+D60-I60</f>
        <v>0</v>
      </c>
      <c r="N60" s="32">
        <f t="shared" ref="N60:N122" si="13">IFERROR(M60/D60,0)</f>
        <v>0</v>
      </c>
      <c r="O60" s="26">
        <f t="shared" ref="O60:O122" si="14">IFERROR(I60/$I$265,0)</f>
        <v>1.9330750100761541E-6</v>
      </c>
    </row>
    <row r="61" spans="1:15" s="6" customFormat="1" ht="12.75" customHeight="1">
      <c r="A61" s="35" t="s">
        <v>90</v>
      </c>
      <c r="B61" s="38">
        <v>5.0000000000000001E-3</v>
      </c>
      <c r="C61" s="39">
        <v>52.4</v>
      </c>
      <c r="D61" s="39">
        <v>0.26</v>
      </c>
      <c r="E61" s="27"/>
      <c r="F61" s="6" t="s">
        <v>90</v>
      </c>
      <c r="G61" s="7">
        <v>5.0000000000000001E-3</v>
      </c>
      <c r="H61" s="42">
        <v>52</v>
      </c>
      <c r="I61" s="42">
        <v>0.27</v>
      </c>
      <c r="J61" s="27"/>
      <c r="K61" s="25">
        <f t="shared" si="10"/>
        <v>0.39999999999999858</v>
      </c>
      <c r="L61" s="32">
        <f t="shared" si="11"/>
        <v>7.6335877862595148E-3</v>
      </c>
      <c r="M61" s="25">
        <f t="shared" si="12"/>
        <v>-1.0000000000000009E-2</v>
      </c>
      <c r="N61" s="32">
        <f t="shared" si="13"/>
        <v>-3.8461538461538491E-2</v>
      </c>
      <c r="O61" s="26">
        <f t="shared" si="14"/>
        <v>2.6096512636028081E-5</v>
      </c>
    </row>
    <row r="62" spans="1:15" s="6" customFormat="1" ht="12.75" customHeight="1">
      <c r="A62" s="35" t="s">
        <v>87</v>
      </c>
      <c r="B62" s="38">
        <v>5.4999999999999997E-3</v>
      </c>
      <c r="C62" s="39">
        <v>14.58</v>
      </c>
      <c r="D62" s="39">
        <v>0.08</v>
      </c>
      <c r="E62" s="27"/>
      <c r="F62" s="6" t="s">
        <v>87</v>
      </c>
      <c r="G62" s="7">
        <v>5.4999999999999997E-3</v>
      </c>
      <c r="H62" s="42">
        <v>15</v>
      </c>
      <c r="I62" s="42">
        <v>0.08</v>
      </c>
      <c r="J62" s="27"/>
      <c r="K62" s="25">
        <f t="shared" si="10"/>
        <v>-0.41999999999999993</v>
      </c>
      <c r="L62" s="32">
        <f t="shared" si="11"/>
        <v>-2.8806584362139911E-2</v>
      </c>
      <c r="M62" s="25">
        <f t="shared" si="12"/>
        <v>0</v>
      </c>
      <c r="N62" s="32">
        <f t="shared" si="13"/>
        <v>0</v>
      </c>
      <c r="O62" s="26">
        <f t="shared" si="14"/>
        <v>7.7323000403046166E-6</v>
      </c>
    </row>
    <row r="63" spans="1:15" s="6" customFormat="1" ht="12.75" customHeight="1">
      <c r="A63" s="35" t="s">
        <v>86</v>
      </c>
      <c r="B63" s="38">
        <v>5.7000000000000002E-3</v>
      </c>
      <c r="C63" s="39">
        <v>21.65</v>
      </c>
      <c r="D63" s="39">
        <v>0.12</v>
      </c>
      <c r="E63" s="27"/>
      <c r="F63" s="6" t="s">
        <v>86</v>
      </c>
      <c r="G63" s="7">
        <v>5.7000000000000002E-3</v>
      </c>
      <c r="H63" s="42">
        <v>22</v>
      </c>
      <c r="I63" s="42">
        <v>0.13</v>
      </c>
      <c r="J63" s="27"/>
      <c r="K63" s="25">
        <f t="shared" si="10"/>
        <v>-0.35000000000000142</v>
      </c>
      <c r="L63" s="32">
        <f t="shared" si="11"/>
        <v>-1.6166281755196372E-2</v>
      </c>
      <c r="M63" s="25">
        <f t="shared" si="12"/>
        <v>-1.0000000000000009E-2</v>
      </c>
      <c r="N63" s="32">
        <f t="shared" si="13"/>
        <v>-8.3333333333333412E-2</v>
      </c>
      <c r="O63" s="26">
        <f t="shared" si="14"/>
        <v>1.2564987565495001E-5</v>
      </c>
    </row>
    <row r="64" spans="1:15" s="6" customFormat="1" ht="12.75" customHeight="1">
      <c r="A64" s="35" t="s">
        <v>85</v>
      </c>
      <c r="B64" s="38">
        <v>5.7999999999999996E-3</v>
      </c>
      <c r="C64" s="39">
        <v>58.46</v>
      </c>
      <c r="D64" s="39">
        <v>0.34</v>
      </c>
      <c r="E64" s="27"/>
      <c r="F64" s="6" t="s">
        <v>85</v>
      </c>
      <c r="G64" s="7">
        <v>5.7999999999999996E-3</v>
      </c>
      <c r="H64" s="42">
        <v>59</v>
      </c>
      <c r="I64" s="42">
        <v>0.34</v>
      </c>
      <c r="J64" s="27"/>
      <c r="K64" s="25">
        <f t="shared" si="10"/>
        <v>-0.53999999999999915</v>
      </c>
      <c r="L64" s="32">
        <f t="shared" si="11"/>
        <v>-9.2370851864522607E-3</v>
      </c>
      <c r="M64" s="25">
        <f t="shared" si="12"/>
        <v>0</v>
      </c>
      <c r="N64" s="32">
        <f t="shared" si="13"/>
        <v>0</v>
      </c>
      <c r="O64" s="26">
        <f t="shared" si="14"/>
        <v>3.2862275171294623E-5</v>
      </c>
    </row>
    <row r="65" spans="1:15" s="6" customFormat="1" ht="12.75" customHeight="1">
      <c r="A65" s="35" t="s">
        <v>88</v>
      </c>
      <c r="B65" s="38">
        <v>6.0000000000000001E-3</v>
      </c>
      <c r="C65" s="39">
        <v>91.85</v>
      </c>
      <c r="D65" s="39">
        <v>0.53</v>
      </c>
      <c r="E65" s="27"/>
      <c r="F65" s="6" t="s">
        <v>88</v>
      </c>
      <c r="G65" s="7">
        <v>6.0000000000000001E-3</v>
      </c>
      <c r="H65" s="42">
        <v>93</v>
      </c>
      <c r="I65" s="42">
        <v>0.55000000000000004</v>
      </c>
      <c r="J65" s="27"/>
      <c r="K65" s="25">
        <f t="shared" si="10"/>
        <v>-1.1500000000000057</v>
      </c>
      <c r="L65" s="32">
        <f t="shared" si="11"/>
        <v>-1.2520413718018571E-2</v>
      </c>
      <c r="M65" s="25">
        <f t="shared" si="12"/>
        <v>-2.0000000000000018E-2</v>
      </c>
      <c r="N65" s="32">
        <f t="shared" si="13"/>
        <v>-3.7735849056603807E-2</v>
      </c>
      <c r="O65" s="26">
        <f t="shared" si="14"/>
        <v>5.3159562777094238E-5</v>
      </c>
    </row>
    <row r="66" spans="1:15" s="6" customFormat="1" ht="12.75" customHeight="1">
      <c r="A66" s="6" t="s">
        <v>84</v>
      </c>
      <c r="B66" s="6">
        <v>6.4000000000000003E-3</v>
      </c>
      <c r="C66" s="6">
        <v>68.5</v>
      </c>
      <c r="D66" s="6">
        <v>0.44</v>
      </c>
      <c r="E66" s="27"/>
      <c r="F66" s="6" t="s">
        <v>84</v>
      </c>
      <c r="G66" s="7">
        <v>6.4000000000000003E-3</v>
      </c>
      <c r="H66" s="42">
        <v>69</v>
      </c>
      <c r="I66" s="42">
        <v>0.45</v>
      </c>
      <c r="J66" s="27"/>
      <c r="K66" s="25">
        <f t="shared" si="10"/>
        <v>-0.5</v>
      </c>
      <c r="L66" s="32">
        <f t="shared" si="11"/>
        <v>-7.2992700729927005E-3</v>
      </c>
      <c r="M66" s="25">
        <f t="shared" si="12"/>
        <v>-1.0000000000000009E-2</v>
      </c>
      <c r="N66" s="32">
        <f t="shared" si="13"/>
        <v>-2.2727272727272749E-2</v>
      </c>
      <c r="O66" s="26">
        <f t="shared" si="14"/>
        <v>4.3494187726713468E-5</v>
      </c>
    </row>
    <row r="67" spans="1:15" s="6" customFormat="1" ht="12.75" customHeight="1">
      <c r="A67" s="35"/>
      <c r="B67" s="38"/>
      <c r="C67" s="39"/>
      <c r="D67" s="39"/>
      <c r="E67" s="27"/>
      <c r="J67" s="27"/>
      <c r="K67" s="25"/>
      <c r="L67" s="32"/>
      <c r="M67" s="25"/>
      <c r="N67" s="32"/>
      <c r="O67" s="26"/>
    </row>
    <row r="68" spans="1:15" s="6" customFormat="1" ht="12.75" customHeight="1">
      <c r="A68" s="35" t="s">
        <v>209</v>
      </c>
      <c r="B68" s="38">
        <v>0.37230000000000002</v>
      </c>
      <c r="C68" s="39">
        <v>0.18</v>
      </c>
      <c r="D68" s="39">
        <v>7.0000000000000007E-2</v>
      </c>
      <c r="E68" s="27"/>
      <c r="J68" s="27"/>
      <c r="K68" s="25">
        <f t="shared" si="10"/>
        <v>0.18</v>
      </c>
      <c r="L68" s="32">
        <f t="shared" si="11"/>
        <v>1</v>
      </c>
      <c r="M68" s="25">
        <f t="shared" si="12"/>
        <v>7.0000000000000007E-2</v>
      </c>
      <c r="N68" s="32">
        <f t="shared" si="13"/>
        <v>1</v>
      </c>
      <c r="O68" s="26">
        <f t="shared" si="14"/>
        <v>0</v>
      </c>
    </row>
    <row r="69" spans="1:15" s="6" customFormat="1" ht="12.75" customHeight="1">
      <c r="A69" s="35"/>
      <c r="B69" s="38"/>
      <c r="C69" s="39"/>
      <c r="D69" s="39"/>
      <c r="E69" s="27"/>
      <c r="J69" s="27"/>
      <c r="K69" s="25"/>
      <c r="L69" s="32"/>
      <c r="M69" s="25"/>
      <c r="N69" s="32"/>
      <c r="O69" s="26"/>
    </row>
    <row r="70" spans="1:15" s="6" customFormat="1" ht="12.75" customHeight="1">
      <c r="A70" s="35" t="s">
        <v>142</v>
      </c>
      <c r="B70" s="38">
        <v>4.4200000000000003E-2</v>
      </c>
      <c r="C70" s="39">
        <v>0.22</v>
      </c>
      <c r="D70" s="39">
        <v>0.01</v>
      </c>
      <c r="E70" s="27"/>
      <c r="J70" s="27"/>
      <c r="K70" s="25">
        <f t="shared" si="10"/>
        <v>0.22</v>
      </c>
      <c r="L70" s="32">
        <f t="shared" si="11"/>
        <v>1</v>
      </c>
      <c r="M70" s="25">
        <f t="shared" si="12"/>
        <v>0.01</v>
      </c>
      <c r="N70" s="32">
        <f t="shared" si="13"/>
        <v>1</v>
      </c>
      <c r="O70" s="26">
        <f t="shared" si="14"/>
        <v>0</v>
      </c>
    </row>
    <row r="71" spans="1:15" s="6" customFormat="1" ht="12.75" customHeight="1">
      <c r="A71" s="35" t="s">
        <v>142</v>
      </c>
      <c r="B71" s="38">
        <v>4.4699999999999997E-2</v>
      </c>
      <c r="C71" s="39">
        <v>13.81</v>
      </c>
      <c r="D71" s="39">
        <v>0.61</v>
      </c>
      <c r="E71" s="27"/>
      <c r="F71" s="6" t="s">
        <v>142</v>
      </c>
      <c r="G71" s="6">
        <v>4.4699999999999997E-2</v>
      </c>
      <c r="H71" s="6">
        <v>15</v>
      </c>
      <c r="I71" s="6">
        <v>0.67</v>
      </c>
      <c r="J71" s="27"/>
      <c r="K71" s="25">
        <f t="shared" si="10"/>
        <v>-1.1899999999999995</v>
      </c>
      <c r="L71" s="32">
        <f t="shared" si="11"/>
        <v>-8.6169442433019508E-2</v>
      </c>
      <c r="M71" s="25">
        <f t="shared" si="12"/>
        <v>-6.0000000000000053E-2</v>
      </c>
      <c r="N71" s="32">
        <f t="shared" si="13"/>
        <v>-9.8360655737705013E-2</v>
      </c>
      <c r="O71" s="26">
        <f t="shared" si="14"/>
        <v>6.4758012837551164E-5</v>
      </c>
    </row>
    <row r="72" spans="1:15" s="6" customFormat="1" ht="12.75" customHeight="1">
      <c r="A72" s="35" t="s">
        <v>210</v>
      </c>
      <c r="B72" s="38">
        <v>5.6800000000000003E-2</v>
      </c>
      <c r="C72" s="39">
        <v>0.06</v>
      </c>
      <c r="D72" s="39">
        <v>0</v>
      </c>
      <c r="E72" s="27"/>
      <c r="J72" s="27"/>
      <c r="K72" s="25">
        <f t="shared" si="10"/>
        <v>0.06</v>
      </c>
      <c r="L72" s="32">
        <f t="shared" si="11"/>
        <v>1</v>
      </c>
      <c r="M72" s="25">
        <f t="shared" si="12"/>
        <v>0</v>
      </c>
      <c r="N72" s="32">
        <f t="shared" si="13"/>
        <v>0</v>
      </c>
      <c r="O72" s="26">
        <f t="shared" si="14"/>
        <v>0</v>
      </c>
    </row>
    <row r="73" spans="1:15" s="6" customFormat="1" ht="12.75" customHeight="1">
      <c r="A73" s="35" t="s">
        <v>210</v>
      </c>
      <c r="B73" s="38">
        <v>5.8000000000000003E-2</v>
      </c>
      <c r="C73" s="39">
        <v>5.27</v>
      </c>
      <c r="D73" s="39">
        <v>0.31</v>
      </c>
      <c r="E73" s="27"/>
      <c r="F73" s="6" t="s">
        <v>210</v>
      </c>
      <c r="G73" s="6">
        <v>5.8000000000000003E-2</v>
      </c>
      <c r="H73" s="6">
        <v>5</v>
      </c>
      <c r="I73" s="6">
        <v>0.28999999999999998</v>
      </c>
      <c r="J73" s="27"/>
      <c r="K73" s="25">
        <f t="shared" si="10"/>
        <v>0.26999999999999957</v>
      </c>
      <c r="L73" s="32">
        <f t="shared" si="11"/>
        <v>5.123339658444015E-2</v>
      </c>
      <c r="M73" s="25">
        <f t="shared" si="12"/>
        <v>2.0000000000000018E-2</v>
      </c>
      <c r="N73" s="32">
        <f t="shared" si="13"/>
        <v>6.4516129032258118E-2</v>
      </c>
      <c r="O73" s="26">
        <f t="shared" si="14"/>
        <v>2.8029587646104231E-5</v>
      </c>
    </row>
    <row r="74" spans="1:15" s="6" customFormat="1" ht="12.75" customHeight="1">
      <c r="A74" s="35"/>
      <c r="B74" s="38"/>
      <c r="C74" s="39"/>
      <c r="D74" s="39"/>
      <c r="E74" s="27"/>
      <c r="G74" s="7"/>
      <c r="H74" s="42"/>
      <c r="I74" s="42"/>
      <c r="J74" s="27"/>
      <c r="K74" s="25"/>
      <c r="L74" s="32"/>
      <c r="M74" s="25"/>
      <c r="N74" s="32"/>
      <c r="O74" s="26"/>
    </row>
    <row r="75" spans="1:15" s="6" customFormat="1" ht="12.75" customHeight="1">
      <c r="A75" s="35" t="s">
        <v>97</v>
      </c>
      <c r="B75" s="38">
        <v>0.2702</v>
      </c>
      <c r="C75" s="39">
        <v>130.9</v>
      </c>
      <c r="D75" s="39">
        <v>35.36</v>
      </c>
      <c r="E75" s="27"/>
      <c r="F75" s="6" t="s">
        <v>97</v>
      </c>
      <c r="G75" s="7">
        <v>0.2702</v>
      </c>
      <c r="H75" s="42">
        <v>131</v>
      </c>
      <c r="I75" s="42">
        <v>35.39</v>
      </c>
      <c r="J75" s="27"/>
      <c r="K75" s="25">
        <f t="shared" si="10"/>
        <v>-9.9999999999994316E-2</v>
      </c>
      <c r="L75" s="32">
        <f t="shared" si="11"/>
        <v>-7.6394194041248516E-4</v>
      </c>
      <c r="M75" s="25">
        <f t="shared" si="12"/>
        <v>-3.0000000000001137E-2</v>
      </c>
      <c r="N75" s="32">
        <f t="shared" si="13"/>
        <v>-8.4841628959279229E-4</v>
      </c>
      <c r="O75" s="26">
        <f t="shared" si="14"/>
        <v>3.4205762303297547E-3</v>
      </c>
    </row>
    <row r="76" spans="1:15" s="6" customFormat="1" ht="12.75" customHeight="1">
      <c r="A76" s="6" t="s">
        <v>97</v>
      </c>
      <c r="B76" s="6">
        <v>0.27029999999999998</v>
      </c>
      <c r="C76" s="6">
        <v>33.32</v>
      </c>
      <c r="D76" s="6">
        <v>9</v>
      </c>
      <c r="E76" s="27"/>
      <c r="F76" s="6" t="s">
        <v>97</v>
      </c>
      <c r="G76" s="6">
        <v>0.27029999999999998</v>
      </c>
      <c r="H76" s="6">
        <v>34</v>
      </c>
      <c r="I76" s="6">
        <v>9.19</v>
      </c>
      <c r="J76" s="27"/>
      <c r="K76" s="25">
        <f t="shared" si="10"/>
        <v>-0.67999999999999972</v>
      </c>
      <c r="L76" s="32">
        <f t="shared" si="11"/>
        <v>-2.0408163265306114E-2</v>
      </c>
      <c r="M76" s="25">
        <f t="shared" si="12"/>
        <v>-0.1899999999999995</v>
      </c>
      <c r="N76" s="32">
        <f t="shared" si="13"/>
        <v>-2.1111111111111056E-2</v>
      </c>
      <c r="O76" s="26">
        <f t="shared" si="14"/>
        <v>8.8824796712999273E-4</v>
      </c>
    </row>
    <row r="77" spans="1:15" s="6" customFormat="1" ht="12.75" customHeight="1">
      <c r="A77" s="35" t="s">
        <v>96</v>
      </c>
      <c r="B77" s="38">
        <v>0.29260000000000003</v>
      </c>
      <c r="C77" s="39">
        <v>109.72</v>
      </c>
      <c r="D77" s="39">
        <v>32.08</v>
      </c>
      <c r="E77" s="27"/>
      <c r="F77" s="6" t="s">
        <v>96</v>
      </c>
      <c r="G77" s="7">
        <v>0.29260000000000003</v>
      </c>
      <c r="H77" s="42">
        <v>110</v>
      </c>
      <c r="I77" s="42">
        <v>32.19</v>
      </c>
      <c r="J77" s="27"/>
      <c r="K77" s="25">
        <f t="shared" si="10"/>
        <v>-0.28000000000000114</v>
      </c>
      <c r="L77" s="32">
        <f t="shared" si="11"/>
        <v>-2.5519504192490078E-3</v>
      </c>
      <c r="M77" s="25">
        <f t="shared" si="12"/>
        <v>-0.10999999999999943</v>
      </c>
      <c r="N77" s="32">
        <f t="shared" si="13"/>
        <v>-3.4289276807979874E-3</v>
      </c>
      <c r="O77" s="26">
        <f t="shared" si="14"/>
        <v>3.1112842287175698E-3</v>
      </c>
    </row>
    <row r="78" spans="1:15" s="6" customFormat="1" ht="12.75" customHeight="1">
      <c r="A78" s="35" t="s">
        <v>37</v>
      </c>
      <c r="B78" s="38">
        <v>0.3029</v>
      </c>
      <c r="C78" s="39">
        <v>1277.1600000000001</v>
      </c>
      <c r="D78" s="39">
        <v>386.85</v>
      </c>
      <c r="E78" s="27"/>
      <c r="F78" s="6" t="s">
        <v>37</v>
      </c>
      <c r="G78" s="7">
        <v>0.3029</v>
      </c>
      <c r="H78" s="42">
        <v>1281</v>
      </c>
      <c r="I78" s="42">
        <v>388.02</v>
      </c>
      <c r="J78" s="27"/>
      <c r="K78" s="25">
        <f t="shared" si="10"/>
        <v>-3.8399999999999181</v>
      </c>
      <c r="L78" s="32">
        <f t="shared" si="11"/>
        <v>-3.0066710513952191E-3</v>
      </c>
      <c r="M78" s="25">
        <f t="shared" si="12"/>
        <v>-1.1699999999999591</v>
      </c>
      <c r="N78" s="32">
        <f t="shared" si="13"/>
        <v>-3.0244280728963656E-3</v>
      </c>
      <c r="O78" s="26">
        <f t="shared" si="14"/>
        <v>3.7503588270487463E-2</v>
      </c>
    </row>
    <row r="79" spans="1:15" s="6" customFormat="1" ht="12.75" customHeight="1">
      <c r="A79" s="35"/>
      <c r="B79" s="38"/>
      <c r="C79" s="39"/>
      <c r="D79" s="39"/>
      <c r="E79" s="27"/>
      <c r="G79" s="7"/>
      <c r="H79" s="42"/>
      <c r="I79" s="42"/>
      <c r="J79" s="27"/>
      <c r="K79" s="25"/>
      <c r="L79" s="32"/>
      <c r="M79" s="25"/>
      <c r="N79" s="32"/>
      <c r="O79" s="26"/>
    </row>
    <row r="80" spans="1:15" s="6" customFormat="1" ht="12.75" customHeight="1">
      <c r="A80" s="35" t="s">
        <v>118</v>
      </c>
      <c r="B80" s="38">
        <v>8.0399999999999999E-2</v>
      </c>
      <c r="C80" s="39">
        <v>3</v>
      </c>
      <c r="D80" s="39">
        <v>0.24</v>
      </c>
      <c r="E80" s="27"/>
      <c r="F80" s="6" t="s">
        <v>118</v>
      </c>
      <c r="G80" s="6">
        <v>8.0399999999999999E-2</v>
      </c>
      <c r="H80" s="6">
        <v>3</v>
      </c>
      <c r="I80" s="6">
        <v>0.24</v>
      </c>
      <c r="J80" s="27"/>
      <c r="K80" s="25">
        <f t="shared" si="10"/>
        <v>0</v>
      </c>
      <c r="L80" s="32">
        <f t="shared" si="11"/>
        <v>0</v>
      </c>
      <c r="M80" s="25">
        <f t="shared" si="12"/>
        <v>0</v>
      </c>
      <c r="N80" s="32">
        <f t="shared" si="13"/>
        <v>0</v>
      </c>
      <c r="O80" s="26">
        <f t="shared" si="14"/>
        <v>2.3196900120913846E-5</v>
      </c>
    </row>
    <row r="81" spans="1:15" s="6" customFormat="1" ht="12.75" customHeight="1">
      <c r="A81" s="35" t="s">
        <v>111</v>
      </c>
      <c r="B81" s="38">
        <v>0.15820000000000001</v>
      </c>
      <c r="C81" s="39">
        <v>114</v>
      </c>
      <c r="D81" s="39">
        <v>18.05</v>
      </c>
      <c r="E81" s="27"/>
      <c r="F81" s="6" t="s">
        <v>111</v>
      </c>
      <c r="G81" s="7">
        <v>0.15820000000000001</v>
      </c>
      <c r="H81" s="42">
        <v>116</v>
      </c>
      <c r="I81" s="42">
        <v>18.36</v>
      </c>
      <c r="J81" s="27"/>
      <c r="K81" s="25">
        <f t="shared" si="10"/>
        <v>-2</v>
      </c>
      <c r="L81" s="32">
        <f t="shared" si="11"/>
        <v>-1.7543859649122806E-2</v>
      </c>
      <c r="M81" s="25">
        <f t="shared" si="12"/>
        <v>-0.30999999999999872</v>
      </c>
      <c r="N81" s="32">
        <f t="shared" si="13"/>
        <v>-1.7174515235456992E-2</v>
      </c>
      <c r="O81" s="26">
        <f t="shared" si="14"/>
        <v>1.7745628592499092E-3</v>
      </c>
    </row>
    <row r="82" spans="1:15" s="6" customFormat="1" ht="12.75" customHeight="1">
      <c r="A82" s="35"/>
      <c r="B82" s="38"/>
      <c r="C82" s="39"/>
      <c r="D82" s="39"/>
      <c r="E82" s="27"/>
      <c r="G82" s="7"/>
      <c r="H82" s="42"/>
      <c r="I82" s="42"/>
      <c r="J82" s="27"/>
      <c r="K82" s="25"/>
      <c r="L82" s="32"/>
      <c r="M82" s="25"/>
      <c r="N82" s="32"/>
      <c r="O82" s="26"/>
    </row>
    <row r="83" spans="1:15" s="6" customFormat="1" ht="12.75" customHeight="1">
      <c r="A83" s="35" t="s">
        <v>66</v>
      </c>
      <c r="B83" s="38">
        <v>0.48459999999999998</v>
      </c>
      <c r="C83" s="39">
        <v>3.91</v>
      </c>
      <c r="D83" s="39">
        <v>1.91</v>
      </c>
      <c r="E83" s="27"/>
      <c r="F83" s="6" t="s">
        <v>66</v>
      </c>
      <c r="G83" s="6">
        <v>0.48459999999999998</v>
      </c>
      <c r="H83" s="6">
        <v>4</v>
      </c>
      <c r="I83" s="6">
        <v>1.93</v>
      </c>
      <c r="J83" s="27"/>
      <c r="K83" s="25">
        <f t="shared" si="10"/>
        <v>-8.9999999999999858E-2</v>
      </c>
      <c r="L83" s="32">
        <f t="shared" si="11"/>
        <v>-2.3017902813299195E-2</v>
      </c>
      <c r="M83" s="25">
        <f t="shared" si="12"/>
        <v>-2.0000000000000018E-2</v>
      </c>
      <c r="N83" s="32">
        <f t="shared" si="13"/>
        <v>-1.0471204188481685E-2</v>
      </c>
      <c r="O83" s="26">
        <f t="shared" si="14"/>
        <v>1.8654173847234887E-4</v>
      </c>
    </row>
    <row r="84" spans="1:15" s="6" customFormat="1" ht="12.75" customHeight="1">
      <c r="A84" s="35" t="s">
        <v>66</v>
      </c>
      <c r="B84" s="38">
        <v>0.50349999999999995</v>
      </c>
      <c r="C84" s="39">
        <v>0.39</v>
      </c>
      <c r="D84" s="39">
        <v>0.19</v>
      </c>
      <c r="E84" s="27"/>
      <c r="J84" s="27"/>
      <c r="K84" s="25">
        <f t="shared" si="10"/>
        <v>0.39</v>
      </c>
      <c r="L84" s="32">
        <f t="shared" si="11"/>
        <v>1</v>
      </c>
      <c r="M84" s="25">
        <f t="shared" si="12"/>
        <v>0.19</v>
      </c>
      <c r="N84" s="32">
        <f t="shared" si="13"/>
        <v>1</v>
      </c>
      <c r="O84" s="26">
        <f t="shared" si="14"/>
        <v>0</v>
      </c>
    </row>
    <row r="85" spans="1:15" s="6" customFormat="1" ht="12.75" customHeight="1">
      <c r="A85" s="35" t="s">
        <v>211</v>
      </c>
      <c r="B85" s="38">
        <v>0.50890000000000002</v>
      </c>
      <c r="C85" s="39">
        <v>0.7</v>
      </c>
      <c r="D85" s="39">
        <v>0.36</v>
      </c>
      <c r="E85" s="27"/>
      <c r="F85" s="6" t="s">
        <v>211</v>
      </c>
      <c r="G85" s="6">
        <v>0.50890000000000002</v>
      </c>
      <c r="H85" s="6">
        <v>1</v>
      </c>
      <c r="I85" s="6">
        <v>0.51</v>
      </c>
      <c r="J85" s="27"/>
      <c r="K85" s="25">
        <f t="shared" si="10"/>
        <v>-0.30000000000000004</v>
      </c>
      <c r="L85" s="32">
        <f t="shared" si="11"/>
        <v>-0.42857142857142866</v>
      </c>
      <c r="M85" s="25">
        <f t="shared" si="12"/>
        <v>-0.15000000000000002</v>
      </c>
      <c r="N85" s="32">
        <f t="shared" si="13"/>
        <v>-0.41666666666666674</v>
      </c>
      <c r="O85" s="26">
        <f t="shared" si="14"/>
        <v>4.9293412756941931E-5</v>
      </c>
    </row>
    <row r="86" spans="1:15" s="6" customFormat="1" ht="12.75" customHeight="1">
      <c r="A86" s="35"/>
      <c r="B86" s="38"/>
      <c r="C86" s="39"/>
      <c r="D86" s="39"/>
      <c r="E86" s="27"/>
      <c r="J86" s="27"/>
      <c r="K86" s="25"/>
      <c r="L86" s="32"/>
      <c r="M86" s="25"/>
      <c r="N86" s="32"/>
      <c r="O86" s="26"/>
    </row>
    <row r="87" spans="1:15" s="6" customFormat="1" ht="12.75" customHeight="1">
      <c r="A87" s="35" t="s">
        <v>98</v>
      </c>
      <c r="B87" s="38">
        <v>1.4800000000000001E-2</v>
      </c>
      <c r="C87" s="39">
        <v>3.78</v>
      </c>
      <c r="D87" s="39">
        <v>0.06</v>
      </c>
      <c r="E87" s="27"/>
      <c r="F87" s="6" t="s">
        <v>98</v>
      </c>
      <c r="G87" s="7">
        <v>1.4800000000000001E-2</v>
      </c>
      <c r="H87" s="42">
        <v>4</v>
      </c>
      <c r="I87" s="42">
        <v>0.05</v>
      </c>
      <c r="J87" s="27"/>
      <c r="K87" s="25">
        <f t="shared" si="10"/>
        <v>-0.2200000000000002</v>
      </c>
      <c r="L87" s="32">
        <f t="shared" si="11"/>
        <v>-5.8201058201058253E-2</v>
      </c>
      <c r="M87" s="25">
        <f t="shared" si="12"/>
        <v>9.999999999999995E-3</v>
      </c>
      <c r="N87" s="32">
        <f t="shared" si="13"/>
        <v>0.1666666666666666</v>
      </c>
      <c r="O87" s="26">
        <f t="shared" si="14"/>
        <v>4.8326875251903849E-6</v>
      </c>
    </row>
    <row r="88" spans="1:15" s="6" customFormat="1" ht="12.75" customHeight="1">
      <c r="A88" s="35" t="s">
        <v>98</v>
      </c>
      <c r="B88" s="38">
        <v>1.6E-2</v>
      </c>
      <c r="C88" s="39">
        <v>4.01</v>
      </c>
      <c r="D88" s="39">
        <v>0.06</v>
      </c>
      <c r="E88" s="27"/>
      <c r="F88" s="6" t="s">
        <v>98</v>
      </c>
      <c r="G88" s="6">
        <v>1.6E-2</v>
      </c>
      <c r="H88" s="6">
        <v>4</v>
      </c>
      <c r="I88" s="6">
        <v>0.06</v>
      </c>
      <c r="J88" s="27"/>
      <c r="K88" s="25">
        <f t="shared" si="10"/>
        <v>9.9999999999997868E-3</v>
      </c>
      <c r="L88" s="32">
        <f t="shared" si="11"/>
        <v>2.4937655860348597E-3</v>
      </c>
      <c r="M88" s="25">
        <f t="shared" si="12"/>
        <v>0</v>
      </c>
      <c r="N88" s="32">
        <f t="shared" si="13"/>
        <v>0</v>
      </c>
      <c r="O88" s="26">
        <f t="shared" si="14"/>
        <v>5.7992250302284616E-6</v>
      </c>
    </row>
    <row r="89" spans="1:15" s="6" customFormat="1" ht="12.75" customHeight="1">
      <c r="A89" s="35" t="s">
        <v>212</v>
      </c>
      <c r="B89" s="38">
        <v>1.9099999999999999E-2</v>
      </c>
      <c r="C89" s="39">
        <v>0.57999999999999996</v>
      </c>
      <c r="D89" s="39">
        <v>0.01</v>
      </c>
      <c r="E89" s="27"/>
      <c r="F89" s="6" t="s">
        <v>212</v>
      </c>
      <c r="G89" s="7">
        <v>1.9099999999999999E-2</v>
      </c>
      <c r="H89" s="42">
        <v>1</v>
      </c>
      <c r="I89" s="42">
        <v>0.02</v>
      </c>
      <c r="J89" s="27"/>
      <c r="K89" s="25">
        <f t="shared" si="10"/>
        <v>-0.42000000000000004</v>
      </c>
      <c r="L89" s="32">
        <f t="shared" si="11"/>
        <v>-0.72413793103448287</v>
      </c>
      <c r="M89" s="25">
        <f t="shared" si="12"/>
        <v>-0.01</v>
      </c>
      <c r="N89" s="32">
        <f t="shared" si="13"/>
        <v>-1</v>
      </c>
      <c r="O89" s="26">
        <f t="shared" si="14"/>
        <v>1.9330750100761541E-6</v>
      </c>
    </row>
    <row r="90" spans="1:15" s="6" customFormat="1" ht="12.75" customHeight="1">
      <c r="E90" s="27"/>
      <c r="J90" s="27"/>
      <c r="K90" s="25"/>
      <c r="L90" s="32"/>
      <c r="M90" s="25"/>
      <c r="N90" s="32"/>
      <c r="O90" s="26"/>
    </row>
    <row r="91" spans="1:15" s="6" customFormat="1" ht="12.75" customHeight="1">
      <c r="A91" s="35" t="s">
        <v>42</v>
      </c>
      <c r="B91" s="38">
        <v>3.8699999999999998E-2</v>
      </c>
      <c r="C91" s="39">
        <v>3.62</v>
      </c>
      <c r="D91" s="39">
        <v>0.14000000000000001</v>
      </c>
      <c r="E91" s="27"/>
      <c r="F91" s="6" t="s">
        <v>42</v>
      </c>
      <c r="G91" s="6">
        <v>3.8699999999999998E-2</v>
      </c>
      <c r="H91" s="6">
        <v>4</v>
      </c>
      <c r="I91" s="6">
        <v>0.15</v>
      </c>
      <c r="J91" s="27"/>
      <c r="K91" s="25">
        <f t="shared" si="10"/>
        <v>-0.37999999999999989</v>
      </c>
      <c r="L91" s="32">
        <f t="shared" si="11"/>
        <v>-0.1049723756906077</v>
      </c>
      <c r="M91" s="25">
        <f t="shared" si="12"/>
        <v>-9.9999999999999811E-3</v>
      </c>
      <c r="N91" s="32">
        <f t="shared" si="13"/>
        <v>-7.1428571428571286E-2</v>
      </c>
      <c r="O91" s="26">
        <f t="shared" si="14"/>
        <v>1.4498062575571155E-5</v>
      </c>
    </row>
    <row r="92" spans="1:15" s="6" customFormat="1" ht="12.75" customHeight="1">
      <c r="A92" s="35" t="s">
        <v>213</v>
      </c>
      <c r="B92" s="38">
        <v>4.5999999999999999E-2</v>
      </c>
      <c r="C92" s="39">
        <v>0.02</v>
      </c>
      <c r="D92" s="39">
        <v>0</v>
      </c>
      <c r="E92" s="27"/>
      <c r="J92" s="27"/>
      <c r="K92" s="25">
        <f t="shared" si="10"/>
        <v>0.02</v>
      </c>
      <c r="L92" s="32">
        <f t="shared" si="11"/>
        <v>1</v>
      </c>
      <c r="M92" s="25">
        <f t="shared" si="12"/>
        <v>0</v>
      </c>
      <c r="N92" s="32">
        <f t="shared" si="13"/>
        <v>0</v>
      </c>
      <c r="O92" s="26">
        <f t="shared" si="14"/>
        <v>0</v>
      </c>
    </row>
    <row r="93" spans="1:15" s="6" customFormat="1" ht="12.75" customHeight="1">
      <c r="A93" s="35" t="s">
        <v>42</v>
      </c>
      <c r="B93" s="38">
        <v>5.8599999999999999E-2</v>
      </c>
      <c r="C93" s="39">
        <v>9.66</v>
      </c>
      <c r="D93" s="39">
        <v>0.56000000000000005</v>
      </c>
      <c r="E93" s="27"/>
      <c r="F93" s="6" t="s">
        <v>42</v>
      </c>
      <c r="G93" s="6">
        <v>5.8599999999999999E-2</v>
      </c>
      <c r="H93" s="6">
        <v>10</v>
      </c>
      <c r="I93" s="6">
        <v>0.59</v>
      </c>
      <c r="J93" s="27"/>
      <c r="K93" s="25">
        <f t="shared" si="10"/>
        <v>-0.33999999999999986</v>
      </c>
      <c r="L93" s="32">
        <f t="shared" si="11"/>
        <v>-3.5196687370600402E-2</v>
      </c>
      <c r="M93" s="25">
        <f t="shared" si="12"/>
        <v>-2.9999999999999916E-2</v>
      </c>
      <c r="N93" s="32">
        <f t="shared" si="13"/>
        <v>-5.3571428571428416E-2</v>
      </c>
      <c r="O93" s="26">
        <f t="shared" si="14"/>
        <v>5.7025712797246537E-5</v>
      </c>
    </row>
    <row r="94" spans="1:15" s="6" customFormat="1" ht="12.75" customHeight="1">
      <c r="A94" s="35"/>
      <c r="B94" s="38"/>
      <c r="C94" s="39"/>
      <c r="D94" s="39"/>
      <c r="E94" s="27"/>
      <c r="J94" s="27"/>
      <c r="K94" s="25"/>
      <c r="L94" s="32"/>
      <c r="M94" s="25"/>
      <c r="N94" s="32"/>
      <c r="O94" s="26"/>
    </row>
    <row r="95" spans="1:15" s="6" customFormat="1" ht="12.75" customHeight="1">
      <c r="A95" s="35" t="s">
        <v>214</v>
      </c>
      <c r="B95" s="38">
        <v>0.26819999999999999</v>
      </c>
      <c r="C95" s="39">
        <v>0.65</v>
      </c>
      <c r="D95" s="39">
        <v>0.17</v>
      </c>
      <c r="E95" s="27"/>
      <c r="F95" s="6" t="s">
        <v>214</v>
      </c>
      <c r="G95" s="7">
        <v>0.26819999999999999</v>
      </c>
      <c r="H95" s="42">
        <v>1</v>
      </c>
      <c r="I95" s="42">
        <v>0.27</v>
      </c>
      <c r="J95" s="27"/>
      <c r="K95" s="25">
        <f t="shared" si="10"/>
        <v>-0.35</v>
      </c>
      <c r="L95" s="32">
        <f t="shared" si="11"/>
        <v>-0.53846153846153844</v>
      </c>
      <c r="M95" s="25">
        <f t="shared" si="12"/>
        <v>-0.1</v>
      </c>
      <c r="N95" s="32">
        <f t="shared" si="13"/>
        <v>-0.58823529411764708</v>
      </c>
      <c r="O95" s="26">
        <f t="shared" si="14"/>
        <v>2.6096512636028081E-5</v>
      </c>
    </row>
    <row r="96" spans="1:15" s="6" customFormat="1" ht="12.75" customHeight="1">
      <c r="A96" s="35"/>
      <c r="B96" s="38"/>
      <c r="C96" s="39"/>
      <c r="D96" s="39"/>
      <c r="E96" s="27"/>
      <c r="J96" s="27"/>
      <c r="K96" s="25"/>
      <c r="L96" s="32"/>
      <c r="M96" s="25"/>
      <c r="N96" s="32"/>
      <c r="O96" s="26"/>
    </row>
    <row r="97" spans="1:15" s="6" customFormat="1" ht="12.75" customHeight="1">
      <c r="A97" s="6" t="s">
        <v>187</v>
      </c>
      <c r="B97" s="6">
        <v>9.5200000000000007E-2</v>
      </c>
      <c r="C97" s="6">
        <v>1071.9000000000001</v>
      </c>
      <c r="D97" s="6">
        <v>102.04</v>
      </c>
      <c r="E97" s="27"/>
      <c r="F97" s="6" t="s">
        <v>187</v>
      </c>
      <c r="G97" s="6">
        <v>9.5200000000000007E-2</v>
      </c>
      <c r="H97" s="6">
        <v>1078</v>
      </c>
      <c r="I97" s="6">
        <v>102.62</v>
      </c>
      <c r="J97" s="27"/>
      <c r="K97" s="25">
        <f t="shared" si="10"/>
        <v>-6.0999999999999091</v>
      </c>
      <c r="L97" s="32">
        <f t="shared" si="11"/>
        <v>-5.6908293684111468E-3</v>
      </c>
      <c r="M97" s="25">
        <f t="shared" si="12"/>
        <v>-0.57999999999999829</v>
      </c>
      <c r="N97" s="32">
        <f t="shared" si="13"/>
        <v>-5.6840454723637622E-3</v>
      </c>
      <c r="O97" s="26">
        <f t="shared" si="14"/>
        <v>9.9186078767007461E-3</v>
      </c>
    </row>
    <row r="98" spans="1:15" s="6" customFormat="1" ht="12.75" customHeight="1">
      <c r="A98" s="35" t="s">
        <v>187</v>
      </c>
      <c r="B98" s="38">
        <v>9.6100000000000005E-2</v>
      </c>
      <c r="C98" s="39">
        <v>385.18</v>
      </c>
      <c r="D98" s="39">
        <v>37.020000000000003</v>
      </c>
      <c r="E98" s="27"/>
      <c r="F98" s="6" t="s">
        <v>187</v>
      </c>
      <c r="G98" s="6">
        <v>9.6100000000000005E-2</v>
      </c>
      <c r="H98" s="6">
        <v>387</v>
      </c>
      <c r="I98" s="6">
        <v>37.18</v>
      </c>
      <c r="J98" s="27"/>
      <c r="K98" s="25">
        <f t="shared" si="10"/>
        <v>-1.8199999999999932</v>
      </c>
      <c r="L98" s="32">
        <f t="shared" si="11"/>
        <v>-4.7250636066254563E-3</v>
      </c>
      <c r="M98" s="25">
        <f t="shared" si="12"/>
        <v>-0.15999999999999659</v>
      </c>
      <c r="N98" s="32">
        <f t="shared" si="13"/>
        <v>-4.3219881145325923E-3</v>
      </c>
      <c r="O98" s="26">
        <f t="shared" si="14"/>
        <v>3.5935864437315703E-3</v>
      </c>
    </row>
    <row r="99" spans="1:15" s="6" customFormat="1" ht="12.75" customHeight="1">
      <c r="A99" s="35" t="s">
        <v>188</v>
      </c>
      <c r="B99" s="38">
        <v>9.6199999999999994E-2</v>
      </c>
      <c r="C99" s="39">
        <v>824.4</v>
      </c>
      <c r="D99" s="39">
        <v>79.319999999999993</v>
      </c>
      <c r="E99" s="27"/>
      <c r="F99" s="6" t="s">
        <v>188</v>
      </c>
      <c r="G99" s="7">
        <v>9.6199999999999994E-2</v>
      </c>
      <c r="H99" s="42">
        <v>830</v>
      </c>
      <c r="I99" s="42">
        <v>79.849999999999994</v>
      </c>
      <c r="J99" s="27"/>
      <c r="K99" s="25">
        <f t="shared" si="10"/>
        <v>-5.6000000000000227</v>
      </c>
      <c r="L99" s="32">
        <f t="shared" si="11"/>
        <v>-6.7928190198932835E-3</v>
      </c>
      <c r="M99" s="25">
        <f t="shared" si="12"/>
        <v>-0.53000000000000114</v>
      </c>
      <c r="N99" s="32">
        <f t="shared" si="13"/>
        <v>-6.6817952597075288E-3</v>
      </c>
      <c r="O99" s="26">
        <f t="shared" si="14"/>
        <v>7.7178019777290443E-3</v>
      </c>
    </row>
    <row r="100" spans="1:15" s="6" customFormat="1" ht="12.75" customHeight="1">
      <c r="A100" s="35" t="s">
        <v>187</v>
      </c>
      <c r="B100" s="38">
        <v>9.6299999999999997E-2</v>
      </c>
      <c r="C100" s="39">
        <v>408.64</v>
      </c>
      <c r="D100" s="39">
        <v>39.35</v>
      </c>
      <c r="E100" s="27"/>
      <c r="F100" s="6" t="s">
        <v>187</v>
      </c>
      <c r="G100" s="7">
        <v>9.6299999999999997E-2</v>
      </c>
      <c r="H100" s="42">
        <v>412</v>
      </c>
      <c r="I100" s="42">
        <v>39.67</v>
      </c>
      <c r="J100" s="27"/>
      <c r="K100" s="25">
        <f t="shared" si="10"/>
        <v>-3.3600000000000136</v>
      </c>
      <c r="L100" s="32">
        <f t="shared" si="11"/>
        <v>-8.2223962411903228E-3</v>
      </c>
      <c r="M100" s="25">
        <f t="shared" si="12"/>
        <v>-0.32000000000000028</v>
      </c>
      <c r="N100" s="32">
        <f t="shared" si="13"/>
        <v>-8.1321473951715441E-3</v>
      </c>
      <c r="O100" s="26">
        <f t="shared" si="14"/>
        <v>3.8342542824860515E-3</v>
      </c>
    </row>
    <row r="101" spans="1:15" s="6" customFormat="1" ht="12.75" customHeight="1">
      <c r="A101" s="35" t="s">
        <v>188</v>
      </c>
      <c r="B101" s="38">
        <v>9.7600000000000006E-2</v>
      </c>
      <c r="C101" s="39">
        <v>165.91</v>
      </c>
      <c r="D101" s="39">
        <v>16.21</v>
      </c>
      <c r="E101" s="27"/>
      <c r="F101" s="6" t="s">
        <v>188</v>
      </c>
      <c r="G101" s="7">
        <v>9.7600000000000006E-2</v>
      </c>
      <c r="H101" s="42">
        <v>167</v>
      </c>
      <c r="I101" s="42">
        <v>16.309999999999999</v>
      </c>
      <c r="J101" s="27"/>
      <c r="K101" s="25">
        <f t="shared" si="10"/>
        <v>-1.0900000000000034</v>
      </c>
      <c r="L101" s="32">
        <f t="shared" si="11"/>
        <v>-6.5698270146465161E-3</v>
      </c>
      <c r="M101" s="25">
        <f t="shared" si="12"/>
        <v>-9.9999999999997868E-2</v>
      </c>
      <c r="N101" s="32">
        <f t="shared" si="13"/>
        <v>-6.1690314620603251E-3</v>
      </c>
      <c r="O101" s="26">
        <f t="shared" si="14"/>
        <v>1.5764226707171035E-3</v>
      </c>
    </row>
    <row r="102" spans="1:15" s="6" customFormat="1" ht="12.75" customHeight="1">
      <c r="E102" s="27"/>
      <c r="J102" s="27"/>
      <c r="K102" s="25"/>
      <c r="L102" s="32"/>
      <c r="M102" s="25"/>
      <c r="N102" s="32"/>
      <c r="O102" s="26"/>
    </row>
    <row r="103" spans="1:15" s="6" customFormat="1" ht="12.75" customHeight="1">
      <c r="A103" s="35" t="s">
        <v>29</v>
      </c>
      <c r="B103" s="38">
        <v>1.1299999999999999E-2</v>
      </c>
      <c r="C103" s="39">
        <v>2153.73</v>
      </c>
      <c r="D103" s="39">
        <v>24.26</v>
      </c>
      <c r="E103" s="27"/>
      <c r="F103" s="6" t="s">
        <v>29</v>
      </c>
      <c r="G103" s="7">
        <v>1.1299999999999999E-2</v>
      </c>
      <c r="H103" s="42">
        <v>2149</v>
      </c>
      <c r="I103" s="42">
        <v>24.27</v>
      </c>
      <c r="J103" s="27"/>
      <c r="K103" s="25">
        <f t="shared" si="10"/>
        <v>4.7300000000000182</v>
      </c>
      <c r="L103" s="32">
        <f t="shared" si="11"/>
        <v>2.1961898659534937E-3</v>
      </c>
      <c r="M103" s="25">
        <f t="shared" si="12"/>
        <v>-9.9999999999980105E-3</v>
      </c>
      <c r="N103" s="32">
        <f t="shared" si="13"/>
        <v>-4.1220115416314965E-4</v>
      </c>
      <c r="O103" s="26">
        <f t="shared" si="14"/>
        <v>2.3457865247274129E-3</v>
      </c>
    </row>
    <row r="104" spans="1:15" s="6" customFormat="1" ht="12.75" customHeight="1">
      <c r="E104" s="27"/>
      <c r="F104" s="6" t="s">
        <v>30</v>
      </c>
      <c r="G104" s="7">
        <v>1.2999999999999999E-2</v>
      </c>
      <c r="H104" s="42">
        <v>19</v>
      </c>
      <c r="I104" s="42">
        <v>0.25</v>
      </c>
      <c r="J104" s="27"/>
      <c r="K104" s="25">
        <f t="shared" si="10"/>
        <v>-19</v>
      </c>
      <c r="L104" s="32">
        <f t="shared" si="11"/>
        <v>0</v>
      </c>
      <c r="M104" s="25">
        <f t="shared" si="12"/>
        <v>-0.25</v>
      </c>
      <c r="N104" s="32">
        <f t="shared" si="13"/>
        <v>0</v>
      </c>
      <c r="O104" s="26">
        <f t="shared" si="14"/>
        <v>2.4163437625951925E-5</v>
      </c>
    </row>
    <row r="105" spans="1:15" s="6" customFormat="1" ht="12.75" customHeight="1">
      <c r="E105" s="27"/>
      <c r="J105" s="27"/>
      <c r="K105" s="25"/>
      <c r="L105" s="32"/>
      <c r="M105" s="25"/>
      <c r="N105" s="32"/>
      <c r="O105" s="26"/>
    </row>
    <row r="106" spans="1:15" s="6" customFormat="1" ht="12.75" customHeight="1">
      <c r="A106" s="35" t="s">
        <v>143</v>
      </c>
      <c r="B106" s="38">
        <v>0.1555</v>
      </c>
      <c r="C106" s="39">
        <v>7.82</v>
      </c>
      <c r="D106" s="39">
        <v>1.22</v>
      </c>
      <c r="E106" s="27"/>
      <c r="F106" s="6" t="s">
        <v>143</v>
      </c>
      <c r="G106" s="7">
        <v>0.1555</v>
      </c>
      <c r="H106" s="42">
        <v>8</v>
      </c>
      <c r="I106" s="42">
        <v>1.24</v>
      </c>
      <c r="J106" s="27"/>
      <c r="K106" s="25">
        <f t="shared" si="10"/>
        <v>-0.17999999999999972</v>
      </c>
      <c r="L106" s="32">
        <f t="shared" si="11"/>
        <v>-2.3017902813299195E-2</v>
      </c>
      <c r="M106" s="25">
        <f t="shared" si="12"/>
        <v>-2.0000000000000018E-2</v>
      </c>
      <c r="N106" s="32">
        <f t="shared" si="13"/>
        <v>-1.6393442622950834E-2</v>
      </c>
      <c r="O106" s="26">
        <f t="shared" si="14"/>
        <v>1.1985065062472155E-4</v>
      </c>
    </row>
    <row r="107" spans="1:15" s="6" customFormat="1" ht="12.75" customHeight="1">
      <c r="A107" s="35" t="s">
        <v>143</v>
      </c>
      <c r="B107" s="38">
        <v>0.15559999999999999</v>
      </c>
      <c r="C107" s="39">
        <v>18.190000000000001</v>
      </c>
      <c r="D107" s="39">
        <v>2.83</v>
      </c>
      <c r="E107" s="27"/>
      <c r="F107" s="6" t="s">
        <v>143</v>
      </c>
      <c r="G107" s="7">
        <v>0.15559999999999999</v>
      </c>
      <c r="H107" s="42">
        <v>18</v>
      </c>
      <c r="I107" s="42">
        <v>2.8</v>
      </c>
      <c r="J107" s="27"/>
      <c r="K107" s="25">
        <f t="shared" si="10"/>
        <v>0.19000000000000128</v>
      </c>
      <c r="L107" s="32">
        <f t="shared" si="11"/>
        <v>1.0445299615173242E-2</v>
      </c>
      <c r="M107" s="25">
        <f t="shared" si="12"/>
        <v>3.0000000000000249E-2</v>
      </c>
      <c r="N107" s="32">
        <f t="shared" si="13"/>
        <v>1.0600706713781006E-2</v>
      </c>
      <c r="O107" s="26">
        <f t="shared" si="14"/>
        <v>2.7063050141066153E-4</v>
      </c>
    </row>
    <row r="108" spans="1:15" s="6" customFormat="1" ht="12.75" customHeight="1">
      <c r="A108" s="35"/>
      <c r="B108" s="38"/>
      <c r="C108" s="39"/>
      <c r="D108" s="39"/>
      <c r="E108" s="27"/>
      <c r="G108" s="7"/>
      <c r="H108" s="42"/>
      <c r="I108" s="42"/>
      <c r="J108" s="27"/>
      <c r="K108" s="25"/>
      <c r="L108" s="32"/>
      <c r="M108" s="25"/>
      <c r="N108" s="32"/>
      <c r="O108" s="26"/>
    </row>
    <row r="109" spans="1:15" s="6" customFormat="1" ht="12.75" customHeight="1">
      <c r="A109" s="35" t="s">
        <v>102</v>
      </c>
      <c r="B109" s="38">
        <v>1.9599999999999999E-2</v>
      </c>
      <c r="C109" s="39">
        <v>3649.54</v>
      </c>
      <c r="D109" s="39">
        <v>71.58</v>
      </c>
      <c r="E109" s="27"/>
      <c r="F109" s="6" t="s">
        <v>43</v>
      </c>
      <c r="G109" s="7">
        <v>1.9599999999999999E-2</v>
      </c>
      <c r="H109" s="42">
        <v>3692</v>
      </c>
      <c r="I109" s="42">
        <v>72.37</v>
      </c>
      <c r="J109" s="27"/>
      <c r="K109" s="25">
        <f t="shared" si="10"/>
        <v>-42.460000000000036</v>
      </c>
      <c r="L109" s="32">
        <f t="shared" si="11"/>
        <v>-1.1634342958290644E-2</v>
      </c>
      <c r="M109" s="25">
        <f t="shared" si="12"/>
        <v>-0.79000000000000625</v>
      </c>
      <c r="N109" s="32">
        <f t="shared" si="13"/>
        <v>-1.1036602402905927E-2</v>
      </c>
      <c r="O109" s="26">
        <f t="shared" si="14"/>
        <v>6.9948319239605634E-3</v>
      </c>
    </row>
    <row r="110" spans="1:15" s="6" customFormat="1" ht="12.75" customHeight="1">
      <c r="A110" s="35"/>
      <c r="B110" s="38"/>
      <c r="C110" s="39"/>
      <c r="D110" s="39"/>
      <c r="E110" s="27"/>
      <c r="G110" s="7"/>
      <c r="H110" s="42"/>
      <c r="I110" s="42"/>
      <c r="J110" s="27"/>
      <c r="K110" s="25"/>
      <c r="L110" s="32"/>
      <c r="M110" s="25"/>
      <c r="N110" s="32"/>
      <c r="O110" s="26"/>
    </row>
    <row r="111" spans="1:15" s="6" customFormat="1" ht="12.75" customHeight="1">
      <c r="A111" s="35" t="s">
        <v>215</v>
      </c>
      <c r="B111" s="38">
        <v>4.4299999999999999E-2</v>
      </c>
      <c r="C111" s="39">
        <v>2021.08</v>
      </c>
      <c r="D111" s="39">
        <v>89.54</v>
      </c>
      <c r="E111" s="27"/>
      <c r="F111" s="6" t="s">
        <v>215</v>
      </c>
      <c r="G111" s="6">
        <v>4.4299999999999999E-2</v>
      </c>
      <c r="H111" s="6">
        <v>2032</v>
      </c>
      <c r="I111" s="6">
        <v>90.01</v>
      </c>
      <c r="J111" s="27"/>
      <c r="K111" s="25">
        <f t="shared" si="10"/>
        <v>-10.920000000000073</v>
      </c>
      <c r="L111" s="32">
        <f t="shared" si="11"/>
        <v>-5.4030518336731217E-3</v>
      </c>
      <c r="M111" s="25">
        <f t="shared" si="12"/>
        <v>-0.46999999999999886</v>
      </c>
      <c r="N111" s="32">
        <f t="shared" si="13"/>
        <v>-5.2490507035961448E-3</v>
      </c>
      <c r="O111" s="26">
        <f t="shared" si="14"/>
        <v>8.6998040828477324E-3</v>
      </c>
    </row>
    <row r="112" spans="1:15" s="6" customFormat="1" ht="12.75" customHeight="1">
      <c r="A112" s="35"/>
      <c r="B112" s="38"/>
      <c r="C112" s="39"/>
      <c r="D112" s="39"/>
      <c r="E112" s="27"/>
      <c r="J112" s="27"/>
      <c r="K112" s="25"/>
      <c r="L112" s="32"/>
      <c r="M112" s="25"/>
      <c r="N112" s="32"/>
      <c r="O112" s="26"/>
    </row>
    <row r="113" spans="1:15" s="6" customFormat="1" ht="12.75" customHeight="1">
      <c r="A113" s="35" t="s">
        <v>216</v>
      </c>
      <c r="B113" s="38">
        <v>0.22009999999999999</v>
      </c>
      <c r="C113" s="39">
        <v>0.27</v>
      </c>
      <c r="D113" s="39">
        <v>0.06</v>
      </c>
      <c r="E113" s="27"/>
      <c r="J113" s="27"/>
      <c r="K113" s="25">
        <f t="shared" si="10"/>
        <v>0.27</v>
      </c>
      <c r="L113" s="32">
        <f t="shared" si="11"/>
        <v>1</v>
      </c>
      <c r="M113" s="25">
        <f t="shared" si="12"/>
        <v>0.06</v>
      </c>
      <c r="N113" s="32">
        <f t="shared" si="13"/>
        <v>1</v>
      </c>
      <c r="O113" s="26">
        <f t="shared" si="14"/>
        <v>0</v>
      </c>
    </row>
    <row r="114" spans="1:15" s="6" customFormat="1" ht="12.75" customHeight="1">
      <c r="A114" s="35"/>
      <c r="B114" s="38"/>
      <c r="C114" s="39"/>
      <c r="D114" s="39"/>
      <c r="E114" s="27"/>
      <c r="J114" s="27"/>
      <c r="K114" s="25"/>
      <c r="L114" s="32"/>
      <c r="M114" s="25"/>
      <c r="N114" s="32"/>
      <c r="O114" s="26"/>
    </row>
    <row r="115" spans="1:15" s="6" customFormat="1" ht="12.75" customHeight="1">
      <c r="A115" s="35" t="s">
        <v>44</v>
      </c>
      <c r="B115" s="38">
        <v>2.1000000000000001E-2</v>
      </c>
      <c r="C115" s="39">
        <v>1022.13</v>
      </c>
      <c r="D115" s="39">
        <v>21.45</v>
      </c>
      <c r="E115" s="27"/>
      <c r="F115" s="6" t="s">
        <v>44</v>
      </c>
      <c r="G115" s="7">
        <v>2.1000000000000001E-2</v>
      </c>
      <c r="H115" s="42">
        <v>1027</v>
      </c>
      <c r="I115" s="42">
        <v>21.56</v>
      </c>
      <c r="J115" s="27"/>
      <c r="K115" s="25">
        <f t="shared" si="10"/>
        <v>-4.8700000000000045</v>
      </c>
      <c r="L115" s="32">
        <f t="shared" si="11"/>
        <v>-4.7645602809818759E-3</v>
      </c>
      <c r="M115" s="25">
        <f t="shared" si="12"/>
        <v>-0.10999999999999943</v>
      </c>
      <c r="N115" s="32">
        <f t="shared" si="13"/>
        <v>-5.1282051282051022E-3</v>
      </c>
      <c r="O115" s="26">
        <f t="shared" si="14"/>
        <v>2.0838548608620939E-3</v>
      </c>
    </row>
    <row r="116" spans="1:15" s="6" customFormat="1" ht="12.75" customHeight="1">
      <c r="A116" s="35"/>
      <c r="B116" s="38"/>
      <c r="C116" s="39"/>
      <c r="D116" s="39"/>
      <c r="E116" s="27"/>
      <c r="J116" s="27"/>
      <c r="K116" s="25"/>
      <c r="L116" s="32"/>
      <c r="M116" s="25"/>
      <c r="N116" s="32"/>
      <c r="O116" s="26"/>
    </row>
    <row r="117" spans="1:15" s="6" customFormat="1" ht="12.75" customHeight="1">
      <c r="A117" s="35" t="s">
        <v>217</v>
      </c>
      <c r="B117" s="38">
        <v>1.0200000000000001E-2</v>
      </c>
      <c r="C117" s="39">
        <v>1.1299999999999999</v>
      </c>
      <c r="D117" s="39">
        <v>0</v>
      </c>
      <c r="E117" s="27"/>
      <c r="F117" s="6" t="s">
        <v>217</v>
      </c>
      <c r="G117" s="7">
        <v>1.0200000000000001E-2</v>
      </c>
      <c r="H117" s="42">
        <v>1</v>
      </c>
      <c r="I117" s="42">
        <v>0.01</v>
      </c>
      <c r="J117" s="27"/>
      <c r="K117" s="25">
        <f t="shared" si="10"/>
        <v>0.12999999999999989</v>
      </c>
      <c r="L117" s="32">
        <f t="shared" si="11"/>
        <v>0.11504424778761053</v>
      </c>
      <c r="M117" s="25">
        <f t="shared" si="12"/>
        <v>-0.01</v>
      </c>
      <c r="N117" s="32">
        <f t="shared" si="13"/>
        <v>0</v>
      </c>
      <c r="O117" s="26">
        <f t="shared" si="14"/>
        <v>9.6653750503807707E-7</v>
      </c>
    </row>
    <row r="118" spans="1:15" s="6" customFormat="1" ht="12.75" customHeight="1">
      <c r="A118" s="35" t="s">
        <v>218</v>
      </c>
      <c r="B118" s="38">
        <v>1.9400000000000001E-2</v>
      </c>
      <c r="C118" s="39">
        <v>1.58</v>
      </c>
      <c r="D118" s="39">
        <v>0.03</v>
      </c>
      <c r="E118" s="27"/>
      <c r="F118" s="6" t="s">
        <v>218</v>
      </c>
      <c r="G118" s="6">
        <v>1.9400000000000001E-2</v>
      </c>
      <c r="H118" s="6">
        <v>2</v>
      </c>
      <c r="I118" s="6">
        <v>0.04</v>
      </c>
      <c r="J118" s="27"/>
      <c r="K118" s="25">
        <f t="shared" si="10"/>
        <v>-0.41999999999999993</v>
      </c>
      <c r="L118" s="32">
        <f t="shared" si="11"/>
        <v>-0.2658227848101265</v>
      </c>
      <c r="M118" s="25">
        <f t="shared" si="12"/>
        <v>-1.0000000000000002E-2</v>
      </c>
      <c r="N118" s="32">
        <f t="shared" si="13"/>
        <v>-0.33333333333333343</v>
      </c>
      <c r="O118" s="26">
        <f t="shared" si="14"/>
        <v>3.8661500201523083E-6</v>
      </c>
    </row>
    <row r="119" spans="1:15" s="6" customFormat="1" ht="12.75" customHeight="1">
      <c r="A119" s="35"/>
      <c r="B119" s="38"/>
      <c r="C119" s="39"/>
      <c r="D119" s="39"/>
      <c r="E119" s="27"/>
      <c r="G119" s="7"/>
      <c r="H119" s="42"/>
      <c r="I119" s="42"/>
      <c r="J119" s="27"/>
      <c r="K119" s="25"/>
      <c r="L119" s="32"/>
      <c r="M119" s="25"/>
      <c r="N119" s="32"/>
      <c r="O119" s="26"/>
    </row>
    <row r="120" spans="1:15" s="6" customFormat="1" ht="12.75" customHeight="1">
      <c r="A120" s="35" t="s">
        <v>219</v>
      </c>
      <c r="B120" s="38">
        <v>1.7999999999999999E-2</v>
      </c>
      <c r="C120" s="39">
        <v>7011.61</v>
      </c>
      <c r="D120" s="39">
        <v>126.17</v>
      </c>
      <c r="E120" s="27"/>
      <c r="F120" s="6" t="s">
        <v>219</v>
      </c>
      <c r="G120" s="7">
        <v>1.7999999999999999E-2</v>
      </c>
      <c r="H120" s="42">
        <v>7030</v>
      </c>
      <c r="I120" s="42">
        <v>126.55</v>
      </c>
      <c r="J120" s="27"/>
      <c r="K120" s="25">
        <f t="shared" si="10"/>
        <v>-18.390000000000327</v>
      </c>
      <c r="L120" s="32">
        <f t="shared" si="11"/>
        <v>-2.622792767994844E-3</v>
      </c>
      <c r="M120" s="25">
        <f t="shared" si="12"/>
        <v>-0.37999999999999545</v>
      </c>
      <c r="N120" s="32">
        <f t="shared" si="13"/>
        <v>-3.0118094634223307E-3</v>
      </c>
      <c r="O120" s="26">
        <f t="shared" si="14"/>
        <v>1.2231532126256864E-2</v>
      </c>
    </row>
    <row r="121" spans="1:15" s="6" customFormat="1" ht="12.75" customHeight="1">
      <c r="A121" s="35"/>
      <c r="B121" s="38"/>
      <c r="C121" s="39"/>
      <c r="D121" s="39"/>
      <c r="E121" s="27"/>
      <c r="G121" s="7"/>
      <c r="H121" s="42"/>
      <c r="I121" s="42"/>
      <c r="J121" s="27"/>
      <c r="K121" s="25"/>
      <c r="L121" s="32"/>
      <c r="M121" s="25"/>
      <c r="N121" s="32"/>
      <c r="O121" s="26"/>
    </row>
    <row r="122" spans="1:15" s="6" customFormat="1" ht="12.75" customHeight="1">
      <c r="A122" s="35" t="s">
        <v>53</v>
      </c>
      <c r="B122" s="38">
        <v>0.1067</v>
      </c>
      <c r="C122" s="39">
        <v>0.53</v>
      </c>
      <c r="D122" s="39">
        <v>0.05</v>
      </c>
      <c r="E122" s="27"/>
      <c r="J122" s="27"/>
      <c r="K122" s="25">
        <f t="shared" si="10"/>
        <v>0.53</v>
      </c>
      <c r="L122" s="32">
        <f t="shared" si="11"/>
        <v>1</v>
      </c>
      <c r="M122" s="25">
        <f t="shared" si="12"/>
        <v>0.05</v>
      </c>
      <c r="N122" s="32">
        <f t="shared" si="13"/>
        <v>1</v>
      </c>
      <c r="O122" s="26">
        <f t="shared" si="14"/>
        <v>0</v>
      </c>
    </row>
    <row r="123" spans="1:15" s="6" customFormat="1" ht="12.75" customHeight="1">
      <c r="A123" s="35" t="s">
        <v>53</v>
      </c>
      <c r="B123" s="38">
        <v>0.10680000000000001</v>
      </c>
      <c r="C123" s="39">
        <v>3.32</v>
      </c>
      <c r="D123" s="39">
        <v>0.35</v>
      </c>
      <c r="E123" s="27"/>
      <c r="F123" s="6" t="s">
        <v>53</v>
      </c>
      <c r="G123" s="7">
        <v>0.10680000000000001</v>
      </c>
      <c r="H123" s="42">
        <v>3</v>
      </c>
      <c r="I123" s="42">
        <v>0.32</v>
      </c>
      <c r="J123" s="27"/>
      <c r="K123" s="25">
        <f t="shared" ref="K123:K186" si="15">+C123-H123</f>
        <v>0.31999999999999984</v>
      </c>
      <c r="L123" s="32">
        <f t="shared" ref="L123:L186" si="16">IFERROR(K123/C123,0)</f>
        <v>9.6385542168674662E-2</v>
      </c>
      <c r="M123" s="25">
        <f t="shared" ref="M123:M186" si="17">+D123-I123</f>
        <v>2.9999999999999971E-2</v>
      </c>
      <c r="N123" s="32">
        <f t="shared" ref="N123:N186" si="18">IFERROR(M123/D123,0)</f>
        <v>8.5714285714285632E-2</v>
      </c>
      <c r="O123" s="26">
        <f t="shared" ref="O123:O186" si="19">IFERROR(I123/$I$265,0)</f>
        <v>3.0929200161218466E-5</v>
      </c>
    </row>
    <row r="124" spans="1:15" s="6" customFormat="1" ht="12.75" customHeight="1">
      <c r="A124" s="35" t="s">
        <v>53</v>
      </c>
      <c r="B124" s="38">
        <v>0.1109</v>
      </c>
      <c r="C124" s="39">
        <v>3.98</v>
      </c>
      <c r="D124" s="39">
        <v>0.44</v>
      </c>
      <c r="E124" s="27"/>
      <c r="F124" s="6" t="s">
        <v>53</v>
      </c>
      <c r="G124" s="7">
        <v>0.1109</v>
      </c>
      <c r="H124" s="42">
        <v>4</v>
      </c>
      <c r="I124" s="42">
        <v>0.44</v>
      </c>
      <c r="J124" s="27"/>
      <c r="K124" s="25">
        <f t="shared" si="15"/>
        <v>-2.0000000000000018E-2</v>
      </c>
      <c r="L124" s="32">
        <f t="shared" si="16"/>
        <v>-5.0251256281407079E-3</v>
      </c>
      <c r="M124" s="25">
        <f t="shared" si="17"/>
        <v>0</v>
      </c>
      <c r="N124" s="32">
        <f t="shared" si="18"/>
        <v>0</v>
      </c>
      <c r="O124" s="26">
        <f t="shared" si="19"/>
        <v>4.2527650221675386E-5</v>
      </c>
    </row>
    <row r="125" spans="1:15" s="6" customFormat="1" ht="12.75" customHeight="1">
      <c r="A125" s="35"/>
      <c r="B125" s="38"/>
      <c r="C125" s="39"/>
      <c r="D125" s="39"/>
      <c r="E125" s="27"/>
      <c r="J125" s="27"/>
      <c r="K125" s="25"/>
      <c r="L125" s="32"/>
      <c r="M125" s="25"/>
      <c r="N125" s="32"/>
      <c r="O125" s="26"/>
    </row>
    <row r="126" spans="1:15" s="6" customFormat="1" ht="12.75" customHeight="1">
      <c r="A126" s="35" t="s">
        <v>72</v>
      </c>
      <c r="B126" s="38">
        <v>2.98E-2</v>
      </c>
      <c r="C126" s="39">
        <v>1929.73</v>
      </c>
      <c r="D126" s="39">
        <v>57.54</v>
      </c>
      <c r="E126" s="27"/>
      <c r="F126" s="6" t="s">
        <v>72</v>
      </c>
      <c r="G126" s="7">
        <v>2.98E-2</v>
      </c>
      <c r="H126" s="42">
        <v>1946</v>
      </c>
      <c r="I126" s="42">
        <v>57.99</v>
      </c>
      <c r="J126" s="27"/>
      <c r="K126" s="25">
        <f t="shared" si="15"/>
        <v>-16.269999999999982</v>
      </c>
      <c r="L126" s="32">
        <f t="shared" si="16"/>
        <v>-8.4312313121524679E-3</v>
      </c>
      <c r="M126" s="25">
        <f t="shared" si="17"/>
        <v>-0.45000000000000284</v>
      </c>
      <c r="N126" s="32">
        <f t="shared" si="18"/>
        <v>-7.8206465067779431E-3</v>
      </c>
      <c r="O126" s="26">
        <f t="shared" si="19"/>
        <v>5.6049509917158085E-3</v>
      </c>
    </row>
    <row r="127" spans="1:15" s="6" customFormat="1" ht="12.75" customHeight="1">
      <c r="A127" s="35"/>
      <c r="B127" s="38"/>
      <c r="C127" s="39"/>
      <c r="D127" s="39"/>
      <c r="E127" s="27"/>
      <c r="G127" s="7"/>
      <c r="H127" s="42"/>
      <c r="I127" s="42"/>
      <c r="J127" s="27"/>
      <c r="K127" s="25"/>
      <c r="L127" s="32"/>
      <c r="M127" s="25"/>
      <c r="N127" s="32"/>
      <c r="O127" s="26"/>
    </row>
    <row r="128" spans="1:15" s="6" customFormat="1" ht="12.75" customHeight="1">
      <c r="A128" s="35" t="s">
        <v>73</v>
      </c>
      <c r="B128" s="38">
        <v>1.23E-2</v>
      </c>
      <c r="C128" s="39">
        <v>2539.1</v>
      </c>
      <c r="D128" s="39">
        <v>31.26</v>
      </c>
      <c r="E128" s="27"/>
      <c r="F128" s="6" t="s">
        <v>73</v>
      </c>
      <c r="G128" s="7">
        <v>1.23E-2</v>
      </c>
      <c r="H128" s="42">
        <v>2550</v>
      </c>
      <c r="I128" s="42">
        <v>31.36</v>
      </c>
      <c r="J128" s="27"/>
      <c r="K128" s="25">
        <f t="shared" si="15"/>
        <v>-10.900000000000091</v>
      </c>
      <c r="L128" s="32">
        <f t="shared" si="16"/>
        <v>-4.2928596746879171E-3</v>
      </c>
      <c r="M128" s="25">
        <f t="shared" si="17"/>
        <v>-9.9999999999997868E-2</v>
      </c>
      <c r="N128" s="32">
        <f t="shared" si="18"/>
        <v>-3.1989763275751077E-3</v>
      </c>
      <c r="O128" s="26">
        <f t="shared" si="19"/>
        <v>3.0310616157994096E-3</v>
      </c>
    </row>
    <row r="129" spans="1:15" s="6" customFormat="1" ht="12.75" customHeight="1">
      <c r="A129" s="35" t="s">
        <v>220</v>
      </c>
      <c r="B129" s="38">
        <v>1.6199999999999999E-2</v>
      </c>
      <c r="C129" s="39">
        <v>32.6</v>
      </c>
      <c r="D129" s="39">
        <v>0.53</v>
      </c>
      <c r="E129" s="27"/>
      <c r="F129" s="6" t="s">
        <v>220</v>
      </c>
      <c r="G129" s="7">
        <v>1.6199999999999999E-2</v>
      </c>
      <c r="H129" s="42">
        <v>33</v>
      </c>
      <c r="I129" s="42">
        <v>0.53</v>
      </c>
      <c r="J129" s="27"/>
      <c r="K129" s="25">
        <f t="shared" si="15"/>
        <v>-0.39999999999999858</v>
      </c>
      <c r="L129" s="32">
        <f t="shared" si="16"/>
        <v>-1.2269938650306704E-2</v>
      </c>
      <c r="M129" s="25">
        <f t="shared" si="17"/>
        <v>0</v>
      </c>
      <c r="N129" s="32">
        <f t="shared" si="18"/>
        <v>0</v>
      </c>
      <c r="O129" s="26">
        <f t="shared" si="19"/>
        <v>5.1226487767018081E-5</v>
      </c>
    </row>
    <row r="130" spans="1:15" s="6" customFormat="1" ht="12.75" customHeight="1">
      <c r="A130" s="35"/>
      <c r="B130" s="38"/>
      <c r="C130" s="39"/>
      <c r="D130" s="39"/>
      <c r="E130" s="27"/>
      <c r="G130" s="7"/>
      <c r="H130" s="42"/>
      <c r="I130" s="42"/>
      <c r="J130" s="27"/>
      <c r="K130" s="25"/>
      <c r="L130" s="32"/>
      <c r="M130" s="25"/>
      <c r="N130" s="32"/>
      <c r="O130" s="26"/>
    </row>
    <row r="131" spans="1:15" s="6" customFormat="1" ht="12.75" customHeight="1">
      <c r="A131" s="35" t="s">
        <v>95</v>
      </c>
      <c r="B131" s="38">
        <v>0.1203</v>
      </c>
      <c r="C131" s="39">
        <v>2.3199999999999998</v>
      </c>
      <c r="D131" s="39">
        <v>0.28000000000000003</v>
      </c>
      <c r="E131" s="27"/>
      <c r="F131" s="6" t="s">
        <v>95</v>
      </c>
      <c r="G131" s="7">
        <v>0.1203</v>
      </c>
      <c r="H131" s="42">
        <v>2</v>
      </c>
      <c r="I131" s="42">
        <v>0.24</v>
      </c>
      <c r="J131" s="27"/>
      <c r="K131" s="25">
        <f t="shared" si="15"/>
        <v>0.31999999999999984</v>
      </c>
      <c r="L131" s="32">
        <f t="shared" si="16"/>
        <v>0.13793103448275856</v>
      </c>
      <c r="M131" s="25">
        <f t="shared" si="17"/>
        <v>4.0000000000000036E-2</v>
      </c>
      <c r="N131" s="32">
        <f t="shared" si="18"/>
        <v>0.14285714285714296</v>
      </c>
      <c r="O131" s="26">
        <f t="shared" si="19"/>
        <v>2.3196900120913846E-5</v>
      </c>
    </row>
    <row r="132" spans="1:15" s="6" customFormat="1" ht="12.75" customHeight="1">
      <c r="A132" s="35" t="s">
        <v>149</v>
      </c>
      <c r="B132" s="38">
        <v>0.16719999999999999</v>
      </c>
      <c r="C132" s="39">
        <v>53.43</v>
      </c>
      <c r="D132" s="39">
        <v>8.92</v>
      </c>
      <c r="E132" s="27"/>
      <c r="F132" s="6" t="s">
        <v>149</v>
      </c>
      <c r="G132" s="7">
        <v>0.16719999999999999</v>
      </c>
      <c r="H132" s="42">
        <v>54</v>
      </c>
      <c r="I132" s="42">
        <v>9.0299999999999994</v>
      </c>
      <c r="J132" s="27"/>
      <c r="K132" s="25">
        <f t="shared" si="15"/>
        <v>-0.57000000000000028</v>
      </c>
      <c r="L132" s="32">
        <f t="shared" si="16"/>
        <v>-1.0668163952835491E-2</v>
      </c>
      <c r="M132" s="25">
        <f t="shared" si="17"/>
        <v>-0.10999999999999943</v>
      </c>
      <c r="N132" s="32">
        <f t="shared" si="18"/>
        <v>-1.2331838565022358E-2</v>
      </c>
      <c r="O132" s="26">
        <f t="shared" si="19"/>
        <v>8.7278336704938342E-4</v>
      </c>
    </row>
    <row r="133" spans="1:15" s="6" customFormat="1" ht="12.75" customHeight="1">
      <c r="A133" s="35" t="s">
        <v>148</v>
      </c>
      <c r="B133" s="38">
        <v>0.16930000000000001</v>
      </c>
      <c r="C133" s="39">
        <v>444.56</v>
      </c>
      <c r="D133" s="39">
        <v>75.28</v>
      </c>
      <c r="E133" s="27"/>
      <c r="F133" s="6" t="s">
        <v>148</v>
      </c>
      <c r="G133" s="7">
        <v>0.16930000000000001</v>
      </c>
      <c r="H133" s="42">
        <v>448</v>
      </c>
      <c r="I133" s="42">
        <v>75.84</v>
      </c>
      <c r="J133" s="27"/>
      <c r="K133" s="25">
        <f t="shared" si="15"/>
        <v>-3.4399999999999977</v>
      </c>
      <c r="L133" s="32">
        <f t="shared" si="16"/>
        <v>-7.7379881230879924E-3</v>
      </c>
      <c r="M133" s="25">
        <f t="shared" si="17"/>
        <v>-0.56000000000000227</v>
      </c>
      <c r="N133" s="32">
        <f t="shared" si="18"/>
        <v>-7.4388947927736754E-3</v>
      </c>
      <c r="O133" s="26">
        <f t="shared" si="19"/>
        <v>7.3302204382087767E-3</v>
      </c>
    </row>
    <row r="134" spans="1:15" s="6" customFormat="1" ht="12.75" customHeight="1">
      <c r="A134" s="35"/>
      <c r="B134" s="38"/>
      <c r="C134" s="39"/>
      <c r="D134" s="39"/>
      <c r="E134" s="27"/>
      <c r="G134" s="7"/>
      <c r="H134" s="42"/>
      <c r="I134" s="42"/>
      <c r="J134" s="27"/>
      <c r="K134" s="25"/>
      <c r="L134" s="32"/>
      <c r="M134" s="25"/>
      <c r="N134" s="32"/>
      <c r="O134" s="26"/>
    </row>
    <row r="135" spans="1:15" s="6" customFormat="1" ht="12.75" customHeight="1">
      <c r="A135" s="35" t="s">
        <v>150</v>
      </c>
      <c r="B135" s="38">
        <v>1.8200000000000001E-2</v>
      </c>
      <c r="C135" s="39">
        <v>1.58</v>
      </c>
      <c r="D135" s="39">
        <v>0.03</v>
      </c>
      <c r="E135" s="27"/>
      <c r="F135" s="6" t="s">
        <v>150</v>
      </c>
      <c r="G135" s="7">
        <v>1.8200000000000001E-2</v>
      </c>
      <c r="H135" s="42">
        <v>2</v>
      </c>
      <c r="I135" s="42">
        <v>0.04</v>
      </c>
      <c r="J135" s="27"/>
      <c r="K135" s="25">
        <f t="shared" si="15"/>
        <v>-0.41999999999999993</v>
      </c>
      <c r="L135" s="32">
        <f t="shared" si="16"/>
        <v>-0.2658227848101265</v>
      </c>
      <c r="M135" s="25">
        <f t="shared" si="17"/>
        <v>-1.0000000000000002E-2</v>
      </c>
      <c r="N135" s="32">
        <f t="shared" si="18"/>
        <v>-0.33333333333333343</v>
      </c>
      <c r="O135" s="26">
        <f t="shared" si="19"/>
        <v>3.8661500201523083E-6</v>
      </c>
    </row>
    <row r="136" spans="1:15" s="6" customFormat="1" ht="12.75" customHeight="1">
      <c r="A136" s="35"/>
      <c r="B136" s="38"/>
      <c r="C136" s="39"/>
      <c r="D136" s="39"/>
      <c r="E136" s="27"/>
      <c r="G136" s="7"/>
      <c r="H136" s="42"/>
      <c r="I136" s="42"/>
      <c r="J136" s="27"/>
      <c r="K136" s="25"/>
      <c r="L136" s="32"/>
      <c r="M136" s="25"/>
      <c r="N136" s="32"/>
      <c r="O136" s="26"/>
    </row>
    <row r="137" spans="1:15" s="6" customFormat="1" ht="12.75" customHeight="1">
      <c r="A137" s="35" t="s">
        <v>151</v>
      </c>
      <c r="B137" s="38">
        <v>0.20799999999999999</v>
      </c>
      <c r="C137" s="39">
        <v>37.42</v>
      </c>
      <c r="D137" s="39">
        <v>7.77</v>
      </c>
      <c r="E137" s="27"/>
      <c r="F137" s="6" t="s">
        <v>151</v>
      </c>
      <c r="G137" s="6">
        <v>0.20799999999999999</v>
      </c>
      <c r="H137" s="6">
        <v>38</v>
      </c>
      <c r="I137" s="6">
        <v>7.9</v>
      </c>
      <c r="J137" s="27"/>
      <c r="K137" s="25">
        <f t="shared" si="15"/>
        <v>-0.57999999999999829</v>
      </c>
      <c r="L137" s="32">
        <f t="shared" si="16"/>
        <v>-1.5499732763228174E-2</v>
      </c>
      <c r="M137" s="25">
        <f t="shared" si="17"/>
        <v>-0.13000000000000078</v>
      </c>
      <c r="N137" s="32">
        <f t="shared" si="18"/>
        <v>-1.6731016731016832E-2</v>
      </c>
      <c r="O137" s="26">
        <f t="shared" si="19"/>
        <v>7.6356462898008091E-4</v>
      </c>
    </row>
    <row r="138" spans="1:15" s="6" customFormat="1" ht="12.75" customHeight="1">
      <c r="A138" s="35" t="s">
        <v>151</v>
      </c>
      <c r="B138" s="38">
        <v>0.20810000000000001</v>
      </c>
      <c r="C138" s="39">
        <v>20.5</v>
      </c>
      <c r="D138" s="39">
        <v>4.2699999999999996</v>
      </c>
      <c r="E138" s="27"/>
      <c r="F138" s="6" t="s">
        <v>151</v>
      </c>
      <c r="G138" s="7">
        <v>0.20810000000000001</v>
      </c>
      <c r="H138" s="42">
        <v>20</v>
      </c>
      <c r="I138" s="42">
        <v>4.17</v>
      </c>
      <c r="J138" s="27"/>
      <c r="K138" s="25">
        <f t="shared" si="15"/>
        <v>0.5</v>
      </c>
      <c r="L138" s="32">
        <f t="shared" si="16"/>
        <v>2.4390243902439025E-2</v>
      </c>
      <c r="M138" s="25">
        <f t="shared" si="17"/>
        <v>9.9999999999999645E-2</v>
      </c>
      <c r="N138" s="32">
        <f t="shared" si="18"/>
        <v>2.3419203747072518E-2</v>
      </c>
      <c r="O138" s="26">
        <f t="shared" si="19"/>
        <v>4.0304613960087812E-4</v>
      </c>
    </row>
    <row r="139" spans="1:15" s="6" customFormat="1" ht="12.75" customHeight="1">
      <c r="A139" s="35"/>
      <c r="B139" s="38"/>
      <c r="C139" s="39"/>
      <c r="D139" s="39"/>
      <c r="E139" s="27"/>
      <c r="G139" s="7"/>
      <c r="H139" s="42"/>
      <c r="I139" s="42"/>
      <c r="J139" s="27"/>
      <c r="K139" s="25"/>
      <c r="L139" s="32"/>
      <c r="M139" s="25"/>
      <c r="N139" s="32"/>
      <c r="O139" s="26"/>
    </row>
    <row r="140" spans="1:15" s="6" customFormat="1" ht="12.75" customHeight="1">
      <c r="A140" s="35" t="s">
        <v>179</v>
      </c>
      <c r="B140" s="38">
        <v>0.98429999999999995</v>
      </c>
      <c r="C140" s="39">
        <v>1.08</v>
      </c>
      <c r="D140" s="39">
        <v>1.07</v>
      </c>
      <c r="E140" s="27"/>
      <c r="F140" s="6" t="s">
        <v>179</v>
      </c>
      <c r="G140" s="7">
        <v>0.98429999999999995</v>
      </c>
      <c r="H140" s="42">
        <v>1</v>
      </c>
      <c r="I140" s="42">
        <v>0.98</v>
      </c>
      <c r="J140" s="27"/>
      <c r="K140" s="25">
        <f t="shared" si="15"/>
        <v>8.0000000000000071E-2</v>
      </c>
      <c r="L140" s="32">
        <f t="shared" si="16"/>
        <v>7.4074074074074139E-2</v>
      </c>
      <c r="M140" s="25">
        <f t="shared" si="17"/>
        <v>9.000000000000008E-2</v>
      </c>
      <c r="N140" s="32">
        <f t="shared" si="18"/>
        <v>8.4112149532710345E-2</v>
      </c>
      <c r="O140" s="26">
        <f t="shared" si="19"/>
        <v>9.4720675493731549E-5</v>
      </c>
    </row>
    <row r="141" spans="1:15" s="6" customFormat="1" ht="12.75" customHeight="1">
      <c r="A141" s="35"/>
      <c r="B141" s="38"/>
      <c r="C141" s="39"/>
      <c r="D141" s="39"/>
      <c r="E141" s="27"/>
      <c r="J141" s="27"/>
      <c r="K141" s="25"/>
      <c r="L141" s="32"/>
      <c r="M141" s="25"/>
      <c r="N141" s="32"/>
      <c r="O141" s="26"/>
    </row>
    <row r="142" spans="1:15" s="6" customFormat="1" ht="12.75" customHeight="1">
      <c r="A142" s="35" t="s">
        <v>68</v>
      </c>
      <c r="B142" s="38">
        <v>8.8000000000000005E-3</v>
      </c>
      <c r="C142" s="39">
        <v>197.69</v>
      </c>
      <c r="D142" s="39">
        <v>1.74</v>
      </c>
      <c r="E142" s="27"/>
      <c r="F142" s="6" t="s">
        <v>68</v>
      </c>
      <c r="G142" s="7">
        <v>8.8000000000000005E-3</v>
      </c>
      <c r="H142" s="42">
        <v>198</v>
      </c>
      <c r="I142" s="42">
        <v>1.74</v>
      </c>
      <c r="J142" s="27"/>
      <c r="K142" s="25">
        <f t="shared" si="15"/>
        <v>-0.31000000000000227</v>
      </c>
      <c r="L142" s="32">
        <f t="shared" si="16"/>
        <v>-1.5681116900197393E-3</v>
      </c>
      <c r="M142" s="25">
        <f t="shared" si="17"/>
        <v>0</v>
      </c>
      <c r="N142" s="32">
        <f t="shared" si="18"/>
        <v>0</v>
      </c>
      <c r="O142" s="26">
        <f t="shared" si="19"/>
        <v>1.6817752587662541E-4</v>
      </c>
    </row>
    <row r="143" spans="1:15" s="6" customFormat="1" ht="12.75" customHeight="1">
      <c r="A143" s="35" t="s">
        <v>68</v>
      </c>
      <c r="B143" s="38">
        <v>9.1000000000000004E-3</v>
      </c>
      <c r="C143" s="39">
        <v>357.55</v>
      </c>
      <c r="D143" s="39">
        <v>3.22</v>
      </c>
      <c r="E143" s="27"/>
      <c r="F143" s="6" t="s">
        <v>68</v>
      </c>
      <c r="G143" s="6">
        <v>9.1000000000000004E-3</v>
      </c>
      <c r="H143" s="6">
        <v>359</v>
      </c>
      <c r="I143" s="6">
        <v>3.26</v>
      </c>
      <c r="J143" s="27"/>
      <c r="K143" s="25">
        <f t="shared" si="15"/>
        <v>-1.4499999999999886</v>
      </c>
      <c r="L143" s="32">
        <f t="shared" si="16"/>
        <v>-4.0553768703677487E-3</v>
      </c>
      <c r="M143" s="25">
        <f t="shared" si="17"/>
        <v>-3.9999999999999591E-2</v>
      </c>
      <c r="N143" s="32">
        <f t="shared" si="18"/>
        <v>-1.2422360248447077E-2</v>
      </c>
      <c r="O143" s="26">
        <f t="shared" si="19"/>
        <v>3.150912266424131E-4</v>
      </c>
    </row>
    <row r="144" spans="1:15" s="6" customFormat="1" ht="12.75" customHeight="1">
      <c r="A144" s="6" t="s">
        <v>69</v>
      </c>
      <c r="B144" s="6">
        <v>1.2999999999999999E-2</v>
      </c>
      <c r="C144" s="6">
        <v>434.71</v>
      </c>
      <c r="D144" s="6">
        <v>5.64</v>
      </c>
      <c r="E144" s="27"/>
      <c r="F144" s="6" t="s">
        <v>69</v>
      </c>
      <c r="G144" s="7">
        <v>1.2999999999999999E-2</v>
      </c>
      <c r="H144" s="42">
        <v>436</v>
      </c>
      <c r="I144" s="42">
        <v>5.67</v>
      </c>
      <c r="J144" s="27"/>
      <c r="K144" s="25">
        <f t="shared" si="15"/>
        <v>-1.2900000000000205</v>
      </c>
      <c r="L144" s="32">
        <f t="shared" si="16"/>
        <v>-2.9674955717605314E-3</v>
      </c>
      <c r="M144" s="25">
        <f t="shared" si="17"/>
        <v>-3.0000000000000249E-2</v>
      </c>
      <c r="N144" s="32">
        <f t="shared" si="18"/>
        <v>-5.3191489361702569E-3</v>
      </c>
      <c r="O144" s="26">
        <f t="shared" si="19"/>
        <v>5.480267653565897E-4</v>
      </c>
    </row>
    <row r="145" spans="1:15" s="6" customFormat="1" ht="12.75" customHeight="1">
      <c r="A145" s="35" t="s">
        <v>69</v>
      </c>
      <c r="B145" s="38">
        <v>1.3100000000000001E-2</v>
      </c>
      <c r="C145" s="39">
        <v>1104.06</v>
      </c>
      <c r="D145" s="39">
        <v>14.48</v>
      </c>
      <c r="E145" s="27"/>
      <c r="F145" s="6" t="s">
        <v>69</v>
      </c>
      <c r="G145" s="7">
        <v>1.3100000000000001E-2</v>
      </c>
      <c r="H145" s="42">
        <v>1108</v>
      </c>
      <c r="I145" s="42">
        <v>14.51</v>
      </c>
      <c r="J145" s="27"/>
      <c r="K145" s="25">
        <f t="shared" si="15"/>
        <v>-3.9400000000000546</v>
      </c>
      <c r="L145" s="32">
        <f t="shared" si="16"/>
        <v>-3.5686466315236988E-3</v>
      </c>
      <c r="M145" s="25">
        <f t="shared" si="17"/>
        <v>-2.9999999999999361E-2</v>
      </c>
      <c r="N145" s="32">
        <f t="shared" si="18"/>
        <v>-2.0718232044198452E-3</v>
      </c>
      <c r="O145" s="26">
        <f t="shared" si="19"/>
        <v>1.4024459198102497E-3</v>
      </c>
    </row>
    <row r="146" spans="1:15" s="6" customFormat="1" ht="12.75" customHeight="1">
      <c r="A146" s="35" t="s">
        <v>67</v>
      </c>
      <c r="B146" s="38">
        <v>1.38E-2</v>
      </c>
      <c r="C146" s="39">
        <v>921.36</v>
      </c>
      <c r="D146" s="39">
        <v>12.74</v>
      </c>
      <c r="E146" s="27"/>
      <c r="F146" s="6" t="s">
        <v>67</v>
      </c>
      <c r="G146" s="7">
        <v>1.38E-2</v>
      </c>
      <c r="H146" s="42">
        <v>925</v>
      </c>
      <c r="I146" s="42">
        <v>12.76</v>
      </c>
      <c r="J146" s="27"/>
      <c r="K146" s="25">
        <f t="shared" si="15"/>
        <v>-3.6399999999999864</v>
      </c>
      <c r="L146" s="32">
        <f t="shared" si="16"/>
        <v>-3.9506816011113857E-3</v>
      </c>
      <c r="M146" s="25">
        <f t="shared" si="17"/>
        <v>-1.9999999999999574E-2</v>
      </c>
      <c r="N146" s="32">
        <f t="shared" si="18"/>
        <v>-1.5698587127158221E-3</v>
      </c>
      <c r="O146" s="26">
        <f t="shared" si="19"/>
        <v>1.2333018564285863E-3</v>
      </c>
    </row>
    <row r="147" spans="1:15" s="6" customFormat="1" ht="12.75" customHeight="1">
      <c r="E147" s="27"/>
      <c r="G147" s="7"/>
      <c r="H147" s="42"/>
      <c r="I147" s="42"/>
      <c r="J147" s="27"/>
      <c r="K147" s="25"/>
      <c r="L147" s="32"/>
      <c r="M147" s="25"/>
      <c r="N147" s="32"/>
      <c r="O147" s="26"/>
    </row>
    <row r="148" spans="1:15" s="6" customFormat="1" ht="12.75" customHeight="1">
      <c r="A148" s="35" t="s">
        <v>221</v>
      </c>
      <c r="B148" s="38">
        <v>8.6300000000000002E-2</v>
      </c>
      <c r="C148" s="39">
        <v>0.33</v>
      </c>
      <c r="D148" s="39">
        <v>0.03</v>
      </c>
      <c r="E148" s="27"/>
      <c r="F148" s="6" t="s">
        <v>221</v>
      </c>
      <c r="G148" s="7">
        <v>8.6300000000000002E-2</v>
      </c>
      <c r="H148" s="42">
        <v>0</v>
      </c>
      <c r="I148" s="42">
        <v>0</v>
      </c>
      <c r="J148" s="27"/>
      <c r="K148" s="25">
        <f t="shared" si="15"/>
        <v>0.33</v>
      </c>
      <c r="L148" s="32">
        <f t="shared" si="16"/>
        <v>1</v>
      </c>
      <c r="M148" s="25">
        <f t="shared" si="17"/>
        <v>0.03</v>
      </c>
      <c r="N148" s="32">
        <f t="shared" si="18"/>
        <v>1</v>
      </c>
      <c r="O148" s="26">
        <f t="shared" si="19"/>
        <v>0</v>
      </c>
    </row>
    <row r="149" spans="1:15" s="6" customFormat="1" ht="12.75" customHeight="1">
      <c r="A149" s="35"/>
      <c r="B149" s="38"/>
      <c r="C149" s="39"/>
      <c r="D149" s="39"/>
      <c r="E149" s="27"/>
      <c r="J149" s="27"/>
      <c r="K149" s="25"/>
      <c r="L149" s="32"/>
      <c r="M149" s="25"/>
      <c r="N149" s="32"/>
      <c r="O149" s="26"/>
    </row>
    <row r="150" spans="1:15" s="6" customFormat="1" ht="12.75" customHeight="1">
      <c r="A150" s="35" t="s">
        <v>57</v>
      </c>
      <c r="B150" s="38">
        <v>0.22520000000000001</v>
      </c>
      <c r="C150" s="39">
        <v>111.74</v>
      </c>
      <c r="D150" s="39">
        <v>25.15</v>
      </c>
      <c r="E150" s="27"/>
      <c r="F150" s="6" t="s">
        <v>57</v>
      </c>
      <c r="G150" s="6">
        <v>0.22520000000000001</v>
      </c>
      <c r="H150" s="6">
        <v>113</v>
      </c>
      <c r="I150" s="6">
        <v>25.45</v>
      </c>
      <c r="J150" s="27"/>
      <c r="K150" s="25">
        <f t="shared" si="15"/>
        <v>-1.2600000000000051</v>
      </c>
      <c r="L150" s="32">
        <f t="shared" si="16"/>
        <v>-1.1276176839090792E-2</v>
      </c>
      <c r="M150" s="25">
        <f t="shared" si="17"/>
        <v>-0.30000000000000071</v>
      </c>
      <c r="N150" s="32">
        <f t="shared" si="18"/>
        <v>-1.1928429423459274E-2</v>
      </c>
      <c r="O150" s="26">
        <f t="shared" si="19"/>
        <v>2.4598379503219057E-3</v>
      </c>
    </row>
    <row r="151" spans="1:15" s="6" customFormat="1" ht="12.75" customHeight="1">
      <c r="A151" s="35" t="s">
        <v>57</v>
      </c>
      <c r="B151" s="38">
        <v>0.23430000000000001</v>
      </c>
      <c r="C151" s="39">
        <v>66.59</v>
      </c>
      <c r="D151" s="39">
        <v>15.62</v>
      </c>
      <c r="E151" s="27"/>
      <c r="F151" s="6" t="s">
        <v>57</v>
      </c>
      <c r="G151" s="7">
        <v>0.23430000000000001</v>
      </c>
      <c r="H151" s="42">
        <v>67</v>
      </c>
      <c r="I151" s="42">
        <v>15.69</v>
      </c>
      <c r="J151" s="27"/>
      <c r="K151" s="25">
        <f t="shared" si="15"/>
        <v>-0.40999999999999659</v>
      </c>
      <c r="L151" s="32">
        <f t="shared" si="16"/>
        <v>-6.1570806427390986E-3</v>
      </c>
      <c r="M151" s="25">
        <f t="shared" si="17"/>
        <v>-7.0000000000000284E-2</v>
      </c>
      <c r="N151" s="32">
        <f t="shared" si="18"/>
        <v>-4.4814340588988661E-3</v>
      </c>
      <c r="O151" s="26">
        <f t="shared" si="19"/>
        <v>1.5164973454047427E-3</v>
      </c>
    </row>
    <row r="152" spans="1:15" s="6" customFormat="1" ht="12.75" customHeight="1">
      <c r="A152" s="35" t="s">
        <v>222</v>
      </c>
      <c r="B152" s="38">
        <v>0.2366</v>
      </c>
      <c r="C152" s="39">
        <v>24.12</v>
      </c>
      <c r="D152" s="39">
        <v>5.7</v>
      </c>
      <c r="E152" s="27"/>
      <c r="F152" s="6" t="s">
        <v>222</v>
      </c>
      <c r="G152" s="7">
        <v>0.2366</v>
      </c>
      <c r="H152" s="42">
        <v>24</v>
      </c>
      <c r="I152" s="42">
        <v>5.68</v>
      </c>
      <c r="J152" s="27"/>
      <c r="K152" s="25">
        <f t="shared" si="15"/>
        <v>0.12000000000000099</v>
      </c>
      <c r="L152" s="32">
        <f t="shared" si="16"/>
        <v>4.9751243781094934E-3</v>
      </c>
      <c r="M152" s="25">
        <f t="shared" si="17"/>
        <v>2.0000000000000462E-2</v>
      </c>
      <c r="N152" s="32">
        <f t="shared" si="18"/>
        <v>3.5087719298246421E-3</v>
      </c>
      <c r="O152" s="26">
        <f t="shared" si="19"/>
        <v>5.4899330286162771E-4</v>
      </c>
    </row>
    <row r="153" spans="1:15" s="6" customFormat="1" ht="12.75" customHeight="1">
      <c r="A153" s="35"/>
      <c r="B153" s="38"/>
      <c r="C153" s="39"/>
      <c r="D153" s="39"/>
      <c r="E153" s="27"/>
      <c r="G153" s="7"/>
      <c r="H153" s="42"/>
      <c r="I153" s="42"/>
      <c r="J153" s="27"/>
      <c r="K153" s="25"/>
      <c r="L153" s="32"/>
      <c r="M153" s="25"/>
      <c r="N153" s="32"/>
      <c r="O153" s="26"/>
    </row>
    <row r="154" spans="1:15" s="6" customFormat="1" ht="12.75" customHeight="1">
      <c r="A154" s="35" t="s">
        <v>223</v>
      </c>
      <c r="B154" s="38">
        <v>0.44359999999999999</v>
      </c>
      <c r="C154" s="39">
        <v>5.35</v>
      </c>
      <c r="D154" s="39">
        <v>2.37</v>
      </c>
      <c r="E154" s="27"/>
      <c r="F154" s="6" t="s">
        <v>223</v>
      </c>
      <c r="G154" s="7">
        <v>0.44359999999999999</v>
      </c>
      <c r="H154" s="42">
        <v>5</v>
      </c>
      <c r="I154" s="42">
        <v>2.2200000000000002</v>
      </c>
      <c r="J154" s="27"/>
      <c r="K154" s="25">
        <f t="shared" si="15"/>
        <v>0.34999999999999964</v>
      </c>
      <c r="L154" s="32">
        <f t="shared" si="16"/>
        <v>6.5420560747663489E-2</v>
      </c>
      <c r="M154" s="25">
        <f t="shared" si="17"/>
        <v>0.14999999999999991</v>
      </c>
      <c r="N154" s="32">
        <f t="shared" si="18"/>
        <v>6.3291139240506292E-2</v>
      </c>
      <c r="O154" s="26">
        <f t="shared" si="19"/>
        <v>2.1457132611845311E-4</v>
      </c>
    </row>
    <row r="155" spans="1:15" s="6" customFormat="1" ht="12.75" customHeight="1">
      <c r="A155" s="35" t="s">
        <v>223</v>
      </c>
      <c r="B155" s="38">
        <v>0.44379999999999997</v>
      </c>
      <c r="C155" s="39">
        <v>0.02</v>
      </c>
      <c r="D155" s="39">
        <v>0.01</v>
      </c>
      <c r="E155" s="27"/>
      <c r="F155" s="6" t="s">
        <v>223</v>
      </c>
      <c r="G155" s="7">
        <v>0.44379999999999997</v>
      </c>
      <c r="H155" s="42">
        <v>0</v>
      </c>
      <c r="I155" s="42">
        <v>0</v>
      </c>
      <c r="J155" s="27"/>
      <c r="K155" s="25">
        <f t="shared" si="15"/>
        <v>0.02</v>
      </c>
      <c r="L155" s="32">
        <f t="shared" si="16"/>
        <v>1</v>
      </c>
      <c r="M155" s="25">
        <f t="shared" si="17"/>
        <v>0.01</v>
      </c>
      <c r="N155" s="32">
        <f t="shared" si="18"/>
        <v>1</v>
      </c>
      <c r="O155" s="26">
        <f t="shared" si="19"/>
        <v>0</v>
      </c>
    </row>
    <row r="156" spans="1:15" s="6" customFormat="1" ht="12.75" customHeight="1">
      <c r="A156" s="35" t="s">
        <v>45</v>
      </c>
      <c r="B156" s="38">
        <v>0.46899999999999997</v>
      </c>
      <c r="C156" s="39">
        <v>328.9</v>
      </c>
      <c r="D156" s="39">
        <v>154.27000000000001</v>
      </c>
      <c r="E156" s="27"/>
      <c r="F156" s="6" t="s">
        <v>45</v>
      </c>
      <c r="G156" s="7">
        <v>0.46899999999999997</v>
      </c>
      <c r="H156" s="42">
        <v>330</v>
      </c>
      <c r="I156" s="42">
        <v>154.77000000000001</v>
      </c>
      <c r="J156" s="27"/>
      <c r="K156" s="25">
        <f t="shared" si="15"/>
        <v>-1.1000000000000227</v>
      </c>
      <c r="L156" s="32">
        <f t="shared" si="16"/>
        <v>-3.3444816053512399E-3</v>
      </c>
      <c r="M156" s="25">
        <f t="shared" si="17"/>
        <v>-0.5</v>
      </c>
      <c r="N156" s="32">
        <f t="shared" si="18"/>
        <v>-3.2410708498087767E-3</v>
      </c>
      <c r="O156" s="26">
        <f t="shared" si="19"/>
        <v>1.4959100965474318E-2</v>
      </c>
    </row>
    <row r="157" spans="1:15" s="6" customFormat="1" ht="12.75" customHeight="1">
      <c r="A157" s="35" t="s">
        <v>75</v>
      </c>
      <c r="B157" s="38">
        <v>0.48010000000000003</v>
      </c>
      <c r="C157" s="39">
        <v>333.58</v>
      </c>
      <c r="D157" s="39">
        <v>160.16</v>
      </c>
      <c r="E157" s="27"/>
      <c r="F157" s="6" t="s">
        <v>75</v>
      </c>
      <c r="G157" s="7">
        <v>0.48010000000000003</v>
      </c>
      <c r="H157" s="42">
        <v>336</v>
      </c>
      <c r="I157" s="42">
        <v>161.32</v>
      </c>
      <c r="J157" s="27"/>
      <c r="K157" s="25">
        <f t="shared" si="15"/>
        <v>-2.4200000000000159</v>
      </c>
      <c r="L157" s="32">
        <f t="shared" si="16"/>
        <v>-7.254631572636297E-3</v>
      </c>
      <c r="M157" s="25">
        <f t="shared" si="17"/>
        <v>-1.1599999999999966</v>
      </c>
      <c r="N157" s="32">
        <f t="shared" si="18"/>
        <v>-7.2427572427572213E-3</v>
      </c>
      <c r="O157" s="26">
        <f t="shared" si="19"/>
        <v>1.5592183031274258E-2</v>
      </c>
    </row>
    <row r="158" spans="1:15" s="6" customFormat="1" ht="12.75" customHeight="1">
      <c r="A158" s="35" t="s">
        <v>76</v>
      </c>
      <c r="B158" s="38">
        <v>0.48599999999999999</v>
      </c>
      <c r="C158" s="39">
        <v>564.69000000000005</v>
      </c>
      <c r="D158" s="39">
        <v>274.41000000000003</v>
      </c>
      <c r="E158" s="27"/>
      <c r="F158" s="6" t="s">
        <v>76</v>
      </c>
      <c r="G158" s="7">
        <v>0.48599999999999999</v>
      </c>
      <c r="H158" s="42">
        <v>568</v>
      </c>
      <c r="I158" s="42">
        <v>276.04000000000002</v>
      </c>
      <c r="J158" s="27"/>
      <c r="K158" s="25">
        <f t="shared" si="15"/>
        <v>-3.3099999999999454</v>
      </c>
      <c r="L158" s="32">
        <f t="shared" si="16"/>
        <v>-5.8616231914854966E-3</v>
      </c>
      <c r="M158" s="25">
        <f t="shared" si="17"/>
        <v>-1.6299999999999955</v>
      </c>
      <c r="N158" s="32">
        <f t="shared" si="18"/>
        <v>-5.9400167632374743E-3</v>
      </c>
      <c r="O158" s="26">
        <f t="shared" si="19"/>
        <v>2.668030128907108E-2</v>
      </c>
    </row>
    <row r="159" spans="1:15" s="6" customFormat="1" ht="12.75" customHeight="1">
      <c r="E159" s="27"/>
      <c r="J159" s="27"/>
      <c r="K159" s="25"/>
      <c r="L159" s="32"/>
      <c r="M159" s="25"/>
      <c r="N159" s="32"/>
      <c r="O159" s="26"/>
    </row>
    <row r="160" spans="1:15" s="6" customFormat="1" ht="12.75" customHeight="1">
      <c r="A160" s="35" t="s">
        <v>180</v>
      </c>
      <c r="B160" s="38">
        <v>0.25990000000000002</v>
      </c>
      <c r="C160" s="39">
        <v>428.42</v>
      </c>
      <c r="D160" s="39">
        <v>111.37</v>
      </c>
      <c r="E160" s="27"/>
      <c r="F160" s="6" t="s">
        <v>180</v>
      </c>
      <c r="G160" s="7">
        <v>0.25990000000000002</v>
      </c>
      <c r="H160" s="42">
        <v>432</v>
      </c>
      <c r="I160" s="42">
        <v>112.27</v>
      </c>
      <c r="J160" s="27"/>
      <c r="K160" s="25">
        <f t="shared" si="15"/>
        <v>-3.5799999999999841</v>
      </c>
      <c r="L160" s="32">
        <f t="shared" si="16"/>
        <v>-8.3562858876802763E-3</v>
      </c>
      <c r="M160" s="25">
        <f t="shared" si="17"/>
        <v>-0.89999999999999147</v>
      </c>
      <c r="N160" s="32">
        <f t="shared" si="18"/>
        <v>-8.0811708718684701E-3</v>
      </c>
      <c r="O160" s="26">
        <f t="shared" si="19"/>
        <v>1.085131656906249E-2</v>
      </c>
    </row>
    <row r="161" spans="1:15" s="6" customFormat="1" ht="12.75" customHeight="1">
      <c r="A161" s="35" t="s">
        <v>180</v>
      </c>
      <c r="B161" s="38">
        <v>0.26029999999999998</v>
      </c>
      <c r="C161" s="39">
        <v>368.98</v>
      </c>
      <c r="D161" s="39">
        <v>96.06</v>
      </c>
      <c r="E161" s="27"/>
      <c r="F161" s="6" t="s">
        <v>180</v>
      </c>
      <c r="G161" s="7">
        <v>0.26029999999999998</v>
      </c>
      <c r="H161" s="42">
        <v>370</v>
      </c>
      <c r="I161" s="42">
        <v>96.31</v>
      </c>
      <c r="J161" s="27"/>
      <c r="K161" s="25">
        <f t="shared" si="15"/>
        <v>-1.0199999999999818</v>
      </c>
      <c r="L161" s="32">
        <f t="shared" si="16"/>
        <v>-2.7643774730337191E-3</v>
      </c>
      <c r="M161" s="25">
        <f t="shared" si="17"/>
        <v>-0.25</v>
      </c>
      <c r="N161" s="32">
        <f t="shared" si="18"/>
        <v>-2.6025400791172184E-3</v>
      </c>
      <c r="O161" s="26">
        <f t="shared" si="19"/>
        <v>9.3087227110217191E-3</v>
      </c>
    </row>
    <row r="162" spans="1:15" s="6" customFormat="1" ht="12.75" customHeight="1">
      <c r="A162" s="35" t="s">
        <v>180</v>
      </c>
      <c r="B162" s="38">
        <v>0.27029999999999998</v>
      </c>
      <c r="C162" s="39">
        <v>1041.43</v>
      </c>
      <c r="D162" s="39">
        <v>281.5</v>
      </c>
      <c r="E162" s="27"/>
      <c r="F162" s="6" t="s">
        <v>180</v>
      </c>
      <c r="G162" s="6">
        <v>0.27029999999999998</v>
      </c>
      <c r="H162" s="6">
        <v>1045</v>
      </c>
      <c r="I162" s="6">
        <v>282.45999999999998</v>
      </c>
      <c r="J162" s="27"/>
      <c r="K162" s="25">
        <f t="shared" si="15"/>
        <v>-3.5699999999999363</v>
      </c>
      <c r="L162" s="32">
        <f t="shared" si="16"/>
        <v>-3.4279788367916576E-3</v>
      </c>
      <c r="M162" s="25">
        <f t="shared" si="17"/>
        <v>-0.95999999999997954</v>
      </c>
      <c r="N162" s="32">
        <f t="shared" si="18"/>
        <v>-3.410301953818755E-3</v>
      </c>
      <c r="O162" s="26">
        <f t="shared" si="19"/>
        <v>2.730081836730552E-2</v>
      </c>
    </row>
    <row r="163" spans="1:15" s="6" customFormat="1" ht="12.75" customHeight="1">
      <c r="E163" s="27"/>
      <c r="J163" s="27"/>
      <c r="K163" s="25"/>
      <c r="L163" s="32"/>
      <c r="M163" s="25"/>
      <c r="N163" s="32"/>
      <c r="O163" s="26"/>
    </row>
    <row r="164" spans="1:15" s="6" customFormat="1" ht="12.75" customHeight="1">
      <c r="A164" s="35" t="s">
        <v>224</v>
      </c>
      <c r="B164" s="38">
        <v>0.35959999999999998</v>
      </c>
      <c r="C164" s="39">
        <v>157.13999999999999</v>
      </c>
      <c r="D164" s="39">
        <v>56.53</v>
      </c>
      <c r="E164" s="27"/>
      <c r="F164" s="6" t="s">
        <v>224</v>
      </c>
      <c r="G164" s="7">
        <v>0.35959999999999998</v>
      </c>
      <c r="H164" s="42">
        <v>158</v>
      </c>
      <c r="I164" s="42">
        <v>56.82</v>
      </c>
      <c r="J164" s="27"/>
      <c r="K164" s="25">
        <f t="shared" si="15"/>
        <v>-0.86000000000001364</v>
      </c>
      <c r="L164" s="32">
        <f t="shared" si="16"/>
        <v>-5.4728267786687901E-3</v>
      </c>
      <c r="M164" s="25">
        <f t="shared" si="17"/>
        <v>-0.28999999999999915</v>
      </c>
      <c r="N164" s="32">
        <f t="shared" si="18"/>
        <v>-5.130019458694483E-3</v>
      </c>
      <c r="O164" s="26">
        <f t="shared" si="19"/>
        <v>5.4918661036263538E-3</v>
      </c>
    </row>
    <row r="165" spans="1:15" s="6" customFormat="1" ht="12.75" customHeight="1">
      <c r="A165" s="35" t="s">
        <v>225</v>
      </c>
      <c r="B165" s="38">
        <v>0.37019999999999997</v>
      </c>
      <c r="C165" s="39">
        <v>10.68</v>
      </c>
      <c r="D165" s="39">
        <v>3.96</v>
      </c>
      <c r="E165" s="27"/>
      <c r="F165" s="6" t="s">
        <v>225</v>
      </c>
      <c r="G165" s="7">
        <v>0.37019999999999997</v>
      </c>
      <c r="H165" s="42">
        <v>11</v>
      </c>
      <c r="I165" s="42">
        <v>4.07</v>
      </c>
      <c r="J165" s="27"/>
      <c r="K165" s="25">
        <f t="shared" si="15"/>
        <v>-0.32000000000000028</v>
      </c>
      <c r="L165" s="32">
        <f t="shared" si="16"/>
        <v>-2.9962546816479429E-2</v>
      </c>
      <c r="M165" s="25">
        <f t="shared" si="17"/>
        <v>-0.11000000000000032</v>
      </c>
      <c r="N165" s="32">
        <f t="shared" si="18"/>
        <v>-2.777777777777786E-2</v>
      </c>
      <c r="O165" s="26">
        <f t="shared" si="19"/>
        <v>3.9338076455049738E-4</v>
      </c>
    </row>
    <row r="166" spans="1:15" s="6" customFormat="1" ht="12.75" customHeight="1">
      <c r="A166" s="6" t="s">
        <v>225</v>
      </c>
      <c r="B166" s="6">
        <v>0.37730000000000002</v>
      </c>
      <c r="C166" s="6">
        <v>150.62</v>
      </c>
      <c r="D166" s="6">
        <v>56.81</v>
      </c>
      <c r="E166" s="27"/>
      <c r="F166" s="6" t="s">
        <v>225</v>
      </c>
      <c r="G166" s="7">
        <v>0.37730000000000002</v>
      </c>
      <c r="H166" s="42">
        <v>151</v>
      </c>
      <c r="I166" s="42">
        <v>56.97</v>
      </c>
      <c r="J166" s="27"/>
      <c r="K166" s="25">
        <f t="shared" si="15"/>
        <v>-0.37999999999999545</v>
      </c>
      <c r="L166" s="32">
        <f t="shared" si="16"/>
        <v>-2.5229053246580498E-3</v>
      </c>
      <c r="M166" s="25">
        <f t="shared" si="17"/>
        <v>-0.15999999999999659</v>
      </c>
      <c r="N166" s="32">
        <f t="shared" si="18"/>
        <v>-2.8164055624009254E-3</v>
      </c>
      <c r="O166" s="26">
        <f t="shared" si="19"/>
        <v>5.5063641662019243E-3</v>
      </c>
    </row>
    <row r="167" spans="1:15" s="6" customFormat="1" ht="12.75" customHeight="1">
      <c r="A167" s="35" t="s">
        <v>226</v>
      </c>
      <c r="B167" s="38">
        <v>0.3775</v>
      </c>
      <c r="C167" s="39">
        <v>26.07</v>
      </c>
      <c r="D167" s="39">
        <v>9.82</v>
      </c>
      <c r="E167" s="27"/>
      <c r="F167" s="6" t="s">
        <v>226</v>
      </c>
      <c r="G167" s="7">
        <v>0.3775</v>
      </c>
      <c r="H167" s="42">
        <v>26</v>
      </c>
      <c r="I167" s="42">
        <v>9.81</v>
      </c>
      <c r="J167" s="27"/>
      <c r="K167" s="25">
        <f t="shared" si="15"/>
        <v>7.0000000000000284E-2</v>
      </c>
      <c r="L167" s="32">
        <f t="shared" si="16"/>
        <v>2.6850786344457338E-3</v>
      </c>
      <c r="M167" s="25">
        <f t="shared" si="17"/>
        <v>9.9999999999997868E-3</v>
      </c>
      <c r="N167" s="32">
        <f t="shared" si="18"/>
        <v>1.0183299389001819E-3</v>
      </c>
      <c r="O167" s="26">
        <f t="shared" si="19"/>
        <v>9.4817329244235361E-4</v>
      </c>
    </row>
    <row r="168" spans="1:15" s="6" customFormat="1" ht="12.75" customHeight="1">
      <c r="A168" s="35"/>
      <c r="B168" s="38"/>
      <c r="C168" s="39"/>
      <c r="D168" s="39"/>
      <c r="E168" s="27"/>
      <c r="J168" s="27"/>
      <c r="K168" s="25"/>
      <c r="L168" s="32"/>
      <c r="M168" s="25"/>
      <c r="N168" s="32"/>
      <c r="O168" s="26"/>
    </row>
    <row r="169" spans="1:15" s="6" customFormat="1" ht="12.75" customHeight="1">
      <c r="A169" s="35" t="s">
        <v>227</v>
      </c>
      <c r="B169" s="38">
        <v>0.22950000000000001</v>
      </c>
      <c r="C169" s="39">
        <v>4.18</v>
      </c>
      <c r="D169" s="39">
        <v>0.96</v>
      </c>
      <c r="E169" s="27"/>
      <c r="F169" s="6" t="s">
        <v>227</v>
      </c>
      <c r="G169" s="7">
        <v>0.22950000000000001</v>
      </c>
      <c r="H169" s="42">
        <v>4</v>
      </c>
      <c r="I169" s="42">
        <v>0.92</v>
      </c>
      <c r="J169" s="27"/>
      <c r="K169" s="25">
        <f t="shared" si="15"/>
        <v>0.17999999999999972</v>
      </c>
      <c r="L169" s="32">
        <f t="shared" si="16"/>
        <v>4.3062200956937732E-2</v>
      </c>
      <c r="M169" s="25">
        <f t="shared" si="17"/>
        <v>3.9999999999999925E-2</v>
      </c>
      <c r="N169" s="32">
        <f t="shared" si="18"/>
        <v>4.1666666666666588E-2</v>
      </c>
      <c r="O169" s="26">
        <f t="shared" si="19"/>
        <v>8.8921450463503085E-5</v>
      </c>
    </row>
    <row r="170" spans="1:15" s="6" customFormat="1" ht="12.75" customHeight="1">
      <c r="A170" s="35"/>
      <c r="B170" s="38"/>
      <c r="C170" s="39"/>
      <c r="D170" s="39"/>
      <c r="E170" s="27"/>
      <c r="G170" s="7"/>
      <c r="H170" s="42"/>
      <c r="I170" s="42"/>
      <c r="J170" s="27"/>
      <c r="K170" s="25"/>
      <c r="L170" s="32"/>
      <c r="M170" s="25"/>
      <c r="N170" s="32"/>
      <c r="O170" s="26"/>
    </row>
    <row r="171" spans="1:15" s="6" customFormat="1" ht="12.75" customHeight="1">
      <c r="A171" s="35" t="s">
        <v>78</v>
      </c>
      <c r="B171" s="38">
        <v>4.1999999999999997E-3</v>
      </c>
      <c r="C171" s="39">
        <v>3851.54</v>
      </c>
      <c r="D171" s="39">
        <v>16.18</v>
      </c>
      <c r="E171" s="27"/>
      <c r="F171" s="6" t="s">
        <v>78</v>
      </c>
      <c r="G171" s="7">
        <v>4.1999999999999997E-3</v>
      </c>
      <c r="H171" s="42">
        <v>3862</v>
      </c>
      <c r="I171" s="42">
        <v>16.22</v>
      </c>
      <c r="J171" s="27"/>
      <c r="K171" s="25">
        <f t="shared" si="15"/>
        <v>-10.460000000000036</v>
      </c>
      <c r="L171" s="32">
        <f t="shared" si="16"/>
        <v>-2.7157967981638609E-3</v>
      </c>
      <c r="M171" s="25">
        <f t="shared" si="17"/>
        <v>-3.9999999999999147E-2</v>
      </c>
      <c r="N171" s="32">
        <f t="shared" si="18"/>
        <v>-2.4721878862793045E-3</v>
      </c>
      <c r="O171" s="26">
        <f t="shared" si="19"/>
        <v>1.5677238331717608E-3</v>
      </c>
    </row>
    <row r="172" spans="1:15" s="6" customFormat="1" ht="12.75" customHeight="1">
      <c r="E172" s="27"/>
      <c r="G172" s="7"/>
      <c r="H172" s="42"/>
      <c r="I172" s="42"/>
      <c r="J172" s="27"/>
      <c r="K172" s="25"/>
      <c r="L172" s="32"/>
      <c r="M172" s="25"/>
      <c r="N172" s="32"/>
      <c r="O172" s="26"/>
    </row>
    <row r="173" spans="1:15" s="6" customFormat="1" ht="12.75" customHeight="1">
      <c r="A173" s="35" t="s">
        <v>59</v>
      </c>
      <c r="B173" s="38">
        <v>6.3E-3</v>
      </c>
      <c r="C173" s="39">
        <v>435.71</v>
      </c>
      <c r="D173" s="39">
        <v>2.73</v>
      </c>
      <c r="E173" s="27"/>
      <c r="F173" s="6" t="s">
        <v>59</v>
      </c>
      <c r="G173" s="7">
        <v>6.3E-3</v>
      </c>
      <c r="H173" s="42">
        <v>438</v>
      </c>
      <c r="I173" s="42">
        <v>2.76</v>
      </c>
      <c r="J173" s="27"/>
      <c r="K173" s="25">
        <f t="shared" si="15"/>
        <v>-2.2900000000000205</v>
      </c>
      <c r="L173" s="32">
        <f t="shared" si="16"/>
        <v>-5.2557894012072726E-3</v>
      </c>
      <c r="M173" s="25">
        <f t="shared" si="17"/>
        <v>-2.9999999999999805E-2</v>
      </c>
      <c r="N173" s="32">
        <f t="shared" si="18"/>
        <v>-1.0989010989010917E-2</v>
      </c>
      <c r="O173" s="26">
        <f t="shared" si="19"/>
        <v>2.6676435139050926E-4</v>
      </c>
    </row>
    <row r="174" spans="1:15" s="6" customFormat="1" ht="12.75" customHeight="1">
      <c r="E174" s="27"/>
      <c r="F174" s="6" t="s">
        <v>240</v>
      </c>
      <c r="G174" s="7">
        <v>2.3800000000000002E-2</v>
      </c>
      <c r="H174" s="42">
        <v>0</v>
      </c>
      <c r="I174" s="42">
        <v>0</v>
      </c>
      <c r="J174" s="27"/>
      <c r="K174" s="25">
        <f t="shared" si="15"/>
        <v>0</v>
      </c>
      <c r="L174" s="32">
        <f t="shared" si="16"/>
        <v>0</v>
      </c>
      <c r="M174" s="25">
        <f t="shared" si="17"/>
        <v>0</v>
      </c>
      <c r="N174" s="32">
        <f t="shared" si="18"/>
        <v>0</v>
      </c>
      <c r="O174" s="26">
        <f t="shared" si="19"/>
        <v>0</v>
      </c>
    </row>
    <row r="175" spans="1:15" s="6" customFormat="1" ht="12.75" customHeight="1">
      <c r="E175" s="27"/>
      <c r="J175" s="27"/>
      <c r="K175" s="25"/>
      <c r="L175" s="32"/>
      <c r="M175" s="25"/>
      <c r="N175" s="32"/>
      <c r="O175" s="26"/>
    </row>
    <row r="176" spans="1:15" s="6" customFormat="1" ht="12.75" customHeight="1">
      <c r="A176" s="35" t="s">
        <v>184</v>
      </c>
      <c r="B176" s="38">
        <v>1.7500000000000002E-2</v>
      </c>
      <c r="C176" s="39">
        <v>2976.35</v>
      </c>
      <c r="D176" s="39">
        <v>52.08</v>
      </c>
      <c r="E176" s="27"/>
      <c r="F176" s="6" t="s">
        <v>184</v>
      </c>
      <c r="G176" s="7">
        <v>1.7500000000000002E-2</v>
      </c>
      <c r="H176" s="42">
        <v>2988</v>
      </c>
      <c r="I176" s="42">
        <v>52.3</v>
      </c>
      <c r="J176" s="27"/>
      <c r="K176" s="25">
        <f t="shared" si="15"/>
        <v>-11.650000000000091</v>
      </c>
      <c r="L176" s="32">
        <f t="shared" si="16"/>
        <v>-3.9141901994053426E-3</v>
      </c>
      <c r="M176" s="25">
        <f t="shared" si="17"/>
        <v>-0.21999999999999886</v>
      </c>
      <c r="N176" s="32">
        <f t="shared" si="18"/>
        <v>-4.2242703533025899E-3</v>
      </c>
      <c r="O176" s="26">
        <f t="shared" si="19"/>
        <v>5.0549911513491424E-3</v>
      </c>
    </row>
    <row r="177" spans="1:15" s="6" customFormat="1" ht="12.75" customHeight="1">
      <c r="A177" s="35" t="s">
        <v>183</v>
      </c>
      <c r="B177" s="38">
        <v>2.5999999999999999E-2</v>
      </c>
      <c r="C177" s="39">
        <v>22.24</v>
      </c>
      <c r="D177" s="39">
        <v>0.57999999999999996</v>
      </c>
      <c r="E177" s="27"/>
      <c r="F177" s="6" t="s">
        <v>183</v>
      </c>
      <c r="G177" s="7">
        <v>2.5999999999999999E-2</v>
      </c>
      <c r="H177" s="42">
        <v>23</v>
      </c>
      <c r="I177" s="42">
        <v>0.6</v>
      </c>
      <c r="J177" s="27"/>
      <c r="K177" s="25">
        <f t="shared" si="15"/>
        <v>-0.76000000000000156</v>
      </c>
      <c r="L177" s="32">
        <f t="shared" si="16"/>
        <v>-3.4172661870503669E-2</v>
      </c>
      <c r="M177" s="25">
        <f t="shared" si="17"/>
        <v>-2.0000000000000018E-2</v>
      </c>
      <c r="N177" s="32">
        <f t="shared" si="18"/>
        <v>-3.4482758620689689E-2</v>
      </c>
      <c r="O177" s="26">
        <f t="shared" si="19"/>
        <v>5.7992250302284619E-5</v>
      </c>
    </row>
    <row r="178" spans="1:15" s="6" customFormat="1" ht="12.75" customHeight="1">
      <c r="A178" s="35" t="s">
        <v>124</v>
      </c>
      <c r="B178" s="38">
        <v>2.9000000000000001E-2</v>
      </c>
      <c r="C178" s="39">
        <v>2071.67</v>
      </c>
      <c r="D178" s="39">
        <v>60.03</v>
      </c>
      <c r="E178" s="27"/>
      <c r="F178" s="6" t="s">
        <v>124</v>
      </c>
      <c r="G178" s="6">
        <v>2.9000000000000001E-2</v>
      </c>
      <c r="H178" s="6">
        <v>2078</v>
      </c>
      <c r="I178" s="6">
        <v>60.26</v>
      </c>
      <c r="J178" s="27"/>
      <c r="K178" s="25">
        <f t="shared" si="15"/>
        <v>-6.3299999999999272</v>
      </c>
      <c r="L178" s="32">
        <f t="shared" si="16"/>
        <v>-3.0555059444795393E-3</v>
      </c>
      <c r="M178" s="25">
        <f t="shared" si="17"/>
        <v>-0.22999999999999687</v>
      </c>
      <c r="N178" s="32">
        <f t="shared" si="18"/>
        <v>-3.8314176245210206E-3</v>
      </c>
      <c r="O178" s="26">
        <f t="shared" si="19"/>
        <v>5.8243550053594514E-3</v>
      </c>
    </row>
    <row r="179" spans="1:15" s="6" customFormat="1" ht="12.75" customHeight="1">
      <c r="A179" s="35" t="s">
        <v>125</v>
      </c>
      <c r="B179" s="38">
        <v>3.1E-2</v>
      </c>
      <c r="C179" s="39">
        <v>1100.48</v>
      </c>
      <c r="D179" s="39">
        <v>34.1</v>
      </c>
      <c r="E179" s="27"/>
      <c r="F179" s="6" t="s">
        <v>125</v>
      </c>
      <c r="G179" s="7">
        <v>3.1E-2</v>
      </c>
      <c r="H179" s="42">
        <v>1104</v>
      </c>
      <c r="I179" s="42">
        <v>34.22</v>
      </c>
      <c r="J179" s="27"/>
      <c r="K179" s="25">
        <f t="shared" si="15"/>
        <v>-3.5199999999999818</v>
      </c>
      <c r="L179" s="32">
        <f t="shared" si="16"/>
        <v>-3.1986042454201636E-3</v>
      </c>
      <c r="M179" s="25">
        <f t="shared" si="17"/>
        <v>-0.11999999999999744</v>
      </c>
      <c r="N179" s="32">
        <f t="shared" si="18"/>
        <v>-3.5190615835776376E-3</v>
      </c>
      <c r="O179" s="26">
        <f t="shared" si="19"/>
        <v>3.3074913422402995E-3</v>
      </c>
    </row>
    <row r="180" spans="1:15" s="6" customFormat="1" ht="12.75" customHeight="1">
      <c r="A180" s="35"/>
      <c r="B180" s="38"/>
      <c r="C180" s="39"/>
      <c r="D180" s="39"/>
      <c r="E180" s="27"/>
      <c r="G180" s="7"/>
      <c r="H180" s="42"/>
      <c r="I180" s="42"/>
      <c r="J180" s="27"/>
      <c r="K180" s="25"/>
      <c r="L180" s="32"/>
      <c r="M180" s="25"/>
      <c r="N180" s="32"/>
      <c r="O180" s="26"/>
    </row>
    <row r="181" spans="1:15" s="6" customFormat="1" ht="12.75" customHeight="1">
      <c r="A181" s="35" t="s">
        <v>228</v>
      </c>
      <c r="B181" s="38">
        <v>2.8E-3</v>
      </c>
      <c r="C181" s="39">
        <v>321.57</v>
      </c>
      <c r="D181" s="39">
        <v>0.91</v>
      </c>
      <c r="E181" s="27"/>
      <c r="F181" s="6" t="s">
        <v>228</v>
      </c>
      <c r="G181" s="7">
        <v>2.8E-3</v>
      </c>
      <c r="H181" s="42">
        <v>322</v>
      </c>
      <c r="I181" s="42">
        <v>0.91</v>
      </c>
      <c r="J181" s="27"/>
      <c r="K181" s="25">
        <f t="shared" si="15"/>
        <v>-0.43000000000000682</v>
      </c>
      <c r="L181" s="32">
        <f t="shared" si="16"/>
        <v>-1.3371894144354475E-3</v>
      </c>
      <c r="M181" s="25">
        <f t="shared" si="17"/>
        <v>0</v>
      </c>
      <c r="N181" s="32">
        <f t="shared" si="18"/>
        <v>0</v>
      </c>
      <c r="O181" s="26">
        <f t="shared" si="19"/>
        <v>8.7954912958465004E-5</v>
      </c>
    </row>
    <row r="182" spans="1:15" s="6" customFormat="1" ht="12.75" customHeight="1">
      <c r="A182" s="35"/>
      <c r="B182" s="38"/>
      <c r="C182" s="39"/>
      <c r="D182" s="39"/>
      <c r="E182" s="27"/>
      <c r="J182" s="27"/>
      <c r="K182" s="25"/>
      <c r="L182" s="32"/>
      <c r="M182" s="25"/>
      <c r="N182" s="32"/>
      <c r="O182" s="26"/>
    </row>
    <row r="183" spans="1:15" s="6" customFormat="1" ht="12.75" customHeight="1">
      <c r="A183" s="35" t="s">
        <v>116</v>
      </c>
      <c r="B183" s="38">
        <v>1.15E-2</v>
      </c>
      <c r="C183" s="39">
        <v>85.83</v>
      </c>
      <c r="D183" s="39">
        <v>0.98</v>
      </c>
      <c r="E183" s="27"/>
      <c r="F183" s="6" t="s">
        <v>116</v>
      </c>
      <c r="G183" s="7">
        <v>1.15E-2</v>
      </c>
      <c r="H183" s="42">
        <v>87</v>
      </c>
      <c r="I183" s="42">
        <v>1</v>
      </c>
      <c r="J183" s="27"/>
      <c r="K183" s="25">
        <f t="shared" si="15"/>
        <v>-1.1700000000000017</v>
      </c>
      <c r="L183" s="32">
        <f t="shared" si="16"/>
        <v>-1.3631597343586179E-2</v>
      </c>
      <c r="M183" s="25">
        <f t="shared" si="17"/>
        <v>-2.0000000000000018E-2</v>
      </c>
      <c r="N183" s="32">
        <f t="shared" si="18"/>
        <v>-2.0408163265306142E-2</v>
      </c>
      <c r="O183" s="26">
        <f t="shared" si="19"/>
        <v>9.6653750503807698E-5</v>
      </c>
    </row>
    <row r="184" spans="1:15" s="6" customFormat="1" ht="12.75" customHeight="1">
      <c r="A184" s="35" t="s">
        <v>103</v>
      </c>
      <c r="B184" s="38">
        <v>1.1599999999999999E-2</v>
      </c>
      <c r="C184" s="39">
        <v>8.8000000000000007</v>
      </c>
      <c r="D184" s="39">
        <v>0.1</v>
      </c>
      <c r="E184" s="27"/>
      <c r="F184" s="6" t="s">
        <v>103</v>
      </c>
      <c r="G184" s="7">
        <v>1.1599999999999999E-2</v>
      </c>
      <c r="H184" s="42">
        <v>9</v>
      </c>
      <c r="I184" s="42">
        <v>0.1</v>
      </c>
      <c r="J184" s="27"/>
      <c r="K184" s="25">
        <f t="shared" si="15"/>
        <v>-0.19999999999999929</v>
      </c>
      <c r="L184" s="32">
        <f t="shared" si="16"/>
        <v>-2.2727272727272645E-2</v>
      </c>
      <c r="M184" s="25">
        <f t="shared" si="17"/>
        <v>0</v>
      </c>
      <c r="N184" s="32">
        <f t="shared" si="18"/>
        <v>0</v>
      </c>
      <c r="O184" s="26">
        <f t="shared" si="19"/>
        <v>9.6653750503807698E-6</v>
      </c>
    </row>
    <row r="185" spans="1:15" s="6" customFormat="1" ht="12.75" customHeight="1">
      <c r="A185" s="35" t="s">
        <v>103</v>
      </c>
      <c r="B185" s="38">
        <v>1.1900000000000001E-2</v>
      </c>
      <c r="C185" s="39">
        <v>57.17</v>
      </c>
      <c r="D185" s="39">
        <v>0.66</v>
      </c>
      <c r="E185" s="27"/>
      <c r="F185" s="6" t="s">
        <v>103</v>
      </c>
      <c r="G185" s="7">
        <v>1.1900000000000001E-2</v>
      </c>
      <c r="H185" s="42">
        <v>58</v>
      </c>
      <c r="I185" s="42">
        <v>0.7</v>
      </c>
      <c r="J185" s="27"/>
      <c r="K185" s="25">
        <f t="shared" si="15"/>
        <v>-0.82999999999999829</v>
      </c>
      <c r="L185" s="32">
        <f t="shared" si="16"/>
        <v>-1.4518103900647162E-2</v>
      </c>
      <c r="M185" s="25">
        <f t="shared" si="17"/>
        <v>-3.9999999999999925E-2</v>
      </c>
      <c r="N185" s="32">
        <f t="shared" si="18"/>
        <v>-6.060606060606049E-2</v>
      </c>
      <c r="O185" s="26">
        <f t="shared" si="19"/>
        <v>6.7657625352665382E-5</v>
      </c>
    </row>
    <row r="186" spans="1:15" s="6" customFormat="1" ht="12.75" customHeight="1">
      <c r="A186" s="35" t="s">
        <v>116</v>
      </c>
      <c r="B186" s="38">
        <v>1.2500000000000001E-2</v>
      </c>
      <c r="C186" s="39">
        <v>41</v>
      </c>
      <c r="D186" s="39">
        <v>0.51</v>
      </c>
      <c r="E186" s="27"/>
      <c r="F186" s="6" t="s">
        <v>116</v>
      </c>
      <c r="G186" s="6">
        <v>1.2500000000000001E-2</v>
      </c>
      <c r="H186" s="6">
        <v>41</v>
      </c>
      <c r="I186" s="6">
        <v>0.51</v>
      </c>
      <c r="J186" s="27"/>
      <c r="K186" s="25">
        <f t="shared" si="15"/>
        <v>0</v>
      </c>
      <c r="L186" s="32">
        <f t="shared" si="16"/>
        <v>0</v>
      </c>
      <c r="M186" s="25">
        <f t="shared" si="17"/>
        <v>0</v>
      </c>
      <c r="N186" s="32">
        <f t="shared" si="18"/>
        <v>0</v>
      </c>
      <c r="O186" s="26">
        <f t="shared" si="19"/>
        <v>4.9293412756941931E-5</v>
      </c>
    </row>
    <row r="187" spans="1:15" s="6" customFormat="1" ht="12.75" customHeight="1">
      <c r="A187" s="35" t="s">
        <v>104</v>
      </c>
      <c r="B187" s="38">
        <v>1.2800000000000001E-2</v>
      </c>
      <c r="C187" s="39">
        <v>0.12</v>
      </c>
      <c r="D187" s="39">
        <v>0</v>
      </c>
      <c r="E187" s="27"/>
      <c r="J187" s="27"/>
      <c r="K187" s="25">
        <f t="shared" ref="K187:K250" si="20">+C187-H187</f>
        <v>0.12</v>
      </c>
      <c r="L187" s="32">
        <f t="shared" ref="L187:L250" si="21">IFERROR(K187/C187,0)</f>
        <v>1</v>
      </c>
      <c r="M187" s="25">
        <f t="shared" ref="M187:M250" si="22">+D187-I187</f>
        <v>0</v>
      </c>
      <c r="N187" s="32">
        <f t="shared" ref="N187:N250" si="23">IFERROR(M187/D187,0)</f>
        <v>0</v>
      </c>
      <c r="O187" s="26">
        <f t="shared" ref="O187:O250" si="24">IFERROR(I187/$I$265,0)</f>
        <v>0</v>
      </c>
    </row>
    <row r="188" spans="1:15" s="6" customFormat="1" ht="12.75" customHeight="1">
      <c r="A188" s="35" t="s">
        <v>105</v>
      </c>
      <c r="B188" s="38">
        <v>1.29E-2</v>
      </c>
      <c r="C188" s="39">
        <v>225.88</v>
      </c>
      <c r="D188" s="39">
        <v>2.92</v>
      </c>
      <c r="E188" s="27"/>
      <c r="F188" s="6" t="s">
        <v>105</v>
      </c>
      <c r="G188" s="7">
        <v>1.29E-2</v>
      </c>
      <c r="H188" s="42">
        <v>228</v>
      </c>
      <c r="I188" s="42">
        <v>2.94</v>
      </c>
      <c r="J188" s="27"/>
      <c r="K188" s="25">
        <f t="shared" si="20"/>
        <v>-2.1200000000000045</v>
      </c>
      <c r="L188" s="32">
        <f t="shared" si="21"/>
        <v>-9.3855144324420242E-3</v>
      </c>
      <c r="M188" s="25">
        <f t="shared" si="22"/>
        <v>-2.0000000000000018E-2</v>
      </c>
      <c r="N188" s="32">
        <f t="shared" si="23"/>
        <v>-6.8493150684931572E-3</v>
      </c>
      <c r="O188" s="26">
        <f t="shared" si="24"/>
        <v>2.8416202648119465E-4</v>
      </c>
    </row>
    <row r="189" spans="1:15" s="6" customFormat="1" ht="12.75" customHeight="1">
      <c r="A189" s="35" t="s">
        <v>104</v>
      </c>
      <c r="B189" s="38">
        <v>1.3100000000000001E-2</v>
      </c>
      <c r="C189" s="39">
        <v>3.5</v>
      </c>
      <c r="D189" s="39">
        <v>0.05</v>
      </c>
      <c r="E189" s="27"/>
      <c r="F189" s="6" t="s">
        <v>104</v>
      </c>
      <c r="G189" s="7">
        <v>1.3100000000000001E-2</v>
      </c>
      <c r="H189" s="42">
        <v>4</v>
      </c>
      <c r="I189" s="42">
        <v>0.05</v>
      </c>
      <c r="J189" s="27"/>
      <c r="K189" s="25">
        <f t="shared" si="20"/>
        <v>-0.5</v>
      </c>
      <c r="L189" s="32">
        <f t="shared" si="21"/>
        <v>-0.14285714285714285</v>
      </c>
      <c r="M189" s="25">
        <f t="shared" si="22"/>
        <v>0</v>
      </c>
      <c r="N189" s="32">
        <f t="shared" si="23"/>
        <v>0</v>
      </c>
      <c r="O189" s="26">
        <f t="shared" si="24"/>
        <v>4.8326875251903849E-6</v>
      </c>
    </row>
    <row r="190" spans="1:15" s="6" customFormat="1" ht="12.75" customHeight="1">
      <c r="A190" s="35" t="s">
        <v>104</v>
      </c>
      <c r="B190" s="38">
        <v>1.32E-2</v>
      </c>
      <c r="C190" s="39">
        <v>5.32</v>
      </c>
      <c r="D190" s="39">
        <v>7.0000000000000007E-2</v>
      </c>
      <c r="E190" s="27"/>
      <c r="F190" s="6" t="s">
        <v>104</v>
      </c>
      <c r="G190" s="7">
        <v>1.32E-2</v>
      </c>
      <c r="H190" s="42">
        <v>5</v>
      </c>
      <c r="I190" s="42">
        <v>7.0000000000000007E-2</v>
      </c>
      <c r="J190" s="27"/>
      <c r="K190" s="25">
        <f t="shared" si="20"/>
        <v>0.32000000000000028</v>
      </c>
      <c r="L190" s="32">
        <f t="shared" si="21"/>
        <v>6.0150375939849676E-2</v>
      </c>
      <c r="M190" s="25">
        <f t="shared" si="22"/>
        <v>0</v>
      </c>
      <c r="N190" s="32">
        <f t="shared" si="23"/>
        <v>0</v>
      </c>
      <c r="O190" s="26">
        <f t="shared" si="24"/>
        <v>6.7657625352665399E-6</v>
      </c>
    </row>
    <row r="191" spans="1:15" s="6" customFormat="1" ht="12.75" customHeight="1">
      <c r="A191" s="35"/>
      <c r="B191" s="38"/>
      <c r="C191" s="39"/>
      <c r="D191" s="39"/>
      <c r="E191" s="27"/>
      <c r="J191" s="27"/>
      <c r="K191" s="25"/>
      <c r="L191" s="32"/>
      <c r="M191" s="25"/>
      <c r="N191" s="32"/>
      <c r="O191" s="26"/>
    </row>
    <row r="192" spans="1:15" s="6" customFormat="1" ht="12.75" customHeight="1">
      <c r="A192" s="35" t="s">
        <v>79</v>
      </c>
      <c r="B192" s="38">
        <v>9.4999999999999998E-3</v>
      </c>
      <c r="C192" s="39">
        <v>130.58000000000001</v>
      </c>
      <c r="D192" s="39">
        <v>1.25</v>
      </c>
      <c r="E192" s="27"/>
      <c r="F192" s="6" t="s">
        <v>79</v>
      </c>
      <c r="G192" s="7">
        <v>9.4999999999999998E-3</v>
      </c>
      <c r="H192" s="42">
        <v>132</v>
      </c>
      <c r="I192" s="42">
        <v>1.26</v>
      </c>
      <c r="J192" s="27"/>
      <c r="K192" s="25">
        <f t="shared" si="20"/>
        <v>-1.4199999999999875</v>
      </c>
      <c r="L192" s="32">
        <f t="shared" si="21"/>
        <v>-1.0874559656915203E-2</v>
      </c>
      <c r="M192" s="25">
        <f t="shared" si="22"/>
        <v>-1.0000000000000009E-2</v>
      </c>
      <c r="N192" s="32">
        <f t="shared" si="23"/>
        <v>-8.0000000000000071E-3</v>
      </c>
      <c r="O192" s="26">
        <f t="shared" si="24"/>
        <v>1.217837256347977E-4</v>
      </c>
    </row>
    <row r="193" spans="1:15" s="6" customFormat="1" ht="12.75" customHeight="1">
      <c r="A193" s="35" t="s">
        <v>79</v>
      </c>
      <c r="B193" s="38">
        <v>9.7000000000000003E-3</v>
      </c>
      <c r="C193" s="39">
        <v>342.82</v>
      </c>
      <c r="D193" s="39">
        <v>3.33</v>
      </c>
      <c r="E193" s="27"/>
      <c r="F193" s="6" t="s">
        <v>79</v>
      </c>
      <c r="G193" s="7">
        <v>9.7000000000000003E-3</v>
      </c>
      <c r="H193" s="42">
        <v>344</v>
      </c>
      <c r="I193" s="42">
        <v>3.34</v>
      </c>
      <c r="J193" s="27"/>
      <c r="K193" s="25">
        <f t="shared" si="20"/>
        <v>-1.1800000000000068</v>
      </c>
      <c r="L193" s="32">
        <f t="shared" si="21"/>
        <v>-3.4420395542850675E-3</v>
      </c>
      <c r="M193" s="25">
        <f t="shared" si="22"/>
        <v>-9.9999999999997868E-3</v>
      </c>
      <c r="N193" s="32">
        <f t="shared" si="23"/>
        <v>-3.0030030030029388E-3</v>
      </c>
      <c r="O193" s="26">
        <f t="shared" si="24"/>
        <v>3.228235266827177E-4</v>
      </c>
    </row>
    <row r="194" spans="1:15" s="6" customFormat="1" ht="12.75" customHeight="1">
      <c r="A194" s="35"/>
      <c r="B194" s="38"/>
      <c r="C194" s="39"/>
      <c r="D194" s="39"/>
      <c r="E194" s="27"/>
      <c r="J194" s="27"/>
      <c r="K194" s="25"/>
      <c r="L194" s="32"/>
      <c r="M194" s="25"/>
      <c r="N194" s="32"/>
      <c r="O194" s="26"/>
    </row>
    <row r="195" spans="1:15" s="6" customFormat="1" ht="12.75" customHeight="1">
      <c r="A195" s="35" t="s">
        <v>38</v>
      </c>
      <c r="B195" s="38">
        <v>0.22900000000000001</v>
      </c>
      <c r="C195" s="39">
        <v>38.42</v>
      </c>
      <c r="D195" s="39">
        <v>8.8000000000000007</v>
      </c>
      <c r="E195" s="27"/>
      <c r="F195" s="6" t="s">
        <v>38</v>
      </c>
      <c r="G195" s="7">
        <v>0.22900000000000001</v>
      </c>
      <c r="H195" s="42">
        <v>39</v>
      </c>
      <c r="I195" s="42">
        <v>8.93</v>
      </c>
      <c r="J195" s="27"/>
      <c r="K195" s="25">
        <f t="shared" si="20"/>
        <v>-0.57999999999999829</v>
      </c>
      <c r="L195" s="32">
        <f t="shared" si="21"/>
        <v>-1.509630400832895E-2</v>
      </c>
      <c r="M195" s="25">
        <f t="shared" si="22"/>
        <v>-0.12999999999999901</v>
      </c>
      <c r="N195" s="32">
        <f t="shared" si="23"/>
        <v>-1.4772727272727158E-2</v>
      </c>
      <c r="O195" s="26">
        <f t="shared" si="24"/>
        <v>8.6311799199900274E-4</v>
      </c>
    </row>
    <row r="196" spans="1:15" s="6" customFormat="1" ht="12.75" customHeight="1">
      <c r="A196" s="35" t="s">
        <v>38</v>
      </c>
      <c r="B196" s="38">
        <v>0.22919999999999999</v>
      </c>
      <c r="C196" s="39">
        <v>309.93</v>
      </c>
      <c r="D196" s="39">
        <v>71.040000000000006</v>
      </c>
      <c r="E196" s="27"/>
      <c r="F196" s="6" t="s">
        <v>38</v>
      </c>
      <c r="G196" s="7">
        <v>0.22919999999999999</v>
      </c>
      <c r="H196" s="42">
        <v>311</v>
      </c>
      <c r="I196" s="42">
        <v>71.28</v>
      </c>
      <c r="J196" s="27"/>
      <c r="K196" s="25">
        <f t="shared" si="20"/>
        <v>-1.0699999999999932</v>
      </c>
      <c r="L196" s="32">
        <f t="shared" si="21"/>
        <v>-3.452392475720302E-3</v>
      </c>
      <c r="M196" s="25">
        <f t="shared" si="22"/>
        <v>-0.23999999999999488</v>
      </c>
      <c r="N196" s="32">
        <f t="shared" si="23"/>
        <v>-3.3783783783783061E-3</v>
      </c>
      <c r="O196" s="26">
        <f t="shared" si="24"/>
        <v>6.8894793359114128E-3</v>
      </c>
    </row>
    <row r="197" spans="1:15" s="6" customFormat="1" ht="12.75" customHeight="1">
      <c r="E197" s="27"/>
      <c r="G197" s="7"/>
      <c r="H197" s="42"/>
      <c r="I197" s="42"/>
      <c r="J197" s="27"/>
      <c r="K197" s="25"/>
      <c r="L197" s="32"/>
      <c r="M197" s="25"/>
      <c r="N197" s="32"/>
      <c r="O197" s="26"/>
    </row>
    <row r="198" spans="1:15" s="6" customFormat="1" ht="12.75" customHeight="1">
      <c r="A198" s="35" t="s">
        <v>21</v>
      </c>
      <c r="B198" s="38">
        <v>0.27260000000000001</v>
      </c>
      <c r="C198" s="39">
        <v>51.81</v>
      </c>
      <c r="D198" s="39">
        <v>14.13</v>
      </c>
      <c r="E198" s="27"/>
      <c r="F198" s="6" t="s">
        <v>21</v>
      </c>
      <c r="G198" s="7">
        <v>0.27260000000000001</v>
      </c>
      <c r="H198" s="42">
        <v>52</v>
      </c>
      <c r="I198" s="42">
        <v>14.18</v>
      </c>
      <c r="J198" s="27"/>
      <c r="K198" s="25">
        <f t="shared" si="20"/>
        <v>-0.18999999999999773</v>
      </c>
      <c r="L198" s="32">
        <f t="shared" si="21"/>
        <v>-3.667245705462222E-3</v>
      </c>
      <c r="M198" s="25">
        <f t="shared" si="22"/>
        <v>-4.9999999999998934E-2</v>
      </c>
      <c r="N198" s="32">
        <f t="shared" si="23"/>
        <v>-3.5385704175512336E-3</v>
      </c>
      <c r="O198" s="26">
        <f t="shared" si="24"/>
        <v>1.3705501821439931E-3</v>
      </c>
    </row>
    <row r="199" spans="1:15" s="6" customFormat="1" ht="12.75" customHeight="1">
      <c r="A199" s="35" t="s">
        <v>22</v>
      </c>
      <c r="B199" s="38">
        <v>0.27339999999999998</v>
      </c>
      <c r="C199" s="39">
        <v>365.11</v>
      </c>
      <c r="D199" s="39">
        <v>99.83</v>
      </c>
      <c r="E199" s="27"/>
      <c r="F199" s="6" t="s">
        <v>22</v>
      </c>
      <c r="G199" s="7">
        <v>0.27339999999999998</v>
      </c>
      <c r="H199" s="42">
        <v>367</v>
      </c>
      <c r="I199" s="42">
        <v>100.35</v>
      </c>
      <c r="J199" s="27"/>
      <c r="K199" s="25">
        <f t="shared" si="20"/>
        <v>-1.8899999999999864</v>
      </c>
      <c r="L199" s="32">
        <f t="shared" si="21"/>
        <v>-5.176522144011356E-3</v>
      </c>
      <c r="M199" s="25">
        <f t="shared" si="22"/>
        <v>-0.51999999999999602</v>
      </c>
      <c r="N199" s="32">
        <f t="shared" si="23"/>
        <v>-5.2088550535910648E-3</v>
      </c>
      <c r="O199" s="26">
        <f t="shared" si="24"/>
        <v>9.6992038630571015E-3</v>
      </c>
    </row>
    <row r="200" spans="1:15" s="6" customFormat="1" ht="12.75" customHeight="1">
      <c r="A200" s="35"/>
      <c r="B200" s="38"/>
      <c r="C200" s="39"/>
      <c r="D200" s="39"/>
      <c r="E200" s="27"/>
      <c r="G200" s="7"/>
      <c r="H200" s="42"/>
      <c r="I200" s="42"/>
      <c r="J200" s="27"/>
      <c r="K200" s="25"/>
      <c r="L200" s="32"/>
      <c r="M200" s="25"/>
      <c r="N200" s="32"/>
      <c r="O200" s="26"/>
    </row>
    <row r="201" spans="1:15" s="6" customFormat="1" ht="12.75" customHeight="1">
      <c r="A201" s="35" t="s">
        <v>229</v>
      </c>
      <c r="B201" s="38">
        <v>0.505</v>
      </c>
      <c r="C201" s="39">
        <v>5036.07</v>
      </c>
      <c r="D201" s="39">
        <v>2543.2199999999998</v>
      </c>
      <c r="E201" s="27"/>
      <c r="F201" s="6" t="s">
        <v>229</v>
      </c>
      <c r="G201" s="7">
        <v>0.505</v>
      </c>
      <c r="H201" s="42">
        <v>5099</v>
      </c>
      <c r="I201" s="42">
        <v>2575.0100000000002</v>
      </c>
      <c r="J201" s="27"/>
      <c r="K201" s="25">
        <f t="shared" si="20"/>
        <v>-62.930000000000291</v>
      </c>
      <c r="L201" s="32">
        <f t="shared" si="21"/>
        <v>-1.2495854902731753E-2</v>
      </c>
      <c r="M201" s="25">
        <f t="shared" si="22"/>
        <v>-31.790000000000418</v>
      </c>
      <c r="N201" s="32">
        <f t="shared" si="23"/>
        <v>-1.2499901699420585E-2</v>
      </c>
      <c r="O201" s="26">
        <f t="shared" si="24"/>
        <v>0.24888437408480987</v>
      </c>
    </row>
    <row r="202" spans="1:15" s="6" customFormat="1" ht="12.75" customHeight="1">
      <c r="A202" s="6" t="s">
        <v>229</v>
      </c>
      <c r="B202" s="6">
        <v>0.50509999999999999</v>
      </c>
      <c r="C202" s="6">
        <v>100.52</v>
      </c>
      <c r="D202" s="6">
        <v>50.73</v>
      </c>
      <c r="E202" s="27"/>
      <c r="F202" s="6" t="s">
        <v>229</v>
      </c>
      <c r="G202" s="7">
        <v>0.50509999999999999</v>
      </c>
      <c r="H202" s="42">
        <v>101</v>
      </c>
      <c r="I202" s="42">
        <v>51.02</v>
      </c>
      <c r="J202" s="27"/>
      <c r="K202" s="25">
        <f t="shared" si="20"/>
        <v>-0.48000000000000398</v>
      </c>
      <c r="L202" s="32">
        <f t="shared" si="21"/>
        <v>-4.7751691205730603E-3</v>
      </c>
      <c r="M202" s="25">
        <f t="shared" si="22"/>
        <v>-0.29000000000000625</v>
      </c>
      <c r="N202" s="32">
        <f t="shared" si="23"/>
        <v>-5.7165385373547459E-3</v>
      </c>
      <c r="O202" s="26">
        <f t="shared" si="24"/>
        <v>4.9312743507042688E-3</v>
      </c>
    </row>
    <row r="203" spans="1:15" s="6" customFormat="1" ht="12.75" customHeight="1">
      <c r="A203" s="35" t="s">
        <v>129</v>
      </c>
      <c r="B203" s="38">
        <v>0.53</v>
      </c>
      <c r="C203" s="39">
        <v>12.06</v>
      </c>
      <c r="D203" s="39">
        <v>6.39</v>
      </c>
      <c r="E203" s="27"/>
      <c r="F203" s="6" t="s">
        <v>129</v>
      </c>
      <c r="G203" s="6">
        <v>0.53</v>
      </c>
      <c r="H203" s="6">
        <v>13</v>
      </c>
      <c r="I203" s="6">
        <v>6.89</v>
      </c>
      <c r="J203" s="27"/>
      <c r="K203" s="25">
        <f t="shared" si="20"/>
        <v>-0.9399999999999995</v>
      </c>
      <c r="L203" s="32">
        <f t="shared" si="21"/>
        <v>-7.7943615257048043E-2</v>
      </c>
      <c r="M203" s="25">
        <f t="shared" si="22"/>
        <v>-0.5</v>
      </c>
      <c r="N203" s="32">
        <f t="shared" si="23"/>
        <v>-7.82472613458529E-2</v>
      </c>
      <c r="O203" s="26">
        <f t="shared" si="24"/>
        <v>6.6594434097123499E-4</v>
      </c>
    </row>
    <row r="204" spans="1:15" s="6" customFormat="1" ht="12.75" customHeight="1">
      <c r="A204" s="35" t="s">
        <v>129</v>
      </c>
      <c r="B204" s="38">
        <v>0.53010000000000002</v>
      </c>
      <c r="C204" s="39">
        <v>227.33</v>
      </c>
      <c r="D204" s="39">
        <v>120.47</v>
      </c>
      <c r="E204" s="27"/>
      <c r="F204" s="6" t="s">
        <v>129</v>
      </c>
      <c r="G204" s="6">
        <v>0.53010000000000002</v>
      </c>
      <c r="H204" s="6">
        <v>228</v>
      </c>
      <c r="I204" s="6">
        <v>120.86</v>
      </c>
      <c r="J204" s="27"/>
      <c r="K204" s="25">
        <f t="shared" si="20"/>
        <v>-0.66999999999998749</v>
      </c>
      <c r="L204" s="32">
        <f t="shared" si="21"/>
        <v>-2.9472572911625719E-3</v>
      </c>
      <c r="M204" s="25">
        <f t="shared" si="22"/>
        <v>-0.39000000000000057</v>
      </c>
      <c r="N204" s="32">
        <f t="shared" si="23"/>
        <v>-3.2373204947289827E-3</v>
      </c>
      <c r="O204" s="26">
        <f t="shared" si="24"/>
        <v>1.1681572285890198E-2</v>
      </c>
    </row>
    <row r="205" spans="1:15" s="6" customFormat="1" ht="12.75" customHeight="1">
      <c r="E205" s="27"/>
      <c r="J205" s="27"/>
      <c r="K205" s="25"/>
      <c r="L205" s="32"/>
      <c r="M205" s="25"/>
      <c r="N205" s="32"/>
      <c r="O205" s="26"/>
    </row>
    <row r="206" spans="1:15" s="6" customFormat="1" ht="12.75" customHeight="1">
      <c r="A206" s="35" t="s">
        <v>131</v>
      </c>
      <c r="B206" s="38">
        <v>4.4999999999999997E-3</v>
      </c>
      <c r="C206" s="39">
        <v>1881.68</v>
      </c>
      <c r="D206" s="39">
        <v>8.48</v>
      </c>
      <c r="E206" s="27"/>
      <c r="F206" s="6" t="s">
        <v>131</v>
      </c>
      <c r="G206" s="6">
        <v>4.4999999999999997E-3</v>
      </c>
      <c r="H206" s="6">
        <v>1886</v>
      </c>
      <c r="I206" s="6">
        <v>8.48</v>
      </c>
      <c r="J206" s="27"/>
      <c r="K206" s="25">
        <f t="shared" si="20"/>
        <v>-4.3199999999999363</v>
      </c>
      <c r="L206" s="32">
        <f t="shared" si="21"/>
        <v>-2.2958207559202076E-3</v>
      </c>
      <c r="M206" s="25">
        <f t="shared" si="22"/>
        <v>0</v>
      </c>
      <c r="N206" s="32">
        <f t="shared" si="23"/>
        <v>0</v>
      </c>
      <c r="O206" s="26">
        <f t="shared" si="24"/>
        <v>8.1962380427228929E-4</v>
      </c>
    </row>
    <row r="207" spans="1:15" s="6" customFormat="1" ht="12.75" customHeight="1">
      <c r="A207" s="35"/>
      <c r="B207" s="38"/>
      <c r="C207" s="39"/>
      <c r="D207" s="39"/>
      <c r="E207" s="27"/>
      <c r="J207" s="27"/>
      <c r="K207" s="25"/>
      <c r="L207" s="32"/>
      <c r="M207" s="25"/>
      <c r="N207" s="32"/>
      <c r="O207" s="26"/>
    </row>
    <row r="208" spans="1:15" s="6" customFormat="1" ht="12.75" customHeight="1">
      <c r="A208" s="35" t="s">
        <v>230</v>
      </c>
      <c r="B208" s="38">
        <v>3.6499999999999998E-2</v>
      </c>
      <c r="C208" s="39">
        <v>5.35</v>
      </c>
      <c r="D208" s="39">
        <v>0.21</v>
      </c>
      <c r="E208" s="27"/>
      <c r="F208" s="6" t="s">
        <v>230</v>
      </c>
      <c r="G208" s="7">
        <v>3.6499999999999998E-2</v>
      </c>
      <c r="H208" s="42">
        <v>5</v>
      </c>
      <c r="I208" s="42">
        <v>0.18</v>
      </c>
      <c r="J208" s="27"/>
      <c r="K208" s="25">
        <f t="shared" si="20"/>
        <v>0.34999999999999964</v>
      </c>
      <c r="L208" s="32">
        <f t="shared" si="21"/>
        <v>6.5420560747663489E-2</v>
      </c>
      <c r="M208" s="25">
        <f t="shared" si="22"/>
        <v>0.03</v>
      </c>
      <c r="N208" s="32">
        <f t="shared" si="23"/>
        <v>0.14285714285714285</v>
      </c>
      <c r="O208" s="26">
        <f t="shared" si="24"/>
        <v>1.7397675090685386E-5</v>
      </c>
    </row>
    <row r="209" spans="1:15" s="6" customFormat="1" ht="12.75" customHeight="1">
      <c r="A209" s="35" t="s">
        <v>232</v>
      </c>
      <c r="B209" s="38">
        <v>5.11E-2</v>
      </c>
      <c r="C209" s="39">
        <v>9.9499999999999993</v>
      </c>
      <c r="D209" s="39">
        <v>0.52</v>
      </c>
      <c r="E209" s="27"/>
      <c r="F209" s="6" t="s">
        <v>232</v>
      </c>
      <c r="G209" s="7">
        <v>5.11E-2</v>
      </c>
      <c r="H209" s="42">
        <v>10</v>
      </c>
      <c r="I209" s="42">
        <v>0.51</v>
      </c>
      <c r="J209" s="27"/>
      <c r="K209" s="25">
        <f t="shared" si="20"/>
        <v>-5.0000000000000711E-2</v>
      </c>
      <c r="L209" s="32">
        <f t="shared" si="21"/>
        <v>-5.0251256281407756E-3</v>
      </c>
      <c r="M209" s="25">
        <f t="shared" si="22"/>
        <v>1.0000000000000009E-2</v>
      </c>
      <c r="N209" s="32">
        <f t="shared" si="23"/>
        <v>1.9230769230769246E-2</v>
      </c>
      <c r="O209" s="26">
        <f t="shared" si="24"/>
        <v>4.9293412756941931E-5</v>
      </c>
    </row>
    <row r="210" spans="1:15" s="6" customFormat="1" ht="12.75" customHeight="1">
      <c r="A210" s="35" t="s">
        <v>231</v>
      </c>
      <c r="B210" s="38">
        <v>5.3100000000000001E-2</v>
      </c>
      <c r="C210" s="39">
        <v>0.25</v>
      </c>
      <c r="D210" s="39">
        <v>0.01</v>
      </c>
      <c r="E210" s="27"/>
      <c r="J210" s="27"/>
      <c r="K210" s="25">
        <f t="shared" si="20"/>
        <v>0.25</v>
      </c>
      <c r="L210" s="32">
        <f t="shared" si="21"/>
        <v>1</v>
      </c>
      <c r="M210" s="25">
        <f t="shared" si="22"/>
        <v>0.01</v>
      </c>
      <c r="N210" s="32">
        <f t="shared" si="23"/>
        <v>1</v>
      </c>
      <c r="O210" s="26">
        <f t="shared" si="24"/>
        <v>0</v>
      </c>
    </row>
    <row r="211" spans="1:15" s="6" customFormat="1" ht="12.75" customHeight="1">
      <c r="A211" s="35"/>
      <c r="B211" s="38"/>
      <c r="C211" s="39"/>
      <c r="D211" s="39"/>
      <c r="E211" s="27"/>
      <c r="J211" s="27"/>
      <c r="K211" s="25"/>
      <c r="L211" s="32"/>
      <c r="M211" s="25"/>
      <c r="N211" s="32"/>
      <c r="O211" s="26"/>
    </row>
    <row r="212" spans="1:15" s="6" customFormat="1" ht="12.75" customHeight="1">
      <c r="A212" s="35" t="s">
        <v>99</v>
      </c>
      <c r="B212" s="38">
        <v>2.81E-2</v>
      </c>
      <c r="C212" s="39">
        <v>39237.050000000003</v>
      </c>
      <c r="D212" s="39">
        <v>1102.5</v>
      </c>
      <c r="E212" s="27"/>
      <c r="F212" s="6" t="s">
        <v>99</v>
      </c>
      <c r="G212" s="7">
        <v>2.81E-2</v>
      </c>
      <c r="H212" s="42">
        <v>39540</v>
      </c>
      <c r="I212" s="42">
        <v>1111.08</v>
      </c>
      <c r="J212" s="27"/>
      <c r="K212" s="25">
        <f t="shared" si="20"/>
        <v>-302.94999999999709</v>
      </c>
      <c r="L212" s="32">
        <f t="shared" si="21"/>
        <v>-7.7210187819929648E-3</v>
      </c>
      <c r="M212" s="25">
        <f t="shared" si="22"/>
        <v>-8.5799999999999272</v>
      </c>
      <c r="N212" s="32">
        <f t="shared" si="23"/>
        <v>-7.7823129251700018E-3</v>
      </c>
      <c r="O212" s="26">
        <f t="shared" si="24"/>
        <v>0.10739004910977065</v>
      </c>
    </row>
    <row r="213" spans="1:15" s="6" customFormat="1" ht="12.75" customHeight="1">
      <c r="A213" s="35"/>
      <c r="B213" s="38"/>
      <c r="C213" s="39"/>
      <c r="D213" s="39"/>
      <c r="E213" s="27"/>
      <c r="G213" s="7"/>
      <c r="H213" s="42"/>
      <c r="I213" s="42"/>
      <c r="J213" s="27"/>
      <c r="K213" s="25"/>
      <c r="L213" s="32"/>
      <c r="M213" s="25"/>
      <c r="N213" s="32"/>
      <c r="O213" s="26"/>
    </row>
    <row r="214" spans="1:15" s="6" customFormat="1" ht="12.75" customHeight="1">
      <c r="A214" s="35" t="s">
        <v>233</v>
      </c>
      <c r="B214" s="38">
        <v>1.2500000000000001E-2</v>
      </c>
      <c r="C214" s="39">
        <v>0.18</v>
      </c>
      <c r="D214" s="39">
        <v>0</v>
      </c>
      <c r="E214" s="27"/>
      <c r="J214" s="27"/>
      <c r="K214" s="25">
        <f t="shared" si="20"/>
        <v>0.18</v>
      </c>
      <c r="L214" s="32">
        <f t="shared" si="21"/>
        <v>1</v>
      </c>
      <c r="M214" s="25">
        <f t="shared" si="22"/>
        <v>0</v>
      </c>
      <c r="N214" s="32">
        <f t="shared" si="23"/>
        <v>0</v>
      </c>
      <c r="O214" s="26">
        <f t="shared" si="24"/>
        <v>0</v>
      </c>
    </row>
    <row r="215" spans="1:15" s="6" customFormat="1" ht="12.75" customHeight="1">
      <c r="A215" s="35"/>
      <c r="B215" s="38"/>
      <c r="C215" s="39"/>
      <c r="D215" s="39"/>
      <c r="E215" s="27"/>
      <c r="G215" s="7"/>
      <c r="H215" s="42"/>
      <c r="I215" s="42"/>
      <c r="J215" s="27"/>
      <c r="K215" s="25"/>
      <c r="L215" s="32"/>
      <c r="M215" s="25"/>
      <c r="N215" s="32"/>
      <c r="O215" s="26"/>
    </row>
    <row r="216" spans="1:15" s="6" customFormat="1" ht="12.75" customHeight="1">
      <c r="A216" s="35" t="s">
        <v>81</v>
      </c>
      <c r="B216" s="38">
        <v>9.7900000000000001E-2</v>
      </c>
      <c r="C216" s="39">
        <v>1.59</v>
      </c>
      <c r="D216" s="39">
        <v>0.15</v>
      </c>
      <c r="E216" s="27"/>
      <c r="F216" s="6" t="s">
        <v>81</v>
      </c>
      <c r="G216" s="7">
        <v>9.7900000000000001E-2</v>
      </c>
      <c r="H216" s="42">
        <v>2</v>
      </c>
      <c r="I216" s="42">
        <v>0.2</v>
      </c>
      <c r="J216" s="27"/>
      <c r="K216" s="25">
        <f t="shared" si="20"/>
        <v>-0.40999999999999992</v>
      </c>
      <c r="L216" s="32">
        <f t="shared" si="21"/>
        <v>-0.25786163522012573</v>
      </c>
      <c r="M216" s="25">
        <f t="shared" si="22"/>
        <v>-5.0000000000000017E-2</v>
      </c>
      <c r="N216" s="32">
        <f t="shared" si="23"/>
        <v>-0.33333333333333348</v>
      </c>
      <c r="O216" s="26">
        <f t="shared" si="24"/>
        <v>1.933075010076154E-5</v>
      </c>
    </row>
    <row r="217" spans="1:15" s="6" customFormat="1" ht="12.75" customHeight="1">
      <c r="A217" s="35" t="s">
        <v>80</v>
      </c>
      <c r="B217" s="38">
        <v>0.1019</v>
      </c>
      <c r="C217" s="39">
        <v>0.35</v>
      </c>
      <c r="D217" s="39">
        <v>0.04</v>
      </c>
      <c r="E217" s="27"/>
      <c r="G217" s="7"/>
      <c r="H217" s="42"/>
      <c r="I217" s="42"/>
      <c r="J217" s="27"/>
      <c r="K217" s="25">
        <f t="shared" si="20"/>
        <v>0.35</v>
      </c>
      <c r="L217" s="32">
        <f t="shared" si="21"/>
        <v>1</v>
      </c>
      <c r="M217" s="25">
        <f t="shared" si="22"/>
        <v>0.04</v>
      </c>
      <c r="N217" s="32">
        <f t="shared" si="23"/>
        <v>1</v>
      </c>
      <c r="O217" s="26">
        <f t="shared" si="24"/>
        <v>0</v>
      </c>
    </row>
    <row r="218" spans="1:15" s="6" customFormat="1" ht="12.75" customHeight="1">
      <c r="A218" s="35"/>
      <c r="B218" s="38"/>
      <c r="C218" s="39"/>
      <c r="D218" s="39"/>
      <c r="E218" s="27"/>
      <c r="J218" s="27"/>
      <c r="K218" s="25"/>
      <c r="L218" s="32"/>
      <c r="M218" s="25"/>
      <c r="N218" s="32"/>
      <c r="O218" s="26"/>
    </row>
    <row r="219" spans="1:15" s="6" customFormat="1" ht="12.75" customHeight="1">
      <c r="A219" s="35" t="s">
        <v>234</v>
      </c>
      <c r="B219" s="38">
        <v>1.1840999999999999</v>
      </c>
      <c r="C219" s="39">
        <v>0.12</v>
      </c>
      <c r="D219" s="39">
        <v>0.14000000000000001</v>
      </c>
      <c r="E219" s="27"/>
      <c r="G219" s="7"/>
      <c r="H219" s="42"/>
      <c r="I219" s="42"/>
      <c r="J219" s="27"/>
      <c r="K219" s="25">
        <f t="shared" si="20"/>
        <v>0.12</v>
      </c>
      <c r="L219" s="32">
        <f t="shared" si="21"/>
        <v>1</v>
      </c>
      <c r="M219" s="25">
        <f t="shared" si="22"/>
        <v>0.14000000000000001</v>
      </c>
      <c r="N219" s="32">
        <f t="shared" si="23"/>
        <v>1</v>
      </c>
      <c r="O219" s="26">
        <f t="shared" si="24"/>
        <v>0</v>
      </c>
    </row>
    <row r="220" spans="1:15" s="6" customFormat="1" ht="12.75" customHeight="1">
      <c r="A220" s="35"/>
      <c r="B220" s="38"/>
      <c r="C220" s="39"/>
      <c r="D220" s="39"/>
      <c r="E220" s="27"/>
      <c r="G220" s="7"/>
      <c r="H220" s="42"/>
      <c r="I220" s="42"/>
      <c r="J220" s="27"/>
      <c r="K220" s="25"/>
      <c r="L220" s="32"/>
      <c r="M220" s="25"/>
      <c r="N220" s="32"/>
      <c r="O220" s="26"/>
    </row>
    <row r="221" spans="1:15" s="6" customFormat="1" ht="12.75" customHeight="1">
      <c r="A221" s="35"/>
      <c r="B221" s="38"/>
      <c r="C221" s="39"/>
      <c r="D221" s="39"/>
      <c r="E221" s="27"/>
      <c r="F221" s="6" t="s">
        <v>24</v>
      </c>
      <c r="G221" s="7">
        <v>1.2500000000000001E-2</v>
      </c>
      <c r="H221" s="42">
        <v>4050</v>
      </c>
      <c r="I221" s="42">
        <v>50.62</v>
      </c>
      <c r="J221" s="27"/>
      <c r="K221" s="25">
        <f t="shared" si="20"/>
        <v>-4050</v>
      </c>
      <c r="L221" s="32">
        <f t="shared" si="21"/>
        <v>0</v>
      </c>
      <c r="M221" s="25">
        <f t="shared" si="22"/>
        <v>-50.62</v>
      </c>
      <c r="N221" s="32">
        <f t="shared" si="23"/>
        <v>0</v>
      </c>
      <c r="O221" s="26">
        <f t="shared" si="24"/>
        <v>4.8926128505027457E-3</v>
      </c>
    </row>
    <row r="222" spans="1:15" s="6" customFormat="1" ht="12.75" customHeight="1">
      <c r="A222" s="35"/>
      <c r="B222" s="38"/>
      <c r="C222" s="39"/>
      <c r="D222" s="39"/>
      <c r="E222" s="27"/>
      <c r="G222" s="7"/>
      <c r="H222" s="42"/>
      <c r="I222" s="42"/>
      <c r="J222" s="27"/>
      <c r="K222" s="25"/>
      <c r="L222" s="32"/>
      <c r="M222" s="25"/>
      <c r="N222" s="32"/>
      <c r="O222" s="26"/>
    </row>
    <row r="223" spans="1:15" s="6" customFormat="1" ht="12.75" customHeight="1">
      <c r="A223" s="35" t="s">
        <v>235</v>
      </c>
      <c r="B223" s="38">
        <v>0.1027</v>
      </c>
      <c r="C223" s="39">
        <v>0.1</v>
      </c>
      <c r="D223" s="39">
        <v>0.01</v>
      </c>
      <c r="E223" s="27"/>
      <c r="G223" s="7"/>
      <c r="H223" s="42"/>
      <c r="I223" s="42"/>
      <c r="J223" s="27"/>
      <c r="K223" s="25">
        <f t="shared" si="20"/>
        <v>0.1</v>
      </c>
      <c r="L223" s="32">
        <f t="shared" si="21"/>
        <v>1</v>
      </c>
      <c r="M223" s="25">
        <f t="shared" si="22"/>
        <v>0.01</v>
      </c>
      <c r="N223" s="32">
        <f t="shared" si="23"/>
        <v>1</v>
      </c>
      <c r="O223" s="26">
        <f t="shared" si="24"/>
        <v>0</v>
      </c>
    </row>
    <row r="224" spans="1:15" s="6" customFormat="1" ht="12.75" customHeight="1">
      <c r="A224" s="35" t="s">
        <v>92</v>
      </c>
      <c r="B224" s="38">
        <v>0.2346</v>
      </c>
      <c r="C224" s="39">
        <v>7.0000000000000007E-2</v>
      </c>
      <c r="D224" s="39">
        <v>0.02</v>
      </c>
      <c r="E224" s="27"/>
      <c r="J224" s="27"/>
      <c r="K224" s="25">
        <f t="shared" si="20"/>
        <v>7.0000000000000007E-2</v>
      </c>
      <c r="L224" s="32">
        <f t="shared" si="21"/>
        <v>1</v>
      </c>
      <c r="M224" s="25">
        <f t="shared" si="22"/>
        <v>0.02</v>
      </c>
      <c r="N224" s="32">
        <f t="shared" si="23"/>
        <v>1</v>
      </c>
      <c r="O224" s="26">
        <f t="shared" si="24"/>
        <v>0</v>
      </c>
    </row>
    <row r="225" spans="1:15" s="6" customFormat="1" ht="12.75" customHeight="1">
      <c r="A225" s="35"/>
      <c r="B225" s="38"/>
      <c r="C225" s="39"/>
      <c r="D225" s="39"/>
      <c r="E225" s="27"/>
      <c r="J225" s="27"/>
      <c r="K225" s="25"/>
      <c r="L225" s="32"/>
      <c r="M225" s="25"/>
      <c r="N225" s="32"/>
      <c r="O225" s="26"/>
    </row>
    <row r="226" spans="1:15" s="6" customFormat="1" ht="12.75" customHeight="1">
      <c r="A226" s="35" t="s">
        <v>24</v>
      </c>
      <c r="B226" s="38">
        <v>1.2500000000000001E-2</v>
      </c>
      <c r="C226" s="39">
        <v>4026.83</v>
      </c>
      <c r="D226" s="39">
        <v>50.31</v>
      </c>
      <c r="E226" s="27"/>
      <c r="J226" s="27"/>
      <c r="K226" s="25">
        <f t="shared" si="20"/>
        <v>4026.83</v>
      </c>
      <c r="L226" s="32">
        <f t="shared" si="21"/>
        <v>1</v>
      </c>
      <c r="M226" s="25">
        <f t="shared" si="22"/>
        <v>50.31</v>
      </c>
      <c r="N226" s="32">
        <f t="shared" si="23"/>
        <v>1</v>
      </c>
      <c r="O226" s="26">
        <f t="shared" si="24"/>
        <v>0</v>
      </c>
    </row>
    <row r="227" spans="1:15" s="6" customFormat="1" ht="12.75" customHeight="1">
      <c r="A227" s="35"/>
      <c r="B227" s="38"/>
      <c r="C227" s="39"/>
      <c r="D227" s="39"/>
      <c r="E227" s="27"/>
      <c r="J227" s="27"/>
      <c r="K227" s="25"/>
      <c r="L227" s="32"/>
      <c r="M227" s="25"/>
      <c r="N227" s="32"/>
      <c r="O227" s="26"/>
    </row>
    <row r="228" spans="1:15" s="6" customFormat="1" ht="12.75" customHeight="1">
      <c r="A228" s="35" t="s">
        <v>236</v>
      </c>
      <c r="B228" s="38">
        <v>8.4699999999999998E-2</v>
      </c>
      <c r="C228" s="39">
        <v>0.17</v>
      </c>
      <c r="D228" s="39">
        <v>0.01</v>
      </c>
      <c r="E228" s="27"/>
      <c r="J228" s="27"/>
      <c r="K228" s="25">
        <f t="shared" si="20"/>
        <v>0.17</v>
      </c>
      <c r="L228" s="32">
        <f t="shared" si="21"/>
        <v>1</v>
      </c>
      <c r="M228" s="25">
        <f t="shared" si="22"/>
        <v>0.01</v>
      </c>
      <c r="N228" s="32">
        <f t="shared" si="23"/>
        <v>1</v>
      </c>
      <c r="O228" s="26">
        <f t="shared" si="24"/>
        <v>0</v>
      </c>
    </row>
    <row r="229" spans="1:15" s="6" customFormat="1" ht="12.75" customHeight="1">
      <c r="A229" s="35"/>
      <c r="B229" s="38"/>
      <c r="C229" s="39"/>
      <c r="D229" s="39"/>
      <c r="E229" s="27"/>
      <c r="J229" s="27"/>
      <c r="K229" s="25"/>
      <c r="L229" s="32"/>
      <c r="M229" s="25"/>
      <c r="N229" s="32"/>
      <c r="O229" s="26"/>
    </row>
    <row r="230" spans="1:15" s="6" customFormat="1" ht="12.75" customHeight="1">
      <c r="A230" s="6" t="s">
        <v>33</v>
      </c>
      <c r="B230" s="6">
        <v>7.7700000000000005E-2</v>
      </c>
      <c r="C230" s="6">
        <v>19.32</v>
      </c>
      <c r="D230" s="6">
        <v>1.51</v>
      </c>
      <c r="E230" s="27"/>
      <c r="F230" s="6" t="s">
        <v>33</v>
      </c>
      <c r="G230" s="7">
        <v>7.7700000000000005E-2</v>
      </c>
      <c r="H230" s="42">
        <v>19</v>
      </c>
      <c r="I230" s="42">
        <v>1.48</v>
      </c>
      <c r="J230" s="27"/>
      <c r="K230" s="25">
        <f t="shared" si="20"/>
        <v>0.32000000000000028</v>
      </c>
      <c r="L230" s="32">
        <f t="shared" si="21"/>
        <v>1.6563146997929622E-2</v>
      </c>
      <c r="M230" s="25">
        <f t="shared" si="22"/>
        <v>3.0000000000000027E-2</v>
      </c>
      <c r="N230" s="32">
        <f t="shared" si="23"/>
        <v>1.986754966887419E-2</v>
      </c>
      <c r="O230" s="26">
        <f t="shared" si="24"/>
        <v>1.4304755074563539E-4</v>
      </c>
    </row>
    <row r="231" spans="1:15" s="6" customFormat="1" ht="12.75" customHeight="1">
      <c r="A231" s="35" t="s">
        <v>33</v>
      </c>
      <c r="B231" s="38">
        <v>7.7899999999999997E-2</v>
      </c>
      <c r="C231" s="39">
        <v>88.35</v>
      </c>
      <c r="D231" s="39">
        <v>6.88</v>
      </c>
      <c r="E231" s="27"/>
      <c r="F231" s="6" t="s">
        <v>33</v>
      </c>
      <c r="G231" s="7">
        <v>7.7899999999999997E-2</v>
      </c>
      <c r="H231" s="42">
        <v>88</v>
      </c>
      <c r="I231" s="42">
        <v>6.86</v>
      </c>
      <c r="J231" s="27"/>
      <c r="K231" s="25">
        <f t="shared" si="20"/>
        <v>0.34999999999999432</v>
      </c>
      <c r="L231" s="32">
        <f t="shared" si="21"/>
        <v>3.9615166949631504E-3</v>
      </c>
      <c r="M231" s="25">
        <f t="shared" si="22"/>
        <v>1.9999999999999574E-2</v>
      </c>
      <c r="N231" s="32">
        <f t="shared" si="23"/>
        <v>2.9069767441859845E-3</v>
      </c>
      <c r="O231" s="26">
        <f t="shared" si="24"/>
        <v>6.6304472845612084E-4</v>
      </c>
    </row>
    <row r="232" spans="1:15" s="6" customFormat="1" ht="12.75" customHeight="1">
      <c r="A232" s="35" t="s">
        <v>47</v>
      </c>
      <c r="B232" s="38">
        <v>7.9200000000000007E-2</v>
      </c>
      <c r="C232" s="39">
        <v>39.76</v>
      </c>
      <c r="D232" s="39">
        <v>3.16</v>
      </c>
      <c r="E232" s="27"/>
      <c r="F232" s="6" t="s">
        <v>47</v>
      </c>
      <c r="G232" s="7">
        <v>7.9200000000000007E-2</v>
      </c>
      <c r="H232" s="42">
        <v>39</v>
      </c>
      <c r="I232" s="42">
        <v>3.09</v>
      </c>
      <c r="J232" s="27"/>
      <c r="K232" s="25">
        <f t="shared" si="20"/>
        <v>0.75999999999999801</v>
      </c>
      <c r="L232" s="32">
        <f t="shared" si="21"/>
        <v>1.9114688128772588E-2</v>
      </c>
      <c r="M232" s="25">
        <f t="shared" si="22"/>
        <v>7.0000000000000284E-2</v>
      </c>
      <c r="N232" s="32">
        <f t="shared" si="23"/>
        <v>2.2151898734177305E-2</v>
      </c>
      <c r="O232" s="26">
        <f t="shared" si="24"/>
        <v>2.9866008905676578E-4</v>
      </c>
    </row>
    <row r="233" spans="1:15" s="6" customFormat="1" ht="12.75" customHeight="1">
      <c r="A233" s="35" t="s">
        <v>47</v>
      </c>
      <c r="B233" s="38">
        <v>7.9399999999999998E-2</v>
      </c>
      <c r="C233" s="39">
        <v>159.61000000000001</v>
      </c>
      <c r="D233" s="39">
        <v>12.66</v>
      </c>
      <c r="E233" s="27"/>
      <c r="F233" s="6" t="s">
        <v>47</v>
      </c>
      <c r="G233" s="7">
        <v>7.9399999999999998E-2</v>
      </c>
      <c r="H233" s="42">
        <v>160</v>
      </c>
      <c r="I233" s="42">
        <v>12.71</v>
      </c>
      <c r="J233" s="27"/>
      <c r="K233" s="25">
        <f t="shared" si="20"/>
        <v>-0.38999999999998636</v>
      </c>
      <c r="L233" s="32">
        <f t="shared" si="21"/>
        <v>-2.4434559238142115E-3</v>
      </c>
      <c r="M233" s="25">
        <f t="shared" si="22"/>
        <v>-5.0000000000000711E-2</v>
      </c>
      <c r="N233" s="32">
        <f t="shared" si="23"/>
        <v>-3.9494470774092188E-3</v>
      </c>
      <c r="O233" s="26">
        <f t="shared" si="24"/>
        <v>1.2284691689033959E-3</v>
      </c>
    </row>
    <row r="234" spans="1:15" s="6" customFormat="1" ht="12.75" customHeight="1">
      <c r="A234" s="35"/>
      <c r="B234" s="38"/>
      <c r="C234" s="39"/>
      <c r="D234" s="39"/>
      <c r="E234" s="27"/>
      <c r="G234" s="7"/>
      <c r="H234" s="42"/>
      <c r="I234" s="42"/>
      <c r="J234" s="27"/>
      <c r="K234" s="25"/>
      <c r="L234" s="32"/>
      <c r="M234" s="25"/>
      <c r="N234" s="32"/>
      <c r="O234" s="26"/>
    </row>
    <row r="235" spans="1:15" s="6" customFormat="1" ht="12.75" customHeight="1">
      <c r="A235" s="35" t="s">
        <v>25</v>
      </c>
      <c r="B235" s="38">
        <v>1.5900000000000001E-2</v>
      </c>
      <c r="C235" s="39">
        <v>82.73</v>
      </c>
      <c r="D235" s="39">
        <v>1.32</v>
      </c>
      <c r="E235" s="27"/>
      <c r="F235" s="6" t="s">
        <v>25</v>
      </c>
      <c r="G235" s="6">
        <v>1.5900000000000001E-2</v>
      </c>
      <c r="H235" s="6">
        <v>83</v>
      </c>
      <c r="I235" s="6">
        <v>1.32</v>
      </c>
      <c r="J235" s="27"/>
      <c r="K235" s="25">
        <f t="shared" si="20"/>
        <v>-0.26999999999999602</v>
      </c>
      <c r="L235" s="32">
        <f t="shared" si="21"/>
        <v>-3.2636286715822071E-3</v>
      </c>
      <c r="M235" s="25">
        <f t="shared" si="22"/>
        <v>0</v>
      </c>
      <c r="N235" s="32">
        <f t="shared" si="23"/>
        <v>0</v>
      </c>
      <c r="O235" s="26">
        <f t="shared" si="24"/>
        <v>1.2758295066502616E-4</v>
      </c>
    </row>
    <row r="236" spans="1:15" s="6" customFormat="1" ht="12.75" customHeight="1">
      <c r="A236" s="35" t="s">
        <v>26</v>
      </c>
      <c r="B236" s="38">
        <v>1.61E-2</v>
      </c>
      <c r="C236" s="39">
        <v>1985.78</v>
      </c>
      <c r="D236" s="39">
        <v>31.92</v>
      </c>
      <c r="E236" s="27"/>
      <c r="F236" s="6" t="s">
        <v>26</v>
      </c>
      <c r="G236" s="7">
        <v>1.61E-2</v>
      </c>
      <c r="H236" s="42">
        <v>1995</v>
      </c>
      <c r="I236" s="42">
        <v>32.119999999999997</v>
      </c>
      <c r="J236" s="27"/>
      <c r="K236" s="25">
        <f t="shared" si="20"/>
        <v>-9.2200000000000273</v>
      </c>
      <c r="L236" s="32">
        <f t="shared" si="21"/>
        <v>-4.6430118139975359E-3</v>
      </c>
      <c r="M236" s="25">
        <f t="shared" si="22"/>
        <v>-0.19999999999999574</v>
      </c>
      <c r="N236" s="32">
        <f t="shared" si="23"/>
        <v>-6.2656641604008686E-3</v>
      </c>
      <c r="O236" s="26">
        <f t="shared" si="24"/>
        <v>3.104518466182303E-3</v>
      </c>
    </row>
    <row r="237" spans="1:15" s="6" customFormat="1" ht="12.75" customHeight="1">
      <c r="A237" s="35"/>
      <c r="B237" s="38"/>
      <c r="C237" s="39"/>
      <c r="D237" s="39"/>
      <c r="E237" s="27"/>
      <c r="G237" s="7"/>
      <c r="H237" s="42"/>
      <c r="I237" s="42"/>
      <c r="J237" s="27"/>
      <c r="K237" s="25"/>
      <c r="L237" s="32"/>
      <c r="M237" s="25"/>
      <c r="N237" s="32"/>
      <c r="O237" s="26"/>
    </row>
    <row r="238" spans="1:15" s="6" customFormat="1" ht="12.75" customHeight="1">
      <c r="A238" s="35" t="s">
        <v>189</v>
      </c>
      <c r="B238" s="38">
        <v>8.6800000000000002E-2</v>
      </c>
      <c r="C238" s="39">
        <v>88.39</v>
      </c>
      <c r="D238" s="39">
        <v>7.69</v>
      </c>
      <c r="E238" s="27"/>
      <c r="F238" s="6" t="s">
        <v>189</v>
      </c>
      <c r="G238" s="7">
        <v>8.6800000000000002E-2</v>
      </c>
      <c r="H238" s="42">
        <v>90</v>
      </c>
      <c r="I238" s="42">
        <v>7.82</v>
      </c>
      <c r="J238" s="27"/>
      <c r="K238" s="25">
        <f t="shared" si="20"/>
        <v>-1.6099999999999994</v>
      </c>
      <c r="L238" s="32">
        <f t="shared" si="21"/>
        <v>-1.8214730173096497E-2</v>
      </c>
      <c r="M238" s="25">
        <f t="shared" si="22"/>
        <v>-0.12999999999999989</v>
      </c>
      <c r="N238" s="32">
        <f t="shared" si="23"/>
        <v>-1.6905071521456424E-2</v>
      </c>
      <c r="O238" s="26">
        <f t="shared" si="24"/>
        <v>7.5583232893977625E-4</v>
      </c>
    </row>
    <row r="239" spans="1:15" s="6" customFormat="1" ht="12.75" customHeight="1">
      <c r="A239" s="6" t="s">
        <v>189</v>
      </c>
      <c r="B239" s="6">
        <v>9.7500000000000003E-2</v>
      </c>
      <c r="C239" s="6">
        <v>93.15</v>
      </c>
      <c r="D239" s="6">
        <v>9.09</v>
      </c>
      <c r="E239" s="27"/>
      <c r="F239" s="6" t="s">
        <v>189</v>
      </c>
      <c r="G239" s="7">
        <v>9.7500000000000003E-2</v>
      </c>
      <c r="H239" s="42">
        <v>94</v>
      </c>
      <c r="I239" s="42">
        <v>9.17</v>
      </c>
      <c r="J239" s="27"/>
      <c r="K239" s="25">
        <f t="shared" si="20"/>
        <v>-0.84999999999999432</v>
      </c>
      <c r="L239" s="32">
        <f t="shared" si="21"/>
        <v>-9.125067096081527E-3</v>
      </c>
      <c r="M239" s="25">
        <f t="shared" si="22"/>
        <v>-8.0000000000000071E-2</v>
      </c>
      <c r="N239" s="32">
        <f t="shared" si="23"/>
        <v>-8.8008800880088091E-3</v>
      </c>
      <c r="O239" s="26">
        <f t="shared" si="24"/>
        <v>8.8631489211991659E-4</v>
      </c>
    </row>
    <row r="240" spans="1:15" s="6" customFormat="1" ht="12.75" customHeight="1">
      <c r="A240" s="35" t="s">
        <v>189</v>
      </c>
      <c r="B240" s="38">
        <v>0.104</v>
      </c>
      <c r="C240" s="39">
        <v>70.349999999999994</v>
      </c>
      <c r="D240" s="39">
        <v>7.32</v>
      </c>
      <c r="E240" s="27"/>
      <c r="F240" s="6" t="s">
        <v>189</v>
      </c>
      <c r="G240" s="7">
        <v>0.104</v>
      </c>
      <c r="H240" s="42">
        <v>71</v>
      </c>
      <c r="I240" s="42">
        <v>7.38</v>
      </c>
      <c r="J240" s="27"/>
      <c r="K240" s="25">
        <f t="shared" si="20"/>
        <v>-0.65000000000000568</v>
      </c>
      <c r="L240" s="32">
        <f t="shared" si="21"/>
        <v>-9.2395167022033507E-3</v>
      </c>
      <c r="M240" s="25">
        <f t="shared" si="22"/>
        <v>-5.9999999999999609E-2</v>
      </c>
      <c r="N240" s="32">
        <f t="shared" si="23"/>
        <v>-8.1967213114753565E-3</v>
      </c>
      <c r="O240" s="26">
        <f t="shared" si="24"/>
        <v>7.1330467871810082E-4</v>
      </c>
    </row>
    <row r="241" spans="1:15" s="6" customFormat="1" ht="12.75" customHeight="1">
      <c r="A241" s="6" t="s">
        <v>190</v>
      </c>
      <c r="B241" s="6">
        <v>0.10489999999999999</v>
      </c>
      <c r="C241" s="6">
        <v>1146.6600000000001</v>
      </c>
      <c r="D241" s="6">
        <v>120.26</v>
      </c>
      <c r="E241" s="27"/>
      <c r="F241" s="6" t="s">
        <v>190</v>
      </c>
      <c r="G241" s="6">
        <v>0.10489999999999999</v>
      </c>
      <c r="H241" s="6">
        <v>1153</v>
      </c>
      <c r="I241" s="6">
        <v>120.95</v>
      </c>
      <c r="J241" s="27"/>
      <c r="K241" s="25">
        <f t="shared" si="20"/>
        <v>-6.3399999999999181</v>
      </c>
      <c r="L241" s="32">
        <f t="shared" si="21"/>
        <v>-5.5291019133831458E-3</v>
      </c>
      <c r="M241" s="25">
        <f t="shared" si="22"/>
        <v>-0.68999999999999773</v>
      </c>
      <c r="N241" s="32">
        <f t="shared" si="23"/>
        <v>-5.7375686013636925E-3</v>
      </c>
      <c r="O241" s="26">
        <f t="shared" si="24"/>
        <v>1.1690271123435542E-2</v>
      </c>
    </row>
    <row r="242" spans="1:15" s="6" customFormat="1" ht="12.75" customHeight="1">
      <c r="E242" s="27"/>
      <c r="G242" s="7"/>
      <c r="H242" s="42"/>
      <c r="I242" s="42"/>
      <c r="J242" s="27"/>
      <c r="K242" s="25"/>
      <c r="L242" s="32"/>
      <c r="M242" s="25"/>
      <c r="N242" s="32"/>
      <c r="O242" s="26"/>
    </row>
    <row r="243" spans="1:15" s="6" customFormat="1" ht="12.75" customHeight="1">
      <c r="A243" s="6" t="s">
        <v>133</v>
      </c>
      <c r="B243" s="6">
        <v>0.18360000000000001</v>
      </c>
      <c r="C243" s="6">
        <v>4.58</v>
      </c>
      <c r="D243" s="6">
        <v>0.84</v>
      </c>
      <c r="E243" s="27"/>
      <c r="F243" s="6" t="s">
        <v>133</v>
      </c>
      <c r="G243" s="7">
        <v>0.18360000000000001</v>
      </c>
      <c r="H243" s="42">
        <v>5</v>
      </c>
      <c r="I243" s="42">
        <v>0.92</v>
      </c>
      <c r="J243" s="27"/>
      <c r="K243" s="25">
        <f t="shared" si="20"/>
        <v>-0.41999999999999993</v>
      </c>
      <c r="L243" s="32">
        <f t="shared" si="21"/>
        <v>-9.170305676855893E-2</v>
      </c>
      <c r="M243" s="25">
        <f t="shared" si="22"/>
        <v>-8.0000000000000071E-2</v>
      </c>
      <c r="N243" s="32">
        <f t="shared" si="23"/>
        <v>-9.523809523809533E-2</v>
      </c>
      <c r="O243" s="26">
        <f t="shared" si="24"/>
        <v>8.8921450463503085E-5</v>
      </c>
    </row>
    <row r="244" spans="1:15" s="6" customFormat="1" ht="12.75" customHeight="1">
      <c r="E244" s="27"/>
      <c r="G244" s="7"/>
      <c r="H244" s="42"/>
      <c r="I244" s="42"/>
      <c r="J244" s="27"/>
      <c r="K244" s="25"/>
      <c r="L244" s="32"/>
      <c r="M244" s="25"/>
      <c r="N244" s="32"/>
      <c r="O244" s="26"/>
    </row>
    <row r="245" spans="1:15" s="6" customFormat="1" ht="12.75" customHeight="1">
      <c r="A245" s="35" t="s">
        <v>237</v>
      </c>
      <c r="B245" s="38">
        <v>0.24590000000000001</v>
      </c>
      <c r="C245" s="39">
        <v>2518.4</v>
      </c>
      <c r="D245" s="39">
        <v>619.27</v>
      </c>
      <c r="E245" s="27"/>
      <c r="F245" s="6" t="s">
        <v>237</v>
      </c>
      <c r="G245" s="6">
        <v>0.24590000000000001</v>
      </c>
      <c r="H245" s="6">
        <v>2526</v>
      </c>
      <c r="I245" s="6">
        <v>621.14</v>
      </c>
      <c r="J245" s="27"/>
      <c r="K245" s="25">
        <f t="shared" si="20"/>
        <v>-7.5999999999999091</v>
      </c>
      <c r="L245" s="32">
        <f t="shared" si="21"/>
        <v>-3.0177890724269016E-3</v>
      </c>
      <c r="M245" s="25">
        <f t="shared" si="22"/>
        <v>-1.8700000000000045</v>
      </c>
      <c r="N245" s="32">
        <f t="shared" si="23"/>
        <v>-3.0196844671952533E-3</v>
      </c>
      <c r="O245" s="26">
        <f t="shared" si="24"/>
        <v>6.0035510587935111E-2</v>
      </c>
    </row>
    <row r="246" spans="1:15" s="6" customFormat="1" ht="12.75" customHeight="1">
      <c r="A246" s="35"/>
      <c r="B246" s="38"/>
      <c r="C246" s="39"/>
      <c r="D246" s="39"/>
      <c r="E246" s="27"/>
      <c r="G246" s="7"/>
      <c r="H246" s="42"/>
      <c r="I246" s="42"/>
      <c r="J246" s="27"/>
      <c r="K246" s="25"/>
      <c r="L246" s="32"/>
      <c r="M246" s="25"/>
      <c r="N246" s="32"/>
      <c r="O246" s="26"/>
    </row>
    <row r="247" spans="1:15" s="6" customFormat="1" ht="12.75" customHeight="1">
      <c r="A247" s="35" t="s">
        <v>48</v>
      </c>
      <c r="B247" s="38">
        <v>1.0800000000000001E-2</v>
      </c>
      <c r="C247" s="39">
        <v>168590.75</v>
      </c>
      <c r="D247" s="39">
        <v>1820.88</v>
      </c>
      <c r="E247" s="27"/>
      <c r="F247" s="6" t="s">
        <v>48</v>
      </c>
      <c r="G247" s="7">
        <v>1.0800000000000001E-2</v>
      </c>
      <c r="H247" s="42">
        <v>170002</v>
      </c>
      <c r="I247" s="42">
        <v>1836.01</v>
      </c>
      <c r="J247" s="27"/>
      <c r="K247" s="25">
        <f t="shared" si="20"/>
        <v>-1411.25</v>
      </c>
      <c r="L247" s="32">
        <f t="shared" si="21"/>
        <v>-8.3708625769800538E-3</v>
      </c>
      <c r="M247" s="25">
        <f t="shared" si="22"/>
        <v>-15.129999999999882</v>
      </c>
      <c r="N247" s="32">
        <f t="shared" si="23"/>
        <v>-8.3091691929176453E-3</v>
      </c>
      <c r="O247" s="26">
        <f t="shared" si="24"/>
        <v>0.17745725246249597</v>
      </c>
    </row>
    <row r="248" spans="1:15" s="6" customFormat="1" ht="12.75" customHeight="1">
      <c r="A248" s="35" t="s">
        <v>196</v>
      </c>
      <c r="B248" s="38">
        <v>9.4E-2</v>
      </c>
      <c r="C248" s="39">
        <v>68.989999999999995</v>
      </c>
      <c r="D248" s="39">
        <v>6.5</v>
      </c>
      <c r="E248" s="27"/>
      <c r="F248" s="6" t="s">
        <v>196</v>
      </c>
      <c r="G248" s="7">
        <v>9.4E-2</v>
      </c>
      <c r="H248" s="42">
        <v>69</v>
      </c>
      <c r="I248" s="42">
        <v>6.49</v>
      </c>
      <c r="J248" s="27"/>
      <c r="K248" s="25">
        <f t="shared" si="20"/>
        <v>-1.0000000000005116E-2</v>
      </c>
      <c r="L248" s="32">
        <f t="shared" si="21"/>
        <v>-1.4494854326721433E-4</v>
      </c>
      <c r="M248" s="25">
        <f t="shared" si="22"/>
        <v>9.9999999999997868E-3</v>
      </c>
      <c r="N248" s="32">
        <f t="shared" si="23"/>
        <v>1.5384615384615057E-3</v>
      </c>
      <c r="O248" s="26">
        <f t="shared" si="24"/>
        <v>6.2728284076971194E-4</v>
      </c>
    </row>
    <row r="249" spans="1:15" s="6" customFormat="1" ht="12.75" customHeight="1">
      <c r="A249" s="35" t="s">
        <v>49</v>
      </c>
      <c r="B249" s="38">
        <v>0.17349999999999999</v>
      </c>
      <c r="C249" s="39">
        <v>142.13</v>
      </c>
      <c r="D249" s="39">
        <v>24.67</v>
      </c>
      <c r="E249" s="27"/>
      <c r="F249" s="6" t="s">
        <v>49</v>
      </c>
      <c r="G249" s="6">
        <v>0.17349999999999999</v>
      </c>
      <c r="H249" s="6">
        <v>143</v>
      </c>
      <c r="I249" s="6">
        <v>24.81</v>
      </c>
      <c r="J249" s="27"/>
      <c r="K249" s="25">
        <f t="shared" si="20"/>
        <v>-0.87000000000000455</v>
      </c>
      <c r="L249" s="32">
        <f t="shared" si="21"/>
        <v>-6.1211566875396086E-3</v>
      </c>
      <c r="M249" s="25">
        <f t="shared" si="22"/>
        <v>-0.13999999999999702</v>
      </c>
      <c r="N249" s="32">
        <f t="shared" si="23"/>
        <v>-5.6749087961085127E-3</v>
      </c>
      <c r="O249" s="26">
        <f t="shared" si="24"/>
        <v>2.3979795499994689E-3</v>
      </c>
    </row>
    <row r="250" spans="1:15" s="6" customFormat="1" ht="12.75" customHeight="1">
      <c r="A250" s="35" t="s">
        <v>238</v>
      </c>
      <c r="B250" s="38">
        <v>0.17449999999999999</v>
      </c>
      <c r="C250" s="39">
        <v>73.09</v>
      </c>
      <c r="D250" s="39">
        <v>12.76</v>
      </c>
      <c r="E250" s="27"/>
      <c r="F250" s="6" t="s">
        <v>238</v>
      </c>
      <c r="G250" s="6">
        <v>0.17449999999999999</v>
      </c>
      <c r="H250" s="6">
        <v>73</v>
      </c>
      <c r="I250" s="6">
        <v>12.74</v>
      </c>
      <c r="J250" s="27"/>
      <c r="K250" s="25">
        <f t="shared" si="20"/>
        <v>9.0000000000003411E-2</v>
      </c>
      <c r="L250" s="32">
        <f t="shared" si="21"/>
        <v>1.2313585989875962E-3</v>
      </c>
      <c r="M250" s="25">
        <f t="shared" si="22"/>
        <v>1.9999999999999574E-2</v>
      </c>
      <c r="N250" s="32">
        <f t="shared" si="23"/>
        <v>1.5673981191222236E-3</v>
      </c>
      <c r="O250" s="26">
        <f t="shared" si="24"/>
        <v>1.23136878141851E-3</v>
      </c>
    </row>
    <row r="251" spans="1:15" s="6" customFormat="1" ht="12.75" customHeight="1">
      <c r="A251" s="35"/>
      <c r="B251" s="38"/>
      <c r="C251" s="39"/>
      <c r="D251" s="39"/>
      <c r="E251" s="27"/>
      <c r="G251" s="7"/>
      <c r="H251" s="42"/>
      <c r="I251" s="42"/>
      <c r="J251" s="27"/>
      <c r="K251" s="25"/>
      <c r="L251" s="32"/>
      <c r="M251" s="25"/>
      <c r="N251" s="32"/>
      <c r="O251" s="26"/>
    </row>
    <row r="252" spans="1:15" s="6" customFormat="1" ht="12.75" customHeight="1">
      <c r="A252" s="35" t="s">
        <v>239</v>
      </c>
      <c r="B252" s="38">
        <v>1.7899999999999999E-2</v>
      </c>
      <c r="C252" s="39">
        <v>0.43</v>
      </c>
      <c r="D252" s="39">
        <v>0.01</v>
      </c>
      <c r="E252" s="27"/>
      <c r="J252" s="27"/>
      <c r="K252" s="25">
        <f t="shared" ref="K252:K260" si="25">+C252-H252</f>
        <v>0.43</v>
      </c>
      <c r="L252" s="32">
        <f t="shared" ref="L252:L260" si="26">IFERROR(K252/C252,0)</f>
        <v>1</v>
      </c>
      <c r="M252" s="25">
        <f t="shared" ref="M252:M260" si="27">+D252-I252</f>
        <v>0.01</v>
      </c>
      <c r="N252" s="32">
        <f t="shared" ref="N252:N260" si="28">IFERROR(M252/D252,0)</f>
        <v>1</v>
      </c>
      <c r="O252" s="26">
        <f t="shared" ref="O252:O260" si="29">IFERROR(I252/$I$265,0)</f>
        <v>0</v>
      </c>
    </row>
    <row r="253" spans="1:15" s="6" customFormat="1" ht="12.75" customHeight="1">
      <c r="A253" s="35"/>
      <c r="B253" s="38"/>
      <c r="C253" s="39"/>
      <c r="D253" s="39"/>
      <c r="E253" s="27"/>
      <c r="J253" s="27"/>
      <c r="K253" s="25"/>
      <c r="L253" s="32"/>
      <c r="M253" s="25"/>
      <c r="N253" s="32"/>
      <c r="O253" s="26"/>
    </row>
    <row r="254" spans="1:15" s="6" customFormat="1" ht="12.75" customHeight="1">
      <c r="A254" s="35" t="s">
        <v>193</v>
      </c>
      <c r="B254" s="38">
        <v>2.3800000000000002E-2</v>
      </c>
      <c r="C254" s="39">
        <v>37.58</v>
      </c>
      <c r="D254" s="39">
        <v>0.88</v>
      </c>
      <c r="E254" s="27"/>
      <c r="J254" s="27"/>
      <c r="K254" s="25">
        <f t="shared" si="25"/>
        <v>37.58</v>
      </c>
      <c r="L254" s="32">
        <f t="shared" si="26"/>
        <v>1</v>
      </c>
      <c r="M254" s="25">
        <f t="shared" si="27"/>
        <v>0.88</v>
      </c>
      <c r="N254" s="32">
        <f t="shared" si="28"/>
        <v>1</v>
      </c>
      <c r="O254" s="26">
        <f t="shared" si="29"/>
        <v>0</v>
      </c>
    </row>
    <row r="255" spans="1:15" s="6" customFormat="1" ht="12.75" customHeight="1">
      <c r="A255" s="35" t="s">
        <v>195</v>
      </c>
      <c r="B255" s="38">
        <v>3.7600000000000001E-2</v>
      </c>
      <c r="C255" s="39">
        <v>0.11</v>
      </c>
      <c r="D255" s="39">
        <v>0</v>
      </c>
      <c r="E255" s="27"/>
      <c r="F255" s="6" t="s">
        <v>193</v>
      </c>
      <c r="G255" s="7">
        <v>2.3800000000000002E-2</v>
      </c>
      <c r="H255" s="42">
        <v>37</v>
      </c>
      <c r="I255" s="42">
        <v>0.88</v>
      </c>
      <c r="J255" s="27"/>
      <c r="K255" s="25">
        <f t="shared" si="25"/>
        <v>-36.89</v>
      </c>
      <c r="L255" s="32">
        <f t="shared" si="26"/>
        <v>-335.36363636363637</v>
      </c>
      <c r="M255" s="25">
        <f t="shared" si="27"/>
        <v>-0.88</v>
      </c>
      <c r="N255" s="32">
        <f t="shared" si="28"/>
        <v>0</v>
      </c>
      <c r="O255" s="26">
        <f t="shared" si="29"/>
        <v>8.5055300443350772E-5</v>
      </c>
    </row>
    <row r="256" spans="1:15" s="6" customFormat="1" ht="12.75" customHeight="1">
      <c r="A256" s="35" t="s">
        <v>194</v>
      </c>
      <c r="B256" s="38">
        <v>5.3999999999999999E-2</v>
      </c>
      <c r="C256" s="39">
        <v>1.45</v>
      </c>
      <c r="D256" s="39">
        <v>0.08</v>
      </c>
      <c r="E256" s="27"/>
      <c r="F256" s="6" t="s">
        <v>194</v>
      </c>
      <c r="G256" s="7">
        <v>5.3999999999999999E-2</v>
      </c>
      <c r="H256" s="42">
        <v>1</v>
      </c>
      <c r="I256" s="42">
        <v>0.05</v>
      </c>
      <c r="J256" s="27"/>
      <c r="K256" s="25">
        <f t="shared" si="25"/>
        <v>0.44999999999999996</v>
      </c>
      <c r="L256" s="32">
        <f t="shared" si="26"/>
        <v>0.31034482758620685</v>
      </c>
      <c r="M256" s="25">
        <f t="shared" si="27"/>
        <v>0.03</v>
      </c>
      <c r="N256" s="32">
        <f t="shared" si="28"/>
        <v>0.375</v>
      </c>
      <c r="O256" s="26">
        <f t="shared" si="29"/>
        <v>4.8326875251903849E-6</v>
      </c>
    </row>
    <row r="257" spans="1:15" s="6" customFormat="1" ht="12.75" customHeight="1">
      <c r="A257" s="6" t="s">
        <v>194</v>
      </c>
      <c r="B257" s="6">
        <v>5.4100000000000002E-2</v>
      </c>
      <c r="C257" s="6">
        <v>15.09</v>
      </c>
      <c r="D257" s="6">
        <v>0.82</v>
      </c>
      <c r="E257" s="27"/>
      <c r="F257" s="6" t="s">
        <v>194</v>
      </c>
      <c r="G257" s="6">
        <v>5.4100000000000002E-2</v>
      </c>
      <c r="H257" s="6">
        <v>15</v>
      </c>
      <c r="I257" s="6">
        <v>0.81</v>
      </c>
      <c r="J257" s="27"/>
      <c r="K257" s="25">
        <f t="shared" si="25"/>
        <v>8.9999999999999858E-2</v>
      </c>
      <c r="L257" s="32">
        <f t="shared" si="26"/>
        <v>5.9642147117296125E-3</v>
      </c>
      <c r="M257" s="25">
        <f t="shared" si="27"/>
        <v>9.9999999999998979E-3</v>
      </c>
      <c r="N257" s="32">
        <f t="shared" si="28"/>
        <v>1.2195121951219388E-2</v>
      </c>
      <c r="O257" s="26">
        <f t="shared" si="29"/>
        <v>7.828953790808424E-5</v>
      </c>
    </row>
    <row r="258" spans="1:15" s="6" customFormat="1" ht="12.75" customHeight="1">
      <c r="A258" s="35"/>
      <c r="B258" s="38"/>
      <c r="C258" s="39"/>
      <c r="D258" s="39"/>
      <c r="E258" s="27"/>
      <c r="G258" s="7"/>
      <c r="H258" s="42"/>
      <c r="I258" s="42"/>
      <c r="J258" s="27"/>
      <c r="K258" s="25"/>
      <c r="L258" s="32"/>
      <c r="M258" s="25"/>
      <c r="N258" s="32"/>
      <c r="O258" s="26"/>
    </row>
    <row r="259" spans="1:15" s="6" customFormat="1" ht="12.75" customHeight="1">
      <c r="A259" s="35" t="s">
        <v>70</v>
      </c>
      <c r="B259" s="38">
        <v>0.36620000000000003</v>
      </c>
      <c r="C259" s="39">
        <v>0.22</v>
      </c>
      <c r="D259" s="39">
        <v>0.08</v>
      </c>
      <c r="E259" s="27"/>
      <c r="J259" s="27"/>
      <c r="K259" s="25">
        <f t="shared" si="25"/>
        <v>0.22</v>
      </c>
      <c r="L259" s="32">
        <f t="shared" si="26"/>
        <v>1</v>
      </c>
      <c r="M259" s="25">
        <f t="shared" si="27"/>
        <v>0.08</v>
      </c>
      <c r="N259" s="32">
        <f t="shared" si="28"/>
        <v>1</v>
      </c>
      <c r="O259" s="26">
        <f t="shared" si="29"/>
        <v>0</v>
      </c>
    </row>
    <row r="260" spans="1:15" s="6" customFormat="1" ht="12.75" customHeight="1">
      <c r="A260" s="35" t="s">
        <v>70</v>
      </c>
      <c r="B260" s="38">
        <v>0.36720000000000003</v>
      </c>
      <c r="C260" s="39">
        <v>1.57</v>
      </c>
      <c r="D260" s="39">
        <v>0.59</v>
      </c>
      <c r="E260" s="27"/>
      <c r="F260" s="6" t="s">
        <v>70</v>
      </c>
      <c r="G260" s="7">
        <v>0.36720000000000003</v>
      </c>
      <c r="H260" s="42">
        <v>2</v>
      </c>
      <c r="I260" s="42">
        <v>0.73</v>
      </c>
      <c r="J260" s="27"/>
      <c r="K260" s="25">
        <f t="shared" si="25"/>
        <v>-0.42999999999999994</v>
      </c>
      <c r="L260" s="32">
        <f t="shared" si="26"/>
        <v>-0.27388535031847128</v>
      </c>
      <c r="M260" s="25">
        <f t="shared" si="27"/>
        <v>-0.14000000000000001</v>
      </c>
      <c r="N260" s="32">
        <f t="shared" si="28"/>
        <v>-0.23728813559322037</v>
      </c>
      <c r="O260" s="26">
        <f t="shared" si="29"/>
        <v>7.0557237867779614E-5</v>
      </c>
    </row>
    <row r="261" spans="1:15" s="6" customFormat="1" ht="12.75" customHeight="1">
      <c r="E261" s="27"/>
      <c r="J261" s="27"/>
      <c r="K261" s="25"/>
      <c r="L261" s="32"/>
      <c r="M261" s="25"/>
      <c r="N261" s="32"/>
      <c r="O261" s="26"/>
    </row>
    <row r="262" spans="1:15" s="6" customFormat="1" ht="12.75" customHeight="1">
      <c r="E262" s="27"/>
      <c r="J262" s="27"/>
      <c r="K262" s="25"/>
      <c r="L262" s="32"/>
      <c r="M262" s="25"/>
      <c r="N262" s="32"/>
      <c r="O262" s="26"/>
    </row>
    <row r="263" spans="1:15" s="6" customFormat="1" ht="12.75" customHeight="1">
      <c r="E263" s="27"/>
      <c r="J263" s="27"/>
      <c r="K263" s="25"/>
      <c r="L263" s="32"/>
      <c r="M263" s="25"/>
      <c r="N263" s="32"/>
      <c r="O263" s="26"/>
    </row>
    <row r="264" spans="1:15" ht="12.75" customHeight="1">
      <c r="E264" s="27"/>
      <c r="J264" s="27"/>
      <c r="K264" s="25"/>
      <c r="L264" s="32"/>
      <c r="M264" s="25"/>
      <c r="N264" s="32"/>
      <c r="O264" s="26"/>
    </row>
    <row r="265" spans="1:15" ht="12.75" customHeight="1">
      <c r="C265" s="28">
        <f>SUM(C9:C264)</f>
        <v>296609.18000000005</v>
      </c>
      <c r="D265" s="28">
        <f>SUM(D9:D264)</f>
        <v>10266</v>
      </c>
      <c r="E265" s="36"/>
      <c r="F265" s="37"/>
      <c r="H265" s="28">
        <f>SUM(H9:H264)</f>
        <v>298818</v>
      </c>
      <c r="I265" s="28">
        <f>SUM(I9:I264)</f>
        <v>10346.209999999997</v>
      </c>
      <c r="J265" s="36"/>
      <c r="K265" s="30">
        <f>SUM(K9:K264)</f>
        <v>-2208.819999999997</v>
      </c>
      <c r="L265" s="29">
        <f>IFERROR(K265/C265,0)</f>
        <v>-7.4469037000135891E-3</v>
      </c>
      <c r="M265" s="30">
        <f>SUM(M9:M264)</f>
        <v>-80.210000000000136</v>
      </c>
      <c r="N265" s="29">
        <f>IFERROR(M265/D265,0)</f>
        <v>-7.8131696863432826E-3</v>
      </c>
      <c r="O265" s="31">
        <f>SUM(O9:O260)</f>
        <v>1.0000000000000004</v>
      </c>
    </row>
    <row r="266" spans="1:15" ht="12.75" customHeight="1"/>
    <row r="267" spans="1:15" ht="12.75" customHeight="1"/>
    <row r="268" spans="1:15" ht="12.75" customHeight="1"/>
    <row r="269" spans="1:15" ht="12.75" customHeight="1"/>
    <row r="270" spans="1:15" ht="12.75" customHeight="1"/>
    <row r="271" spans="1:15" ht="12.75" customHeight="1"/>
    <row r="272" spans="1:15" ht="12.75" customHeight="1"/>
    <row r="273" ht="12.75" customHeight="1"/>
    <row r="274" ht="12.75" customHeight="1"/>
    <row r="275" ht="12.75" customHeight="1"/>
  </sheetData>
  <printOptions gridLines="1"/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99"/>
  <sheetViews>
    <sheetView tabSelected="1" zoomScale="85" zoomScaleNormal="85" workbookViewId="0">
      <selection activeCell="H297" sqref="H297"/>
    </sheetView>
  </sheetViews>
  <sheetFormatPr defaultRowHeight="12.75"/>
  <cols>
    <col min="1" max="1" width="33.140625" style="2" bestFit="1" customWidth="1"/>
    <col min="2" max="2" width="15.7109375" style="2" bestFit="1" customWidth="1"/>
    <col min="3" max="4" width="15.85546875" style="2" customWidth="1"/>
    <col min="5" max="5" width="3.140625" style="2" customWidth="1"/>
    <col min="6" max="6" width="43.42578125" style="2" bestFit="1" customWidth="1"/>
    <col min="7" max="7" width="11.28515625" style="2" bestFit="1" customWidth="1"/>
    <col min="8" max="8" width="11" style="2" bestFit="1" customWidth="1"/>
    <col min="9" max="9" width="11.42578125" style="2" bestFit="1" customWidth="1"/>
    <col min="10" max="10" width="3" style="2" customWidth="1"/>
    <col min="11" max="11" width="16.28515625" style="2" bestFit="1" customWidth="1"/>
    <col min="12" max="13" width="12.85546875" style="2" bestFit="1" customWidth="1"/>
    <col min="14" max="14" width="15" style="2" bestFit="1" customWidth="1"/>
    <col min="15" max="15" width="12.7109375" style="2" bestFit="1" customWidth="1"/>
    <col min="16" max="256" width="9.140625" style="2"/>
    <col min="257" max="257" width="33.140625" style="2" bestFit="1" customWidth="1"/>
    <col min="258" max="258" width="15.7109375" style="2" bestFit="1" customWidth="1"/>
    <col min="259" max="260" width="15.85546875" style="2" customWidth="1"/>
    <col min="261" max="261" width="3.140625" style="2" customWidth="1"/>
    <col min="262" max="262" width="43.42578125" style="2" bestFit="1" customWidth="1"/>
    <col min="263" max="263" width="11.28515625" style="2" bestFit="1" customWidth="1"/>
    <col min="264" max="264" width="11" style="2" bestFit="1" customWidth="1"/>
    <col min="265" max="265" width="11.42578125" style="2" bestFit="1" customWidth="1"/>
    <col min="266" max="266" width="3" style="2" customWidth="1"/>
    <col min="267" max="267" width="15.42578125" style="2" bestFit="1" customWidth="1"/>
    <col min="268" max="268" width="10.7109375" style="2" bestFit="1" customWidth="1"/>
    <col min="269" max="269" width="12.42578125" style="2" bestFit="1" customWidth="1"/>
    <col min="270" max="270" width="14.28515625" style="2" bestFit="1" customWidth="1"/>
    <col min="271" max="271" width="12.42578125" style="2" bestFit="1" customWidth="1"/>
    <col min="272" max="512" width="9.140625" style="2"/>
    <col min="513" max="513" width="33.140625" style="2" bestFit="1" customWidth="1"/>
    <col min="514" max="514" width="15.7109375" style="2" bestFit="1" customWidth="1"/>
    <col min="515" max="516" width="15.85546875" style="2" customWidth="1"/>
    <col min="517" max="517" width="3.140625" style="2" customWidth="1"/>
    <col min="518" max="518" width="43.42578125" style="2" bestFit="1" customWidth="1"/>
    <col min="519" max="519" width="11.28515625" style="2" bestFit="1" customWidth="1"/>
    <col min="520" max="520" width="11" style="2" bestFit="1" customWidth="1"/>
    <col min="521" max="521" width="11.42578125" style="2" bestFit="1" customWidth="1"/>
    <col min="522" max="522" width="3" style="2" customWidth="1"/>
    <col min="523" max="523" width="15.42578125" style="2" bestFit="1" customWidth="1"/>
    <col min="524" max="524" width="10.7109375" style="2" bestFit="1" customWidth="1"/>
    <col min="525" max="525" width="12.42578125" style="2" bestFit="1" customWidth="1"/>
    <col min="526" max="526" width="14.28515625" style="2" bestFit="1" customWidth="1"/>
    <col min="527" max="527" width="12.42578125" style="2" bestFit="1" customWidth="1"/>
    <col min="528" max="768" width="9.140625" style="2"/>
    <col min="769" max="769" width="33.140625" style="2" bestFit="1" customWidth="1"/>
    <col min="770" max="770" width="15.7109375" style="2" bestFit="1" customWidth="1"/>
    <col min="771" max="772" width="15.85546875" style="2" customWidth="1"/>
    <col min="773" max="773" width="3.140625" style="2" customWidth="1"/>
    <col min="774" max="774" width="43.42578125" style="2" bestFit="1" customWidth="1"/>
    <col min="775" max="775" width="11.28515625" style="2" bestFit="1" customWidth="1"/>
    <col min="776" max="776" width="11" style="2" bestFit="1" customWidth="1"/>
    <col min="777" max="777" width="11.42578125" style="2" bestFit="1" customWidth="1"/>
    <col min="778" max="778" width="3" style="2" customWidth="1"/>
    <col min="779" max="779" width="15.42578125" style="2" bestFit="1" customWidth="1"/>
    <col min="780" max="780" width="10.7109375" style="2" bestFit="1" customWidth="1"/>
    <col min="781" max="781" width="12.42578125" style="2" bestFit="1" customWidth="1"/>
    <col min="782" max="782" width="14.28515625" style="2" bestFit="1" customWidth="1"/>
    <col min="783" max="783" width="12.42578125" style="2" bestFit="1" customWidth="1"/>
    <col min="784" max="1024" width="9.140625" style="2"/>
    <col min="1025" max="1025" width="33.140625" style="2" bestFit="1" customWidth="1"/>
    <col min="1026" max="1026" width="15.7109375" style="2" bestFit="1" customWidth="1"/>
    <col min="1027" max="1028" width="15.85546875" style="2" customWidth="1"/>
    <col min="1029" max="1029" width="3.140625" style="2" customWidth="1"/>
    <col min="1030" max="1030" width="43.42578125" style="2" bestFit="1" customWidth="1"/>
    <col min="1031" max="1031" width="11.28515625" style="2" bestFit="1" customWidth="1"/>
    <col min="1032" max="1032" width="11" style="2" bestFit="1" customWidth="1"/>
    <col min="1033" max="1033" width="11.42578125" style="2" bestFit="1" customWidth="1"/>
    <col min="1034" max="1034" width="3" style="2" customWidth="1"/>
    <col min="1035" max="1035" width="15.42578125" style="2" bestFit="1" customWidth="1"/>
    <col min="1036" max="1036" width="10.7109375" style="2" bestFit="1" customWidth="1"/>
    <col min="1037" max="1037" width="12.42578125" style="2" bestFit="1" customWidth="1"/>
    <col min="1038" max="1038" width="14.28515625" style="2" bestFit="1" customWidth="1"/>
    <col min="1039" max="1039" width="12.42578125" style="2" bestFit="1" customWidth="1"/>
    <col min="1040" max="1280" width="9.140625" style="2"/>
    <col min="1281" max="1281" width="33.140625" style="2" bestFit="1" customWidth="1"/>
    <col min="1282" max="1282" width="15.7109375" style="2" bestFit="1" customWidth="1"/>
    <col min="1283" max="1284" width="15.85546875" style="2" customWidth="1"/>
    <col min="1285" max="1285" width="3.140625" style="2" customWidth="1"/>
    <col min="1286" max="1286" width="43.42578125" style="2" bestFit="1" customWidth="1"/>
    <col min="1287" max="1287" width="11.28515625" style="2" bestFit="1" customWidth="1"/>
    <col min="1288" max="1288" width="11" style="2" bestFit="1" customWidth="1"/>
    <col min="1289" max="1289" width="11.42578125" style="2" bestFit="1" customWidth="1"/>
    <col min="1290" max="1290" width="3" style="2" customWidth="1"/>
    <col min="1291" max="1291" width="15.42578125" style="2" bestFit="1" customWidth="1"/>
    <col min="1292" max="1292" width="10.7109375" style="2" bestFit="1" customWidth="1"/>
    <col min="1293" max="1293" width="12.42578125" style="2" bestFit="1" customWidth="1"/>
    <col min="1294" max="1294" width="14.28515625" style="2" bestFit="1" customWidth="1"/>
    <col min="1295" max="1295" width="12.42578125" style="2" bestFit="1" customWidth="1"/>
    <col min="1296" max="1536" width="9.140625" style="2"/>
    <col min="1537" max="1537" width="33.140625" style="2" bestFit="1" customWidth="1"/>
    <col min="1538" max="1538" width="15.7109375" style="2" bestFit="1" customWidth="1"/>
    <col min="1539" max="1540" width="15.85546875" style="2" customWidth="1"/>
    <col min="1541" max="1541" width="3.140625" style="2" customWidth="1"/>
    <col min="1542" max="1542" width="43.42578125" style="2" bestFit="1" customWidth="1"/>
    <col min="1543" max="1543" width="11.28515625" style="2" bestFit="1" customWidth="1"/>
    <col min="1544" max="1544" width="11" style="2" bestFit="1" customWidth="1"/>
    <col min="1545" max="1545" width="11.42578125" style="2" bestFit="1" customWidth="1"/>
    <col min="1546" max="1546" width="3" style="2" customWidth="1"/>
    <col min="1547" max="1547" width="15.42578125" style="2" bestFit="1" customWidth="1"/>
    <col min="1548" max="1548" width="10.7109375" style="2" bestFit="1" customWidth="1"/>
    <col min="1549" max="1549" width="12.42578125" style="2" bestFit="1" customWidth="1"/>
    <col min="1550" max="1550" width="14.28515625" style="2" bestFit="1" customWidth="1"/>
    <col min="1551" max="1551" width="12.42578125" style="2" bestFit="1" customWidth="1"/>
    <col min="1552" max="1792" width="9.140625" style="2"/>
    <col min="1793" max="1793" width="33.140625" style="2" bestFit="1" customWidth="1"/>
    <col min="1794" max="1794" width="15.7109375" style="2" bestFit="1" customWidth="1"/>
    <col min="1795" max="1796" width="15.85546875" style="2" customWidth="1"/>
    <col min="1797" max="1797" width="3.140625" style="2" customWidth="1"/>
    <col min="1798" max="1798" width="43.42578125" style="2" bestFit="1" customWidth="1"/>
    <col min="1799" max="1799" width="11.28515625" style="2" bestFit="1" customWidth="1"/>
    <col min="1800" max="1800" width="11" style="2" bestFit="1" customWidth="1"/>
    <col min="1801" max="1801" width="11.42578125" style="2" bestFit="1" customWidth="1"/>
    <col min="1802" max="1802" width="3" style="2" customWidth="1"/>
    <col min="1803" max="1803" width="15.42578125" style="2" bestFit="1" customWidth="1"/>
    <col min="1804" max="1804" width="10.7109375" style="2" bestFit="1" customWidth="1"/>
    <col min="1805" max="1805" width="12.42578125" style="2" bestFit="1" customWidth="1"/>
    <col min="1806" max="1806" width="14.28515625" style="2" bestFit="1" customWidth="1"/>
    <col min="1807" max="1807" width="12.42578125" style="2" bestFit="1" customWidth="1"/>
    <col min="1808" max="2048" width="9.140625" style="2"/>
    <col min="2049" max="2049" width="33.140625" style="2" bestFit="1" customWidth="1"/>
    <col min="2050" max="2050" width="15.7109375" style="2" bestFit="1" customWidth="1"/>
    <col min="2051" max="2052" width="15.85546875" style="2" customWidth="1"/>
    <col min="2053" max="2053" width="3.140625" style="2" customWidth="1"/>
    <col min="2054" max="2054" width="43.42578125" style="2" bestFit="1" customWidth="1"/>
    <col min="2055" max="2055" width="11.28515625" style="2" bestFit="1" customWidth="1"/>
    <col min="2056" max="2056" width="11" style="2" bestFit="1" customWidth="1"/>
    <col min="2057" max="2057" width="11.42578125" style="2" bestFit="1" customWidth="1"/>
    <col min="2058" max="2058" width="3" style="2" customWidth="1"/>
    <col min="2059" max="2059" width="15.42578125" style="2" bestFit="1" customWidth="1"/>
    <col min="2060" max="2060" width="10.7109375" style="2" bestFit="1" customWidth="1"/>
    <col min="2061" max="2061" width="12.42578125" style="2" bestFit="1" customWidth="1"/>
    <col min="2062" max="2062" width="14.28515625" style="2" bestFit="1" customWidth="1"/>
    <col min="2063" max="2063" width="12.42578125" style="2" bestFit="1" customWidth="1"/>
    <col min="2064" max="2304" width="9.140625" style="2"/>
    <col min="2305" max="2305" width="33.140625" style="2" bestFit="1" customWidth="1"/>
    <col min="2306" max="2306" width="15.7109375" style="2" bestFit="1" customWidth="1"/>
    <col min="2307" max="2308" width="15.85546875" style="2" customWidth="1"/>
    <col min="2309" max="2309" width="3.140625" style="2" customWidth="1"/>
    <col min="2310" max="2310" width="43.42578125" style="2" bestFit="1" customWidth="1"/>
    <col min="2311" max="2311" width="11.28515625" style="2" bestFit="1" customWidth="1"/>
    <col min="2312" max="2312" width="11" style="2" bestFit="1" customWidth="1"/>
    <col min="2313" max="2313" width="11.42578125" style="2" bestFit="1" customWidth="1"/>
    <col min="2314" max="2314" width="3" style="2" customWidth="1"/>
    <col min="2315" max="2315" width="15.42578125" style="2" bestFit="1" customWidth="1"/>
    <col min="2316" max="2316" width="10.7109375" style="2" bestFit="1" customWidth="1"/>
    <col min="2317" max="2317" width="12.42578125" style="2" bestFit="1" customWidth="1"/>
    <col min="2318" max="2318" width="14.28515625" style="2" bestFit="1" customWidth="1"/>
    <col min="2319" max="2319" width="12.42578125" style="2" bestFit="1" customWidth="1"/>
    <col min="2320" max="2560" width="9.140625" style="2"/>
    <col min="2561" max="2561" width="33.140625" style="2" bestFit="1" customWidth="1"/>
    <col min="2562" max="2562" width="15.7109375" style="2" bestFit="1" customWidth="1"/>
    <col min="2563" max="2564" width="15.85546875" style="2" customWidth="1"/>
    <col min="2565" max="2565" width="3.140625" style="2" customWidth="1"/>
    <col min="2566" max="2566" width="43.42578125" style="2" bestFit="1" customWidth="1"/>
    <col min="2567" max="2567" width="11.28515625" style="2" bestFit="1" customWidth="1"/>
    <col min="2568" max="2568" width="11" style="2" bestFit="1" customWidth="1"/>
    <col min="2569" max="2569" width="11.42578125" style="2" bestFit="1" customWidth="1"/>
    <col min="2570" max="2570" width="3" style="2" customWidth="1"/>
    <col min="2571" max="2571" width="15.42578125" style="2" bestFit="1" customWidth="1"/>
    <col min="2572" max="2572" width="10.7109375" style="2" bestFit="1" customWidth="1"/>
    <col min="2573" max="2573" width="12.42578125" style="2" bestFit="1" customWidth="1"/>
    <col min="2574" max="2574" width="14.28515625" style="2" bestFit="1" customWidth="1"/>
    <col min="2575" max="2575" width="12.42578125" style="2" bestFit="1" customWidth="1"/>
    <col min="2576" max="2816" width="9.140625" style="2"/>
    <col min="2817" max="2817" width="33.140625" style="2" bestFit="1" customWidth="1"/>
    <col min="2818" max="2818" width="15.7109375" style="2" bestFit="1" customWidth="1"/>
    <col min="2819" max="2820" width="15.85546875" style="2" customWidth="1"/>
    <col min="2821" max="2821" width="3.140625" style="2" customWidth="1"/>
    <col min="2822" max="2822" width="43.42578125" style="2" bestFit="1" customWidth="1"/>
    <col min="2823" max="2823" width="11.28515625" style="2" bestFit="1" customWidth="1"/>
    <col min="2824" max="2824" width="11" style="2" bestFit="1" customWidth="1"/>
    <col min="2825" max="2825" width="11.42578125" style="2" bestFit="1" customWidth="1"/>
    <col min="2826" max="2826" width="3" style="2" customWidth="1"/>
    <col min="2827" max="2827" width="15.42578125" style="2" bestFit="1" customWidth="1"/>
    <col min="2828" max="2828" width="10.7109375" style="2" bestFit="1" customWidth="1"/>
    <col min="2829" max="2829" width="12.42578125" style="2" bestFit="1" customWidth="1"/>
    <col min="2830" max="2830" width="14.28515625" style="2" bestFit="1" customWidth="1"/>
    <col min="2831" max="2831" width="12.42578125" style="2" bestFit="1" customWidth="1"/>
    <col min="2832" max="3072" width="9.140625" style="2"/>
    <col min="3073" max="3073" width="33.140625" style="2" bestFit="1" customWidth="1"/>
    <col min="3074" max="3074" width="15.7109375" style="2" bestFit="1" customWidth="1"/>
    <col min="3075" max="3076" width="15.85546875" style="2" customWidth="1"/>
    <col min="3077" max="3077" width="3.140625" style="2" customWidth="1"/>
    <col min="3078" max="3078" width="43.42578125" style="2" bestFit="1" customWidth="1"/>
    <col min="3079" max="3079" width="11.28515625" style="2" bestFit="1" customWidth="1"/>
    <col min="3080" max="3080" width="11" style="2" bestFit="1" customWidth="1"/>
    <col min="3081" max="3081" width="11.42578125" style="2" bestFit="1" customWidth="1"/>
    <col min="3082" max="3082" width="3" style="2" customWidth="1"/>
    <col min="3083" max="3083" width="15.42578125" style="2" bestFit="1" customWidth="1"/>
    <col min="3084" max="3084" width="10.7109375" style="2" bestFit="1" customWidth="1"/>
    <col min="3085" max="3085" width="12.42578125" style="2" bestFit="1" customWidth="1"/>
    <col min="3086" max="3086" width="14.28515625" style="2" bestFit="1" customWidth="1"/>
    <col min="3087" max="3087" width="12.42578125" style="2" bestFit="1" customWidth="1"/>
    <col min="3088" max="3328" width="9.140625" style="2"/>
    <col min="3329" max="3329" width="33.140625" style="2" bestFit="1" customWidth="1"/>
    <col min="3330" max="3330" width="15.7109375" style="2" bestFit="1" customWidth="1"/>
    <col min="3331" max="3332" width="15.85546875" style="2" customWidth="1"/>
    <col min="3333" max="3333" width="3.140625" style="2" customWidth="1"/>
    <col min="3334" max="3334" width="43.42578125" style="2" bestFit="1" customWidth="1"/>
    <col min="3335" max="3335" width="11.28515625" style="2" bestFit="1" customWidth="1"/>
    <col min="3336" max="3336" width="11" style="2" bestFit="1" customWidth="1"/>
    <col min="3337" max="3337" width="11.42578125" style="2" bestFit="1" customWidth="1"/>
    <col min="3338" max="3338" width="3" style="2" customWidth="1"/>
    <col min="3339" max="3339" width="15.42578125" style="2" bestFit="1" customWidth="1"/>
    <col min="3340" max="3340" width="10.7109375" style="2" bestFit="1" customWidth="1"/>
    <col min="3341" max="3341" width="12.42578125" style="2" bestFit="1" customWidth="1"/>
    <col min="3342" max="3342" width="14.28515625" style="2" bestFit="1" customWidth="1"/>
    <col min="3343" max="3343" width="12.42578125" style="2" bestFit="1" customWidth="1"/>
    <col min="3344" max="3584" width="9.140625" style="2"/>
    <col min="3585" max="3585" width="33.140625" style="2" bestFit="1" customWidth="1"/>
    <col min="3586" max="3586" width="15.7109375" style="2" bestFit="1" customWidth="1"/>
    <col min="3587" max="3588" width="15.85546875" style="2" customWidth="1"/>
    <col min="3589" max="3589" width="3.140625" style="2" customWidth="1"/>
    <col min="3590" max="3590" width="43.42578125" style="2" bestFit="1" customWidth="1"/>
    <col min="3591" max="3591" width="11.28515625" style="2" bestFit="1" customWidth="1"/>
    <col min="3592" max="3592" width="11" style="2" bestFit="1" customWidth="1"/>
    <col min="3593" max="3593" width="11.42578125" style="2" bestFit="1" customWidth="1"/>
    <col min="3594" max="3594" width="3" style="2" customWidth="1"/>
    <col min="3595" max="3595" width="15.42578125" style="2" bestFit="1" customWidth="1"/>
    <col min="3596" max="3596" width="10.7109375" style="2" bestFit="1" customWidth="1"/>
    <col min="3597" max="3597" width="12.42578125" style="2" bestFit="1" customWidth="1"/>
    <col min="3598" max="3598" width="14.28515625" style="2" bestFit="1" customWidth="1"/>
    <col min="3599" max="3599" width="12.42578125" style="2" bestFit="1" customWidth="1"/>
    <col min="3600" max="3840" width="9.140625" style="2"/>
    <col min="3841" max="3841" width="33.140625" style="2" bestFit="1" customWidth="1"/>
    <col min="3842" max="3842" width="15.7109375" style="2" bestFit="1" customWidth="1"/>
    <col min="3843" max="3844" width="15.85546875" style="2" customWidth="1"/>
    <col min="3845" max="3845" width="3.140625" style="2" customWidth="1"/>
    <col min="3846" max="3846" width="43.42578125" style="2" bestFit="1" customWidth="1"/>
    <col min="3847" max="3847" width="11.28515625" style="2" bestFit="1" customWidth="1"/>
    <col min="3848" max="3848" width="11" style="2" bestFit="1" customWidth="1"/>
    <col min="3849" max="3849" width="11.42578125" style="2" bestFit="1" customWidth="1"/>
    <col min="3850" max="3850" width="3" style="2" customWidth="1"/>
    <col min="3851" max="3851" width="15.42578125" style="2" bestFit="1" customWidth="1"/>
    <col min="3852" max="3852" width="10.7109375" style="2" bestFit="1" customWidth="1"/>
    <col min="3853" max="3853" width="12.42578125" style="2" bestFit="1" customWidth="1"/>
    <col min="3854" max="3854" width="14.28515625" style="2" bestFit="1" customWidth="1"/>
    <col min="3855" max="3855" width="12.42578125" style="2" bestFit="1" customWidth="1"/>
    <col min="3856" max="4096" width="9.140625" style="2"/>
    <col min="4097" max="4097" width="33.140625" style="2" bestFit="1" customWidth="1"/>
    <col min="4098" max="4098" width="15.7109375" style="2" bestFit="1" customWidth="1"/>
    <col min="4099" max="4100" width="15.85546875" style="2" customWidth="1"/>
    <col min="4101" max="4101" width="3.140625" style="2" customWidth="1"/>
    <col min="4102" max="4102" width="43.42578125" style="2" bestFit="1" customWidth="1"/>
    <col min="4103" max="4103" width="11.28515625" style="2" bestFit="1" customWidth="1"/>
    <col min="4104" max="4104" width="11" style="2" bestFit="1" customWidth="1"/>
    <col min="4105" max="4105" width="11.42578125" style="2" bestFit="1" customWidth="1"/>
    <col min="4106" max="4106" width="3" style="2" customWidth="1"/>
    <col min="4107" max="4107" width="15.42578125" style="2" bestFit="1" customWidth="1"/>
    <col min="4108" max="4108" width="10.7109375" style="2" bestFit="1" customWidth="1"/>
    <col min="4109" max="4109" width="12.42578125" style="2" bestFit="1" customWidth="1"/>
    <col min="4110" max="4110" width="14.28515625" style="2" bestFit="1" customWidth="1"/>
    <col min="4111" max="4111" width="12.42578125" style="2" bestFit="1" customWidth="1"/>
    <col min="4112" max="4352" width="9.140625" style="2"/>
    <col min="4353" max="4353" width="33.140625" style="2" bestFit="1" customWidth="1"/>
    <col min="4354" max="4354" width="15.7109375" style="2" bestFit="1" customWidth="1"/>
    <col min="4355" max="4356" width="15.85546875" style="2" customWidth="1"/>
    <col min="4357" max="4357" width="3.140625" style="2" customWidth="1"/>
    <col min="4358" max="4358" width="43.42578125" style="2" bestFit="1" customWidth="1"/>
    <col min="4359" max="4359" width="11.28515625" style="2" bestFit="1" customWidth="1"/>
    <col min="4360" max="4360" width="11" style="2" bestFit="1" customWidth="1"/>
    <col min="4361" max="4361" width="11.42578125" style="2" bestFit="1" customWidth="1"/>
    <col min="4362" max="4362" width="3" style="2" customWidth="1"/>
    <col min="4363" max="4363" width="15.42578125" style="2" bestFit="1" customWidth="1"/>
    <col min="4364" max="4364" width="10.7109375" style="2" bestFit="1" customWidth="1"/>
    <col min="4365" max="4365" width="12.42578125" style="2" bestFit="1" customWidth="1"/>
    <col min="4366" max="4366" width="14.28515625" style="2" bestFit="1" customWidth="1"/>
    <col min="4367" max="4367" width="12.42578125" style="2" bestFit="1" customWidth="1"/>
    <col min="4368" max="4608" width="9.140625" style="2"/>
    <col min="4609" max="4609" width="33.140625" style="2" bestFit="1" customWidth="1"/>
    <col min="4610" max="4610" width="15.7109375" style="2" bestFit="1" customWidth="1"/>
    <col min="4611" max="4612" width="15.85546875" style="2" customWidth="1"/>
    <col min="4613" max="4613" width="3.140625" style="2" customWidth="1"/>
    <col min="4614" max="4614" width="43.42578125" style="2" bestFit="1" customWidth="1"/>
    <col min="4615" max="4615" width="11.28515625" style="2" bestFit="1" customWidth="1"/>
    <col min="4616" max="4616" width="11" style="2" bestFit="1" customWidth="1"/>
    <col min="4617" max="4617" width="11.42578125" style="2" bestFit="1" customWidth="1"/>
    <col min="4618" max="4618" width="3" style="2" customWidth="1"/>
    <col min="4619" max="4619" width="15.42578125" style="2" bestFit="1" customWidth="1"/>
    <col min="4620" max="4620" width="10.7109375" style="2" bestFit="1" customWidth="1"/>
    <col min="4621" max="4621" width="12.42578125" style="2" bestFit="1" customWidth="1"/>
    <col min="4622" max="4622" width="14.28515625" style="2" bestFit="1" customWidth="1"/>
    <col min="4623" max="4623" width="12.42578125" style="2" bestFit="1" customWidth="1"/>
    <col min="4624" max="4864" width="9.140625" style="2"/>
    <col min="4865" max="4865" width="33.140625" style="2" bestFit="1" customWidth="1"/>
    <col min="4866" max="4866" width="15.7109375" style="2" bestFit="1" customWidth="1"/>
    <col min="4867" max="4868" width="15.85546875" style="2" customWidth="1"/>
    <col min="4869" max="4869" width="3.140625" style="2" customWidth="1"/>
    <col min="4870" max="4870" width="43.42578125" style="2" bestFit="1" customWidth="1"/>
    <col min="4871" max="4871" width="11.28515625" style="2" bestFit="1" customWidth="1"/>
    <col min="4872" max="4872" width="11" style="2" bestFit="1" customWidth="1"/>
    <col min="4873" max="4873" width="11.42578125" style="2" bestFit="1" customWidth="1"/>
    <col min="4874" max="4874" width="3" style="2" customWidth="1"/>
    <col min="4875" max="4875" width="15.42578125" style="2" bestFit="1" customWidth="1"/>
    <col min="4876" max="4876" width="10.7109375" style="2" bestFit="1" customWidth="1"/>
    <col min="4877" max="4877" width="12.42578125" style="2" bestFit="1" customWidth="1"/>
    <col min="4878" max="4878" width="14.28515625" style="2" bestFit="1" customWidth="1"/>
    <col min="4879" max="4879" width="12.42578125" style="2" bestFit="1" customWidth="1"/>
    <col min="4880" max="5120" width="9.140625" style="2"/>
    <col min="5121" max="5121" width="33.140625" style="2" bestFit="1" customWidth="1"/>
    <col min="5122" max="5122" width="15.7109375" style="2" bestFit="1" customWidth="1"/>
    <col min="5123" max="5124" width="15.85546875" style="2" customWidth="1"/>
    <col min="5125" max="5125" width="3.140625" style="2" customWidth="1"/>
    <col min="5126" max="5126" width="43.42578125" style="2" bestFit="1" customWidth="1"/>
    <col min="5127" max="5127" width="11.28515625" style="2" bestFit="1" customWidth="1"/>
    <col min="5128" max="5128" width="11" style="2" bestFit="1" customWidth="1"/>
    <col min="5129" max="5129" width="11.42578125" style="2" bestFit="1" customWidth="1"/>
    <col min="5130" max="5130" width="3" style="2" customWidth="1"/>
    <col min="5131" max="5131" width="15.42578125" style="2" bestFit="1" customWidth="1"/>
    <col min="5132" max="5132" width="10.7109375" style="2" bestFit="1" customWidth="1"/>
    <col min="5133" max="5133" width="12.42578125" style="2" bestFit="1" customWidth="1"/>
    <col min="5134" max="5134" width="14.28515625" style="2" bestFit="1" customWidth="1"/>
    <col min="5135" max="5135" width="12.42578125" style="2" bestFit="1" customWidth="1"/>
    <col min="5136" max="5376" width="9.140625" style="2"/>
    <col min="5377" max="5377" width="33.140625" style="2" bestFit="1" customWidth="1"/>
    <col min="5378" max="5378" width="15.7109375" style="2" bestFit="1" customWidth="1"/>
    <col min="5379" max="5380" width="15.85546875" style="2" customWidth="1"/>
    <col min="5381" max="5381" width="3.140625" style="2" customWidth="1"/>
    <col min="5382" max="5382" width="43.42578125" style="2" bestFit="1" customWidth="1"/>
    <col min="5383" max="5383" width="11.28515625" style="2" bestFit="1" customWidth="1"/>
    <col min="5384" max="5384" width="11" style="2" bestFit="1" customWidth="1"/>
    <col min="5385" max="5385" width="11.42578125" style="2" bestFit="1" customWidth="1"/>
    <col min="5386" max="5386" width="3" style="2" customWidth="1"/>
    <col min="5387" max="5387" width="15.42578125" style="2" bestFit="1" customWidth="1"/>
    <col min="5388" max="5388" width="10.7109375" style="2" bestFit="1" customWidth="1"/>
    <col min="5389" max="5389" width="12.42578125" style="2" bestFit="1" customWidth="1"/>
    <col min="5390" max="5390" width="14.28515625" style="2" bestFit="1" customWidth="1"/>
    <col min="5391" max="5391" width="12.42578125" style="2" bestFit="1" customWidth="1"/>
    <col min="5392" max="5632" width="9.140625" style="2"/>
    <col min="5633" max="5633" width="33.140625" style="2" bestFit="1" customWidth="1"/>
    <col min="5634" max="5634" width="15.7109375" style="2" bestFit="1" customWidth="1"/>
    <col min="5635" max="5636" width="15.85546875" style="2" customWidth="1"/>
    <col min="5637" max="5637" width="3.140625" style="2" customWidth="1"/>
    <col min="5638" max="5638" width="43.42578125" style="2" bestFit="1" customWidth="1"/>
    <col min="5639" max="5639" width="11.28515625" style="2" bestFit="1" customWidth="1"/>
    <col min="5640" max="5640" width="11" style="2" bestFit="1" customWidth="1"/>
    <col min="5641" max="5641" width="11.42578125" style="2" bestFit="1" customWidth="1"/>
    <col min="5642" max="5642" width="3" style="2" customWidth="1"/>
    <col min="5643" max="5643" width="15.42578125" style="2" bestFit="1" customWidth="1"/>
    <col min="5644" max="5644" width="10.7109375" style="2" bestFit="1" customWidth="1"/>
    <col min="5645" max="5645" width="12.42578125" style="2" bestFit="1" customWidth="1"/>
    <col min="5646" max="5646" width="14.28515625" style="2" bestFit="1" customWidth="1"/>
    <col min="5647" max="5647" width="12.42578125" style="2" bestFit="1" customWidth="1"/>
    <col min="5648" max="5888" width="9.140625" style="2"/>
    <col min="5889" max="5889" width="33.140625" style="2" bestFit="1" customWidth="1"/>
    <col min="5890" max="5890" width="15.7109375" style="2" bestFit="1" customWidth="1"/>
    <col min="5891" max="5892" width="15.85546875" style="2" customWidth="1"/>
    <col min="5893" max="5893" width="3.140625" style="2" customWidth="1"/>
    <col min="5894" max="5894" width="43.42578125" style="2" bestFit="1" customWidth="1"/>
    <col min="5895" max="5895" width="11.28515625" style="2" bestFit="1" customWidth="1"/>
    <col min="5896" max="5896" width="11" style="2" bestFit="1" customWidth="1"/>
    <col min="5897" max="5897" width="11.42578125" style="2" bestFit="1" customWidth="1"/>
    <col min="5898" max="5898" width="3" style="2" customWidth="1"/>
    <col min="5899" max="5899" width="15.42578125" style="2" bestFit="1" customWidth="1"/>
    <col min="5900" max="5900" width="10.7109375" style="2" bestFit="1" customWidth="1"/>
    <col min="5901" max="5901" width="12.42578125" style="2" bestFit="1" customWidth="1"/>
    <col min="5902" max="5902" width="14.28515625" style="2" bestFit="1" customWidth="1"/>
    <col min="5903" max="5903" width="12.42578125" style="2" bestFit="1" customWidth="1"/>
    <col min="5904" max="6144" width="9.140625" style="2"/>
    <col min="6145" max="6145" width="33.140625" style="2" bestFit="1" customWidth="1"/>
    <col min="6146" max="6146" width="15.7109375" style="2" bestFit="1" customWidth="1"/>
    <col min="6147" max="6148" width="15.85546875" style="2" customWidth="1"/>
    <col min="6149" max="6149" width="3.140625" style="2" customWidth="1"/>
    <col min="6150" max="6150" width="43.42578125" style="2" bestFit="1" customWidth="1"/>
    <col min="6151" max="6151" width="11.28515625" style="2" bestFit="1" customWidth="1"/>
    <col min="6152" max="6152" width="11" style="2" bestFit="1" customWidth="1"/>
    <col min="6153" max="6153" width="11.42578125" style="2" bestFit="1" customWidth="1"/>
    <col min="6154" max="6154" width="3" style="2" customWidth="1"/>
    <col min="6155" max="6155" width="15.42578125" style="2" bestFit="1" customWidth="1"/>
    <col min="6156" max="6156" width="10.7109375" style="2" bestFit="1" customWidth="1"/>
    <col min="6157" max="6157" width="12.42578125" style="2" bestFit="1" customWidth="1"/>
    <col min="6158" max="6158" width="14.28515625" style="2" bestFit="1" customWidth="1"/>
    <col min="6159" max="6159" width="12.42578125" style="2" bestFit="1" customWidth="1"/>
    <col min="6160" max="6400" width="9.140625" style="2"/>
    <col min="6401" max="6401" width="33.140625" style="2" bestFit="1" customWidth="1"/>
    <col min="6402" max="6402" width="15.7109375" style="2" bestFit="1" customWidth="1"/>
    <col min="6403" max="6404" width="15.85546875" style="2" customWidth="1"/>
    <col min="6405" max="6405" width="3.140625" style="2" customWidth="1"/>
    <col min="6406" max="6406" width="43.42578125" style="2" bestFit="1" customWidth="1"/>
    <col min="6407" max="6407" width="11.28515625" style="2" bestFit="1" customWidth="1"/>
    <col min="6408" max="6408" width="11" style="2" bestFit="1" customWidth="1"/>
    <col min="6409" max="6409" width="11.42578125" style="2" bestFit="1" customWidth="1"/>
    <col min="6410" max="6410" width="3" style="2" customWidth="1"/>
    <col min="6411" max="6411" width="15.42578125" style="2" bestFit="1" customWidth="1"/>
    <col min="6412" max="6412" width="10.7109375" style="2" bestFit="1" customWidth="1"/>
    <col min="6413" max="6413" width="12.42578125" style="2" bestFit="1" customWidth="1"/>
    <col min="6414" max="6414" width="14.28515625" style="2" bestFit="1" customWidth="1"/>
    <col min="6415" max="6415" width="12.42578125" style="2" bestFit="1" customWidth="1"/>
    <col min="6416" max="6656" width="9.140625" style="2"/>
    <col min="6657" max="6657" width="33.140625" style="2" bestFit="1" customWidth="1"/>
    <col min="6658" max="6658" width="15.7109375" style="2" bestFit="1" customWidth="1"/>
    <col min="6659" max="6660" width="15.85546875" style="2" customWidth="1"/>
    <col min="6661" max="6661" width="3.140625" style="2" customWidth="1"/>
    <col min="6662" max="6662" width="43.42578125" style="2" bestFit="1" customWidth="1"/>
    <col min="6663" max="6663" width="11.28515625" style="2" bestFit="1" customWidth="1"/>
    <col min="6664" max="6664" width="11" style="2" bestFit="1" customWidth="1"/>
    <col min="6665" max="6665" width="11.42578125" style="2" bestFit="1" customWidth="1"/>
    <col min="6666" max="6666" width="3" style="2" customWidth="1"/>
    <col min="6667" max="6667" width="15.42578125" style="2" bestFit="1" customWidth="1"/>
    <col min="6668" max="6668" width="10.7109375" style="2" bestFit="1" customWidth="1"/>
    <col min="6669" max="6669" width="12.42578125" style="2" bestFit="1" customWidth="1"/>
    <col min="6670" max="6670" width="14.28515625" style="2" bestFit="1" customWidth="1"/>
    <col min="6671" max="6671" width="12.42578125" style="2" bestFit="1" customWidth="1"/>
    <col min="6672" max="6912" width="9.140625" style="2"/>
    <col min="6913" max="6913" width="33.140625" style="2" bestFit="1" customWidth="1"/>
    <col min="6914" max="6914" width="15.7109375" style="2" bestFit="1" customWidth="1"/>
    <col min="6915" max="6916" width="15.85546875" style="2" customWidth="1"/>
    <col min="6917" max="6917" width="3.140625" style="2" customWidth="1"/>
    <col min="6918" max="6918" width="43.42578125" style="2" bestFit="1" customWidth="1"/>
    <col min="6919" max="6919" width="11.28515625" style="2" bestFit="1" customWidth="1"/>
    <col min="6920" max="6920" width="11" style="2" bestFit="1" customWidth="1"/>
    <col min="6921" max="6921" width="11.42578125" style="2" bestFit="1" customWidth="1"/>
    <col min="6922" max="6922" width="3" style="2" customWidth="1"/>
    <col min="6923" max="6923" width="15.42578125" style="2" bestFit="1" customWidth="1"/>
    <col min="6924" max="6924" width="10.7109375" style="2" bestFit="1" customWidth="1"/>
    <col min="6925" max="6925" width="12.42578125" style="2" bestFit="1" customWidth="1"/>
    <col min="6926" max="6926" width="14.28515625" style="2" bestFit="1" customWidth="1"/>
    <col min="6927" max="6927" width="12.42578125" style="2" bestFit="1" customWidth="1"/>
    <col min="6928" max="7168" width="9.140625" style="2"/>
    <col min="7169" max="7169" width="33.140625" style="2" bestFit="1" customWidth="1"/>
    <col min="7170" max="7170" width="15.7109375" style="2" bestFit="1" customWidth="1"/>
    <col min="7171" max="7172" width="15.85546875" style="2" customWidth="1"/>
    <col min="7173" max="7173" width="3.140625" style="2" customWidth="1"/>
    <col min="7174" max="7174" width="43.42578125" style="2" bestFit="1" customWidth="1"/>
    <col min="7175" max="7175" width="11.28515625" style="2" bestFit="1" customWidth="1"/>
    <col min="7176" max="7176" width="11" style="2" bestFit="1" customWidth="1"/>
    <col min="7177" max="7177" width="11.42578125" style="2" bestFit="1" customWidth="1"/>
    <col min="7178" max="7178" width="3" style="2" customWidth="1"/>
    <col min="7179" max="7179" width="15.42578125" style="2" bestFit="1" customWidth="1"/>
    <col min="7180" max="7180" width="10.7109375" style="2" bestFit="1" customWidth="1"/>
    <col min="7181" max="7181" width="12.42578125" style="2" bestFit="1" customWidth="1"/>
    <col min="7182" max="7182" width="14.28515625" style="2" bestFit="1" customWidth="1"/>
    <col min="7183" max="7183" width="12.42578125" style="2" bestFit="1" customWidth="1"/>
    <col min="7184" max="7424" width="9.140625" style="2"/>
    <col min="7425" max="7425" width="33.140625" style="2" bestFit="1" customWidth="1"/>
    <col min="7426" max="7426" width="15.7109375" style="2" bestFit="1" customWidth="1"/>
    <col min="7427" max="7428" width="15.85546875" style="2" customWidth="1"/>
    <col min="7429" max="7429" width="3.140625" style="2" customWidth="1"/>
    <col min="7430" max="7430" width="43.42578125" style="2" bestFit="1" customWidth="1"/>
    <col min="7431" max="7431" width="11.28515625" style="2" bestFit="1" customWidth="1"/>
    <col min="7432" max="7432" width="11" style="2" bestFit="1" customWidth="1"/>
    <col min="7433" max="7433" width="11.42578125" style="2" bestFit="1" customWidth="1"/>
    <col min="7434" max="7434" width="3" style="2" customWidth="1"/>
    <col min="7435" max="7435" width="15.42578125" style="2" bestFit="1" customWidth="1"/>
    <col min="7436" max="7436" width="10.7109375" style="2" bestFit="1" customWidth="1"/>
    <col min="7437" max="7437" width="12.42578125" style="2" bestFit="1" customWidth="1"/>
    <col min="7438" max="7438" width="14.28515625" style="2" bestFit="1" customWidth="1"/>
    <col min="7439" max="7439" width="12.42578125" style="2" bestFit="1" customWidth="1"/>
    <col min="7440" max="7680" width="9.140625" style="2"/>
    <col min="7681" max="7681" width="33.140625" style="2" bestFit="1" customWidth="1"/>
    <col min="7682" max="7682" width="15.7109375" style="2" bestFit="1" customWidth="1"/>
    <col min="7683" max="7684" width="15.85546875" style="2" customWidth="1"/>
    <col min="7685" max="7685" width="3.140625" style="2" customWidth="1"/>
    <col min="7686" max="7686" width="43.42578125" style="2" bestFit="1" customWidth="1"/>
    <col min="7687" max="7687" width="11.28515625" style="2" bestFit="1" customWidth="1"/>
    <col min="7688" max="7688" width="11" style="2" bestFit="1" customWidth="1"/>
    <col min="7689" max="7689" width="11.42578125" style="2" bestFit="1" customWidth="1"/>
    <col min="7690" max="7690" width="3" style="2" customWidth="1"/>
    <col min="7691" max="7691" width="15.42578125" style="2" bestFit="1" customWidth="1"/>
    <col min="7692" max="7692" width="10.7109375" style="2" bestFit="1" customWidth="1"/>
    <col min="7693" max="7693" width="12.42578125" style="2" bestFit="1" customWidth="1"/>
    <col min="7694" max="7694" width="14.28515625" style="2" bestFit="1" customWidth="1"/>
    <col min="7695" max="7695" width="12.42578125" style="2" bestFit="1" customWidth="1"/>
    <col min="7696" max="7936" width="9.140625" style="2"/>
    <col min="7937" max="7937" width="33.140625" style="2" bestFit="1" customWidth="1"/>
    <col min="7938" max="7938" width="15.7109375" style="2" bestFit="1" customWidth="1"/>
    <col min="7939" max="7940" width="15.85546875" style="2" customWidth="1"/>
    <col min="7941" max="7941" width="3.140625" style="2" customWidth="1"/>
    <col min="7942" max="7942" width="43.42578125" style="2" bestFit="1" customWidth="1"/>
    <col min="7943" max="7943" width="11.28515625" style="2" bestFit="1" customWidth="1"/>
    <col min="7944" max="7944" width="11" style="2" bestFit="1" customWidth="1"/>
    <col min="7945" max="7945" width="11.42578125" style="2" bestFit="1" customWidth="1"/>
    <col min="7946" max="7946" width="3" style="2" customWidth="1"/>
    <col min="7947" max="7947" width="15.42578125" style="2" bestFit="1" customWidth="1"/>
    <col min="7948" max="7948" width="10.7109375" style="2" bestFit="1" customWidth="1"/>
    <col min="7949" max="7949" width="12.42578125" style="2" bestFit="1" customWidth="1"/>
    <col min="7950" max="7950" width="14.28515625" style="2" bestFit="1" customWidth="1"/>
    <col min="7951" max="7951" width="12.42578125" style="2" bestFit="1" customWidth="1"/>
    <col min="7952" max="8192" width="9.140625" style="2"/>
    <col min="8193" max="8193" width="33.140625" style="2" bestFit="1" customWidth="1"/>
    <col min="8194" max="8194" width="15.7109375" style="2" bestFit="1" customWidth="1"/>
    <col min="8195" max="8196" width="15.85546875" style="2" customWidth="1"/>
    <col min="8197" max="8197" width="3.140625" style="2" customWidth="1"/>
    <col min="8198" max="8198" width="43.42578125" style="2" bestFit="1" customWidth="1"/>
    <col min="8199" max="8199" width="11.28515625" style="2" bestFit="1" customWidth="1"/>
    <col min="8200" max="8200" width="11" style="2" bestFit="1" customWidth="1"/>
    <col min="8201" max="8201" width="11.42578125" style="2" bestFit="1" customWidth="1"/>
    <col min="8202" max="8202" width="3" style="2" customWidth="1"/>
    <col min="8203" max="8203" width="15.42578125" style="2" bestFit="1" customWidth="1"/>
    <col min="8204" max="8204" width="10.7109375" style="2" bestFit="1" customWidth="1"/>
    <col min="8205" max="8205" width="12.42578125" style="2" bestFit="1" customWidth="1"/>
    <col min="8206" max="8206" width="14.28515625" style="2" bestFit="1" customWidth="1"/>
    <col min="8207" max="8207" width="12.42578125" style="2" bestFit="1" customWidth="1"/>
    <col min="8208" max="8448" width="9.140625" style="2"/>
    <col min="8449" max="8449" width="33.140625" style="2" bestFit="1" customWidth="1"/>
    <col min="8450" max="8450" width="15.7109375" style="2" bestFit="1" customWidth="1"/>
    <col min="8451" max="8452" width="15.85546875" style="2" customWidth="1"/>
    <col min="8453" max="8453" width="3.140625" style="2" customWidth="1"/>
    <col min="8454" max="8454" width="43.42578125" style="2" bestFit="1" customWidth="1"/>
    <col min="8455" max="8455" width="11.28515625" style="2" bestFit="1" customWidth="1"/>
    <col min="8456" max="8456" width="11" style="2" bestFit="1" customWidth="1"/>
    <col min="8457" max="8457" width="11.42578125" style="2" bestFit="1" customWidth="1"/>
    <col min="8458" max="8458" width="3" style="2" customWidth="1"/>
    <col min="8459" max="8459" width="15.42578125" style="2" bestFit="1" customWidth="1"/>
    <col min="8460" max="8460" width="10.7109375" style="2" bestFit="1" customWidth="1"/>
    <col min="8461" max="8461" width="12.42578125" style="2" bestFit="1" customWidth="1"/>
    <col min="8462" max="8462" width="14.28515625" style="2" bestFit="1" customWidth="1"/>
    <col min="8463" max="8463" width="12.42578125" style="2" bestFit="1" customWidth="1"/>
    <col min="8464" max="8704" width="9.140625" style="2"/>
    <col min="8705" max="8705" width="33.140625" style="2" bestFit="1" customWidth="1"/>
    <col min="8706" max="8706" width="15.7109375" style="2" bestFit="1" customWidth="1"/>
    <col min="8707" max="8708" width="15.85546875" style="2" customWidth="1"/>
    <col min="8709" max="8709" width="3.140625" style="2" customWidth="1"/>
    <col min="8710" max="8710" width="43.42578125" style="2" bestFit="1" customWidth="1"/>
    <col min="8711" max="8711" width="11.28515625" style="2" bestFit="1" customWidth="1"/>
    <col min="8712" max="8712" width="11" style="2" bestFit="1" customWidth="1"/>
    <col min="8713" max="8713" width="11.42578125" style="2" bestFit="1" customWidth="1"/>
    <col min="8714" max="8714" width="3" style="2" customWidth="1"/>
    <col min="8715" max="8715" width="15.42578125" style="2" bestFit="1" customWidth="1"/>
    <col min="8716" max="8716" width="10.7109375" style="2" bestFit="1" customWidth="1"/>
    <col min="8717" max="8717" width="12.42578125" style="2" bestFit="1" customWidth="1"/>
    <col min="8718" max="8718" width="14.28515625" style="2" bestFit="1" customWidth="1"/>
    <col min="8719" max="8719" width="12.42578125" style="2" bestFit="1" customWidth="1"/>
    <col min="8720" max="8960" width="9.140625" style="2"/>
    <col min="8961" max="8961" width="33.140625" style="2" bestFit="1" customWidth="1"/>
    <col min="8962" max="8962" width="15.7109375" style="2" bestFit="1" customWidth="1"/>
    <col min="8963" max="8964" width="15.85546875" style="2" customWidth="1"/>
    <col min="8965" max="8965" width="3.140625" style="2" customWidth="1"/>
    <col min="8966" max="8966" width="43.42578125" style="2" bestFit="1" customWidth="1"/>
    <col min="8967" max="8967" width="11.28515625" style="2" bestFit="1" customWidth="1"/>
    <col min="8968" max="8968" width="11" style="2" bestFit="1" customWidth="1"/>
    <col min="8969" max="8969" width="11.42578125" style="2" bestFit="1" customWidth="1"/>
    <col min="8970" max="8970" width="3" style="2" customWidth="1"/>
    <col min="8971" max="8971" width="15.42578125" style="2" bestFit="1" customWidth="1"/>
    <col min="8972" max="8972" width="10.7109375" style="2" bestFit="1" customWidth="1"/>
    <col min="8973" max="8973" width="12.42578125" style="2" bestFit="1" customWidth="1"/>
    <col min="8974" max="8974" width="14.28515625" style="2" bestFit="1" customWidth="1"/>
    <col min="8975" max="8975" width="12.42578125" style="2" bestFit="1" customWidth="1"/>
    <col min="8976" max="9216" width="9.140625" style="2"/>
    <col min="9217" max="9217" width="33.140625" style="2" bestFit="1" customWidth="1"/>
    <col min="9218" max="9218" width="15.7109375" style="2" bestFit="1" customWidth="1"/>
    <col min="9219" max="9220" width="15.85546875" style="2" customWidth="1"/>
    <col min="9221" max="9221" width="3.140625" style="2" customWidth="1"/>
    <col min="9222" max="9222" width="43.42578125" style="2" bestFit="1" customWidth="1"/>
    <col min="9223" max="9223" width="11.28515625" style="2" bestFit="1" customWidth="1"/>
    <col min="9224" max="9224" width="11" style="2" bestFit="1" customWidth="1"/>
    <col min="9225" max="9225" width="11.42578125" style="2" bestFit="1" customWidth="1"/>
    <col min="9226" max="9226" width="3" style="2" customWidth="1"/>
    <col min="9227" max="9227" width="15.42578125" style="2" bestFit="1" customWidth="1"/>
    <col min="9228" max="9228" width="10.7109375" style="2" bestFit="1" customWidth="1"/>
    <col min="9229" max="9229" width="12.42578125" style="2" bestFit="1" customWidth="1"/>
    <col min="9230" max="9230" width="14.28515625" style="2" bestFit="1" customWidth="1"/>
    <col min="9231" max="9231" width="12.42578125" style="2" bestFit="1" customWidth="1"/>
    <col min="9232" max="9472" width="9.140625" style="2"/>
    <col min="9473" max="9473" width="33.140625" style="2" bestFit="1" customWidth="1"/>
    <col min="9474" max="9474" width="15.7109375" style="2" bestFit="1" customWidth="1"/>
    <col min="9475" max="9476" width="15.85546875" style="2" customWidth="1"/>
    <col min="9477" max="9477" width="3.140625" style="2" customWidth="1"/>
    <col min="9478" max="9478" width="43.42578125" style="2" bestFit="1" customWidth="1"/>
    <col min="9479" max="9479" width="11.28515625" style="2" bestFit="1" customWidth="1"/>
    <col min="9480" max="9480" width="11" style="2" bestFit="1" customWidth="1"/>
    <col min="9481" max="9481" width="11.42578125" style="2" bestFit="1" customWidth="1"/>
    <col min="9482" max="9482" width="3" style="2" customWidth="1"/>
    <col min="9483" max="9483" width="15.42578125" style="2" bestFit="1" customWidth="1"/>
    <col min="9484" max="9484" width="10.7109375" style="2" bestFit="1" customWidth="1"/>
    <col min="9485" max="9485" width="12.42578125" style="2" bestFit="1" customWidth="1"/>
    <col min="9486" max="9486" width="14.28515625" style="2" bestFit="1" customWidth="1"/>
    <col min="9487" max="9487" width="12.42578125" style="2" bestFit="1" customWidth="1"/>
    <col min="9488" max="9728" width="9.140625" style="2"/>
    <col min="9729" max="9729" width="33.140625" style="2" bestFit="1" customWidth="1"/>
    <col min="9730" max="9730" width="15.7109375" style="2" bestFit="1" customWidth="1"/>
    <col min="9731" max="9732" width="15.85546875" style="2" customWidth="1"/>
    <col min="9733" max="9733" width="3.140625" style="2" customWidth="1"/>
    <col min="9734" max="9734" width="43.42578125" style="2" bestFit="1" customWidth="1"/>
    <col min="9735" max="9735" width="11.28515625" style="2" bestFit="1" customWidth="1"/>
    <col min="9736" max="9736" width="11" style="2" bestFit="1" customWidth="1"/>
    <col min="9737" max="9737" width="11.42578125" style="2" bestFit="1" customWidth="1"/>
    <col min="9738" max="9738" width="3" style="2" customWidth="1"/>
    <col min="9739" max="9739" width="15.42578125" style="2" bestFit="1" customWidth="1"/>
    <col min="9740" max="9740" width="10.7109375" style="2" bestFit="1" customWidth="1"/>
    <col min="9741" max="9741" width="12.42578125" style="2" bestFit="1" customWidth="1"/>
    <col min="9742" max="9742" width="14.28515625" style="2" bestFit="1" customWidth="1"/>
    <col min="9743" max="9743" width="12.42578125" style="2" bestFit="1" customWidth="1"/>
    <col min="9744" max="9984" width="9.140625" style="2"/>
    <col min="9985" max="9985" width="33.140625" style="2" bestFit="1" customWidth="1"/>
    <col min="9986" max="9986" width="15.7109375" style="2" bestFit="1" customWidth="1"/>
    <col min="9987" max="9988" width="15.85546875" style="2" customWidth="1"/>
    <col min="9989" max="9989" width="3.140625" style="2" customWidth="1"/>
    <col min="9990" max="9990" width="43.42578125" style="2" bestFit="1" customWidth="1"/>
    <col min="9991" max="9991" width="11.28515625" style="2" bestFit="1" customWidth="1"/>
    <col min="9992" max="9992" width="11" style="2" bestFit="1" customWidth="1"/>
    <col min="9993" max="9993" width="11.42578125" style="2" bestFit="1" customWidth="1"/>
    <col min="9994" max="9994" width="3" style="2" customWidth="1"/>
    <col min="9995" max="9995" width="15.42578125" style="2" bestFit="1" customWidth="1"/>
    <col min="9996" max="9996" width="10.7109375" style="2" bestFit="1" customWidth="1"/>
    <col min="9997" max="9997" width="12.42578125" style="2" bestFit="1" customWidth="1"/>
    <col min="9998" max="9998" width="14.28515625" style="2" bestFit="1" customWidth="1"/>
    <col min="9999" max="9999" width="12.42578125" style="2" bestFit="1" customWidth="1"/>
    <col min="10000" max="10240" width="9.140625" style="2"/>
    <col min="10241" max="10241" width="33.140625" style="2" bestFit="1" customWidth="1"/>
    <col min="10242" max="10242" width="15.7109375" style="2" bestFit="1" customWidth="1"/>
    <col min="10243" max="10244" width="15.85546875" style="2" customWidth="1"/>
    <col min="10245" max="10245" width="3.140625" style="2" customWidth="1"/>
    <col min="10246" max="10246" width="43.42578125" style="2" bestFit="1" customWidth="1"/>
    <col min="10247" max="10247" width="11.28515625" style="2" bestFit="1" customWidth="1"/>
    <col min="10248" max="10248" width="11" style="2" bestFit="1" customWidth="1"/>
    <col min="10249" max="10249" width="11.42578125" style="2" bestFit="1" customWidth="1"/>
    <col min="10250" max="10250" width="3" style="2" customWidth="1"/>
    <col min="10251" max="10251" width="15.42578125" style="2" bestFit="1" customWidth="1"/>
    <col min="10252" max="10252" width="10.7109375" style="2" bestFit="1" customWidth="1"/>
    <col min="10253" max="10253" width="12.42578125" style="2" bestFit="1" customWidth="1"/>
    <col min="10254" max="10254" width="14.28515625" style="2" bestFit="1" customWidth="1"/>
    <col min="10255" max="10255" width="12.42578125" style="2" bestFit="1" customWidth="1"/>
    <col min="10256" max="10496" width="9.140625" style="2"/>
    <col min="10497" max="10497" width="33.140625" style="2" bestFit="1" customWidth="1"/>
    <col min="10498" max="10498" width="15.7109375" style="2" bestFit="1" customWidth="1"/>
    <col min="10499" max="10500" width="15.85546875" style="2" customWidth="1"/>
    <col min="10501" max="10501" width="3.140625" style="2" customWidth="1"/>
    <col min="10502" max="10502" width="43.42578125" style="2" bestFit="1" customWidth="1"/>
    <col min="10503" max="10503" width="11.28515625" style="2" bestFit="1" customWidth="1"/>
    <col min="10504" max="10504" width="11" style="2" bestFit="1" customWidth="1"/>
    <col min="10505" max="10505" width="11.42578125" style="2" bestFit="1" customWidth="1"/>
    <col min="10506" max="10506" width="3" style="2" customWidth="1"/>
    <col min="10507" max="10507" width="15.42578125" style="2" bestFit="1" customWidth="1"/>
    <col min="10508" max="10508" width="10.7109375" style="2" bestFit="1" customWidth="1"/>
    <col min="10509" max="10509" width="12.42578125" style="2" bestFit="1" customWidth="1"/>
    <col min="10510" max="10510" width="14.28515625" style="2" bestFit="1" customWidth="1"/>
    <col min="10511" max="10511" width="12.42578125" style="2" bestFit="1" customWidth="1"/>
    <col min="10512" max="10752" width="9.140625" style="2"/>
    <col min="10753" max="10753" width="33.140625" style="2" bestFit="1" customWidth="1"/>
    <col min="10754" max="10754" width="15.7109375" style="2" bestFit="1" customWidth="1"/>
    <col min="10755" max="10756" width="15.85546875" style="2" customWidth="1"/>
    <col min="10757" max="10757" width="3.140625" style="2" customWidth="1"/>
    <col min="10758" max="10758" width="43.42578125" style="2" bestFit="1" customWidth="1"/>
    <col min="10759" max="10759" width="11.28515625" style="2" bestFit="1" customWidth="1"/>
    <col min="10760" max="10760" width="11" style="2" bestFit="1" customWidth="1"/>
    <col min="10761" max="10761" width="11.42578125" style="2" bestFit="1" customWidth="1"/>
    <col min="10762" max="10762" width="3" style="2" customWidth="1"/>
    <col min="10763" max="10763" width="15.42578125" style="2" bestFit="1" customWidth="1"/>
    <col min="10764" max="10764" width="10.7109375" style="2" bestFit="1" customWidth="1"/>
    <col min="10765" max="10765" width="12.42578125" style="2" bestFit="1" customWidth="1"/>
    <col min="10766" max="10766" width="14.28515625" style="2" bestFit="1" customWidth="1"/>
    <col min="10767" max="10767" width="12.42578125" style="2" bestFit="1" customWidth="1"/>
    <col min="10768" max="11008" width="9.140625" style="2"/>
    <col min="11009" max="11009" width="33.140625" style="2" bestFit="1" customWidth="1"/>
    <col min="11010" max="11010" width="15.7109375" style="2" bestFit="1" customWidth="1"/>
    <col min="11011" max="11012" width="15.85546875" style="2" customWidth="1"/>
    <col min="11013" max="11013" width="3.140625" style="2" customWidth="1"/>
    <col min="11014" max="11014" width="43.42578125" style="2" bestFit="1" customWidth="1"/>
    <col min="11015" max="11015" width="11.28515625" style="2" bestFit="1" customWidth="1"/>
    <col min="11016" max="11016" width="11" style="2" bestFit="1" customWidth="1"/>
    <col min="11017" max="11017" width="11.42578125" style="2" bestFit="1" customWidth="1"/>
    <col min="11018" max="11018" width="3" style="2" customWidth="1"/>
    <col min="11019" max="11019" width="15.42578125" style="2" bestFit="1" customWidth="1"/>
    <col min="11020" max="11020" width="10.7109375" style="2" bestFit="1" customWidth="1"/>
    <col min="11021" max="11021" width="12.42578125" style="2" bestFit="1" customWidth="1"/>
    <col min="11022" max="11022" width="14.28515625" style="2" bestFit="1" customWidth="1"/>
    <col min="11023" max="11023" width="12.42578125" style="2" bestFit="1" customWidth="1"/>
    <col min="11024" max="11264" width="9.140625" style="2"/>
    <col min="11265" max="11265" width="33.140625" style="2" bestFit="1" customWidth="1"/>
    <col min="11266" max="11266" width="15.7109375" style="2" bestFit="1" customWidth="1"/>
    <col min="11267" max="11268" width="15.85546875" style="2" customWidth="1"/>
    <col min="11269" max="11269" width="3.140625" style="2" customWidth="1"/>
    <col min="11270" max="11270" width="43.42578125" style="2" bestFit="1" customWidth="1"/>
    <col min="11271" max="11271" width="11.28515625" style="2" bestFit="1" customWidth="1"/>
    <col min="11272" max="11272" width="11" style="2" bestFit="1" customWidth="1"/>
    <col min="11273" max="11273" width="11.42578125" style="2" bestFit="1" customWidth="1"/>
    <col min="11274" max="11274" width="3" style="2" customWidth="1"/>
    <col min="11275" max="11275" width="15.42578125" style="2" bestFit="1" customWidth="1"/>
    <col min="11276" max="11276" width="10.7109375" style="2" bestFit="1" customWidth="1"/>
    <col min="11277" max="11277" width="12.42578125" style="2" bestFit="1" customWidth="1"/>
    <col min="11278" max="11278" width="14.28515625" style="2" bestFit="1" customWidth="1"/>
    <col min="11279" max="11279" width="12.42578125" style="2" bestFit="1" customWidth="1"/>
    <col min="11280" max="11520" width="9.140625" style="2"/>
    <col min="11521" max="11521" width="33.140625" style="2" bestFit="1" customWidth="1"/>
    <col min="11522" max="11522" width="15.7109375" style="2" bestFit="1" customWidth="1"/>
    <col min="11523" max="11524" width="15.85546875" style="2" customWidth="1"/>
    <col min="11525" max="11525" width="3.140625" style="2" customWidth="1"/>
    <col min="11526" max="11526" width="43.42578125" style="2" bestFit="1" customWidth="1"/>
    <col min="11527" max="11527" width="11.28515625" style="2" bestFit="1" customWidth="1"/>
    <col min="11528" max="11528" width="11" style="2" bestFit="1" customWidth="1"/>
    <col min="11529" max="11529" width="11.42578125" style="2" bestFit="1" customWidth="1"/>
    <col min="11530" max="11530" width="3" style="2" customWidth="1"/>
    <col min="11531" max="11531" width="15.42578125" style="2" bestFit="1" customWidth="1"/>
    <col min="11532" max="11532" width="10.7109375" style="2" bestFit="1" customWidth="1"/>
    <col min="11533" max="11533" width="12.42578125" style="2" bestFit="1" customWidth="1"/>
    <col min="11534" max="11534" width="14.28515625" style="2" bestFit="1" customWidth="1"/>
    <col min="11535" max="11535" width="12.42578125" style="2" bestFit="1" customWidth="1"/>
    <col min="11536" max="11776" width="9.140625" style="2"/>
    <col min="11777" max="11777" width="33.140625" style="2" bestFit="1" customWidth="1"/>
    <col min="11778" max="11778" width="15.7109375" style="2" bestFit="1" customWidth="1"/>
    <col min="11779" max="11780" width="15.85546875" style="2" customWidth="1"/>
    <col min="11781" max="11781" width="3.140625" style="2" customWidth="1"/>
    <col min="11782" max="11782" width="43.42578125" style="2" bestFit="1" customWidth="1"/>
    <col min="11783" max="11783" width="11.28515625" style="2" bestFit="1" customWidth="1"/>
    <col min="11784" max="11784" width="11" style="2" bestFit="1" customWidth="1"/>
    <col min="11785" max="11785" width="11.42578125" style="2" bestFit="1" customWidth="1"/>
    <col min="11786" max="11786" width="3" style="2" customWidth="1"/>
    <col min="11787" max="11787" width="15.42578125" style="2" bestFit="1" customWidth="1"/>
    <col min="11788" max="11788" width="10.7109375" style="2" bestFit="1" customWidth="1"/>
    <col min="11789" max="11789" width="12.42578125" style="2" bestFit="1" customWidth="1"/>
    <col min="11790" max="11790" width="14.28515625" style="2" bestFit="1" customWidth="1"/>
    <col min="11791" max="11791" width="12.42578125" style="2" bestFit="1" customWidth="1"/>
    <col min="11792" max="12032" width="9.140625" style="2"/>
    <col min="12033" max="12033" width="33.140625" style="2" bestFit="1" customWidth="1"/>
    <col min="12034" max="12034" width="15.7109375" style="2" bestFit="1" customWidth="1"/>
    <col min="12035" max="12036" width="15.85546875" style="2" customWidth="1"/>
    <col min="12037" max="12037" width="3.140625" style="2" customWidth="1"/>
    <col min="12038" max="12038" width="43.42578125" style="2" bestFit="1" customWidth="1"/>
    <col min="12039" max="12039" width="11.28515625" style="2" bestFit="1" customWidth="1"/>
    <col min="12040" max="12040" width="11" style="2" bestFit="1" customWidth="1"/>
    <col min="12041" max="12041" width="11.42578125" style="2" bestFit="1" customWidth="1"/>
    <col min="12042" max="12042" width="3" style="2" customWidth="1"/>
    <col min="12043" max="12043" width="15.42578125" style="2" bestFit="1" customWidth="1"/>
    <col min="12044" max="12044" width="10.7109375" style="2" bestFit="1" customWidth="1"/>
    <col min="12045" max="12045" width="12.42578125" style="2" bestFit="1" customWidth="1"/>
    <col min="12046" max="12046" width="14.28515625" style="2" bestFit="1" customWidth="1"/>
    <col min="12047" max="12047" width="12.42578125" style="2" bestFit="1" customWidth="1"/>
    <col min="12048" max="12288" width="9.140625" style="2"/>
    <col min="12289" max="12289" width="33.140625" style="2" bestFit="1" customWidth="1"/>
    <col min="12290" max="12290" width="15.7109375" style="2" bestFit="1" customWidth="1"/>
    <col min="12291" max="12292" width="15.85546875" style="2" customWidth="1"/>
    <col min="12293" max="12293" width="3.140625" style="2" customWidth="1"/>
    <col min="12294" max="12294" width="43.42578125" style="2" bestFit="1" customWidth="1"/>
    <col min="12295" max="12295" width="11.28515625" style="2" bestFit="1" customWidth="1"/>
    <col min="12296" max="12296" width="11" style="2" bestFit="1" customWidth="1"/>
    <col min="12297" max="12297" width="11.42578125" style="2" bestFit="1" customWidth="1"/>
    <col min="12298" max="12298" width="3" style="2" customWidth="1"/>
    <col min="12299" max="12299" width="15.42578125" style="2" bestFit="1" customWidth="1"/>
    <col min="12300" max="12300" width="10.7109375" style="2" bestFit="1" customWidth="1"/>
    <col min="12301" max="12301" width="12.42578125" style="2" bestFit="1" customWidth="1"/>
    <col min="12302" max="12302" width="14.28515625" style="2" bestFit="1" customWidth="1"/>
    <col min="12303" max="12303" width="12.42578125" style="2" bestFit="1" customWidth="1"/>
    <col min="12304" max="12544" width="9.140625" style="2"/>
    <col min="12545" max="12545" width="33.140625" style="2" bestFit="1" customWidth="1"/>
    <col min="12546" max="12546" width="15.7109375" style="2" bestFit="1" customWidth="1"/>
    <col min="12547" max="12548" width="15.85546875" style="2" customWidth="1"/>
    <col min="12549" max="12549" width="3.140625" style="2" customWidth="1"/>
    <col min="12550" max="12550" width="43.42578125" style="2" bestFit="1" customWidth="1"/>
    <col min="12551" max="12551" width="11.28515625" style="2" bestFit="1" customWidth="1"/>
    <col min="12552" max="12552" width="11" style="2" bestFit="1" customWidth="1"/>
    <col min="12553" max="12553" width="11.42578125" style="2" bestFit="1" customWidth="1"/>
    <col min="12554" max="12554" width="3" style="2" customWidth="1"/>
    <col min="12555" max="12555" width="15.42578125" style="2" bestFit="1" customWidth="1"/>
    <col min="12556" max="12556" width="10.7109375" style="2" bestFit="1" customWidth="1"/>
    <col min="12557" max="12557" width="12.42578125" style="2" bestFit="1" customWidth="1"/>
    <col min="12558" max="12558" width="14.28515625" style="2" bestFit="1" customWidth="1"/>
    <col min="12559" max="12559" width="12.42578125" style="2" bestFit="1" customWidth="1"/>
    <col min="12560" max="12800" width="9.140625" style="2"/>
    <col min="12801" max="12801" width="33.140625" style="2" bestFit="1" customWidth="1"/>
    <col min="12802" max="12802" width="15.7109375" style="2" bestFit="1" customWidth="1"/>
    <col min="12803" max="12804" width="15.85546875" style="2" customWidth="1"/>
    <col min="12805" max="12805" width="3.140625" style="2" customWidth="1"/>
    <col min="12806" max="12806" width="43.42578125" style="2" bestFit="1" customWidth="1"/>
    <col min="12807" max="12807" width="11.28515625" style="2" bestFit="1" customWidth="1"/>
    <col min="12808" max="12808" width="11" style="2" bestFit="1" customWidth="1"/>
    <col min="12809" max="12809" width="11.42578125" style="2" bestFit="1" customWidth="1"/>
    <col min="12810" max="12810" width="3" style="2" customWidth="1"/>
    <col min="12811" max="12811" width="15.42578125" style="2" bestFit="1" customWidth="1"/>
    <col min="12812" max="12812" width="10.7109375" style="2" bestFit="1" customWidth="1"/>
    <col min="12813" max="12813" width="12.42578125" style="2" bestFit="1" customWidth="1"/>
    <col min="12814" max="12814" width="14.28515625" style="2" bestFit="1" customWidth="1"/>
    <col min="12815" max="12815" width="12.42578125" style="2" bestFit="1" customWidth="1"/>
    <col min="12816" max="13056" width="9.140625" style="2"/>
    <col min="13057" max="13057" width="33.140625" style="2" bestFit="1" customWidth="1"/>
    <col min="13058" max="13058" width="15.7109375" style="2" bestFit="1" customWidth="1"/>
    <col min="13059" max="13060" width="15.85546875" style="2" customWidth="1"/>
    <col min="13061" max="13061" width="3.140625" style="2" customWidth="1"/>
    <col min="13062" max="13062" width="43.42578125" style="2" bestFit="1" customWidth="1"/>
    <col min="13063" max="13063" width="11.28515625" style="2" bestFit="1" customWidth="1"/>
    <col min="13064" max="13064" width="11" style="2" bestFit="1" customWidth="1"/>
    <col min="13065" max="13065" width="11.42578125" style="2" bestFit="1" customWidth="1"/>
    <col min="13066" max="13066" width="3" style="2" customWidth="1"/>
    <col min="13067" max="13067" width="15.42578125" style="2" bestFit="1" customWidth="1"/>
    <col min="13068" max="13068" width="10.7109375" style="2" bestFit="1" customWidth="1"/>
    <col min="13069" max="13069" width="12.42578125" style="2" bestFit="1" customWidth="1"/>
    <col min="13070" max="13070" width="14.28515625" style="2" bestFit="1" customWidth="1"/>
    <col min="13071" max="13071" width="12.42578125" style="2" bestFit="1" customWidth="1"/>
    <col min="13072" max="13312" width="9.140625" style="2"/>
    <col min="13313" max="13313" width="33.140625" style="2" bestFit="1" customWidth="1"/>
    <col min="13314" max="13314" width="15.7109375" style="2" bestFit="1" customWidth="1"/>
    <col min="13315" max="13316" width="15.85546875" style="2" customWidth="1"/>
    <col min="13317" max="13317" width="3.140625" style="2" customWidth="1"/>
    <col min="13318" max="13318" width="43.42578125" style="2" bestFit="1" customWidth="1"/>
    <col min="13319" max="13319" width="11.28515625" style="2" bestFit="1" customWidth="1"/>
    <col min="13320" max="13320" width="11" style="2" bestFit="1" customWidth="1"/>
    <col min="13321" max="13321" width="11.42578125" style="2" bestFit="1" customWidth="1"/>
    <col min="13322" max="13322" width="3" style="2" customWidth="1"/>
    <col min="13323" max="13323" width="15.42578125" style="2" bestFit="1" customWidth="1"/>
    <col min="13324" max="13324" width="10.7109375" style="2" bestFit="1" customWidth="1"/>
    <col min="13325" max="13325" width="12.42578125" style="2" bestFit="1" customWidth="1"/>
    <col min="13326" max="13326" width="14.28515625" style="2" bestFit="1" customWidth="1"/>
    <col min="13327" max="13327" width="12.42578125" style="2" bestFit="1" customWidth="1"/>
    <col min="13328" max="13568" width="9.140625" style="2"/>
    <col min="13569" max="13569" width="33.140625" style="2" bestFit="1" customWidth="1"/>
    <col min="13570" max="13570" width="15.7109375" style="2" bestFit="1" customWidth="1"/>
    <col min="13571" max="13572" width="15.85546875" style="2" customWidth="1"/>
    <col min="13573" max="13573" width="3.140625" style="2" customWidth="1"/>
    <col min="13574" max="13574" width="43.42578125" style="2" bestFit="1" customWidth="1"/>
    <col min="13575" max="13575" width="11.28515625" style="2" bestFit="1" customWidth="1"/>
    <col min="13576" max="13576" width="11" style="2" bestFit="1" customWidth="1"/>
    <col min="13577" max="13577" width="11.42578125" style="2" bestFit="1" customWidth="1"/>
    <col min="13578" max="13578" width="3" style="2" customWidth="1"/>
    <col min="13579" max="13579" width="15.42578125" style="2" bestFit="1" customWidth="1"/>
    <col min="13580" max="13580" width="10.7109375" style="2" bestFit="1" customWidth="1"/>
    <col min="13581" max="13581" width="12.42578125" style="2" bestFit="1" customWidth="1"/>
    <col min="13582" max="13582" width="14.28515625" style="2" bestFit="1" customWidth="1"/>
    <col min="13583" max="13583" width="12.42578125" style="2" bestFit="1" customWidth="1"/>
    <col min="13584" max="13824" width="9.140625" style="2"/>
    <col min="13825" max="13825" width="33.140625" style="2" bestFit="1" customWidth="1"/>
    <col min="13826" max="13826" width="15.7109375" style="2" bestFit="1" customWidth="1"/>
    <col min="13827" max="13828" width="15.85546875" style="2" customWidth="1"/>
    <col min="13829" max="13829" width="3.140625" style="2" customWidth="1"/>
    <col min="13830" max="13830" width="43.42578125" style="2" bestFit="1" customWidth="1"/>
    <col min="13831" max="13831" width="11.28515625" style="2" bestFit="1" customWidth="1"/>
    <col min="13832" max="13832" width="11" style="2" bestFit="1" customWidth="1"/>
    <col min="13833" max="13833" width="11.42578125" style="2" bestFit="1" customWidth="1"/>
    <col min="13834" max="13834" width="3" style="2" customWidth="1"/>
    <col min="13835" max="13835" width="15.42578125" style="2" bestFit="1" customWidth="1"/>
    <col min="13836" max="13836" width="10.7109375" style="2" bestFit="1" customWidth="1"/>
    <col min="13837" max="13837" width="12.42578125" style="2" bestFit="1" customWidth="1"/>
    <col min="13838" max="13838" width="14.28515625" style="2" bestFit="1" customWidth="1"/>
    <col min="13839" max="13839" width="12.42578125" style="2" bestFit="1" customWidth="1"/>
    <col min="13840" max="14080" width="9.140625" style="2"/>
    <col min="14081" max="14081" width="33.140625" style="2" bestFit="1" customWidth="1"/>
    <col min="14082" max="14082" width="15.7109375" style="2" bestFit="1" customWidth="1"/>
    <col min="14083" max="14084" width="15.85546875" style="2" customWidth="1"/>
    <col min="14085" max="14085" width="3.140625" style="2" customWidth="1"/>
    <col min="14086" max="14086" width="43.42578125" style="2" bestFit="1" customWidth="1"/>
    <col min="14087" max="14087" width="11.28515625" style="2" bestFit="1" customWidth="1"/>
    <col min="14088" max="14088" width="11" style="2" bestFit="1" customWidth="1"/>
    <col min="14089" max="14089" width="11.42578125" style="2" bestFit="1" customWidth="1"/>
    <col min="14090" max="14090" width="3" style="2" customWidth="1"/>
    <col min="14091" max="14091" width="15.42578125" style="2" bestFit="1" customWidth="1"/>
    <col min="14092" max="14092" width="10.7109375" style="2" bestFit="1" customWidth="1"/>
    <col min="14093" max="14093" width="12.42578125" style="2" bestFit="1" customWidth="1"/>
    <col min="14094" max="14094" width="14.28515625" style="2" bestFit="1" customWidth="1"/>
    <col min="14095" max="14095" width="12.42578125" style="2" bestFit="1" customWidth="1"/>
    <col min="14096" max="14336" width="9.140625" style="2"/>
    <col min="14337" max="14337" width="33.140625" style="2" bestFit="1" customWidth="1"/>
    <col min="14338" max="14338" width="15.7109375" style="2" bestFit="1" customWidth="1"/>
    <col min="14339" max="14340" width="15.85546875" style="2" customWidth="1"/>
    <col min="14341" max="14341" width="3.140625" style="2" customWidth="1"/>
    <col min="14342" max="14342" width="43.42578125" style="2" bestFit="1" customWidth="1"/>
    <col min="14343" max="14343" width="11.28515625" style="2" bestFit="1" customWidth="1"/>
    <col min="14344" max="14344" width="11" style="2" bestFit="1" customWidth="1"/>
    <col min="14345" max="14345" width="11.42578125" style="2" bestFit="1" customWidth="1"/>
    <col min="14346" max="14346" width="3" style="2" customWidth="1"/>
    <col min="14347" max="14347" width="15.42578125" style="2" bestFit="1" customWidth="1"/>
    <col min="14348" max="14348" width="10.7109375" style="2" bestFit="1" customWidth="1"/>
    <col min="14349" max="14349" width="12.42578125" style="2" bestFit="1" customWidth="1"/>
    <col min="14350" max="14350" width="14.28515625" style="2" bestFit="1" customWidth="1"/>
    <col min="14351" max="14351" width="12.42578125" style="2" bestFit="1" customWidth="1"/>
    <col min="14352" max="14592" width="9.140625" style="2"/>
    <col min="14593" max="14593" width="33.140625" style="2" bestFit="1" customWidth="1"/>
    <col min="14594" max="14594" width="15.7109375" style="2" bestFit="1" customWidth="1"/>
    <col min="14595" max="14596" width="15.85546875" style="2" customWidth="1"/>
    <col min="14597" max="14597" width="3.140625" style="2" customWidth="1"/>
    <col min="14598" max="14598" width="43.42578125" style="2" bestFit="1" customWidth="1"/>
    <col min="14599" max="14599" width="11.28515625" style="2" bestFit="1" customWidth="1"/>
    <col min="14600" max="14600" width="11" style="2" bestFit="1" customWidth="1"/>
    <col min="14601" max="14601" width="11.42578125" style="2" bestFit="1" customWidth="1"/>
    <col min="14602" max="14602" width="3" style="2" customWidth="1"/>
    <col min="14603" max="14603" width="15.42578125" style="2" bestFit="1" customWidth="1"/>
    <col min="14604" max="14604" width="10.7109375" style="2" bestFit="1" customWidth="1"/>
    <col min="14605" max="14605" width="12.42578125" style="2" bestFit="1" customWidth="1"/>
    <col min="14606" max="14606" width="14.28515625" style="2" bestFit="1" customWidth="1"/>
    <col min="14607" max="14607" width="12.42578125" style="2" bestFit="1" customWidth="1"/>
    <col min="14608" max="14848" width="9.140625" style="2"/>
    <col min="14849" max="14849" width="33.140625" style="2" bestFit="1" customWidth="1"/>
    <col min="14850" max="14850" width="15.7109375" style="2" bestFit="1" customWidth="1"/>
    <col min="14851" max="14852" width="15.85546875" style="2" customWidth="1"/>
    <col min="14853" max="14853" width="3.140625" style="2" customWidth="1"/>
    <col min="14854" max="14854" width="43.42578125" style="2" bestFit="1" customWidth="1"/>
    <col min="14855" max="14855" width="11.28515625" style="2" bestFit="1" customWidth="1"/>
    <col min="14856" max="14856" width="11" style="2" bestFit="1" customWidth="1"/>
    <col min="14857" max="14857" width="11.42578125" style="2" bestFit="1" customWidth="1"/>
    <col min="14858" max="14858" width="3" style="2" customWidth="1"/>
    <col min="14859" max="14859" width="15.42578125" style="2" bestFit="1" customWidth="1"/>
    <col min="14860" max="14860" width="10.7109375" style="2" bestFit="1" customWidth="1"/>
    <col min="14861" max="14861" width="12.42578125" style="2" bestFit="1" customWidth="1"/>
    <col min="14862" max="14862" width="14.28515625" style="2" bestFit="1" customWidth="1"/>
    <col min="14863" max="14863" width="12.42578125" style="2" bestFit="1" customWidth="1"/>
    <col min="14864" max="15104" width="9.140625" style="2"/>
    <col min="15105" max="15105" width="33.140625" style="2" bestFit="1" customWidth="1"/>
    <col min="15106" max="15106" width="15.7109375" style="2" bestFit="1" customWidth="1"/>
    <col min="15107" max="15108" width="15.85546875" style="2" customWidth="1"/>
    <col min="15109" max="15109" width="3.140625" style="2" customWidth="1"/>
    <col min="15110" max="15110" width="43.42578125" style="2" bestFit="1" customWidth="1"/>
    <col min="15111" max="15111" width="11.28515625" style="2" bestFit="1" customWidth="1"/>
    <col min="15112" max="15112" width="11" style="2" bestFit="1" customWidth="1"/>
    <col min="15113" max="15113" width="11.42578125" style="2" bestFit="1" customWidth="1"/>
    <col min="15114" max="15114" width="3" style="2" customWidth="1"/>
    <col min="15115" max="15115" width="15.42578125" style="2" bestFit="1" customWidth="1"/>
    <col min="15116" max="15116" width="10.7109375" style="2" bestFit="1" customWidth="1"/>
    <col min="15117" max="15117" width="12.42578125" style="2" bestFit="1" customWidth="1"/>
    <col min="15118" max="15118" width="14.28515625" style="2" bestFit="1" customWidth="1"/>
    <col min="15119" max="15119" width="12.42578125" style="2" bestFit="1" customWidth="1"/>
    <col min="15120" max="15360" width="9.140625" style="2"/>
    <col min="15361" max="15361" width="33.140625" style="2" bestFit="1" customWidth="1"/>
    <col min="15362" max="15362" width="15.7109375" style="2" bestFit="1" customWidth="1"/>
    <col min="15363" max="15364" width="15.85546875" style="2" customWidth="1"/>
    <col min="15365" max="15365" width="3.140625" style="2" customWidth="1"/>
    <col min="15366" max="15366" width="43.42578125" style="2" bestFit="1" customWidth="1"/>
    <col min="15367" max="15367" width="11.28515625" style="2" bestFit="1" customWidth="1"/>
    <col min="15368" max="15368" width="11" style="2" bestFit="1" customWidth="1"/>
    <col min="15369" max="15369" width="11.42578125" style="2" bestFit="1" customWidth="1"/>
    <col min="15370" max="15370" width="3" style="2" customWidth="1"/>
    <col min="15371" max="15371" width="15.42578125" style="2" bestFit="1" customWidth="1"/>
    <col min="15372" max="15372" width="10.7109375" style="2" bestFit="1" customWidth="1"/>
    <col min="15373" max="15373" width="12.42578125" style="2" bestFit="1" customWidth="1"/>
    <col min="15374" max="15374" width="14.28515625" style="2" bestFit="1" customWidth="1"/>
    <col min="15375" max="15375" width="12.42578125" style="2" bestFit="1" customWidth="1"/>
    <col min="15376" max="15616" width="9.140625" style="2"/>
    <col min="15617" max="15617" width="33.140625" style="2" bestFit="1" customWidth="1"/>
    <col min="15618" max="15618" width="15.7109375" style="2" bestFit="1" customWidth="1"/>
    <col min="15619" max="15620" width="15.85546875" style="2" customWidth="1"/>
    <col min="15621" max="15621" width="3.140625" style="2" customWidth="1"/>
    <col min="15622" max="15622" width="43.42578125" style="2" bestFit="1" customWidth="1"/>
    <col min="15623" max="15623" width="11.28515625" style="2" bestFit="1" customWidth="1"/>
    <col min="15624" max="15624" width="11" style="2" bestFit="1" customWidth="1"/>
    <col min="15625" max="15625" width="11.42578125" style="2" bestFit="1" customWidth="1"/>
    <col min="15626" max="15626" width="3" style="2" customWidth="1"/>
    <col min="15627" max="15627" width="15.42578125" style="2" bestFit="1" customWidth="1"/>
    <col min="15628" max="15628" width="10.7109375" style="2" bestFit="1" customWidth="1"/>
    <col min="15629" max="15629" width="12.42578125" style="2" bestFit="1" customWidth="1"/>
    <col min="15630" max="15630" width="14.28515625" style="2" bestFit="1" customWidth="1"/>
    <col min="15631" max="15631" width="12.42578125" style="2" bestFit="1" customWidth="1"/>
    <col min="15632" max="15872" width="9.140625" style="2"/>
    <col min="15873" max="15873" width="33.140625" style="2" bestFit="1" customWidth="1"/>
    <col min="15874" max="15874" width="15.7109375" style="2" bestFit="1" customWidth="1"/>
    <col min="15875" max="15876" width="15.85546875" style="2" customWidth="1"/>
    <col min="15877" max="15877" width="3.140625" style="2" customWidth="1"/>
    <col min="15878" max="15878" width="43.42578125" style="2" bestFit="1" customWidth="1"/>
    <col min="15879" max="15879" width="11.28515625" style="2" bestFit="1" customWidth="1"/>
    <col min="15880" max="15880" width="11" style="2" bestFit="1" customWidth="1"/>
    <col min="15881" max="15881" width="11.42578125" style="2" bestFit="1" customWidth="1"/>
    <col min="15882" max="15882" width="3" style="2" customWidth="1"/>
    <col min="15883" max="15883" width="15.42578125" style="2" bestFit="1" customWidth="1"/>
    <col min="15884" max="15884" width="10.7109375" style="2" bestFit="1" customWidth="1"/>
    <col min="15885" max="15885" width="12.42578125" style="2" bestFit="1" customWidth="1"/>
    <col min="15886" max="15886" width="14.28515625" style="2" bestFit="1" customWidth="1"/>
    <col min="15887" max="15887" width="12.42578125" style="2" bestFit="1" customWidth="1"/>
    <col min="15888" max="16128" width="9.140625" style="2"/>
    <col min="16129" max="16129" width="33.140625" style="2" bestFit="1" customWidth="1"/>
    <col min="16130" max="16130" width="15.7109375" style="2" bestFit="1" customWidth="1"/>
    <col min="16131" max="16132" width="15.85546875" style="2" customWidth="1"/>
    <col min="16133" max="16133" width="3.140625" style="2" customWidth="1"/>
    <col min="16134" max="16134" width="43.42578125" style="2" bestFit="1" customWidth="1"/>
    <col min="16135" max="16135" width="11.28515625" style="2" bestFit="1" customWidth="1"/>
    <col min="16136" max="16136" width="11" style="2" bestFit="1" customWidth="1"/>
    <col min="16137" max="16137" width="11.42578125" style="2" bestFit="1" customWidth="1"/>
    <col min="16138" max="16138" width="3" style="2" customWidth="1"/>
    <col min="16139" max="16139" width="15.42578125" style="2" bestFit="1" customWidth="1"/>
    <col min="16140" max="16140" width="10.7109375" style="2" bestFit="1" customWidth="1"/>
    <col min="16141" max="16141" width="12.42578125" style="2" bestFit="1" customWidth="1"/>
    <col min="16142" max="16142" width="14.28515625" style="2" bestFit="1" customWidth="1"/>
    <col min="16143" max="16143" width="12.42578125" style="2" bestFit="1" customWidth="1"/>
    <col min="16144" max="16384" width="9.140625" style="2"/>
  </cols>
  <sheetData>
    <row r="1" spans="1:15">
      <c r="A1" s="8" t="s">
        <v>0</v>
      </c>
      <c r="B1" s="4" t="s">
        <v>19</v>
      </c>
      <c r="C1" s="5"/>
      <c r="D1" s="5"/>
      <c r="E1" s="9"/>
      <c r="F1" s="5"/>
      <c r="G1" s="5"/>
      <c r="H1" s="5"/>
      <c r="I1" s="5"/>
      <c r="J1" s="9"/>
      <c r="K1" s="5"/>
      <c r="L1" s="5"/>
      <c r="M1" s="5"/>
      <c r="N1" s="5"/>
    </row>
    <row r="2" spans="1:15">
      <c r="A2" s="10" t="s">
        <v>1</v>
      </c>
      <c r="B2" s="11">
        <v>42267</v>
      </c>
      <c r="C2" s="5"/>
      <c r="D2" s="5"/>
      <c r="E2" s="9"/>
      <c r="F2" s="5"/>
      <c r="G2" s="5"/>
      <c r="H2" s="5"/>
      <c r="I2" s="5"/>
      <c r="J2" s="9"/>
      <c r="K2" s="5"/>
      <c r="L2" s="5"/>
      <c r="M2" s="5"/>
      <c r="N2" s="5"/>
    </row>
    <row r="3" spans="1:15">
      <c r="A3" s="10" t="s">
        <v>2</v>
      </c>
      <c r="B3" s="33" t="s">
        <v>252</v>
      </c>
      <c r="C3" s="5"/>
      <c r="D3" s="5"/>
      <c r="E3" s="9"/>
      <c r="F3" s="5"/>
      <c r="G3" s="5"/>
      <c r="H3" s="5"/>
      <c r="I3" s="5"/>
      <c r="J3" s="9"/>
      <c r="K3" s="5"/>
      <c r="L3" s="5"/>
      <c r="M3" s="5"/>
      <c r="N3" s="5"/>
    </row>
    <row r="4" spans="1:15">
      <c r="A4" s="10" t="s">
        <v>3</v>
      </c>
      <c r="B4" s="34">
        <v>42217</v>
      </c>
      <c r="C4" s="5"/>
      <c r="D4" s="5"/>
      <c r="E4" s="9"/>
      <c r="F4" s="5"/>
      <c r="G4" s="5"/>
      <c r="H4" s="5"/>
      <c r="I4" s="5"/>
      <c r="J4" s="9"/>
      <c r="K4" s="5"/>
      <c r="L4" s="5"/>
      <c r="M4" s="5"/>
      <c r="N4" s="5"/>
    </row>
    <row r="5" spans="1:15">
      <c r="A5" s="10" t="s">
        <v>4</v>
      </c>
      <c r="B5" s="5" t="s">
        <v>16</v>
      </c>
      <c r="C5" s="5"/>
      <c r="D5" s="5"/>
      <c r="E5" s="9"/>
      <c r="F5" s="5"/>
      <c r="G5" s="5"/>
      <c r="H5" s="5"/>
      <c r="I5" s="5"/>
      <c r="J5" s="9"/>
      <c r="K5" s="5"/>
      <c r="L5" s="5"/>
      <c r="M5" s="5"/>
      <c r="N5" s="5"/>
    </row>
    <row r="6" spans="1:15">
      <c r="A6" s="12"/>
      <c r="B6" s="5"/>
      <c r="C6" s="5"/>
      <c r="D6" s="5"/>
      <c r="E6" s="9"/>
      <c r="F6" s="5"/>
      <c r="G6" s="5"/>
      <c r="H6" s="5"/>
      <c r="I6" s="5"/>
      <c r="J6" s="9"/>
      <c r="K6" s="5"/>
      <c r="L6" s="5"/>
      <c r="M6" s="5"/>
      <c r="N6" s="5"/>
    </row>
    <row r="7" spans="1:15">
      <c r="A7" s="13" t="s">
        <v>9</v>
      </c>
      <c r="B7" s="14"/>
      <c r="C7" s="5"/>
      <c r="D7" s="5"/>
      <c r="E7" s="9"/>
      <c r="F7" s="15" t="str">
        <f>B1</f>
        <v>BTSip</v>
      </c>
      <c r="G7" s="5"/>
      <c r="H7" s="5"/>
      <c r="I7" s="5"/>
      <c r="J7" s="9"/>
      <c r="K7" s="5"/>
      <c r="L7" s="5"/>
      <c r="M7" s="5"/>
      <c r="N7" s="5"/>
    </row>
    <row r="8" spans="1:15" ht="25.5">
      <c r="A8" s="16" t="s">
        <v>5</v>
      </c>
      <c r="B8" s="16" t="s">
        <v>10</v>
      </c>
      <c r="C8" s="16" t="s">
        <v>11</v>
      </c>
      <c r="D8" s="16" t="s">
        <v>12</v>
      </c>
      <c r="E8" s="17"/>
      <c r="F8" s="18" t="s">
        <v>5</v>
      </c>
      <c r="G8" s="19" t="s">
        <v>13</v>
      </c>
      <c r="H8" s="19" t="s">
        <v>14</v>
      </c>
      <c r="I8" s="20" t="s">
        <v>15</v>
      </c>
      <c r="J8" s="17"/>
      <c r="K8" s="18" t="s">
        <v>6</v>
      </c>
      <c r="L8" s="18" t="s">
        <v>7</v>
      </c>
      <c r="M8" s="18" t="s">
        <v>8</v>
      </c>
      <c r="N8" s="18" t="s">
        <v>17</v>
      </c>
      <c r="O8" s="21" t="s">
        <v>18</v>
      </c>
    </row>
    <row r="9" spans="1:15" ht="12.75" customHeight="1">
      <c r="B9" s="1"/>
      <c r="C9" s="3"/>
      <c r="D9" s="3"/>
      <c r="E9" s="9"/>
      <c r="F9" s="22"/>
      <c r="G9" s="23"/>
      <c r="H9" s="24"/>
      <c r="I9" s="24"/>
      <c r="J9" s="9"/>
      <c r="K9" s="25"/>
      <c r="L9" s="32"/>
      <c r="M9" s="25"/>
      <c r="N9" s="32"/>
      <c r="O9" s="26"/>
    </row>
    <row r="10" spans="1:15" s="6" customFormat="1" ht="12.75" customHeight="1">
      <c r="A10" s="35" t="s">
        <v>199</v>
      </c>
      <c r="B10" s="38">
        <v>5.1200000000000002E-2</v>
      </c>
      <c r="C10" s="39">
        <v>50.43</v>
      </c>
      <c r="D10" s="39">
        <v>2.58</v>
      </c>
      <c r="E10" s="27"/>
      <c r="F10" s="35" t="s">
        <v>199</v>
      </c>
      <c r="G10" s="40">
        <v>5.1200000000000002E-2</v>
      </c>
      <c r="H10" s="41">
        <v>52</v>
      </c>
      <c r="I10" s="41">
        <v>2.66</v>
      </c>
      <c r="J10" s="27"/>
      <c r="K10" s="25">
        <f>+C10-H10</f>
        <v>-1.5700000000000003</v>
      </c>
      <c r="L10" s="32">
        <f>IFERROR(K10/C10,0)</f>
        <v>-3.1132262542137624E-2</v>
      </c>
      <c r="M10" s="25">
        <f>+D10-I10</f>
        <v>-8.0000000000000071E-2</v>
      </c>
      <c r="N10" s="32">
        <f>IFERROR(M10/D10,0)</f>
        <v>-3.1007751937984523E-2</v>
      </c>
      <c r="O10" s="26">
        <f>IFERROR(I10/$I$289,0)</f>
        <v>1.9928571803168646E-4</v>
      </c>
    </row>
    <row r="11" spans="1:15" s="6" customFormat="1" ht="12.75" customHeight="1">
      <c r="A11" s="35"/>
      <c r="B11" s="38"/>
      <c r="C11" s="39"/>
      <c r="D11" s="39"/>
      <c r="E11" s="27"/>
      <c r="F11" s="35"/>
      <c r="G11" s="40"/>
      <c r="H11" s="41"/>
      <c r="I11" s="41"/>
      <c r="J11" s="27"/>
      <c r="K11" s="25"/>
      <c r="L11" s="32"/>
      <c r="M11" s="25"/>
      <c r="N11" s="32"/>
      <c r="O11" s="26"/>
    </row>
    <row r="12" spans="1:15" s="6" customFormat="1" ht="12.75" customHeight="1">
      <c r="A12" s="6" t="s">
        <v>137</v>
      </c>
      <c r="B12" s="6">
        <v>3.32E-2</v>
      </c>
      <c r="C12" s="6">
        <v>1.38</v>
      </c>
      <c r="D12" s="6">
        <v>0.05</v>
      </c>
      <c r="E12" s="27"/>
      <c r="F12" s="6" t="s">
        <v>137</v>
      </c>
      <c r="G12" s="6">
        <v>3.32E-2</v>
      </c>
      <c r="H12" s="6">
        <v>1</v>
      </c>
      <c r="I12" s="6">
        <v>0.03</v>
      </c>
      <c r="J12" s="27"/>
      <c r="K12" s="25">
        <f t="shared" ref="K12:K74" si="0">+C12-H12</f>
        <v>0.37999999999999989</v>
      </c>
      <c r="L12" s="32">
        <f t="shared" ref="L12:L74" si="1">IFERROR(K12/C12,0)</f>
        <v>0.27536231884057966</v>
      </c>
      <c r="M12" s="25">
        <f t="shared" ref="M12:M74" si="2">+D12-I12</f>
        <v>2.0000000000000004E-2</v>
      </c>
      <c r="N12" s="32">
        <f t="shared" ref="N12:N74" si="3">IFERROR(M12/D12,0)</f>
        <v>0.40000000000000008</v>
      </c>
      <c r="O12" s="26">
        <f>IFERROR(I12/$I$289,0)</f>
        <v>2.2475832860716518E-6</v>
      </c>
    </row>
    <row r="13" spans="1:15" s="6" customFormat="1" ht="12.75" customHeight="1">
      <c r="A13" s="35"/>
      <c r="B13" s="38"/>
      <c r="C13" s="39"/>
      <c r="D13" s="39"/>
      <c r="E13" s="27"/>
      <c r="J13" s="27"/>
      <c r="K13" s="25"/>
      <c r="L13" s="32"/>
      <c r="M13" s="25"/>
      <c r="N13" s="32"/>
      <c r="O13" s="26"/>
    </row>
    <row r="14" spans="1:15" s="6" customFormat="1" ht="12.75" customHeight="1">
      <c r="A14" s="35" t="s">
        <v>64</v>
      </c>
      <c r="B14" s="38">
        <v>6.1999999999999998E-3</v>
      </c>
      <c r="C14" s="39">
        <v>1.47</v>
      </c>
      <c r="D14" s="39">
        <v>0.01</v>
      </c>
      <c r="E14" s="27"/>
      <c r="F14" s="6" t="s">
        <v>64</v>
      </c>
      <c r="G14" s="6">
        <v>6.1999999999999998E-3</v>
      </c>
      <c r="H14" s="6">
        <v>1</v>
      </c>
      <c r="I14" s="6">
        <v>0.01</v>
      </c>
      <c r="J14" s="27"/>
      <c r="K14" s="25">
        <f t="shared" si="0"/>
        <v>0.47</v>
      </c>
      <c r="L14" s="32">
        <f t="shared" si="1"/>
        <v>0.31972789115646255</v>
      </c>
      <c r="M14" s="25">
        <f t="shared" si="2"/>
        <v>0</v>
      </c>
      <c r="N14" s="32">
        <f t="shared" si="3"/>
        <v>0</v>
      </c>
      <c r="O14" s="26">
        <f>IFERROR(I14/$I$289,0)</f>
        <v>7.4919442869055057E-7</v>
      </c>
    </row>
    <row r="15" spans="1:15" s="6" customFormat="1" ht="12.75" customHeight="1">
      <c r="A15" s="35" t="s">
        <v>64</v>
      </c>
      <c r="B15" s="38">
        <v>6.3E-3</v>
      </c>
      <c r="C15" s="39">
        <v>5.79</v>
      </c>
      <c r="D15" s="39">
        <v>0.03</v>
      </c>
      <c r="E15" s="27"/>
      <c r="F15" s="6" t="s">
        <v>64</v>
      </c>
      <c r="G15" s="7">
        <v>6.3E-3</v>
      </c>
      <c r="H15" s="42">
        <v>6</v>
      </c>
      <c r="I15" s="42">
        <v>0.04</v>
      </c>
      <c r="J15" s="27"/>
      <c r="K15" s="25">
        <f t="shared" si="0"/>
        <v>-0.20999999999999996</v>
      </c>
      <c r="L15" s="32">
        <f t="shared" si="1"/>
        <v>-3.6269430051813469E-2</v>
      </c>
      <c r="M15" s="25">
        <f t="shared" si="2"/>
        <v>-1.0000000000000002E-2</v>
      </c>
      <c r="N15" s="32">
        <f t="shared" si="3"/>
        <v>-0.33333333333333343</v>
      </c>
      <c r="O15" s="26">
        <f>IFERROR(I15/$I$289,0)</f>
        <v>2.9967777147622023E-6</v>
      </c>
    </row>
    <row r="16" spans="1:15" s="6" customFormat="1" ht="12.75" customHeight="1">
      <c r="A16" s="35" t="s">
        <v>64</v>
      </c>
      <c r="B16" s="38">
        <v>7.4999999999999997E-3</v>
      </c>
      <c r="C16" s="39">
        <v>3.8</v>
      </c>
      <c r="D16" s="39">
        <v>0.03</v>
      </c>
      <c r="E16" s="27"/>
      <c r="F16" s="6" t="s">
        <v>64</v>
      </c>
      <c r="G16" s="7">
        <v>7.4999999999999997E-3</v>
      </c>
      <c r="H16" s="42">
        <v>4</v>
      </c>
      <c r="I16" s="42">
        <v>0.03</v>
      </c>
      <c r="J16" s="27"/>
      <c r="K16" s="25">
        <f t="shared" si="0"/>
        <v>-0.20000000000000018</v>
      </c>
      <c r="L16" s="32">
        <f t="shared" si="1"/>
        <v>-5.2631578947368474E-2</v>
      </c>
      <c r="M16" s="25">
        <f t="shared" si="2"/>
        <v>0</v>
      </c>
      <c r="N16" s="32">
        <f t="shared" si="3"/>
        <v>0</v>
      </c>
      <c r="O16" s="26">
        <f>IFERROR(I16/$I$289,0)</f>
        <v>2.2475832860716518E-6</v>
      </c>
    </row>
    <row r="17" spans="1:15" s="6" customFormat="1" ht="12.75" customHeight="1">
      <c r="A17" s="35" t="s">
        <v>63</v>
      </c>
      <c r="B17" s="38">
        <v>2.06E-2</v>
      </c>
      <c r="C17" s="39">
        <v>0.13</v>
      </c>
      <c r="D17" s="39">
        <v>0</v>
      </c>
      <c r="E17" s="27"/>
      <c r="J17" s="27"/>
      <c r="K17" s="25">
        <f t="shared" si="0"/>
        <v>0.13</v>
      </c>
      <c r="L17" s="32">
        <f t="shared" si="1"/>
        <v>1</v>
      </c>
      <c r="M17" s="25">
        <f t="shared" si="2"/>
        <v>0</v>
      </c>
      <c r="N17" s="32">
        <f t="shared" si="3"/>
        <v>0</v>
      </c>
      <c r="O17" s="26">
        <f>IFERROR(I17/$I$289,0)</f>
        <v>0</v>
      </c>
    </row>
    <row r="18" spans="1:15" s="6" customFormat="1" ht="12.75" customHeight="1">
      <c r="A18" s="35"/>
      <c r="B18" s="38"/>
      <c r="C18" s="39"/>
      <c r="D18" s="39"/>
      <c r="E18" s="27"/>
      <c r="J18" s="27"/>
      <c r="K18" s="25"/>
      <c r="L18" s="32"/>
      <c r="M18" s="25"/>
      <c r="N18" s="32"/>
      <c r="O18" s="26"/>
    </row>
    <row r="19" spans="1:15" s="6" customFormat="1" ht="12.75" customHeight="1">
      <c r="A19" s="35" t="s">
        <v>203</v>
      </c>
      <c r="B19" s="38">
        <v>1.2696000000000001</v>
      </c>
      <c r="C19" s="39">
        <v>0.15</v>
      </c>
      <c r="D19" s="39">
        <v>0.19</v>
      </c>
      <c r="E19" s="27"/>
      <c r="J19" s="27"/>
      <c r="K19" s="25">
        <f t="shared" si="0"/>
        <v>0.15</v>
      </c>
      <c r="L19" s="32">
        <f t="shared" si="1"/>
        <v>1</v>
      </c>
      <c r="M19" s="25">
        <f t="shared" si="2"/>
        <v>0.19</v>
      </c>
      <c r="N19" s="32">
        <f t="shared" si="3"/>
        <v>1</v>
      </c>
      <c r="O19" s="26">
        <f>IFERROR(I19/$I$289,0)</f>
        <v>0</v>
      </c>
    </row>
    <row r="20" spans="1:15" s="6" customFormat="1" ht="12.75" customHeight="1">
      <c r="A20" s="35"/>
      <c r="B20" s="38"/>
      <c r="C20" s="39"/>
      <c r="D20" s="39"/>
      <c r="E20" s="27"/>
      <c r="J20" s="27"/>
      <c r="K20" s="25"/>
      <c r="L20" s="32"/>
      <c r="M20" s="25"/>
      <c r="N20" s="32"/>
      <c r="O20" s="26"/>
    </row>
    <row r="21" spans="1:15" s="6" customFormat="1" ht="12.75" customHeight="1">
      <c r="A21" s="35" t="s">
        <v>139</v>
      </c>
      <c r="B21" s="38">
        <v>6.1999999999999998E-3</v>
      </c>
      <c r="C21" s="39">
        <v>1.27</v>
      </c>
      <c r="D21" s="39">
        <v>0</v>
      </c>
      <c r="E21" s="27"/>
      <c r="F21" s="6" t="s">
        <v>139</v>
      </c>
      <c r="G21" s="7">
        <v>6.1999999999999998E-3</v>
      </c>
      <c r="H21" s="42">
        <v>1</v>
      </c>
      <c r="I21" s="42">
        <v>0.01</v>
      </c>
      <c r="J21" s="27"/>
      <c r="K21" s="25">
        <f t="shared" si="0"/>
        <v>0.27</v>
      </c>
      <c r="L21" s="32">
        <f t="shared" si="1"/>
        <v>0.2125984251968504</v>
      </c>
      <c r="M21" s="25">
        <f t="shared" si="2"/>
        <v>-0.01</v>
      </c>
      <c r="N21" s="32">
        <f t="shared" si="3"/>
        <v>0</v>
      </c>
      <c r="O21" s="26">
        <f t="shared" ref="O21:O27" si="4">IFERROR(I21/$I$289,0)</f>
        <v>7.4919442869055057E-7</v>
      </c>
    </row>
    <row r="22" spans="1:15" s="6" customFormat="1" ht="12.75" customHeight="1">
      <c r="A22" s="35" t="s">
        <v>139</v>
      </c>
      <c r="B22" s="38">
        <v>6.6E-3</v>
      </c>
      <c r="C22" s="39">
        <v>7.0000000000000007E-2</v>
      </c>
      <c r="D22" s="39">
        <v>0</v>
      </c>
      <c r="E22" s="27"/>
      <c r="J22" s="27"/>
      <c r="K22" s="25">
        <f t="shared" si="0"/>
        <v>7.0000000000000007E-2</v>
      </c>
      <c r="L22" s="32">
        <f t="shared" si="1"/>
        <v>1</v>
      </c>
      <c r="M22" s="25">
        <f t="shared" si="2"/>
        <v>0</v>
      </c>
      <c r="N22" s="32">
        <f t="shared" si="3"/>
        <v>0</v>
      </c>
      <c r="O22" s="26">
        <f t="shared" si="4"/>
        <v>0</v>
      </c>
    </row>
    <row r="23" spans="1:15" s="6" customFormat="1" ht="12.75" customHeight="1">
      <c r="A23" s="35" t="s">
        <v>40</v>
      </c>
      <c r="B23" s="38">
        <v>9.9000000000000008E-3</v>
      </c>
      <c r="C23" s="39">
        <v>56.37</v>
      </c>
      <c r="D23" s="39">
        <v>0.55000000000000004</v>
      </c>
      <c r="E23" s="27"/>
      <c r="F23" s="6" t="s">
        <v>40</v>
      </c>
      <c r="G23" s="7">
        <v>9.9000000000000008E-3</v>
      </c>
      <c r="H23" s="42">
        <v>57</v>
      </c>
      <c r="I23" s="42">
        <v>0.56999999999999995</v>
      </c>
      <c r="J23" s="27"/>
      <c r="K23" s="25">
        <f t="shared" si="0"/>
        <v>-0.63000000000000256</v>
      </c>
      <c r="L23" s="32">
        <f t="shared" si="1"/>
        <v>-1.117615753060143E-2</v>
      </c>
      <c r="M23" s="25">
        <f t="shared" si="2"/>
        <v>-1.9999999999999907E-2</v>
      </c>
      <c r="N23" s="32">
        <f t="shared" si="3"/>
        <v>-3.6363636363636188E-2</v>
      </c>
      <c r="O23" s="26">
        <f t="shared" si="4"/>
        <v>4.2704082435361376E-5</v>
      </c>
    </row>
    <row r="24" spans="1:15" s="6" customFormat="1" ht="12.75" customHeight="1">
      <c r="A24" s="35" t="s">
        <v>164</v>
      </c>
      <c r="B24" s="38">
        <v>1.04E-2</v>
      </c>
      <c r="C24" s="39">
        <v>175.89</v>
      </c>
      <c r="D24" s="39">
        <v>1.83</v>
      </c>
      <c r="E24" s="27"/>
      <c r="F24" s="6" t="s">
        <v>164</v>
      </c>
      <c r="G24" s="7">
        <v>1.04E-2</v>
      </c>
      <c r="H24" s="42">
        <v>176</v>
      </c>
      <c r="I24" s="42">
        <v>1.83</v>
      </c>
      <c r="J24" s="27"/>
      <c r="K24" s="25">
        <f t="shared" si="0"/>
        <v>-0.11000000000001364</v>
      </c>
      <c r="L24" s="32">
        <f t="shared" si="1"/>
        <v>-6.2539086929338595E-4</v>
      </c>
      <c r="M24" s="25">
        <f t="shared" si="2"/>
        <v>0</v>
      </c>
      <c r="N24" s="32">
        <f t="shared" si="3"/>
        <v>0</v>
      </c>
      <c r="O24" s="26">
        <f t="shared" si="4"/>
        <v>1.3710258045037077E-4</v>
      </c>
    </row>
    <row r="25" spans="1:15" s="6" customFormat="1" ht="12.75" customHeight="1">
      <c r="A25" s="35" t="s">
        <v>20</v>
      </c>
      <c r="B25" s="38">
        <v>1.06E-2</v>
      </c>
      <c r="C25" s="39">
        <v>36.340000000000003</v>
      </c>
      <c r="D25" s="39">
        <v>0.39</v>
      </c>
      <c r="E25" s="27"/>
      <c r="F25" s="6" t="s">
        <v>20</v>
      </c>
      <c r="G25" s="7">
        <v>1.06E-2</v>
      </c>
      <c r="H25" s="42">
        <v>36</v>
      </c>
      <c r="I25" s="42">
        <v>0.38</v>
      </c>
      <c r="J25" s="27"/>
      <c r="K25" s="25">
        <f t="shared" si="0"/>
        <v>0.34000000000000341</v>
      </c>
      <c r="L25" s="32">
        <f t="shared" si="1"/>
        <v>9.356081452944507E-3</v>
      </c>
      <c r="M25" s="25">
        <f t="shared" si="2"/>
        <v>1.0000000000000009E-2</v>
      </c>
      <c r="N25" s="32">
        <f t="shared" si="3"/>
        <v>2.5641025641025664E-2</v>
      </c>
      <c r="O25" s="26">
        <f t="shared" si="4"/>
        <v>2.8469388290240921E-5</v>
      </c>
    </row>
    <row r="26" spans="1:15" s="6" customFormat="1" ht="12.75" customHeight="1">
      <c r="A26" s="35" t="s">
        <v>20</v>
      </c>
      <c r="B26" s="38">
        <v>1.14E-2</v>
      </c>
      <c r="C26" s="39">
        <v>552.16999999999996</v>
      </c>
      <c r="D26" s="39">
        <v>6.28</v>
      </c>
      <c r="E26" s="27"/>
      <c r="F26" s="6" t="s">
        <v>20</v>
      </c>
      <c r="G26" s="7">
        <v>1.14E-2</v>
      </c>
      <c r="H26" s="42">
        <v>556</v>
      </c>
      <c r="I26" s="42">
        <v>6.33</v>
      </c>
      <c r="J26" s="27"/>
      <c r="K26" s="25">
        <f t="shared" si="0"/>
        <v>-3.8300000000000409</v>
      </c>
      <c r="L26" s="32">
        <f t="shared" si="1"/>
        <v>-6.936269627107668E-3</v>
      </c>
      <c r="M26" s="25">
        <f t="shared" si="2"/>
        <v>-4.9999999999999822E-2</v>
      </c>
      <c r="N26" s="32">
        <f t="shared" si="3"/>
        <v>-7.9617834394904181E-3</v>
      </c>
      <c r="O26" s="26">
        <f t="shared" si="4"/>
        <v>4.7424007336111852E-4</v>
      </c>
    </row>
    <row r="27" spans="1:15" s="6" customFormat="1" ht="12.75" customHeight="1">
      <c r="A27" s="35" t="s">
        <v>40</v>
      </c>
      <c r="B27" s="38">
        <v>1.1599999999999999E-2</v>
      </c>
      <c r="C27" s="39">
        <v>244.08</v>
      </c>
      <c r="D27" s="39">
        <v>2.84</v>
      </c>
      <c r="E27" s="27"/>
      <c r="F27" s="6" t="s">
        <v>40</v>
      </c>
      <c r="G27" s="7">
        <v>1.1599999999999999E-2</v>
      </c>
      <c r="H27" s="42">
        <v>247</v>
      </c>
      <c r="I27" s="42">
        <v>2.86</v>
      </c>
      <c r="J27" s="27"/>
      <c r="K27" s="25">
        <f t="shared" si="0"/>
        <v>-2.9199999999999875</v>
      </c>
      <c r="L27" s="32">
        <f t="shared" si="1"/>
        <v>-1.1963290724352619E-2</v>
      </c>
      <c r="M27" s="25">
        <f t="shared" si="2"/>
        <v>-2.0000000000000018E-2</v>
      </c>
      <c r="N27" s="32">
        <f t="shared" si="3"/>
        <v>-7.0422535211267668E-3</v>
      </c>
      <c r="O27" s="26">
        <f t="shared" si="4"/>
        <v>2.1426960660549745E-4</v>
      </c>
    </row>
    <row r="28" spans="1:15" s="6" customFormat="1" ht="12.75" customHeight="1">
      <c r="A28" s="35"/>
      <c r="B28" s="38"/>
      <c r="C28" s="39"/>
      <c r="D28" s="39"/>
      <c r="E28" s="27"/>
      <c r="G28" s="7"/>
      <c r="H28" s="42"/>
      <c r="I28" s="42"/>
      <c r="J28" s="27"/>
      <c r="K28" s="25"/>
      <c r="L28" s="32"/>
      <c r="M28" s="25"/>
      <c r="N28" s="32"/>
      <c r="O28" s="26"/>
    </row>
    <row r="29" spans="1:15" s="6" customFormat="1" ht="12.75" customHeight="1">
      <c r="A29" s="35" t="s">
        <v>41</v>
      </c>
      <c r="B29" s="38">
        <v>3.2500000000000001E-2</v>
      </c>
      <c r="C29" s="39">
        <v>27.24</v>
      </c>
      <c r="D29" s="39">
        <v>0.87</v>
      </c>
      <c r="E29" s="27"/>
      <c r="F29" s="6" t="s">
        <v>41</v>
      </c>
      <c r="G29" s="7">
        <v>3.2500000000000001E-2</v>
      </c>
      <c r="H29" s="42">
        <v>27</v>
      </c>
      <c r="I29" s="42">
        <v>0.88</v>
      </c>
      <c r="J29" s="27"/>
      <c r="K29" s="25">
        <f t="shared" si="0"/>
        <v>0.23999999999999844</v>
      </c>
      <c r="L29" s="32">
        <f t="shared" si="1"/>
        <v>8.8105726872246132E-3</v>
      </c>
      <c r="M29" s="25">
        <f t="shared" si="2"/>
        <v>-1.0000000000000009E-2</v>
      </c>
      <c r="N29" s="32">
        <f t="shared" si="3"/>
        <v>-1.1494252873563229E-2</v>
      </c>
      <c r="O29" s="26">
        <f>IFERROR(I29/$I$289,0)</f>
        <v>6.5929109724768454E-5</v>
      </c>
    </row>
    <row r="30" spans="1:15" s="6" customFormat="1" ht="12.75" customHeight="1">
      <c r="A30" s="35" t="s">
        <v>41</v>
      </c>
      <c r="B30" s="38">
        <v>3.5999999999999997E-2</v>
      </c>
      <c r="C30" s="39">
        <v>1.58</v>
      </c>
      <c r="D30" s="39">
        <v>0.06</v>
      </c>
      <c r="E30" s="27"/>
      <c r="F30" s="6" t="s">
        <v>41</v>
      </c>
      <c r="G30" s="7">
        <v>3.5999999999999997E-2</v>
      </c>
      <c r="H30" s="42">
        <v>2</v>
      </c>
      <c r="I30" s="42">
        <v>0.08</v>
      </c>
      <c r="J30" s="27"/>
      <c r="K30" s="25">
        <f t="shared" si="0"/>
        <v>-0.41999999999999993</v>
      </c>
      <c r="L30" s="32">
        <f t="shared" si="1"/>
        <v>-0.2658227848101265</v>
      </c>
      <c r="M30" s="25">
        <f t="shared" si="2"/>
        <v>-2.0000000000000004E-2</v>
      </c>
      <c r="N30" s="32">
        <f t="shared" si="3"/>
        <v>-0.33333333333333343</v>
      </c>
      <c r="O30" s="26">
        <f>IFERROR(I30/$I$289,0)</f>
        <v>5.9935554295244045E-6</v>
      </c>
    </row>
    <row r="31" spans="1:15" s="6" customFormat="1" ht="12.75" customHeight="1">
      <c r="A31" s="35"/>
      <c r="B31" s="38"/>
      <c r="C31" s="39"/>
      <c r="D31" s="39"/>
      <c r="E31" s="27"/>
      <c r="G31" s="7"/>
      <c r="H31" s="42"/>
      <c r="I31" s="42"/>
      <c r="J31" s="27"/>
      <c r="K31" s="25"/>
      <c r="L31" s="32"/>
      <c r="M31" s="25"/>
      <c r="N31" s="32"/>
      <c r="O31" s="26"/>
    </row>
    <row r="32" spans="1:15" s="6" customFormat="1" ht="12.75" customHeight="1">
      <c r="A32" s="35" t="s">
        <v>65</v>
      </c>
      <c r="B32" s="38">
        <v>1.6E-2</v>
      </c>
      <c r="C32" s="39">
        <v>2438.62</v>
      </c>
      <c r="D32" s="39">
        <v>38.96</v>
      </c>
      <c r="E32" s="27"/>
      <c r="F32" s="6" t="s">
        <v>65</v>
      </c>
      <c r="G32" s="7">
        <v>1.6E-2</v>
      </c>
      <c r="H32" s="42">
        <v>2447</v>
      </c>
      <c r="I32" s="42">
        <v>39.15</v>
      </c>
      <c r="J32" s="27"/>
      <c r="K32" s="25">
        <f t="shared" si="0"/>
        <v>-8.3800000000001091</v>
      </c>
      <c r="L32" s="32">
        <f t="shared" si="1"/>
        <v>-3.4363697501046124E-3</v>
      </c>
      <c r="M32" s="25">
        <f t="shared" si="2"/>
        <v>-0.18999999999999773</v>
      </c>
      <c r="N32" s="32">
        <f t="shared" si="3"/>
        <v>-4.8767967145789968E-3</v>
      </c>
      <c r="O32" s="26">
        <f>IFERROR(I32/$I$289,0)</f>
        <v>2.9330961883235053E-3</v>
      </c>
    </row>
    <row r="33" spans="1:15" s="6" customFormat="1" ht="12.75" customHeight="1">
      <c r="A33" s="35" t="s">
        <v>204</v>
      </c>
      <c r="B33" s="38">
        <v>1.7299999999999999E-2</v>
      </c>
      <c r="C33" s="39">
        <v>27.2</v>
      </c>
      <c r="D33" s="39">
        <v>0.46</v>
      </c>
      <c r="E33" s="27"/>
      <c r="F33" s="6" t="s">
        <v>204</v>
      </c>
      <c r="G33" s="7">
        <v>1.7299999999999999E-2</v>
      </c>
      <c r="H33" s="42">
        <v>28</v>
      </c>
      <c r="I33" s="42">
        <v>0.48</v>
      </c>
      <c r="J33" s="27"/>
      <c r="K33" s="25">
        <f t="shared" si="0"/>
        <v>-0.80000000000000071</v>
      </c>
      <c r="L33" s="32">
        <f t="shared" si="1"/>
        <v>-2.941176470588238E-2</v>
      </c>
      <c r="M33" s="25">
        <f t="shared" si="2"/>
        <v>-1.9999999999999962E-2</v>
      </c>
      <c r="N33" s="32">
        <f t="shared" si="3"/>
        <v>-4.3478260869565133E-2</v>
      </c>
      <c r="O33" s="26">
        <f>IFERROR(I33/$I$289,0)</f>
        <v>3.5961332577146429E-5</v>
      </c>
    </row>
    <row r="34" spans="1:15" s="6" customFormat="1" ht="12.75" customHeight="1">
      <c r="A34" s="35" t="s">
        <v>204</v>
      </c>
      <c r="B34" s="38">
        <v>1.7500000000000002E-2</v>
      </c>
      <c r="C34" s="39">
        <v>41.89</v>
      </c>
      <c r="D34" s="39">
        <v>0.73</v>
      </c>
      <c r="E34" s="27"/>
      <c r="F34" s="6" t="s">
        <v>204</v>
      </c>
      <c r="G34" s="7">
        <v>1.7500000000000002E-2</v>
      </c>
      <c r="H34" s="42">
        <v>41</v>
      </c>
      <c r="I34" s="42">
        <v>0.72</v>
      </c>
      <c r="J34" s="27"/>
      <c r="K34" s="25">
        <f t="shared" si="0"/>
        <v>0.89000000000000057</v>
      </c>
      <c r="L34" s="32">
        <f t="shared" si="1"/>
        <v>2.1246120792551934E-2</v>
      </c>
      <c r="M34" s="25">
        <f t="shared" si="2"/>
        <v>1.0000000000000009E-2</v>
      </c>
      <c r="N34" s="32">
        <f t="shared" si="3"/>
        <v>1.3698630136986314E-2</v>
      </c>
      <c r="O34" s="26">
        <f>IFERROR(I34/$I$289,0)</f>
        <v>5.394199886571964E-5</v>
      </c>
    </row>
    <row r="35" spans="1:15" s="6" customFormat="1" ht="12.75" customHeight="1">
      <c r="A35" s="35" t="s">
        <v>65</v>
      </c>
      <c r="B35" s="38">
        <v>2.0500000000000001E-2</v>
      </c>
      <c r="C35" s="39">
        <v>554.45000000000005</v>
      </c>
      <c r="D35" s="39">
        <v>11.38</v>
      </c>
      <c r="E35" s="27"/>
      <c r="F35" s="6" t="s">
        <v>65</v>
      </c>
      <c r="G35" s="7">
        <v>2.0500000000000001E-2</v>
      </c>
      <c r="H35" s="42">
        <v>556</v>
      </c>
      <c r="I35" s="42">
        <v>11.39</v>
      </c>
      <c r="J35" s="27"/>
      <c r="K35" s="25">
        <f t="shared" si="0"/>
        <v>-1.5499999999999545</v>
      </c>
      <c r="L35" s="32">
        <f t="shared" si="1"/>
        <v>-2.7955631707096301E-3</v>
      </c>
      <c r="M35" s="25">
        <f t="shared" si="2"/>
        <v>-9.9999999999997868E-3</v>
      </c>
      <c r="N35" s="32">
        <f t="shared" si="3"/>
        <v>-8.7873462214409367E-4</v>
      </c>
      <c r="O35" s="26">
        <f>IFERROR(I35/$I$289,0)</f>
        <v>8.5333245427853715E-4</v>
      </c>
    </row>
    <row r="36" spans="1:15" s="6" customFormat="1" ht="12.75" customHeight="1">
      <c r="A36" s="35"/>
      <c r="B36" s="38"/>
      <c r="C36" s="39"/>
      <c r="D36" s="39"/>
      <c r="E36" s="27"/>
      <c r="G36" s="7"/>
      <c r="H36" s="42"/>
      <c r="I36" s="42"/>
      <c r="J36" s="27"/>
      <c r="K36" s="25"/>
      <c r="L36" s="32"/>
      <c r="M36" s="25"/>
      <c r="N36" s="32"/>
      <c r="O36" s="26"/>
    </row>
    <row r="37" spans="1:15" s="6" customFormat="1" ht="12.75" customHeight="1">
      <c r="A37" s="35" t="s">
        <v>205</v>
      </c>
      <c r="B37" s="38">
        <v>1.5100000000000001E-2</v>
      </c>
      <c r="C37" s="39">
        <v>2143.8000000000002</v>
      </c>
      <c r="D37" s="39">
        <v>32.4</v>
      </c>
      <c r="E37" s="27"/>
      <c r="F37" s="6" t="s">
        <v>205</v>
      </c>
      <c r="G37" s="7">
        <v>1.5100000000000001E-2</v>
      </c>
      <c r="H37" s="42">
        <v>2155</v>
      </c>
      <c r="I37" s="42">
        <v>32.54</v>
      </c>
      <c r="J37" s="27"/>
      <c r="K37" s="25">
        <f t="shared" si="0"/>
        <v>-11.199999999999818</v>
      </c>
      <c r="L37" s="32">
        <f t="shared" si="1"/>
        <v>-5.2243679447708819E-3</v>
      </c>
      <c r="M37" s="25">
        <f t="shared" si="2"/>
        <v>-0.14000000000000057</v>
      </c>
      <c r="N37" s="32">
        <f t="shared" si="3"/>
        <v>-4.3209876543210055E-3</v>
      </c>
      <c r="O37" s="26">
        <f>IFERROR(I37/$I$289,0)</f>
        <v>2.4378786709590514E-3</v>
      </c>
    </row>
    <row r="38" spans="1:15" s="6" customFormat="1" ht="12.75" customHeight="1">
      <c r="A38" s="35" t="s">
        <v>205</v>
      </c>
      <c r="B38" s="38">
        <v>1.5299999999999999E-2</v>
      </c>
      <c r="C38" s="39">
        <v>8171.68</v>
      </c>
      <c r="D38" s="39">
        <v>125.03</v>
      </c>
      <c r="E38" s="27"/>
      <c r="F38" s="6" t="s">
        <v>205</v>
      </c>
      <c r="G38" s="7">
        <v>1.5299999999999999E-2</v>
      </c>
      <c r="H38" s="42">
        <v>8208</v>
      </c>
      <c r="I38" s="42">
        <v>125.58</v>
      </c>
      <c r="J38" s="27"/>
      <c r="K38" s="25">
        <f t="shared" si="0"/>
        <v>-36.319999999999709</v>
      </c>
      <c r="L38" s="32">
        <f t="shared" si="1"/>
        <v>-4.4446184872632931E-3</v>
      </c>
      <c r="M38" s="25">
        <f t="shared" si="2"/>
        <v>-0.54999999999999716</v>
      </c>
      <c r="N38" s="32">
        <f t="shared" si="3"/>
        <v>-4.3989442533791659E-3</v>
      </c>
      <c r="O38" s="26">
        <f>IFERROR(I38/$I$289,0)</f>
        <v>9.4083836354959347E-3</v>
      </c>
    </row>
    <row r="39" spans="1:15" s="6" customFormat="1" ht="12.75" customHeight="1">
      <c r="A39" s="35" t="s">
        <v>205</v>
      </c>
      <c r="B39" s="38">
        <v>1.54E-2</v>
      </c>
      <c r="C39" s="39">
        <v>3244.92</v>
      </c>
      <c r="D39" s="39">
        <v>49.99</v>
      </c>
      <c r="E39" s="27"/>
      <c r="F39" s="6" t="s">
        <v>205</v>
      </c>
      <c r="G39" s="7">
        <v>1.54E-2</v>
      </c>
      <c r="H39" s="42">
        <v>3258</v>
      </c>
      <c r="I39" s="42">
        <v>50.17</v>
      </c>
      <c r="J39" s="27"/>
      <c r="K39" s="25">
        <f t="shared" si="0"/>
        <v>-13.079999999999927</v>
      </c>
      <c r="L39" s="32">
        <f t="shared" si="1"/>
        <v>-4.0309160164194889E-3</v>
      </c>
      <c r="M39" s="25">
        <f t="shared" si="2"/>
        <v>-0.17999999999999972</v>
      </c>
      <c r="N39" s="32">
        <f t="shared" si="3"/>
        <v>-3.6007201440288001E-3</v>
      </c>
      <c r="O39" s="26">
        <f>IFERROR(I39/$I$289,0)</f>
        <v>3.7587084487404926E-3</v>
      </c>
    </row>
    <row r="40" spans="1:15" s="6" customFormat="1" ht="12.75" customHeight="1">
      <c r="A40" s="35"/>
      <c r="B40" s="38"/>
      <c r="C40" s="39"/>
      <c r="D40" s="39"/>
      <c r="E40" s="27"/>
      <c r="G40" s="7"/>
      <c r="H40" s="42"/>
      <c r="I40" s="42"/>
      <c r="J40" s="27"/>
      <c r="K40" s="25"/>
      <c r="L40" s="32"/>
      <c r="M40" s="25"/>
      <c r="N40" s="32"/>
      <c r="O40" s="26"/>
    </row>
    <row r="41" spans="1:15" s="6" customFormat="1" ht="12.75" customHeight="1">
      <c r="A41" s="35" t="s">
        <v>169</v>
      </c>
      <c r="B41" s="38">
        <v>0.1368</v>
      </c>
      <c r="C41" s="39">
        <v>78.45</v>
      </c>
      <c r="D41" s="39">
        <v>10.73</v>
      </c>
      <c r="E41" s="27"/>
      <c r="F41" s="6" t="s">
        <v>169</v>
      </c>
      <c r="G41" s="7">
        <v>0.1368</v>
      </c>
      <c r="H41" s="42">
        <v>78</v>
      </c>
      <c r="I41" s="42">
        <v>10.67</v>
      </c>
      <c r="J41" s="27"/>
      <c r="K41" s="25">
        <f t="shared" si="0"/>
        <v>0.45000000000000284</v>
      </c>
      <c r="L41" s="32">
        <f t="shared" si="1"/>
        <v>5.7361376673040511E-3</v>
      </c>
      <c r="M41" s="25">
        <f t="shared" si="2"/>
        <v>6.0000000000000497E-2</v>
      </c>
      <c r="N41" s="32">
        <f t="shared" si="3"/>
        <v>5.5917986952470173E-3</v>
      </c>
      <c r="O41" s="26">
        <f t="shared" ref="O41:O50" si="5">IFERROR(I41/$I$289,0)</f>
        <v>7.9939045541281746E-4</v>
      </c>
    </row>
    <row r="42" spans="1:15" s="6" customFormat="1" ht="12.75" customHeight="1">
      <c r="A42" s="35" t="s">
        <v>169</v>
      </c>
      <c r="B42" s="38">
        <v>0.1401</v>
      </c>
      <c r="C42" s="39">
        <v>60.51</v>
      </c>
      <c r="D42" s="39">
        <v>8.48</v>
      </c>
      <c r="E42" s="27"/>
      <c r="F42" s="6" t="s">
        <v>169</v>
      </c>
      <c r="G42" s="7">
        <v>0.1401</v>
      </c>
      <c r="H42" s="42">
        <v>60</v>
      </c>
      <c r="I42" s="42">
        <v>8.4</v>
      </c>
      <c r="J42" s="27"/>
      <c r="K42" s="25">
        <f t="shared" si="0"/>
        <v>0.50999999999999801</v>
      </c>
      <c r="L42" s="32">
        <f t="shared" si="1"/>
        <v>8.4283589489340272E-3</v>
      </c>
      <c r="M42" s="25">
        <f t="shared" si="2"/>
        <v>8.0000000000000071E-2</v>
      </c>
      <c r="N42" s="32">
        <f t="shared" si="3"/>
        <v>9.4339622641509517E-3</v>
      </c>
      <c r="O42" s="26">
        <f t="shared" si="5"/>
        <v>6.2932332010006255E-4</v>
      </c>
    </row>
    <row r="43" spans="1:15" s="6" customFormat="1" ht="12.75" customHeight="1">
      <c r="A43" s="35" t="s">
        <v>166</v>
      </c>
      <c r="B43" s="38">
        <v>0.15459999999999999</v>
      </c>
      <c r="C43" s="39">
        <v>34.28</v>
      </c>
      <c r="D43" s="39">
        <v>5.29</v>
      </c>
      <c r="E43" s="27"/>
      <c r="F43" s="6" t="s">
        <v>166</v>
      </c>
      <c r="G43" s="7">
        <v>0.15459999999999999</v>
      </c>
      <c r="H43" s="42">
        <v>34</v>
      </c>
      <c r="I43" s="42">
        <v>5.25</v>
      </c>
      <c r="J43" s="27"/>
      <c r="K43" s="25">
        <f t="shared" si="0"/>
        <v>0.28000000000000114</v>
      </c>
      <c r="L43" s="32">
        <f t="shared" si="1"/>
        <v>8.1680280046674773E-3</v>
      </c>
      <c r="M43" s="25">
        <f t="shared" si="2"/>
        <v>4.0000000000000036E-2</v>
      </c>
      <c r="N43" s="32">
        <f t="shared" si="3"/>
        <v>7.5614366729678702E-3</v>
      </c>
      <c r="O43" s="26">
        <f t="shared" si="5"/>
        <v>3.9332707506253904E-4</v>
      </c>
    </row>
    <row r="44" spans="1:15" s="6" customFormat="1" ht="12.75" customHeight="1">
      <c r="A44" s="35" t="s">
        <v>166</v>
      </c>
      <c r="B44" s="38">
        <v>0.15670000000000001</v>
      </c>
      <c r="C44" s="39">
        <v>23.6</v>
      </c>
      <c r="D44" s="39">
        <v>3.71</v>
      </c>
      <c r="E44" s="27"/>
      <c r="F44" s="6" t="s">
        <v>166</v>
      </c>
      <c r="G44" s="7">
        <v>0.15670000000000001</v>
      </c>
      <c r="H44" s="42">
        <v>23</v>
      </c>
      <c r="I44" s="42">
        <v>3.6</v>
      </c>
      <c r="J44" s="27"/>
      <c r="K44" s="25">
        <f t="shared" si="0"/>
        <v>0.60000000000000142</v>
      </c>
      <c r="L44" s="32">
        <f t="shared" si="1"/>
        <v>2.5423728813559379E-2</v>
      </c>
      <c r="M44" s="25">
        <f t="shared" si="2"/>
        <v>0.10999999999999988</v>
      </c>
      <c r="N44" s="32">
        <f t="shared" si="3"/>
        <v>2.9649595687331502E-2</v>
      </c>
      <c r="O44" s="26">
        <f t="shared" si="5"/>
        <v>2.6970999432859822E-4</v>
      </c>
    </row>
    <row r="45" spans="1:15" s="6" customFormat="1" ht="12.75" customHeight="1">
      <c r="A45" s="35" t="s">
        <v>168</v>
      </c>
      <c r="B45" s="38">
        <v>0.16239999999999999</v>
      </c>
      <c r="C45" s="39">
        <v>35.25</v>
      </c>
      <c r="D45" s="39">
        <v>5.74</v>
      </c>
      <c r="E45" s="27"/>
      <c r="F45" s="6" t="s">
        <v>168</v>
      </c>
      <c r="G45" s="7">
        <v>0.16239999999999999</v>
      </c>
      <c r="H45" s="42">
        <v>35</v>
      </c>
      <c r="I45" s="42">
        <v>5.68</v>
      </c>
      <c r="J45" s="27"/>
      <c r="K45" s="25">
        <f t="shared" si="0"/>
        <v>0.25</v>
      </c>
      <c r="L45" s="32">
        <f t="shared" si="1"/>
        <v>7.0921985815602835E-3</v>
      </c>
      <c r="M45" s="25">
        <f t="shared" si="2"/>
        <v>6.0000000000000497E-2</v>
      </c>
      <c r="N45" s="32">
        <f t="shared" si="3"/>
        <v>1.0452961672473953E-2</v>
      </c>
      <c r="O45" s="26">
        <f t="shared" si="5"/>
        <v>4.2554243549623272E-4</v>
      </c>
    </row>
    <row r="46" spans="1:15" s="6" customFormat="1" ht="12.75" customHeight="1">
      <c r="A46" s="35" t="s">
        <v>167</v>
      </c>
      <c r="B46" s="38">
        <v>0.16830000000000001</v>
      </c>
      <c r="C46" s="39">
        <v>2</v>
      </c>
      <c r="D46" s="39">
        <v>0.34</v>
      </c>
      <c r="E46" s="27"/>
      <c r="F46" s="6" t="s">
        <v>167</v>
      </c>
      <c r="G46" s="7">
        <v>0.16830000000000001</v>
      </c>
      <c r="H46" s="42">
        <v>2</v>
      </c>
      <c r="I46" s="42">
        <v>0.34</v>
      </c>
      <c r="J46" s="27"/>
      <c r="K46" s="25">
        <f t="shared" si="0"/>
        <v>0</v>
      </c>
      <c r="L46" s="32">
        <f t="shared" si="1"/>
        <v>0</v>
      </c>
      <c r="M46" s="25">
        <f t="shared" si="2"/>
        <v>0</v>
      </c>
      <c r="N46" s="32">
        <f t="shared" si="3"/>
        <v>0</v>
      </c>
      <c r="O46" s="26">
        <f t="shared" si="5"/>
        <v>2.5472610575478722E-5</v>
      </c>
    </row>
    <row r="47" spans="1:15" s="6" customFormat="1" ht="12.75" customHeight="1">
      <c r="A47" s="35" t="s">
        <v>168</v>
      </c>
      <c r="B47" s="38">
        <v>0.16889999999999999</v>
      </c>
      <c r="C47" s="39">
        <v>57.12</v>
      </c>
      <c r="D47" s="39">
        <v>9.66</v>
      </c>
      <c r="E47" s="27"/>
      <c r="F47" s="6" t="s">
        <v>168</v>
      </c>
      <c r="G47" s="7">
        <v>0.16889999999999999</v>
      </c>
      <c r="H47" s="42">
        <v>57</v>
      </c>
      <c r="I47" s="42">
        <v>9.6199999999999992</v>
      </c>
      <c r="J47" s="27"/>
      <c r="K47" s="25">
        <f t="shared" si="0"/>
        <v>0.11999999999999744</v>
      </c>
      <c r="L47" s="32">
        <f t="shared" si="1"/>
        <v>2.100840336134409E-3</v>
      </c>
      <c r="M47" s="25">
        <f t="shared" si="2"/>
        <v>4.0000000000000924E-2</v>
      </c>
      <c r="N47" s="32">
        <f t="shared" si="3"/>
        <v>4.1407867494824974E-3</v>
      </c>
      <c r="O47" s="26">
        <f t="shared" si="5"/>
        <v>7.2072504040030958E-4</v>
      </c>
    </row>
    <row r="48" spans="1:15" s="6" customFormat="1" ht="12.75" customHeight="1">
      <c r="A48" s="35" t="s">
        <v>167</v>
      </c>
      <c r="B48" s="38">
        <v>0.1724</v>
      </c>
      <c r="C48" s="39">
        <v>3.35</v>
      </c>
      <c r="D48" s="39">
        <v>0.57999999999999996</v>
      </c>
      <c r="E48" s="27"/>
      <c r="F48" s="6" t="s">
        <v>167</v>
      </c>
      <c r="G48" s="7">
        <v>0.1724</v>
      </c>
      <c r="H48" s="42">
        <v>3</v>
      </c>
      <c r="I48" s="42">
        <v>0.52</v>
      </c>
      <c r="J48" s="27"/>
      <c r="K48" s="25">
        <f t="shared" si="0"/>
        <v>0.35000000000000009</v>
      </c>
      <c r="L48" s="32">
        <f t="shared" si="1"/>
        <v>0.10447761194029853</v>
      </c>
      <c r="M48" s="25">
        <f t="shared" si="2"/>
        <v>5.9999999999999942E-2</v>
      </c>
      <c r="N48" s="32">
        <f t="shared" si="3"/>
        <v>0.10344827586206887</v>
      </c>
      <c r="O48" s="26">
        <f t="shared" si="5"/>
        <v>3.8958110291908631E-5</v>
      </c>
    </row>
    <row r="49" spans="1:15" s="6" customFormat="1" ht="12.75" customHeight="1">
      <c r="A49" s="35" t="s">
        <v>206</v>
      </c>
      <c r="B49" s="38">
        <v>0.19350000000000001</v>
      </c>
      <c r="C49" s="39">
        <v>0.3</v>
      </c>
      <c r="D49" s="39">
        <v>0.06</v>
      </c>
      <c r="E49" s="27"/>
      <c r="F49" s="6" t="s">
        <v>206</v>
      </c>
      <c r="G49" s="7">
        <v>0.19350000000000001</v>
      </c>
      <c r="H49" s="42">
        <v>0</v>
      </c>
      <c r="I49" s="42">
        <v>0</v>
      </c>
      <c r="J49" s="27"/>
      <c r="K49" s="25">
        <f t="shared" si="0"/>
        <v>0.3</v>
      </c>
      <c r="L49" s="32">
        <f t="shared" si="1"/>
        <v>1</v>
      </c>
      <c r="M49" s="25">
        <f t="shared" si="2"/>
        <v>0.06</v>
      </c>
      <c r="N49" s="32">
        <f t="shared" si="3"/>
        <v>1</v>
      </c>
      <c r="O49" s="26">
        <f t="shared" si="5"/>
        <v>0</v>
      </c>
    </row>
    <row r="50" spans="1:15" s="6" customFormat="1" ht="12.75" customHeight="1">
      <c r="A50" s="35" t="s">
        <v>206</v>
      </c>
      <c r="B50" s="38">
        <v>0.20130000000000001</v>
      </c>
      <c r="C50" s="39">
        <v>0.17</v>
      </c>
      <c r="D50" s="39">
        <v>0.03</v>
      </c>
      <c r="E50" s="27"/>
      <c r="F50" s="6" t="s">
        <v>206</v>
      </c>
      <c r="G50" s="7">
        <v>0.20130000000000001</v>
      </c>
      <c r="H50" s="42">
        <v>0</v>
      </c>
      <c r="I50" s="42">
        <v>0</v>
      </c>
      <c r="J50" s="27"/>
      <c r="K50" s="25">
        <f t="shared" si="0"/>
        <v>0.17</v>
      </c>
      <c r="L50" s="32">
        <f t="shared" si="1"/>
        <v>1</v>
      </c>
      <c r="M50" s="25">
        <f t="shared" si="2"/>
        <v>0.03</v>
      </c>
      <c r="N50" s="32">
        <f t="shared" si="3"/>
        <v>1</v>
      </c>
      <c r="O50" s="26">
        <f t="shared" si="5"/>
        <v>0</v>
      </c>
    </row>
    <row r="51" spans="1:15" s="6" customFormat="1" ht="12.75" customHeight="1">
      <c r="A51" s="35"/>
      <c r="B51" s="38"/>
      <c r="C51" s="39"/>
      <c r="D51" s="39"/>
      <c r="E51" s="27"/>
      <c r="J51" s="27"/>
      <c r="K51" s="25"/>
      <c r="L51" s="32"/>
      <c r="M51" s="25"/>
      <c r="N51" s="32"/>
      <c r="O51" s="26"/>
    </row>
    <row r="52" spans="1:15" s="6" customFormat="1" ht="12.75" customHeight="1">
      <c r="A52" s="35" t="s">
        <v>207</v>
      </c>
      <c r="B52" s="38">
        <v>2.41E-2</v>
      </c>
      <c r="C52" s="39">
        <v>15.24</v>
      </c>
      <c r="D52" s="39">
        <v>0.36</v>
      </c>
      <c r="E52" s="27"/>
      <c r="F52" s="6" t="s">
        <v>207</v>
      </c>
      <c r="G52" s="7">
        <v>2.41E-2</v>
      </c>
      <c r="H52" s="42">
        <v>16</v>
      </c>
      <c r="I52" s="42">
        <v>0.38</v>
      </c>
      <c r="J52" s="27"/>
      <c r="K52" s="25">
        <f t="shared" si="0"/>
        <v>-0.75999999999999979</v>
      </c>
      <c r="L52" s="32">
        <f t="shared" si="1"/>
        <v>-4.986876640419946E-2</v>
      </c>
      <c r="M52" s="25">
        <f t="shared" si="2"/>
        <v>-2.0000000000000018E-2</v>
      </c>
      <c r="N52" s="32">
        <f t="shared" si="3"/>
        <v>-5.5555555555555608E-2</v>
      </c>
      <c r="O52" s="26">
        <f>IFERROR(I52/$I$289,0)</f>
        <v>2.8469388290240921E-5</v>
      </c>
    </row>
    <row r="53" spans="1:15" s="6" customFormat="1" ht="12.75" customHeight="1">
      <c r="A53" s="35" t="s">
        <v>208</v>
      </c>
      <c r="B53" s="38">
        <v>2.4400000000000002E-2</v>
      </c>
      <c r="C53" s="39">
        <v>63.09</v>
      </c>
      <c r="D53" s="39">
        <v>1.54</v>
      </c>
      <c r="E53" s="27"/>
      <c r="F53" s="6" t="s">
        <v>208</v>
      </c>
      <c r="G53" s="7">
        <v>2.4400000000000002E-2</v>
      </c>
      <c r="H53" s="42">
        <v>63</v>
      </c>
      <c r="I53" s="42">
        <v>1.53</v>
      </c>
      <c r="J53" s="27"/>
      <c r="K53" s="25">
        <f t="shared" si="0"/>
        <v>9.0000000000003411E-2</v>
      </c>
      <c r="L53" s="32">
        <f t="shared" si="1"/>
        <v>1.4265335235378572E-3</v>
      </c>
      <c r="M53" s="25">
        <f t="shared" si="2"/>
        <v>1.0000000000000009E-2</v>
      </c>
      <c r="N53" s="32">
        <f t="shared" si="3"/>
        <v>6.4935064935064991E-3</v>
      </c>
      <c r="O53" s="26">
        <f>IFERROR(I53/$I$289,0)</f>
        <v>1.1462674758965424E-4</v>
      </c>
    </row>
    <row r="54" spans="1:15" s="6" customFormat="1" ht="12.75" customHeight="1">
      <c r="A54" s="35" t="s">
        <v>207</v>
      </c>
      <c r="B54" s="38">
        <v>2.46E-2</v>
      </c>
      <c r="C54" s="39">
        <v>30.64</v>
      </c>
      <c r="D54" s="39">
        <v>0.73</v>
      </c>
      <c r="E54" s="27"/>
      <c r="F54" s="6" t="s">
        <v>207</v>
      </c>
      <c r="G54" s="7">
        <v>2.46E-2</v>
      </c>
      <c r="H54" s="42">
        <v>31</v>
      </c>
      <c r="I54" s="42">
        <v>0.76</v>
      </c>
      <c r="J54" s="27"/>
      <c r="K54" s="25">
        <f t="shared" si="0"/>
        <v>-0.35999999999999943</v>
      </c>
      <c r="L54" s="32">
        <f t="shared" si="1"/>
        <v>-1.174934725848562E-2</v>
      </c>
      <c r="M54" s="25">
        <f t="shared" si="2"/>
        <v>-3.0000000000000027E-2</v>
      </c>
      <c r="N54" s="32">
        <f t="shared" si="3"/>
        <v>-4.1095890410958943E-2</v>
      </c>
      <c r="O54" s="26">
        <f>IFERROR(I54/$I$289,0)</f>
        <v>5.6938776580481842E-5</v>
      </c>
    </row>
    <row r="55" spans="1:15" s="6" customFormat="1" ht="12.75" customHeight="1">
      <c r="A55" s="35" t="s">
        <v>208</v>
      </c>
      <c r="B55" s="38">
        <v>2.5000000000000001E-2</v>
      </c>
      <c r="C55" s="39">
        <v>201.91</v>
      </c>
      <c r="D55" s="39">
        <v>5.05</v>
      </c>
      <c r="E55" s="27"/>
      <c r="F55" s="6" t="s">
        <v>208</v>
      </c>
      <c r="G55" s="7">
        <v>2.5000000000000001E-2</v>
      </c>
      <c r="H55" s="42">
        <v>205</v>
      </c>
      <c r="I55" s="42">
        <v>5.13</v>
      </c>
      <c r="J55" s="27"/>
      <c r="K55" s="25">
        <f t="shared" si="0"/>
        <v>-3.0900000000000034</v>
      </c>
      <c r="L55" s="32">
        <f t="shared" si="1"/>
        <v>-1.5303848249219966E-2</v>
      </c>
      <c r="M55" s="25">
        <f t="shared" si="2"/>
        <v>-8.0000000000000071E-2</v>
      </c>
      <c r="N55" s="32">
        <f t="shared" si="3"/>
        <v>-1.5841584158415856E-2</v>
      </c>
      <c r="O55" s="26">
        <f>IFERROR(I55/$I$289,0)</f>
        <v>3.8433674191825246E-4</v>
      </c>
    </row>
    <row r="56" spans="1:15" s="6" customFormat="1" ht="12.75" customHeight="1">
      <c r="A56" s="35"/>
      <c r="B56" s="38"/>
      <c r="C56" s="39"/>
      <c r="D56" s="39"/>
      <c r="E56" s="27"/>
      <c r="G56" s="7"/>
      <c r="H56" s="42"/>
      <c r="I56" s="42"/>
      <c r="J56" s="27"/>
      <c r="K56" s="25"/>
      <c r="L56" s="32"/>
      <c r="M56" s="25"/>
      <c r="N56" s="32"/>
      <c r="O56" s="26"/>
    </row>
    <row r="57" spans="1:15" s="6" customFormat="1" ht="12.75" customHeight="1">
      <c r="A57" s="35" t="s">
        <v>36</v>
      </c>
      <c r="B57" s="38">
        <v>7.5899999999999995E-2</v>
      </c>
      <c r="C57" s="39">
        <v>549.77</v>
      </c>
      <c r="D57" s="39">
        <v>41.73</v>
      </c>
      <c r="E57" s="27"/>
      <c r="F57" s="6" t="s">
        <v>36</v>
      </c>
      <c r="G57" s="7">
        <v>7.5899999999999995E-2</v>
      </c>
      <c r="H57" s="42">
        <v>564</v>
      </c>
      <c r="I57" s="42">
        <v>42.81</v>
      </c>
      <c r="J57" s="27"/>
      <c r="K57" s="25">
        <f t="shared" si="0"/>
        <v>-14.230000000000018</v>
      </c>
      <c r="L57" s="32">
        <f t="shared" si="1"/>
        <v>-2.5883551303272311E-2</v>
      </c>
      <c r="M57" s="25">
        <f t="shared" si="2"/>
        <v>-1.0800000000000054</v>
      </c>
      <c r="N57" s="32">
        <f t="shared" si="3"/>
        <v>-2.5880661394680218E-2</v>
      </c>
      <c r="O57" s="26">
        <f>IFERROR(I57/$I$289,0)</f>
        <v>3.2073013492242473E-3</v>
      </c>
    </row>
    <row r="58" spans="1:15" s="6" customFormat="1" ht="12.75" customHeight="1">
      <c r="A58" s="35" t="s">
        <v>36</v>
      </c>
      <c r="B58" s="38">
        <v>7.7100000000000002E-2</v>
      </c>
      <c r="C58" s="39">
        <v>315.14999999999998</v>
      </c>
      <c r="D58" s="39">
        <v>24.31</v>
      </c>
      <c r="E58" s="27"/>
      <c r="F58" s="6" t="s">
        <v>36</v>
      </c>
      <c r="G58" s="7">
        <v>7.7100000000000002E-2</v>
      </c>
      <c r="H58" s="42">
        <v>348</v>
      </c>
      <c r="I58" s="42">
        <v>26.83</v>
      </c>
      <c r="J58" s="27"/>
      <c r="K58" s="25">
        <f t="shared" si="0"/>
        <v>-32.850000000000023</v>
      </c>
      <c r="L58" s="32">
        <f t="shared" si="1"/>
        <v>-0.10423607805806767</v>
      </c>
      <c r="M58" s="25">
        <f t="shared" si="2"/>
        <v>-2.5199999999999996</v>
      </c>
      <c r="N58" s="32">
        <f t="shared" si="3"/>
        <v>-0.10366104483751541</v>
      </c>
      <c r="O58" s="26">
        <f>IFERROR(I58/$I$289,0)</f>
        <v>2.0100886521767472E-3</v>
      </c>
    </row>
    <row r="59" spans="1:15" s="6" customFormat="1" ht="12.75" customHeight="1">
      <c r="A59" s="35"/>
      <c r="B59" s="38"/>
      <c r="C59" s="39"/>
      <c r="D59" s="39"/>
      <c r="E59" s="27"/>
      <c r="G59" s="7"/>
      <c r="H59" s="42"/>
      <c r="I59" s="42"/>
      <c r="J59" s="27"/>
      <c r="K59" s="25"/>
      <c r="L59" s="32"/>
      <c r="M59" s="25"/>
      <c r="N59" s="32"/>
      <c r="O59" s="26"/>
    </row>
    <row r="60" spans="1:15" s="6" customFormat="1" ht="12.75" customHeight="1">
      <c r="A60" s="35" t="s">
        <v>90</v>
      </c>
      <c r="B60" s="38">
        <v>5.1000000000000004E-3</v>
      </c>
      <c r="C60" s="39">
        <v>63</v>
      </c>
      <c r="D60" s="39">
        <v>0.31</v>
      </c>
      <c r="E60" s="27"/>
      <c r="F60" s="6" t="s">
        <v>90</v>
      </c>
      <c r="G60" s="7">
        <v>5.1000000000000004E-3</v>
      </c>
      <c r="H60" s="42">
        <v>63</v>
      </c>
      <c r="I60" s="42">
        <v>0.33</v>
      </c>
      <c r="J60" s="27"/>
      <c r="K60" s="25">
        <f t="shared" si="0"/>
        <v>0</v>
      </c>
      <c r="L60" s="32">
        <f t="shared" si="1"/>
        <v>0</v>
      </c>
      <c r="M60" s="25">
        <f t="shared" si="2"/>
        <v>-2.0000000000000018E-2</v>
      </c>
      <c r="N60" s="32">
        <f t="shared" si="3"/>
        <v>-6.4516129032258118E-2</v>
      </c>
      <c r="O60" s="26">
        <f t="shared" ref="O60:O67" si="6">IFERROR(I60/$I$289,0)</f>
        <v>2.4723416146788172E-5</v>
      </c>
    </row>
    <row r="61" spans="1:15" s="6" customFormat="1" ht="12.75" customHeight="1">
      <c r="A61" s="35" t="s">
        <v>87</v>
      </c>
      <c r="B61" s="38">
        <v>5.4999999999999997E-3</v>
      </c>
      <c r="C61" s="39">
        <v>30.5</v>
      </c>
      <c r="D61" s="39">
        <v>0.17</v>
      </c>
      <c r="E61" s="27"/>
      <c r="F61" s="6" t="s">
        <v>87</v>
      </c>
      <c r="G61" s="7">
        <v>5.4999999999999997E-3</v>
      </c>
      <c r="H61" s="42">
        <v>30</v>
      </c>
      <c r="I61" s="42">
        <v>0.17</v>
      </c>
      <c r="J61" s="27"/>
      <c r="K61" s="25">
        <f t="shared" si="0"/>
        <v>0.5</v>
      </c>
      <c r="L61" s="32">
        <f t="shared" si="1"/>
        <v>1.6393442622950821E-2</v>
      </c>
      <c r="M61" s="25">
        <f t="shared" si="2"/>
        <v>0</v>
      </c>
      <c r="N61" s="32">
        <f t="shared" si="3"/>
        <v>0</v>
      </c>
      <c r="O61" s="26">
        <f t="shared" si="6"/>
        <v>1.2736305287739361E-5</v>
      </c>
    </row>
    <row r="62" spans="1:15" s="6" customFormat="1" ht="12.75" customHeight="1">
      <c r="A62" s="35" t="s">
        <v>85</v>
      </c>
      <c r="B62" s="38">
        <v>5.5999999999999999E-3</v>
      </c>
      <c r="C62" s="39">
        <v>28.15</v>
      </c>
      <c r="D62" s="39">
        <v>0.15</v>
      </c>
      <c r="E62" s="27"/>
      <c r="F62" s="6" t="s">
        <v>85</v>
      </c>
      <c r="G62" s="7">
        <v>5.5999999999999999E-3</v>
      </c>
      <c r="H62" s="42">
        <v>28</v>
      </c>
      <c r="I62" s="42">
        <v>0.17</v>
      </c>
      <c r="J62" s="27"/>
      <c r="K62" s="25">
        <f t="shared" si="0"/>
        <v>0.14999999999999858</v>
      </c>
      <c r="L62" s="32">
        <f t="shared" si="1"/>
        <v>5.3285968028418682E-3</v>
      </c>
      <c r="M62" s="25">
        <f t="shared" si="2"/>
        <v>-2.0000000000000018E-2</v>
      </c>
      <c r="N62" s="32">
        <f t="shared" si="3"/>
        <v>-0.13333333333333347</v>
      </c>
      <c r="O62" s="26">
        <f t="shared" si="6"/>
        <v>1.2736305287739361E-5</v>
      </c>
    </row>
    <row r="63" spans="1:15" s="6" customFormat="1" ht="12.75" customHeight="1">
      <c r="A63" s="35" t="s">
        <v>91</v>
      </c>
      <c r="B63" s="38">
        <v>5.8999999999999999E-3</v>
      </c>
      <c r="C63" s="39">
        <v>5.97</v>
      </c>
      <c r="D63" s="39">
        <v>0.04</v>
      </c>
      <c r="E63" s="27"/>
      <c r="F63" s="6" t="s">
        <v>91</v>
      </c>
      <c r="G63" s="7">
        <v>5.8999999999999999E-3</v>
      </c>
      <c r="H63" s="42">
        <v>6</v>
      </c>
      <c r="I63" s="42">
        <v>0.04</v>
      </c>
      <c r="J63" s="27"/>
      <c r="K63" s="25">
        <f t="shared" si="0"/>
        <v>-3.0000000000000249E-2</v>
      </c>
      <c r="L63" s="32">
        <f t="shared" si="1"/>
        <v>-5.0251256281407452E-3</v>
      </c>
      <c r="M63" s="25">
        <f t="shared" si="2"/>
        <v>0</v>
      </c>
      <c r="N63" s="32">
        <f t="shared" si="3"/>
        <v>0</v>
      </c>
      <c r="O63" s="26">
        <f t="shared" si="6"/>
        <v>2.9967777147622023E-6</v>
      </c>
    </row>
    <row r="64" spans="1:15" s="6" customFormat="1" ht="12.75" customHeight="1">
      <c r="A64" s="35" t="s">
        <v>88</v>
      </c>
      <c r="B64" s="38">
        <v>6.0000000000000001E-3</v>
      </c>
      <c r="C64" s="39">
        <v>104.09</v>
      </c>
      <c r="D64" s="39">
        <v>0.62</v>
      </c>
      <c r="E64" s="27"/>
      <c r="F64" s="6" t="s">
        <v>88</v>
      </c>
      <c r="G64" s="7">
        <v>6.0000000000000001E-3</v>
      </c>
      <c r="H64" s="42">
        <v>104</v>
      </c>
      <c r="I64" s="42">
        <v>0.63</v>
      </c>
      <c r="J64" s="27"/>
      <c r="K64" s="25">
        <f t="shared" si="0"/>
        <v>9.0000000000003411E-2</v>
      </c>
      <c r="L64" s="32">
        <f t="shared" si="1"/>
        <v>8.6463637237009711E-4</v>
      </c>
      <c r="M64" s="25">
        <f t="shared" si="2"/>
        <v>-1.0000000000000009E-2</v>
      </c>
      <c r="N64" s="32">
        <f t="shared" si="3"/>
        <v>-1.612903225806453E-2</v>
      </c>
      <c r="O64" s="26">
        <f t="shared" si="6"/>
        <v>4.7199249007504686E-5</v>
      </c>
    </row>
    <row r="65" spans="1:15" s="6" customFormat="1" ht="12.75" customHeight="1">
      <c r="A65" s="35" t="s">
        <v>84</v>
      </c>
      <c r="B65" s="38">
        <v>6.1000000000000004E-3</v>
      </c>
      <c r="C65" s="39">
        <v>42.31</v>
      </c>
      <c r="D65" s="39">
        <v>0.26</v>
      </c>
      <c r="E65" s="27"/>
      <c r="F65" s="6" t="s">
        <v>84</v>
      </c>
      <c r="G65" s="7">
        <v>6.1000000000000004E-3</v>
      </c>
      <c r="H65" s="42">
        <v>42</v>
      </c>
      <c r="I65" s="42">
        <v>0.25</v>
      </c>
      <c r="J65" s="27"/>
      <c r="K65" s="25">
        <f t="shared" si="0"/>
        <v>0.31000000000000227</v>
      </c>
      <c r="L65" s="32">
        <f t="shared" si="1"/>
        <v>7.3268730796502545E-3</v>
      </c>
      <c r="M65" s="25">
        <f t="shared" si="2"/>
        <v>1.0000000000000009E-2</v>
      </c>
      <c r="N65" s="32">
        <f t="shared" si="3"/>
        <v>3.8461538461538491E-2</v>
      </c>
      <c r="O65" s="26">
        <f t="shared" si="6"/>
        <v>1.8729860717263765E-5</v>
      </c>
    </row>
    <row r="66" spans="1:15" s="6" customFormat="1" ht="12.75" customHeight="1">
      <c r="A66" s="35" t="s">
        <v>84</v>
      </c>
      <c r="B66" s="38">
        <v>6.1999999999999998E-3</v>
      </c>
      <c r="C66" s="39">
        <v>21.08</v>
      </c>
      <c r="D66" s="39">
        <v>0.13</v>
      </c>
      <c r="E66" s="27"/>
      <c r="F66" s="6" t="s">
        <v>84</v>
      </c>
      <c r="G66" s="7">
        <v>6.1999999999999998E-3</v>
      </c>
      <c r="H66" s="42">
        <v>21</v>
      </c>
      <c r="I66" s="42">
        <v>0.13</v>
      </c>
      <c r="J66" s="27"/>
      <c r="K66" s="25">
        <f t="shared" si="0"/>
        <v>7.9999999999998295E-2</v>
      </c>
      <c r="L66" s="32">
        <f t="shared" si="1"/>
        <v>3.7950664136621585E-3</v>
      </c>
      <c r="M66" s="25">
        <f t="shared" si="2"/>
        <v>0</v>
      </c>
      <c r="N66" s="32">
        <f t="shared" si="3"/>
        <v>0</v>
      </c>
      <c r="O66" s="26">
        <f t="shared" si="6"/>
        <v>9.7395275729771577E-6</v>
      </c>
    </row>
    <row r="67" spans="1:15" s="6" customFormat="1" ht="12.75" customHeight="1">
      <c r="A67" s="35" t="s">
        <v>84</v>
      </c>
      <c r="B67" s="38">
        <v>7.1999999999999998E-3</v>
      </c>
      <c r="C67" s="39">
        <v>39.869999999999997</v>
      </c>
      <c r="D67" s="39">
        <v>0.27</v>
      </c>
      <c r="E67" s="27"/>
      <c r="F67" s="6" t="s">
        <v>84</v>
      </c>
      <c r="G67" s="7">
        <v>7.1999999999999998E-3</v>
      </c>
      <c r="H67" s="42">
        <v>40</v>
      </c>
      <c r="I67" s="42">
        <v>0.28999999999999998</v>
      </c>
      <c r="J67" s="27"/>
      <c r="K67" s="25">
        <f t="shared" si="0"/>
        <v>-0.13000000000000256</v>
      </c>
      <c r="L67" s="32">
        <f t="shared" si="1"/>
        <v>-3.2605969400552439E-3</v>
      </c>
      <c r="M67" s="25">
        <f t="shared" si="2"/>
        <v>-1.9999999999999962E-2</v>
      </c>
      <c r="N67" s="32">
        <f t="shared" si="3"/>
        <v>-7.4074074074073931E-2</v>
      </c>
      <c r="O67" s="26">
        <f t="shared" si="6"/>
        <v>2.1726638432025967E-5</v>
      </c>
    </row>
    <row r="68" spans="1:15" s="6" customFormat="1" ht="12.75" customHeight="1">
      <c r="A68" s="35"/>
      <c r="B68" s="38"/>
      <c r="C68" s="39"/>
      <c r="D68" s="39"/>
      <c r="E68" s="27"/>
      <c r="J68" s="27"/>
      <c r="K68" s="25"/>
      <c r="L68" s="32"/>
      <c r="M68" s="25"/>
      <c r="N68" s="32"/>
      <c r="O68" s="26"/>
    </row>
    <row r="69" spans="1:15" s="6" customFormat="1" ht="12.75" customHeight="1">
      <c r="A69" s="35" t="s">
        <v>142</v>
      </c>
      <c r="B69" s="38">
        <v>4.41E-2</v>
      </c>
      <c r="C69" s="39">
        <v>13.33</v>
      </c>
      <c r="D69" s="39">
        <v>0.59</v>
      </c>
      <c r="E69" s="27"/>
      <c r="F69" s="6" t="s">
        <v>142</v>
      </c>
      <c r="G69" s="7">
        <v>4.41E-2</v>
      </c>
      <c r="H69" s="42">
        <v>13</v>
      </c>
      <c r="I69" s="42">
        <v>0.57999999999999996</v>
      </c>
      <c r="J69" s="27"/>
      <c r="K69" s="25">
        <f t="shared" si="0"/>
        <v>0.33000000000000007</v>
      </c>
      <c r="L69" s="32">
        <f t="shared" si="1"/>
        <v>2.4756189047261821E-2</v>
      </c>
      <c r="M69" s="25">
        <f t="shared" si="2"/>
        <v>1.0000000000000009E-2</v>
      </c>
      <c r="N69" s="32">
        <f t="shared" si="3"/>
        <v>1.6949152542372899E-2</v>
      </c>
      <c r="O69" s="26">
        <f>IFERROR(I69/$I$289,0)</f>
        <v>4.3453276864051934E-5</v>
      </c>
    </row>
    <row r="70" spans="1:15" s="6" customFormat="1" ht="12.75" customHeight="1">
      <c r="A70" s="35" t="s">
        <v>142</v>
      </c>
      <c r="B70" s="38">
        <v>4.7E-2</v>
      </c>
      <c r="C70" s="39">
        <v>27.82</v>
      </c>
      <c r="D70" s="39">
        <v>1.32</v>
      </c>
      <c r="E70" s="27"/>
      <c r="F70" s="6" t="s">
        <v>142</v>
      </c>
      <c r="G70" s="7">
        <v>4.7E-2</v>
      </c>
      <c r="H70" s="42">
        <v>27</v>
      </c>
      <c r="I70" s="42">
        <v>1.27</v>
      </c>
      <c r="J70" s="27"/>
      <c r="K70" s="25">
        <f t="shared" si="0"/>
        <v>0.82000000000000028</v>
      </c>
      <c r="L70" s="32">
        <f t="shared" si="1"/>
        <v>2.9475197699496775E-2</v>
      </c>
      <c r="M70" s="25">
        <f t="shared" si="2"/>
        <v>5.0000000000000044E-2</v>
      </c>
      <c r="N70" s="32">
        <f t="shared" si="3"/>
        <v>3.7878787878787908E-2</v>
      </c>
      <c r="O70" s="26">
        <f>IFERROR(I70/$I$289,0)</f>
        <v>9.5147692443699929E-5</v>
      </c>
    </row>
    <row r="71" spans="1:15" s="6" customFormat="1" ht="12.75" customHeight="1">
      <c r="A71" s="35" t="s">
        <v>210</v>
      </c>
      <c r="B71" s="38">
        <v>0.06</v>
      </c>
      <c r="C71" s="39">
        <v>0.77</v>
      </c>
      <c r="D71" s="39">
        <v>0.05</v>
      </c>
      <c r="E71" s="27"/>
      <c r="F71" s="6" t="s">
        <v>210</v>
      </c>
      <c r="G71" s="7">
        <v>0.06</v>
      </c>
      <c r="H71" s="42">
        <v>1</v>
      </c>
      <c r="I71" s="42">
        <v>0.06</v>
      </c>
      <c r="J71" s="27"/>
      <c r="K71" s="25">
        <f t="shared" si="0"/>
        <v>-0.22999999999999998</v>
      </c>
      <c r="L71" s="32">
        <f t="shared" si="1"/>
        <v>-0.29870129870129869</v>
      </c>
      <c r="M71" s="25">
        <f t="shared" si="2"/>
        <v>-9.999999999999995E-3</v>
      </c>
      <c r="N71" s="32">
        <f t="shared" si="3"/>
        <v>-0.1999999999999999</v>
      </c>
      <c r="O71" s="26">
        <f>IFERROR(I71/$I$289,0)</f>
        <v>4.4951665721433036E-6</v>
      </c>
    </row>
    <row r="72" spans="1:15" s="6" customFormat="1" ht="12.75" customHeight="1">
      <c r="A72" s="35"/>
      <c r="B72" s="38"/>
      <c r="C72" s="39"/>
      <c r="D72" s="39"/>
      <c r="E72" s="27"/>
      <c r="G72" s="7"/>
      <c r="H72" s="42"/>
      <c r="I72" s="42"/>
      <c r="J72" s="27"/>
      <c r="K72" s="25"/>
      <c r="L72" s="32"/>
      <c r="M72" s="25"/>
      <c r="N72" s="32"/>
      <c r="O72" s="26"/>
    </row>
    <row r="73" spans="1:15" s="6" customFormat="1" ht="12.75" customHeight="1">
      <c r="A73" s="35" t="s">
        <v>118</v>
      </c>
      <c r="B73" s="38">
        <v>8.0500000000000002E-2</v>
      </c>
      <c r="C73" s="39">
        <v>7.15</v>
      </c>
      <c r="D73" s="39">
        <v>0.57999999999999996</v>
      </c>
      <c r="E73" s="27"/>
      <c r="F73" s="6" t="s">
        <v>118</v>
      </c>
      <c r="G73" s="7">
        <v>8.0500000000000002E-2</v>
      </c>
      <c r="H73" s="42">
        <v>7</v>
      </c>
      <c r="I73" s="42">
        <v>0.56000000000000005</v>
      </c>
      <c r="J73" s="27"/>
      <c r="K73" s="25">
        <f t="shared" si="0"/>
        <v>0.15000000000000036</v>
      </c>
      <c r="L73" s="32">
        <f t="shared" si="1"/>
        <v>2.0979020979021028E-2</v>
      </c>
      <c r="M73" s="25">
        <f t="shared" si="2"/>
        <v>1.9999999999999907E-2</v>
      </c>
      <c r="N73" s="32">
        <f t="shared" si="3"/>
        <v>3.4482758620689495E-2</v>
      </c>
      <c r="O73" s="26">
        <f t="shared" ref="O73:O78" si="7">IFERROR(I73/$I$289,0)</f>
        <v>4.1954888006670839E-5</v>
      </c>
    </row>
    <row r="74" spans="1:15" s="6" customFormat="1" ht="12.75" customHeight="1">
      <c r="A74" s="35" t="s">
        <v>118</v>
      </c>
      <c r="B74" s="38">
        <v>8.2299999999999998E-2</v>
      </c>
      <c r="C74" s="39">
        <v>11.64</v>
      </c>
      <c r="D74" s="39">
        <v>0.96</v>
      </c>
      <c r="E74" s="27"/>
      <c r="F74" s="6" t="s">
        <v>118</v>
      </c>
      <c r="G74" s="7">
        <v>8.2299999999999998E-2</v>
      </c>
      <c r="H74" s="42">
        <v>12</v>
      </c>
      <c r="I74" s="42">
        <v>0.99</v>
      </c>
      <c r="J74" s="27"/>
      <c r="K74" s="25">
        <f t="shared" si="0"/>
        <v>-0.35999999999999943</v>
      </c>
      <c r="L74" s="32">
        <f t="shared" si="1"/>
        <v>-3.0927835051546341E-2</v>
      </c>
      <c r="M74" s="25">
        <f t="shared" si="2"/>
        <v>-3.0000000000000027E-2</v>
      </c>
      <c r="N74" s="32">
        <f t="shared" si="3"/>
        <v>-3.1250000000000028E-2</v>
      </c>
      <c r="O74" s="26">
        <f t="shared" si="7"/>
        <v>7.4170248440364502E-5</v>
      </c>
    </row>
    <row r="75" spans="1:15" s="6" customFormat="1" ht="12.75" customHeight="1">
      <c r="A75" s="35" t="s">
        <v>112</v>
      </c>
      <c r="B75" s="38">
        <v>0.15310000000000001</v>
      </c>
      <c r="C75" s="39">
        <v>11.28</v>
      </c>
      <c r="D75" s="39">
        <v>1.72</v>
      </c>
      <c r="E75" s="27"/>
      <c r="F75" s="6" t="s">
        <v>112</v>
      </c>
      <c r="G75" s="7">
        <v>0.15310000000000001</v>
      </c>
      <c r="H75" s="42">
        <v>11</v>
      </c>
      <c r="I75" s="42">
        <v>1.68</v>
      </c>
      <c r="J75" s="27"/>
      <c r="K75" s="25">
        <f t="shared" ref="K75:K138" si="8">+C75-H75</f>
        <v>0.27999999999999936</v>
      </c>
      <c r="L75" s="32">
        <f t="shared" ref="L75:L138" si="9">IFERROR(K75/C75,0)</f>
        <v>2.4822695035460939E-2</v>
      </c>
      <c r="M75" s="25">
        <f t="shared" ref="M75:M138" si="10">+D75-I75</f>
        <v>4.0000000000000036E-2</v>
      </c>
      <c r="N75" s="32">
        <f t="shared" ref="N75:N138" si="11">IFERROR(M75/D75,0)</f>
        <v>2.3255813953488393E-2</v>
      </c>
      <c r="O75" s="26">
        <f t="shared" si="7"/>
        <v>1.258646640200125E-4</v>
      </c>
    </row>
    <row r="76" spans="1:15" s="6" customFormat="1" ht="12.75" customHeight="1">
      <c r="A76" s="35" t="s">
        <v>112</v>
      </c>
      <c r="B76" s="38">
        <v>0.1555</v>
      </c>
      <c r="C76" s="39">
        <v>42.8</v>
      </c>
      <c r="D76" s="39">
        <v>6.64</v>
      </c>
      <c r="E76" s="27"/>
      <c r="F76" s="6" t="s">
        <v>112</v>
      </c>
      <c r="G76" s="7">
        <v>0.1555</v>
      </c>
      <c r="H76" s="42">
        <v>43</v>
      </c>
      <c r="I76" s="42">
        <v>6.69</v>
      </c>
      <c r="J76" s="27"/>
      <c r="K76" s="25">
        <f t="shared" si="8"/>
        <v>-0.20000000000000284</v>
      </c>
      <c r="L76" s="32">
        <f t="shared" si="9"/>
        <v>-4.6728971962617487E-3</v>
      </c>
      <c r="M76" s="25">
        <f t="shared" si="10"/>
        <v>-5.0000000000000711E-2</v>
      </c>
      <c r="N76" s="32">
        <f t="shared" si="11"/>
        <v>-7.5301204819278184E-3</v>
      </c>
      <c r="O76" s="26">
        <f t="shared" si="7"/>
        <v>5.0121107279397841E-4</v>
      </c>
    </row>
    <row r="77" spans="1:15" s="6" customFormat="1" ht="12.75" customHeight="1">
      <c r="A77" s="35" t="s">
        <v>111</v>
      </c>
      <c r="B77" s="38">
        <v>0.15809999999999999</v>
      </c>
      <c r="C77" s="39">
        <v>7.97</v>
      </c>
      <c r="D77" s="39">
        <v>1.27</v>
      </c>
      <c r="E77" s="27"/>
      <c r="F77" s="6" t="s">
        <v>111</v>
      </c>
      <c r="G77" s="7">
        <v>0.15809999999999999</v>
      </c>
      <c r="H77" s="42">
        <v>8</v>
      </c>
      <c r="I77" s="42">
        <v>1.27</v>
      </c>
      <c r="J77" s="27"/>
      <c r="K77" s="25">
        <f t="shared" si="8"/>
        <v>-3.0000000000000249E-2</v>
      </c>
      <c r="L77" s="32">
        <f t="shared" si="9"/>
        <v>-3.7641154328733059E-3</v>
      </c>
      <c r="M77" s="25">
        <f t="shared" si="10"/>
        <v>0</v>
      </c>
      <c r="N77" s="32">
        <f t="shared" si="11"/>
        <v>0</v>
      </c>
      <c r="O77" s="26">
        <f t="shared" si="7"/>
        <v>9.5147692443699929E-5</v>
      </c>
    </row>
    <row r="78" spans="1:15" s="6" customFormat="1" ht="12.75" customHeight="1">
      <c r="A78" s="35" t="s">
        <v>111</v>
      </c>
      <c r="B78" s="38">
        <v>0.16200000000000001</v>
      </c>
      <c r="C78" s="39">
        <v>64.87</v>
      </c>
      <c r="D78" s="39">
        <v>10.52</v>
      </c>
      <c r="E78" s="27"/>
      <c r="F78" s="6" t="s">
        <v>111</v>
      </c>
      <c r="G78" s="7">
        <v>0.16200000000000001</v>
      </c>
      <c r="H78" s="42">
        <v>66</v>
      </c>
      <c r="I78" s="42">
        <v>10.7</v>
      </c>
      <c r="J78" s="27"/>
      <c r="K78" s="25">
        <f t="shared" si="8"/>
        <v>-1.1299999999999955</v>
      </c>
      <c r="L78" s="32">
        <f t="shared" si="9"/>
        <v>-1.7419454293201717E-2</v>
      </c>
      <c r="M78" s="25">
        <f t="shared" si="10"/>
        <v>-0.17999999999999972</v>
      </c>
      <c r="N78" s="32">
        <f t="shared" si="11"/>
        <v>-1.711026615969579E-2</v>
      </c>
      <c r="O78" s="26">
        <f t="shared" si="7"/>
        <v>8.0163803869888906E-4</v>
      </c>
    </row>
    <row r="79" spans="1:15" s="6" customFormat="1" ht="12.75" customHeight="1">
      <c r="A79" s="35"/>
      <c r="B79" s="38"/>
      <c r="C79" s="39"/>
      <c r="D79" s="39"/>
      <c r="E79" s="27"/>
      <c r="J79" s="27"/>
      <c r="K79" s="25"/>
      <c r="L79" s="32"/>
      <c r="M79" s="25"/>
      <c r="N79" s="32"/>
      <c r="O79" s="26"/>
    </row>
    <row r="80" spans="1:15" s="6" customFormat="1" ht="12.75" customHeight="1">
      <c r="A80" s="35" t="s">
        <v>66</v>
      </c>
      <c r="B80" s="38">
        <v>0.49640000000000001</v>
      </c>
      <c r="C80" s="39">
        <v>0.15</v>
      </c>
      <c r="D80" s="39">
        <v>7.0000000000000007E-2</v>
      </c>
      <c r="E80" s="27"/>
      <c r="F80" s="6" t="s">
        <v>66</v>
      </c>
      <c r="G80" s="7">
        <v>0.49640000000000001</v>
      </c>
      <c r="H80" s="42">
        <v>0</v>
      </c>
      <c r="I80" s="42">
        <v>0</v>
      </c>
      <c r="J80" s="27"/>
      <c r="K80" s="25">
        <f t="shared" si="8"/>
        <v>0.15</v>
      </c>
      <c r="L80" s="32">
        <f t="shared" si="9"/>
        <v>1</v>
      </c>
      <c r="M80" s="25">
        <f t="shared" si="10"/>
        <v>7.0000000000000007E-2</v>
      </c>
      <c r="N80" s="32">
        <f t="shared" si="11"/>
        <v>1</v>
      </c>
      <c r="O80" s="26">
        <f>IFERROR(I80/$I$289,0)</f>
        <v>0</v>
      </c>
    </row>
    <row r="81" spans="1:15" s="6" customFormat="1" ht="12.75" customHeight="1">
      <c r="A81" s="35"/>
      <c r="B81" s="38"/>
      <c r="C81" s="39"/>
      <c r="D81" s="39"/>
      <c r="E81" s="27"/>
      <c r="G81" s="7"/>
      <c r="H81" s="42"/>
      <c r="I81" s="42"/>
      <c r="J81" s="27"/>
      <c r="K81" s="25"/>
      <c r="L81" s="32"/>
      <c r="M81" s="25"/>
      <c r="N81" s="32"/>
      <c r="O81" s="26"/>
    </row>
    <row r="82" spans="1:15" s="6" customFormat="1" ht="12.75" customHeight="1">
      <c r="A82" s="35" t="s">
        <v>98</v>
      </c>
      <c r="B82" s="38">
        <v>1.5800000000000002E-2</v>
      </c>
      <c r="C82" s="39">
        <v>15.26</v>
      </c>
      <c r="D82" s="39">
        <v>0.24</v>
      </c>
      <c r="E82" s="27"/>
      <c r="F82" s="6" t="s">
        <v>98</v>
      </c>
      <c r="G82" s="7">
        <v>1.5800000000000002E-2</v>
      </c>
      <c r="H82" s="42">
        <v>15</v>
      </c>
      <c r="I82" s="42">
        <v>0.24</v>
      </c>
      <c r="J82" s="27"/>
      <c r="K82" s="25">
        <f t="shared" si="8"/>
        <v>0.25999999999999979</v>
      </c>
      <c r="L82" s="32">
        <f t="shared" si="9"/>
        <v>1.7038007863695925E-2</v>
      </c>
      <c r="M82" s="25">
        <f t="shared" si="10"/>
        <v>0</v>
      </c>
      <c r="N82" s="32">
        <f t="shared" si="11"/>
        <v>0</v>
      </c>
      <c r="O82" s="26">
        <f>IFERROR(I82/$I$289,0)</f>
        <v>1.7980666288573214E-5</v>
      </c>
    </row>
    <row r="83" spans="1:15" s="6" customFormat="1" ht="12.75" customHeight="1">
      <c r="A83" s="35" t="s">
        <v>98</v>
      </c>
      <c r="B83" s="38">
        <v>1.6E-2</v>
      </c>
      <c r="C83" s="39">
        <v>98.74</v>
      </c>
      <c r="D83" s="39">
        <v>1.58</v>
      </c>
      <c r="E83" s="27"/>
      <c r="F83" s="6" t="s">
        <v>98</v>
      </c>
      <c r="G83" s="7">
        <v>1.6E-2</v>
      </c>
      <c r="H83" s="42">
        <v>99</v>
      </c>
      <c r="I83" s="42">
        <v>1.59</v>
      </c>
      <c r="J83" s="27"/>
      <c r="K83" s="25">
        <f t="shared" si="8"/>
        <v>-0.26000000000000512</v>
      </c>
      <c r="L83" s="32">
        <f t="shared" si="9"/>
        <v>-2.6331780433462137E-3</v>
      </c>
      <c r="M83" s="25">
        <f t="shared" si="10"/>
        <v>-1.0000000000000009E-2</v>
      </c>
      <c r="N83" s="32">
        <f t="shared" si="11"/>
        <v>-6.329113924050638E-3</v>
      </c>
      <c r="O83" s="26">
        <f>IFERROR(I83/$I$289,0)</f>
        <v>1.1912191416179754E-4</v>
      </c>
    </row>
    <row r="84" spans="1:15" s="6" customFormat="1" ht="12.75" customHeight="1">
      <c r="A84" s="35"/>
      <c r="B84" s="38"/>
      <c r="C84" s="39"/>
      <c r="D84" s="39"/>
      <c r="E84" s="27"/>
      <c r="G84" s="7"/>
      <c r="H84" s="42"/>
      <c r="I84" s="42"/>
      <c r="J84" s="27"/>
      <c r="K84" s="25"/>
      <c r="L84" s="32"/>
      <c r="M84" s="25"/>
      <c r="N84" s="32"/>
      <c r="O84" s="26"/>
    </row>
    <row r="85" spans="1:15" s="6" customFormat="1" ht="12.75" customHeight="1">
      <c r="A85" s="35" t="s">
        <v>42</v>
      </c>
      <c r="B85" s="38">
        <v>3.8699999999999998E-2</v>
      </c>
      <c r="C85" s="39">
        <v>2.48</v>
      </c>
      <c r="D85" s="39">
        <v>0.1</v>
      </c>
      <c r="E85" s="27"/>
      <c r="F85" s="6" t="s">
        <v>42</v>
      </c>
      <c r="G85" s="7">
        <v>3.8699999999999998E-2</v>
      </c>
      <c r="H85" s="42">
        <v>3</v>
      </c>
      <c r="I85" s="42">
        <v>0.12</v>
      </c>
      <c r="J85" s="27"/>
      <c r="K85" s="25">
        <f t="shared" si="8"/>
        <v>-0.52</v>
      </c>
      <c r="L85" s="32">
        <f t="shared" si="9"/>
        <v>-0.20967741935483872</v>
      </c>
      <c r="M85" s="25">
        <f t="shared" si="10"/>
        <v>-1.999999999999999E-2</v>
      </c>
      <c r="N85" s="32">
        <f t="shared" si="11"/>
        <v>-0.1999999999999999</v>
      </c>
      <c r="O85" s="26">
        <f>IFERROR(I85/$I$289,0)</f>
        <v>8.9903331442866072E-6</v>
      </c>
    </row>
    <row r="86" spans="1:15" s="6" customFormat="1" ht="12.75" customHeight="1">
      <c r="A86" s="35" t="s">
        <v>42</v>
      </c>
      <c r="B86" s="38">
        <v>3.9300000000000002E-2</v>
      </c>
      <c r="C86" s="39">
        <v>20.239999999999998</v>
      </c>
      <c r="D86" s="39">
        <v>0.81</v>
      </c>
      <c r="E86" s="27"/>
      <c r="F86" s="6" t="s">
        <v>42</v>
      </c>
      <c r="G86" s="7">
        <v>3.9300000000000002E-2</v>
      </c>
      <c r="H86" s="42">
        <v>20</v>
      </c>
      <c r="I86" s="42">
        <v>0.79</v>
      </c>
      <c r="J86" s="27"/>
      <c r="K86" s="25">
        <f t="shared" si="8"/>
        <v>0.23999999999999844</v>
      </c>
      <c r="L86" s="32">
        <f t="shared" si="9"/>
        <v>1.1857707509881346E-2</v>
      </c>
      <c r="M86" s="25">
        <f t="shared" si="10"/>
        <v>2.0000000000000018E-2</v>
      </c>
      <c r="N86" s="32">
        <f t="shared" si="11"/>
        <v>2.4691358024691377E-2</v>
      </c>
      <c r="O86" s="26">
        <f>IFERROR(I86/$I$289,0)</f>
        <v>5.91863598665535E-5</v>
      </c>
    </row>
    <row r="87" spans="1:15" s="6" customFormat="1" ht="12.75" customHeight="1">
      <c r="A87" s="35" t="s">
        <v>42</v>
      </c>
      <c r="B87" s="38">
        <v>0.04</v>
      </c>
      <c r="C87" s="39">
        <v>18.3</v>
      </c>
      <c r="D87" s="39">
        <v>0.74</v>
      </c>
      <c r="E87" s="27"/>
      <c r="F87" s="6" t="s">
        <v>42</v>
      </c>
      <c r="G87" s="7">
        <v>0.04</v>
      </c>
      <c r="H87" s="42">
        <v>19</v>
      </c>
      <c r="I87" s="42">
        <v>0.76</v>
      </c>
      <c r="J87" s="27"/>
      <c r="K87" s="25">
        <f t="shared" si="8"/>
        <v>-0.69999999999999929</v>
      </c>
      <c r="L87" s="32">
        <f t="shared" si="9"/>
        <v>-3.8251366120218538E-2</v>
      </c>
      <c r="M87" s="25">
        <f t="shared" si="10"/>
        <v>-2.0000000000000018E-2</v>
      </c>
      <c r="N87" s="32">
        <f t="shared" si="11"/>
        <v>-2.7027027027027053E-2</v>
      </c>
      <c r="O87" s="26">
        <f>IFERROR(I87/$I$289,0)</f>
        <v>5.6938776580481842E-5</v>
      </c>
    </row>
    <row r="88" spans="1:15" s="6" customFormat="1" ht="12.75" customHeight="1">
      <c r="A88" s="35"/>
      <c r="B88" s="38"/>
      <c r="C88" s="39"/>
      <c r="D88" s="39"/>
      <c r="E88" s="27"/>
      <c r="G88" s="7"/>
      <c r="H88" s="42"/>
      <c r="I88" s="42"/>
      <c r="J88" s="27"/>
      <c r="K88" s="25"/>
      <c r="L88" s="32"/>
      <c r="M88" s="25"/>
      <c r="N88" s="32"/>
      <c r="O88" s="26"/>
    </row>
    <row r="89" spans="1:15" s="6" customFormat="1" ht="12.75" customHeight="1">
      <c r="A89" s="35" t="s">
        <v>187</v>
      </c>
      <c r="B89" s="38">
        <v>9.5299999999999996E-2</v>
      </c>
      <c r="C89" s="39">
        <v>451.53</v>
      </c>
      <c r="D89" s="39">
        <v>43.04</v>
      </c>
      <c r="E89" s="27"/>
      <c r="F89" s="6" t="s">
        <v>187</v>
      </c>
      <c r="G89" s="7">
        <v>9.5299999999999996E-2</v>
      </c>
      <c r="H89" s="42">
        <v>455</v>
      </c>
      <c r="I89" s="42">
        <v>43.36</v>
      </c>
      <c r="J89" s="27"/>
      <c r="K89" s="25">
        <f t="shared" si="8"/>
        <v>-3.4700000000000273</v>
      </c>
      <c r="L89" s="32">
        <f t="shared" si="9"/>
        <v>-7.684982171727299E-3</v>
      </c>
      <c r="M89" s="25">
        <f t="shared" si="10"/>
        <v>-0.32000000000000028</v>
      </c>
      <c r="N89" s="32">
        <f t="shared" si="11"/>
        <v>-7.4349442379182222E-3</v>
      </c>
      <c r="O89" s="26">
        <f>IFERROR(I89/$I$289,0)</f>
        <v>3.2485070428022273E-3</v>
      </c>
    </row>
    <row r="90" spans="1:15" s="6" customFormat="1" ht="12.75" customHeight="1">
      <c r="A90" s="35" t="s">
        <v>187</v>
      </c>
      <c r="B90" s="38">
        <v>9.6299999999999997E-2</v>
      </c>
      <c r="C90" s="39">
        <v>549.01</v>
      </c>
      <c r="D90" s="39">
        <v>52.87</v>
      </c>
      <c r="E90" s="27"/>
      <c r="F90" s="6" t="s">
        <v>187</v>
      </c>
      <c r="G90" s="7">
        <v>9.6299999999999997E-2</v>
      </c>
      <c r="H90" s="42">
        <v>554</v>
      </c>
      <c r="I90" s="42">
        <v>53.35</v>
      </c>
      <c r="J90" s="27"/>
      <c r="K90" s="25">
        <f t="shared" si="8"/>
        <v>-4.9900000000000091</v>
      </c>
      <c r="L90" s="32">
        <f t="shared" si="9"/>
        <v>-9.0890876304621209E-3</v>
      </c>
      <c r="M90" s="25">
        <f t="shared" si="10"/>
        <v>-0.48000000000000398</v>
      </c>
      <c r="N90" s="32">
        <f t="shared" si="11"/>
        <v>-9.0788727066390008E-3</v>
      </c>
      <c r="O90" s="26">
        <f>IFERROR(I90/$I$289,0)</f>
        <v>3.9969522770640876E-3</v>
      </c>
    </row>
    <row r="91" spans="1:15" s="6" customFormat="1" ht="12.75" customHeight="1">
      <c r="A91" s="35" t="s">
        <v>187</v>
      </c>
      <c r="B91" s="38">
        <v>9.7000000000000003E-2</v>
      </c>
      <c r="C91" s="39">
        <v>186.74</v>
      </c>
      <c r="D91" s="39">
        <v>18.12</v>
      </c>
      <c r="E91" s="27"/>
      <c r="F91" s="6" t="s">
        <v>187</v>
      </c>
      <c r="G91" s="7">
        <v>9.7000000000000003E-2</v>
      </c>
      <c r="H91" s="42">
        <v>189</v>
      </c>
      <c r="I91" s="42">
        <v>18.34</v>
      </c>
      <c r="J91" s="27"/>
      <c r="K91" s="25">
        <f t="shared" si="8"/>
        <v>-2.2599999999999909</v>
      </c>
      <c r="L91" s="32">
        <f t="shared" si="9"/>
        <v>-1.2102388347434887E-2</v>
      </c>
      <c r="M91" s="25">
        <f t="shared" si="10"/>
        <v>-0.21999999999999886</v>
      </c>
      <c r="N91" s="32">
        <f t="shared" si="11"/>
        <v>-1.214128035320082E-2</v>
      </c>
      <c r="O91" s="26">
        <f>IFERROR(I91/$I$289,0)</f>
        <v>1.3740225822184698E-3</v>
      </c>
    </row>
    <row r="92" spans="1:15" s="6" customFormat="1" ht="12.75" customHeight="1">
      <c r="A92" s="35"/>
      <c r="B92" s="38"/>
      <c r="C92" s="39"/>
      <c r="D92" s="39"/>
      <c r="E92" s="27"/>
      <c r="J92" s="27"/>
      <c r="K92" s="25"/>
      <c r="L92" s="32"/>
      <c r="M92" s="25"/>
      <c r="N92" s="32"/>
      <c r="O92" s="26"/>
    </row>
    <row r="93" spans="1:15" s="6" customFormat="1" ht="12.75" customHeight="1">
      <c r="A93" s="35" t="s">
        <v>29</v>
      </c>
      <c r="B93" s="38">
        <v>1.0999999999999999E-2</v>
      </c>
      <c r="C93" s="39">
        <v>468.8</v>
      </c>
      <c r="D93" s="39">
        <v>5.09</v>
      </c>
      <c r="E93" s="27"/>
      <c r="F93" s="6" t="s">
        <v>29</v>
      </c>
      <c r="G93" s="7">
        <v>1.0999999999999999E-2</v>
      </c>
      <c r="H93" s="42">
        <v>473</v>
      </c>
      <c r="I93" s="42">
        <v>5.21</v>
      </c>
      <c r="J93" s="27"/>
      <c r="K93" s="25">
        <f t="shared" si="8"/>
        <v>-4.1999999999999886</v>
      </c>
      <c r="L93" s="32">
        <f t="shared" si="9"/>
        <v>-8.959044368600658E-3</v>
      </c>
      <c r="M93" s="25">
        <f t="shared" si="10"/>
        <v>-0.12000000000000011</v>
      </c>
      <c r="N93" s="32">
        <f t="shared" si="11"/>
        <v>-2.3575638506876249E-2</v>
      </c>
      <c r="O93" s="26">
        <f t="shared" ref="O93:O102" si="12">IFERROR(I93/$I$289,0)</f>
        <v>3.9033029734777687E-4</v>
      </c>
    </row>
    <row r="94" spans="1:15" s="6" customFormat="1" ht="12.75" customHeight="1">
      <c r="A94" s="35" t="s">
        <v>29</v>
      </c>
      <c r="B94" s="38">
        <v>1.11E-2</v>
      </c>
      <c r="C94" s="39">
        <v>491.89</v>
      </c>
      <c r="D94" s="39">
        <v>5.44</v>
      </c>
      <c r="E94" s="27"/>
      <c r="F94" s="6" t="s">
        <v>29</v>
      </c>
      <c r="G94" s="7">
        <v>1.11E-2</v>
      </c>
      <c r="H94" s="42">
        <v>496</v>
      </c>
      <c r="I94" s="42">
        <v>5.52</v>
      </c>
      <c r="J94" s="27"/>
      <c r="K94" s="25">
        <f t="shared" si="8"/>
        <v>-4.1100000000000136</v>
      </c>
      <c r="L94" s="32">
        <f t="shared" si="9"/>
        <v>-8.3555266421354649E-3</v>
      </c>
      <c r="M94" s="25">
        <f t="shared" si="10"/>
        <v>-7.9999999999999183E-2</v>
      </c>
      <c r="N94" s="32">
        <f t="shared" si="11"/>
        <v>-1.4705882352941025E-2</v>
      </c>
      <c r="O94" s="26">
        <f t="shared" si="12"/>
        <v>4.1355532463718391E-4</v>
      </c>
    </row>
    <row r="95" spans="1:15" s="6" customFormat="1" ht="12.75" customHeight="1">
      <c r="A95" s="35" t="s">
        <v>29</v>
      </c>
      <c r="B95" s="38">
        <v>1.12E-2</v>
      </c>
      <c r="C95" s="39">
        <v>351.85</v>
      </c>
      <c r="D95" s="39">
        <v>3.92</v>
      </c>
      <c r="E95" s="27"/>
      <c r="F95" s="6" t="s">
        <v>29</v>
      </c>
      <c r="G95" s="7">
        <v>1.12E-2</v>
      </c>
      <c r="H95" s="42">
        <v>355</v>
      </c>
      <c r="I95" s="42">
        <v>3.99</v>
      </c>
      <c r="J95" s="27"/>
      <c r="K95" s="25">
        <f t="shared" si="8"/>
        <v>-3.1499999999999773</v>
      </c>
      <c r="L95" s="32">
        <f t="shared" si="9"/>
        <v>-8.9526786983088729E-3</v>
      </c>
      <c r="M95" s="25">
        <f t="shared" si="10"/>
        <v>-7.0000000000000284E-2</v>
      </c>
      <c r="N95" s="32">
        <f t="shared" si="11"/>
        <v>-1.7857142857142929E-2</v>
      </c>
      <c r="O95" s="26">
        <f t="shared" si="12"/>
        <v>2.9892857704752972E-4</v>
      </c>
    </row>
    <row r="96" spans="1:15" s="6" customFormat="1" ht="12.75" customHeight="1">
      <c r="A96" s="35" t="s">
        <v>29</v>
      </c>
      <c r="B96" s="38">
        <v>1.1299999999999999E-2</v>
      </c>
      <c r="C96" s="39">
        <v>260.92</v>
      </c>
      <c r="D96" s="39">
        <v>2.95</v>
      </c>
      <c r="E96" s="27"/>
      <c r="F96" s="6" t="s">
        <v>29</v>
      </c>
      <c r="G96" s="7">
        <v>1.1299999999999999E-2</v>
      </c>
      <c r="H96" s="42">
        <v>263</v>
      </c>
      <c r="I96" s="42">
        <v>2.97</v>
      </c>
      <c r="J96" s="27"/>
      <c r="K96" s="25">
        <f t="shared" si="8"/>
        <v>-2.0799999999999841</v>
      </c>
      <c r="L96" s="32">
        <f t="shared" si="9"/>
        <v>-7.9717921201900351E-3</v>
      </c>
      <c r="M96" s="25">
        <f t="shared" si="10"/>
        <v>-2.0000000000000018E-2</v>
      </c>
      <c r="N96" s="32">
        <f t="shared" si="11"/>
        <v>-6.7796610169491584E-3</v>
      </c>
      <c r="O96" s="26">
        <f t="shared" si="12"/>
        <v>2.2251074532109353E-4</v>
      </c>
    </row>
    <row r="97" spans="1:15" s="6" customFormat="1" ht="12.75" customHeight="1">
      <c r="A97" s="35" t="s">
        <v>30</v>
      </c>
      <c r="B97" s="38">
        <v>1.2800000000000001E-2</v>
      </c>
      <c r="C97" s="39">
        <v>6.93</v>
      </c>
      <c r="D97" s="39">
        <v>0.09</v>
      </c>
      <c r="E97" s="27"/>
      <c r="F97" s="6" t="s">
        <v>30</v>
      </c>
      <c r="G97" s="7">
        <v>1.2800000000000001E-2</v>
      </c>
      <c r="H97" s="42">
        <v>7</v>
      </c>
      <c r="I97" s="42">
        <v>0.09</v>
      </c>
      <c r="J97" s="27"/>
      <c r="K97" s="25">
        <f t="shared" si="8"/>
        <v>-7.0000000000000284E-2</v>
      </c>
      <c r="L97" s="32">
        <f t="shared" si="9"/>
        <v>-1.0101010101010142E-2</v>
      </c>
      <c r="M97" s="25">
        <f t="shared" si="10"/>
        <v>0</v>
      </c>
      <c r="N97" s="32">
        <f t="shared" si="11"/>
        <v>0</v>
      </c>
      <c r="O97" s="26">
        <f t="shared" si="12"/>
        <v>6.742749858214955E-6</v>
      </c>
    </row>
    <row r="98" spans="1:15" s="6" customFormat="1" ht="12.75" customHeight="1">
      <c r="A98" s="35" t="s">
        <v>30</v>
      </c>
      <c r="B98" s="38">
        <v>1.2999999999999999E-2</v>
      </c>
      <c r="C98" s="39">
        <v>1.87</v>
      </c>
      <c r="D98" s="39">
        <v>0.02</v>
      </c>
      <c r="E98" s="27"/>
      <c r="F98" s="6" t="s">
        <v>30</v>
      </c>
      <c r="G98" s="7">
        <v>1.2999999999999999E-2</v>
      </c>
      <c r="H98" s="42">
        <v>2</v>
      </c>
      <c r="I98" s="42">
        <v>0.02</v>
      </c>
      <c r="J98" s="27"/>
      <c r="K98" s="25">
        <f t="shared" si="8"/>
        <v>-0.12999999999999989</v>
      </c>
      <c r="L98" s="32">
        <f t="shared" si="9"/>
        <v>-6.9518716577540052E-2</v>
      </c>
      <c r="M98" s="25">
        <f t="shared" si="10"/>
        <v>0</v>
      </c>
      <c r="N98" s="32">
        <f t="shared" si="11"/>
        <v>0</v>
      </c>
      <c r="O98" s="26">
        <f t="shared" si="12"/>
        <v>1.4983888573811011E-6</v>
      </c>
    </row>
    <row r="99" spans="1:15" s="6" customFormat="1" ht="12.75" customHeight="1">
      <c r="A99" s="35" t="s">
        <v>30</v>
      </c>
      <c r="B99" s="38">
        <v>1.3100000000000001E-2</v>
      </c>
      <c r="C99" s="39">
        <v>0.3</v>
      </c>
      <c r="D99" s="39">
        <v>0</v>
      </c>
      <c r="E99" s="27"/>
      <c r="J99" s="27"/>
      <c r="K99" s="25">
        <f t="shared" si="8"/>
        <v>0.3</v>
      </c>
      <c r="L99" s="32">
        <f t="shared" si="9"/>
        <v>1</v>
      </c>
      <c r="M99" s="25">
        <f t="shared" si="10"/>
        <v>0</v>
      </c>
      <c r="N99" s="32">
        <f t="shared" si="11"/>
        <v>0</v>
      </c>
      <c r="O99" s="26">
        <f t="shared" si="12"/>
        <v>0</v>
      </c>
    </row>
    <row r="100" spans="1:15" s="6" customFormat="1" ht="12.75" customHeight="1">
      <c r="A100" s="35" t="s">
        <v>30</v>
      </c>
      <c r="B100" s="38">
        <v>1.32E-2</v>
      </c>
      <c r="C100" s="39">
        <v>1.65</v>
      </c>
      <c r="D100" s="39">
        <v>0.02</v>
      </c>
      <c r="E100" s="27"/>
      <c r="F100" s="6" t="s">
        <v>30</v>
      </c>
      <c r="G100" s="7">
        <v>1.32E-2</v>
      </c>
      <c r="H100" s="42">
        <v>2</v>
      </c>
      <c r="I100" s="42">
        <v>0.02</v>
      </c>
      <c r="J100" s="27"/>
      <c r="K100" s="25">
        <f t="shared" si="8"/>
        <v>-0.35000000000000009</v>
      </c>
      <c r="L100" s="32">
        <f t="shared" si="9"/>
        <v>-0.21212121212121218</v>
      </c>
      <c r="M100" s="25">
        <f t="shared" si="10"/>
        <v>0</v>
      </c>
      <c r="N100" s="32">
        <f t="shared" si="11"/>
        <v>0</v>
      </c>
      <c r="O100" s="26">
        <f t="shared" si="12"/>
        <v>1.4983888573811011E-6</v>
      </c>
    </row>
    <row r="101" spans="1:15" s="6" customFormat="1" ht="12.75" customHeight="1">
      <c r="A101" s="35" t="s">
        <v>113</v>
      </c>
      <c r="B101" s="38">
        <v>1.3599999999999999E-2</v>
      </c>
      <c r="C101" s="39">
        <v>27.37</v>
      </c>
      <c r="D101" s="39">
        <v>0.37</v>
      </c>
      <c r="E101" s="27"/>
      <c r="F101" s="6" t="s">
        <v>113</v>
      </c>
      <c r="G101" s="7">
        <v>1.3599999999999999E-2</v>
      </c>
      <c r="H101" s="42">
        <v>28</v>
      </c>
      <c r="I101" s="42">
        <v>0.39</v>
      </c>
      <c r="J101" s="27"/>
      <c r="K101" s="25">
        <f t="shared" si="8"/>
        <v>-0.62999999999999901</v>
      </c>
      <c r="L101" s="32">
        <f t="shared" si="9"/>
        <v>-2.3017902813299195E-2</v>
      </c>
      <c r="M101" s="25">
        <f t="shared" si="10"/>
        <v>-2.0000000000000018E-2</v>
      </c>
      <c r="N101" s="32">
        <f t="shared" si="11"/>
        <v>-5.4054054054054106E-2</v>
      </c>
      <c r="O101" s="26">
        <f t="shared" si="12"/>
        <v>2.9218582718931475E-5</v>
      </c>
    </row>
    <row r="102" spans="1:15" s="6" customFormat="1" ht="12.75" customHeight="1">
      <c r="A102" s="35" t="s">
        <v>113</v>
      </c>
      <c r="B102" s="38">
        <v>1.37E-2</v>
      </c>
      <c r="C102" s="39">
        <v>44.6</v>
      </c>
      <c r="D102" s="39">
        <v>0.61</v>
      </c>
      <c r="E102" s="27"/>
      <c r="F102" s="6" t="s">
        <v>113</v>
      </c>
      <c r="G102" s="7">
        <v>1.37E-2</v>
      </c>
      <c r="H102" s="42">
        <v>46</v>
      </c>
      <c r="I102" s="42">
        <v>0.64</v>
      </c>
      <c r="J102" s="27"/>
      <c r="K102" s="25">
        <f t="shared" si="8"/>
        <v>-1.3999999999999986</v>
      </c>
      <c r="L102" s="32">
        <f t="shared" si="9"/>
        <v>-3.1390134529147948E-2</v>
      </c>
      <c r="M102" s="25">
        <f t="shared" si="10"/>
        <v>-3.0000000000000027E-2</v>
      </c>
      <c r="N102" s="32">
        <f t="shared" si="11"/>
        <v>-4.9180327868852507E-2</v>
      </c>
      <c r="O102" s="26">
        <f t="shared" si="12"/>
        <v>4.7948443436195236E-5</v>
      </c>
    </row>
    <row r="103" spans="1:15" s="6" customFormat="1" ht="12.75" customHeight="1">
      <c r="A103" s="35"/>
      <c r="B103" s="38"/>
      <c r="C103" s="39"/>
      <c r="D103" s="39"/>
      <c r="E103" s="27"/>
      <c r="J103" s="27"/>
      <c r="K103" s="25"/>
      <c r="L103" s="32"/>
      <c r="M103" s="25"/>
      <c r="N103" s="32"/>
      <c r="O103" s="26"/>
    </row>
    <row r="104" spans="1:15" s="6" customFormat="1" ht="12.75" customHeight="1">
      <c r="A104" s="35" t="s">
        <v>143</v>
      </c>
      <c r="B104" s="38">
        <v>0.15920000000000001</v>
      </c>
      <c r="C104" s="39">
        <v>0.05</v>
      </c>
      <c r="D104" s="39">
        <v>0.01</v>
      </c>
      <c r="E104" s="27"/>
      <c r="J104" s="27"/>
      <c r="K104" s="25">
        <f t="shared" si="8"/>
        <v>0.05</v>
      </c>
      <c r="L104" s="32">
        <f t="shared" si="9"/>
        <v>1</v>
      </c>
      <c r="M104" s="25">
        <f t="shared" si="10"/>
        <v>0.01</v>
      </c>
      <c r="N104" s="32">
        <f t="shared" si="11"/>
        <v>1</v>
      </c>
      <c r="O104" s="26">
        <f>IFERROR(I104/$I$289,0)</f>
        <v>0</v>
      </c>
    </row>
    <row r="105" spans="1:15" s="6" customFormat="1" ht="12.75" customHeight="1">
      <c r="A105" s="35"/>
      <c r="B105" s="38"/>
      <c r="C105" s="39"/>
      <c r="D105" s="39"/>
      <c r="E105" s="27"/>
      <c r="J105" s="27"/>
      <c r="K105" s="25"/>
      <c r="L105" s="32"/>
      <c r="M105" s="25"/>
      <c r="N105" s="32"/>
      <c r="O105" s="26"/>
    </row>
    <row r="106" spans="1:15" s="6" customFormat="1" ht="12.75" customHeight="1">
      <c r="A106" s="35" t="s">
        <v>102</v>
      </c>
      <c r="B106" s="38">
        <v>1.9E-2</v>
      </c>
      <c r="C106" s="39">
        <v>503.49</v>
      </c>
      <c r="D106" s="39">
        <v>9.5500000000000007</v>
      </c>
      <c r="E106" s="27"/>
      <c r="F106" s="6" t="s">
        <v>43</v>
      </c>
      <c r="G106" s="7">
        <v>1.9E-2</v>
      </c>
      <c r="H106" s="42">
        <v>508</v>
      </c>
      <c r="I106" s="42">
        <v>9.65</v>
      </c>
      <c r="J106" s="27"/>
      <c r="K106" s="25">
        <f t="shared" si="8"/>
        <v>-4.5099999999999909</v>
      </c>
      <c r="L106" s="32">
        <f t="shared" si="9"/>
        <v>-8.9574768118532468E-3</v>
      </c>
      <c r="M106" s="25">
        <f t="shared" si="10"/>
        <v>-9.9999999999999645E-2</v>
      </c>
      <c r="N106" s="32">
        <f t="shared" si="11"/>
        <v>-1.0471204188481638E-2</v>
      </c>
      <c r="O106" s="26">
        <f>IFERROR(I106/$I$289,0)</f>
        <v>7.229726236863813E-4</v>
      </c>
    </row>
    <row r="107" spans="1:15" s="6" customFormat="1" ht="12.75" customHeight="1">
      <c r="A107" s="35" t="s">
        <v>241</v>
      </c>
      <c r="B107" s="38">
        <v>1.9300000000000001E-2</v>
      </c>
      <c r="C107" s="39">
        <v>6930.02</v>
      </c>
      <c r="D107" s="39">
        <v>133.84</v>
      </c>
      <c r="E107" s="27"/>
      <c r="F107" s="6" t="s">
        <v>241</v>
      </c>
      <c r="G107" s="7">
        <v>1.9300000000000001E-2</v>
      </c>
      <c r="H107" s="42">
        <v>6961</v>
      </c>
      <c r="I107" s="42">
        <v>134.36000000000001</v>
      </c>
      <c r="J107" s="27"/>
      <c r="K107" s="25">
        <f t="shared" si="8"/>
        <v>-30.979999999999563</v>
      </c>
      <c r="L107" s="32">
        <f t="shared" si="9"/>
        <v>-4.4704055688150343E-3</v>
      </c>
      <c r="M107" s="25">
        <f t="shared" si="10"/>
        <v>-0.52000000000001023</v>
      </c>
      <c r="N107" s="32">
        <f t="shared" si="11"/>
        <v>-3.885236102809401E-3</v>
      </c>
      <c r="O107" s="26">
        <f>IFERROR(I107/$I$289,0)</f>
        <v>1.0066176343886239E-2</v>
      </c>
    </row>
    <row r="108" spans="1:15" s="6" customFormat="1" ht="12.75" customHeight="1">
      <c r="A108" s="35" t="s">
        <v>241</v>
      </c>
      <c r="B108" s="38">
        <v>1.9400000000000001E-2</v>
      </c>
      <c r="C108" s="39">
        <v>2869</v>
      </c>
      <c r="D108" s="39">
        <v>55.64</v>
      </c>
      <c r="E108" s="27"/>
      <c r="F108" s="6" t="s">
        <v>241</v>
      </c>
      <c r="G108" s="7">
        <v>1.9400000000000001E-2</v>
      </c>
      <c r="H108" s="42">
        <v>2881</v>
      </c>
      <c r="I108" s="42">
        <v>55.9</v>
      </c>
      <c r="J108" s="27"/>
      <c r="K108" s="25">
        <f t="shared" si="8"/>
        <v>-12</v>
      </c>
      <c r="L108" s="32">
        <f t="shared" si="9"/>
        <v>-4.1826420355524571E-3</v>
      </c>
      <c r="M108" s="25">
        <f t="shared" si="10"/>
        <v>-0.25999999999999801</v>
      </c>
      <c r="N108" s="32">
        <f t="shared" si="11"/>
        <v>-4.6728971962616463E-3</v>
      </c>
      <c r="O108" s="26">
        <f>IFERROR(I108/$I$289,0)</f>
        <v>4.187996856380178E-3</v>
      </c>
    </row>
    <row r="109" spans="1:15" s="6" customFormat="1" ht="12.75" customHeight="1">
      <c r="A109" s="35" t="s">
        <v>242</v>
      </c>
      <c r="B109" s="38">
        <v>1.9599999999999999E-2</v>
      </c>
      <c r="C109" s="39">
        <v>2.12</v>
      </c>
      <c r="D109" s="39">
        <v>0.04</v>
      </c>
      <c r="E109" s="27"/>
      <c r="F109" s="6" t="s">
        <v>242</v>
      </c>
      <c r="G109" s="7">
        <v>1.9599999999999999E-2</v>
      </c>
      <c r="H109" s="42">
        <v>2</v>
      </c>
      <c r="I109" s="42">
        <v>0.04</v>
      </c>
      <c r="J109" s="27"/>
      <c r="K109" s="25">
        <f t="shared" si="8"/>
        <v>0.12000000000000011</v>
      </c>
      <c r="L109" s="32">
        <f t="shared" si="9"/>
        <v>5.660377358490571E-2</v>
      </c>
      <c r="M109" s="25">
        <f t="shared" si="10"/>
        <v>0</v>
      </c>
      <c r="N109" s="32">
        <f t="shared" si="11"/>
        <v>0</v>
      </c>
      <c r="O109" s="26">
        <f>IFERROR(I109/$I$289,0)</f>
        <v>2.9967777147622023E-6</v>
      </c>
    </row>
    <row r="110" spans="1:15" s="6" customFormat="1" ht="12.75" customHeight="1">
      <c r="A110" s="35"/>
      <c r="B110" s="38"/>
      <c r="C110" s="39"/>
      <c r="D110" s="39"/>
      <c r="E110" s="27"/>
      <c r="G110" s="7"/>
      <c r="H110" s="42"/>
      <c r="I110" s="42"/>
      <c r="J110" s="27"/>
      <c r="K110" s="25"/>
      <c r="L110" s="32"/>
      <c r="M110" s="25"/>
      <c r="N110" s="32"/>
      <c r="O110" s="26"/>
    </row>
    <row r="111" spans="1:15" s="6" customFormat="1" ht="12.75" customHeight="1">
      <c r="A111" s="35" t="s">
        <v>243</v>
      </c>
      <c r="B111" s="38">
        <v>0.1938</v>
      </c>
      <c r="C111" s="39">
        <v>0.73</v>
      </c>
      <c r="D111" s="39">
        <v>0.14000000000000001</v>
      </c>
      <c r="E111" s="27"/>
      <c r="F111" s="6" t="s">
        <v>243</v>
      </c>
      <c r="G111" s="7">
        <v>0.1938</v>
      </c>
      <c r="H111" s="42">
        <v>1</v>
      </c>
      <c r="I111" s="42">
        <v>0.19</v>
      </c>
      <c r="J111" s="27"/>
      <c r="K111" s="25">
        <f t="shared" si="8"/>
        <v>-0.27</v>
      </c>
      <c r="L111" s="32">
        <f t="shared" si="9"/>
        <v>-0.36986301369863017</v>
      </c>
      <c r="M111" s="25">
        <f t="shared" si="10"/>
        <v>-4.9999999999999989E-2</v>
      </c>
      <c r="N111" s="32">
        <f t="shared" si="11"/>
        <v>-0.35714285714285704</v>
      </c>
      <c r="O111" s="26">
        <f>IFERROR(I111/$I$289,0)</f>
        <v>1.423469414512046E-5</v>
      </c>
    </row>
    <row r="112" spans="1:15" s="6" customFormat="1" ht="12.75" customHeight="1">
      <c r="A112" s="35"/>
      <c r="B112" s="38"/>
      <c r="C112" s="39"/>
      <c r="D112" s="39"/>
      <c r="E112" s="27"/>
      <c r="G112" s="7"/>
      <c r="H112" s="42"/>
      <c r="I112" s="42"/>
      <c r="J112" s="27"/>
      <c r="K112" s="25"/>
      <c r="L112" s="32"/>
      <c r="M112" s="25"/>
      <c r="N112" s="32"/>
      <c r="O112" s="26"/>
    </row>
    <row r="113" spans="1:15" s="6" customFormat="1" ht="12.75" customHeight="1">
      <c r="A113" s="35" t="s">
        <v>215</v>
      </c>
      <c r="B113" s="38">
        <v>4.1700000000000001E-2</v>
      </c>
      <c r="C113" s="39">
        <v>318.12</v>
      </c>
      <c r="D113" s="39">
        <v>13.27</v>
      </c>
      <c r="E113" s="27"/>
      <c r="F113" s="6" t="s">
        <v>215</v>
      </c>
      <c r="G113" s="7">
        <v>4.1700000000000001E-2</v>
      </c>
      <c r="H113" s="42">
        <v>318</v>
      </c>
      <c r="I113" s="42">
        <v>13.27</v>
      </c>
      <c r="J113" s="27"/>
      <c r="K113" s="25">
        <f t="shared" si="8"/>
        <v>0.12000000000000455</v>
      </c>
      <c r="L113" s="32">
        <f t="shared" si="9"/>
        <v>3.7721614485101393E-4</v>
      </c>
      <c r="M113" s="25">
        <f t="shared" si="10"/>
        <v>0</v>
      </c>
      <c r="N113" s="32">
        <f t="shared" si="11"/>
        <v>0</v>
      </c>
      <c r="O113" s="26">
        <f>IFERROR(I113/$I$289,0)</f>
        <v>9.9418100687236055E-4</v>
      </c>
    </row>
    <row r="114" spans="1:15" s="6" customFormat="1" ht="12.75" customHeight="1">
      <c r="A114" s="35" t="s">
        <v>215</v>
      </c>
      <c r="B114" s="38">
        <v>4.24E-2</v>
      </c>
      <c r="C114" s="39">
        <v>1193.19</v>
      </c>
      <c r="D114" s="39">
        <v>50.6</v>
      </c>
      <c r="E114" s="27"/>
      <c r="F114" s="6" t="s">
        <v>215</v>
      </c>
      <c r="G114" s="7">
        <v>4.24E-2</v>
      </c>
      <c r="H114" s="42">
        <v>1198</v>
      </c>
      <c r="I114" s="42">
        <v>50.79</v>
      </c>
      <c r="J114" s="27"/>
      <c r="K114" s="25">
        <f t="shared" si="8"/>
        <v>-4.8099999999999454</v>
      </c>
      <c r="L114" s="32">
        <f t="shared" si="9"/>
        <v>-4.031210452652088E-3</v>
      </c>
      <c r="M114" s="25">
        <f t="shared" si="10"/>
        <v>-0.18999999999999773</v>
      </c>
      <c r="N114" s="32">
        <f t="shared" si="11"/>
        <v>-3.7549407114624055E-3</v>
      </c>
      <c r="O114" s="26">
        <f>IFERROR(I114/$I$289,0)</f>
        <v>3.8051585033193063E-3</v>
      </c>
    </row>
    <row r="115" spans="1:15" s="6" customFormat="1" ht="12.75" customHeight="1">
      <c r="A115" s="35" t="s">
        <v>215</v>
      </c>
      <c r="B115" s="38">
        <v>4.2500000000000003E-2</v>
      </c>
      <c r="C115" s="39">
        <v>395.18</v>
      </c>
      <c r="D115" s="39">
        <v>16.8</v>
      </c>
      <c r="E115" s="27"/>
      <c r="F115" s="6" t="s">
        <v>215</v>
      </c>
      <c r="G115" s="7">
        <v>4.2500000000000003E-2</v>
      </c>
      <c r="H115" s="42">
        <v>396</v>
      </c>
      <c r="I115" s="42">
        <v>16.84</v>
      </c>
      <c r="J115" s="27"/>
      <c r="K115" s="25">
        <f t="shared" si="8"/>
        <v>-0.81999999999999318</v>
      </c>
      <c r="L115" s="32">
        <f t="shared" si="9"/>
        <v>-2.0750037957386336E-3</v>
      </c>
      <c r="M115" s="25">
        <f t="shared" si="10"/>
        <v>-3.9999999999999147E-2</v>
      </c>
      <c r="N115" s="32">
        <f t="shared" si="11"/>
        <v>-2.38095238095233E-3</v>
      </c>
      <c r="O115" s="26">
        <f>IFERROR(I115/$I$289,0)</f>
        <v>1.2616434179148872E-3</v>
      </c>
    </row>
    <row r="116" spans="1:15" s="6" customFormat="1" ht="12.75" customHeight="1">
      <c r="A116" s="35"/>
      <c r="B116" s="38"/>
      <c r="C116" s="39"/>
      <c r="D116" s="39"/>
      <c r="E116" s="27"/>
      <c r="G116" s="7"/>
      <c r="H116" s="42"/>
      <c r="I116" s="42"/>
      <c r="J116" s="27"/>
      <c r="K116" s="25"/>
      <c r="L116" s="32"/>
      <c r="M116" s="25"/>
      <c r="N116" s="32"/>
      <c r="O116" s="26"/>
    </row>
    <row r="117" spans="1:15" s="6" customFormat="1" ht="12.75" customHeight="1">
      <c r="A117" s="35" t="s">
        <v>44</v>
      </c>
      <c r="B117" s="38">
        <v>2.0299999999999999E-2</v>
      </c>
      <c r="C117" s="39">
        <v>144.13</v>
      </c>
      <c r="D117" s="39">
        <v>2.93</v>
      </c>
      <c r="E117" s="27"/>
      <c r="F117" s="6" t="s">
        <v>44</v>
      </c>
      <c r="G117" s="7">
        <v>2.0299999999999999E-2</v>
      </c>
      <c r="H117" s="42">
        <v>145</v>
      </c>
      <c r="I117" s="42">
        <v>2.94</v>
      </c>
      <c r="J117" s="27"/>
      <c r="K117" s="25">
        <f t="shared" si="8"/>
        <v>-0.87000000000000455</v>
      </c>
      <c r="L117" s="32">
        <f t="shared" si="9"/>
        <v>-6.0362173038229694E-3</v>
      </c>
      <c r="M117" s="25">
        <f t="shared" si="10"/>
        <v>-9.9999999999997868E-3</v>
      </c>
      <c r="N117" s="32">
        <f t="shared" si="11"/>
        <v>-3.4129692832763777E-3</v>
      </c>
      <c r="O117" s="26">
        <f>IFERROR(I117/$I$289,0)</f>
        <v>2.2026316203502188E-4</v>
      </c>
    </row>
    <row r="118" spans="1:15" s="6" customFormat="1" ht="12.75" customHeight="1">
      <c r="A118" s="35" t="s">
        <v>44</v>
      </c>
      <c r="B118" s="38">
        <v>2.06E-2</v>
      </c>
      <c r="C118" s="39">
        <v>1013.72</v>
      </c>
      <c r="D118" s="39">
        <v>20.91</v>
      </c>
      <c r="E118" s="27"/>
      <c r="F118" s="6" t="s">
        <v>44</v>
      </c>
      <c r="G118" s="7">
        <v>2.06E-2</v>
      </c>
      <c r="H118" s="42">
        <v>1017</v>
      </c>
      <c r="I118" s="42">
        <v>20.95</v>
      </c>
      <c r="J118" s="27"/>
      <c r="K118" s="25">
        <f t="shared" si="8"/>
        <v>-3.2799999999999727</v>
      </c>
      <c r="L118" s="32">
        <f t="shared" si="9"/>
        <v>-3.2356074655723204E-3</v>
      </c>
      <c r="M118" s="25">
        <f t="shared" si="10"/>
        <v>-3.9999999999999147E-2</v>
      </c>
      <c r="N118" s="32">
        <f t="shared" si="11"/>
        <v>-1.9129603060736081E-3</v>
      </c>
      <c r="O118" s="26">
        <f>IFERROR(I118/$I$289,0)</f>
        <v>1.5695623281067035E-3</v>
      </c>
    </row>
    <row r="119" spans="1:15" s="6" customFormat="1" ht="12.75" customHeight="1">
      <c r="A119" s="35"/>
      <c r="B119" s="38"/>
      <c r="C119" s="39"/>
      <c r="D119" s="39"/>
      <c r="E119" s="27"/>
      <c r="J119" s="27"/>
      <c r="K119" s="25"/>
      <c r="L119" s="32"/>
      <c r="M119" s="25"/>
      <c r="N119" s="32"/>
      <c r="O119" s="26"/>
    </row>
    <row r="120" spans="1:15" s="6" customFormat="1" ht="12.75" customHeight="1">
      <c r="A120" s="35" t="s">
        <v>217</v>
      </c>
      <c r="B120" s="38">
        <v>1.04E-2</v>
      </c>
      <c r="C120" s="39">
        <v>28.76</v>
      </c>
      <c r="D120" s="39">
        <v>0.28999999999999998</v>
      </c>
      <c r="E120" s="27"/>
      <c r="F120" s="6" t="s">
        <v>217</v>
      </c>
      <c r="G120" s="7">
        <v>1.04E-2</v>
      </c>
      <c r="H120" s="42">
        <v>29</v>
      </c>
      <c r="I120" s="42">
        <v>0.3</v>
      </c>
      <c r="J120" s="27"/>
      <c r="K120" s="25">
        <f t="shared" si="8"/>
        <v>-0.23999999999999844</v>
      </c>
      <c r="L120" s="32">
        <f t="shared" si="9"/>
        <v>-8.3449235048678166E-3</v>
      </c>
      <c r="M120" s="25">
        <f t="shared" si="10"/>
        <v>-1.0000000000000009E-2</v>
      </c>
      <c r="N120" s="32">
        <f t="shared" si="11"/>
        <v>-3.4482758620689689E-2</v>
      </c>
      <c r="O120" s="26">
        <f>IFERROR(I120/$I$289,0)</f>
        <v>2.2475832860716517E-5</v>
      </c>
    </row>
    <row r="121" spans="1:15" s="6" customFormat="1" ht="12.75" customHeight="1">
      <c r="A121" s="35" t="s">
        <v>218</v>
      </c>
      <c r="B121" s="38">
        <v>1.7999999999999999E-2</v>
      </c>
      <c r="C121" s="39">
        <v>0.18</v>
      </c>
      <c r="D121" s="39">
        <v>0</v>
      </c>
      <c r="E121" s="27"/>
      <c r="J121" s="27"/>
      <c r="K121" s="25">
        <f t="shared" si="8"/>
        <v>0.18</v>
      </c>
      <c r="L121" s="32">
        <f t="shared" si="9"/>
        <v>1</v>
      </c>
      <c r="M121" s="25">
        <f t="shared" si="10"/>
        <v>0</v>
      </c>
      <c r="N121" s="32">
        <f t="shared" si="11"/>
        <v>0</v>
      </c>
      <c r="O121" s="26">
        <f>IFERROR(I121/$I$289,0)</f>
        <v>0</v>
      </c>
    </row>
    <row r="122" spans="1:15" s="6" customFormat="1" ht="12.75" customHeight="1">
      <c r="A122" s="35" t="s">
        <v>218</v>
      </c>
      <c r="B122" s="38">
        <v>1.8200000000000001E-2</v>
      </c>
      <c r="C122" s="39">
        <v>0.57999999999999996</v>
      </c>
      <c r="D122" s="39">
        <v>0.02</v>
      </c>
      <c r="E122" s="27"/>
      <c r="F122" s="6" t="s">
        <v>218</v>
      </c>
      <c r="G122" s="7">
        <v>1.8200000000000001E-2</v>
      </c>
      <c r="H122" s="42">
        <v>1</v>
      </c>
      <c r="I122" s="42">
        <v>0.02</v>
      </c>
      <c r="J122" s="27"/>
      <c r="K122" s="25">
        <f t="shared" si="8"/>
        <v>-0.42000000000000004</v>
      </c>
      <c r="L122" s="32">
        <f t="shared" si="9"/>
        <v>-0.72413793103448287</v>
      </c>
      <c r="M122" s="25">
        <f t="shared" si="10"/>
        <v>0</v>
      </c>
      <c r="N122" s="32">
        <f t="shared" si="11"/>
        <v>0</v>
      </c>
      <c r="O122" s="26">
        <f>IFERROR(I122/$I$289,0)</f>
        <v>1.4983888573811011E-6</v>
      </c>
    </row>
    <row r="123" spans="1:15" s="6" customFormat="1" ht="12.75" customHeight="1">
      <c r="A123" s="35"/>
      <c r="B123" s="38"/>
      <c r="C123" s="39"/>
      <c r="D123" s="39"/>
      <c r="E123" s="27"/>
      <c r="J123" s="27"/>
      <c r="K123" s="25"/>
      <c r="L123" s="32"/>
      <c r="M123" s="25"/>
      <c r="N123" s="32"/>
      <c r="O123" s="26"/>
    </row>
    <row r="124" spans="1:15" s="6" customFormat="1" ht="12.75" customHeight="1">
      <c r="A124" s="35" t="s">
        <v>121</v>
      </c>
      <c r="B124" s="38">
        <v>1.6799999999999999E-2</v>
      </c>
      <c r="C124" s="39">
        <v>135.94</v>
      </c>
      <c r="D124" s="39">
        <v>2.27</v>
      </c>
      <c r="E124" s="27"/>
      <c r="F124" s="6" t="s">
        <v>121</v>
      </c>
      <c r="G124" s="7">
        <v>1.6799999999999999E-2</v>
      </c>
      <c r="H124" s="42">
        <v>135</v>
      </c>
      <c r="I124" s="42">
        <v>2.2799999999999998</v>
      </c>
      <c r="J124" s="27"/>
      <c r="K124" s="25">
        <f t="shared" si="8"/>
        <v>0.93999999999999773</v>
      </c>
      <c r="L124" s="32">
        <f t="shared" si="9"/>
        <v>6.9148153597175062E-3</v>
      </c>
      <c r="M124" s="25">
        <f t="shared" si="10"/>
        <v>-9.9999999999997868E-3</v>
      </c>
      <c r="N124" s="32">
        <f t="shared" si="11"/>
        <v>-4.4052863436122407E-3</v>
      </c>
      <c r="O124" s="26">
        <f>IFERROR(I124/$I$289,0)</f>
        <v>1.7081632974144551E-4</v>
      </c>
    </row>
    <row r="125" spans="1:15" s="6" customFormat="1" ht="12.75" customHeight="1">
      <c r="A125" s="35"/>
      <c r="B125" s="38"/>
      <c r="C125" s="39"/>
      <c r="D125" s="39"/>
      <c r="E125" s="27"/>
      <c r="J125" s="27"/>
      <c r="K125" s="25"/>
      <c r="L125" s="32"/>
      <c r="M125" s="25"/>
      <c r="N125" s="32"/>
      <c r="O125" s="26"/>
    </row>
    <row r="126" spans="1:15" s="6" customFormat="1" ht="12.75" customHeight="1">
      <c r="A126" s="35" t="s">
        <v>244</v>
      </c>
      <c r="B126" s="38">
        <v>4.36E-2</v>
      </c>
      <c r="C126" s="39">
        <v>0.02</v>
      </c>
      <c r="D126" s="39">
        <v>0</v>
      </c>
      <c r="E126" s="27"/>
      <c r="J126" s="27"/>
      <c r="K126" s="25">
        <f t="shared" si="8"/>
        <v>0.02</v>
      </c>
      <c r="L126" s="32">
        <f t="shared" si="9"/>
        <v>1</v>
      </c>
      <c r="M126" s="25">
        <f t="shared" si="10"/>
        <v>0</v>
      </c>
      <c r="N126" s="32">
        <f t="shared" si="11"/>
        <v>0</v>
      </c>
      <c r="O126" s="26">
        <f>IFERROR(I126/$I$289,0)</f>
        <v>0</v>
      </c>
    </row>
    <row r="127" spans="1:15" s="6" customFormat="1" ht="12.75" customHeight="1">
      <c r="A127" s="35"/>
      <c r="B127" s="38"/>
      <c r="C127" s="39"/>
      <c r="D127" s="39"/>
      <c r="E127" s="27"/>
      <c r="J127" s="27"/>
      <c r="K127" s="25"/>
      <c r="L127" s="32"/>
      <c r="M127" s="25"/>
      <c r="N127" s="32"/>
      <c r="O127" s="26"/>
    </row>
    <row r="128" spans="1:15" s="6" customFormat="1" ht="12.75" customHeight="1">
      <c r="A128" s="35" t="s">
        <v>53</v>
      </c>
      <c r="B128" s="38">
        <v>0.1055</v>
      </c>
      <c r="C128" s="39">
        <v>5.87</v>
      </c>
      <c r="D128" s="39">
        <v>0.62</v>
      </c>
      <c r="E128" s="27"/>
      <c r="F128" s="6" t="s">
        <v>53</v>
      </c>
      <c r="G128" s="7">
        <v>0.1055</v>
      </c>
      <c r="H128" s="42">
        <v>6</v>
      </c>
      <c r="I128" s="42">
        <v>0.63</v>
      </c>
      <c r="J128" s="27"/>
      <c r="K128" s="25">
        <f t="shared" si="8"/>
        <v>-0.12999999999999989</v>
      </c>
      <c r="L128" s="32">
        <f t="shared" si="9"/>
        <v>-2.214650766609879E-2</v>
      </c>
      <c r="M128" s="25">
        <f t="shared" si="10"/>
        <v>-1.0000000000000009E-2</v>
      </c>
      <c r="N128" s="32">
        <f t="shared" si="11"/>
        <v>-1.612903225806453E-2</v>
      </c>
      <c r="O128" s="26">
        <f>IFERROR(I128/$I$289,0)</f>
        <v>4.7199249007504686E-5</v>
      </c>
    </row>
    <row r="129" spans="1:15" s="6" customFormat="1" ht="12.75" customHeight="1">
      <c r="A129" s="35" t="s">
        <v>53</v>
      </c>
      <c r="B129" s="38">
        <v>0.1072</v>
      </c>
      <c r="C129" s="39">
        <v>5.39</v>
      </c>
      <c r="D129" s="39">
        <v>0.57999999999999996</v>
      </c>
      <c r="E129" s="27"/>
      <c r="F129" s="6" t="s">
        <v>53</v>
      </c>
      <c r="G129" s="7">
        <v>0.1072</v>
      </c>
      <c r="H129" s="42">
        <v>5</v>
      </c>
      <c r="I129" s="42">
        <v>0.54</v>
      </c>
      <c r="J129" s="27"/>
      <c r="K129" s="25">
        <f t="shared" si="8"/>
        <v>0.38999999999999968</v>
      </c>
      <c r="L129" s="32">
        <f t="shared" si="9"/>
        <v>7.2356215213358013E-2</v>
      </c>
      <c r="M129" s="25">
        <f t="shared" si="10"/>
        <v>3.9999999999999925E-2</v>
      </c>
      <c r="N129" s="32">
        <f t="shared" si="11"/>
        <v>6.8965517241379184E-2</v>
      </c>
      <c r="O129" s="26">
        <f>IFERROR(I129/$I$289,0)</f>
        <v>4.0456499149289732E-5</v>
      </c>
    </row>
    <row r="130" spans="1:15" s="6" customFormat="1" ht="12.75" customHeight="1">
      <c r="A130" s="35"/>
      <c r="B130" s="38"/>
      <c r="C130" s="39"/>
      <c r="D130" s="39"/>
      <c r="E130" s="27"/>
      <c r="G130" s="7"/>
      <c r="H130" s="42"/>
      <c r="I130" s="42"/>
      <c r="J130" s="27"/>
      <c r="K130" s="25"/>
      <c r="L130" s="32"/>
      <c r="M130" s="25"/>
      <c r="N130" s="32"/>
      <c r="O130" s="26"/>
    </row>
    <row r="131" spans="1:15" s="6" customFormat="1" ht="12.75" customHeight="1">
      <c r="A131" s="35" t="s">
        <v>72</v>
      </c>
      <c r="B131" s="38">
        <v>2.8799999999999999E-2</v>
      </c>
      <c r="C131" s="39">
        <v>200.97</v>
      </c>
      <c r="D131" s="39">
        <v>5.8</v>
      </c>
      <c r="E131" s="27"/>
      <c r="F131" s="6" t="s">
        <v>72</v>
      </c>
      <c r="G131" s="7">
        <v>2.8799999999999999E-2</v>
      </c>
      <c r="H131" s="42">
        <v>203</v>
      </c>
      <c r="I131" s="42">
        <v>5.85</v>
      </c>
      <c r="J131" s="27"/>
      <c r="K131" s="25">
        <f t="shared" si="8"/>
        <v>-2.0300000000000011</v>
      </c>
      <c r="L131" s="32">
        <f t="shared" si="9"/>
        <v>-1.0101010101010107E-2</v>
      </c>
      <c r="M131" s="25">
        <f t="shared" si="10"/>
        <v>-4.9999999999999822E-2</v>
      </c>
      <c r="N131" s="32">
        <f t="shared" si="11"/>
        <v>-8.6206896551723842E-3</v>
      </c>
      <c r="O131" s="26">
        <f>IFERROR(I131/$I$289,0)</f>
        <v>4.3827874078397204E-4</v>
      </c>
    </row>
    <row r="132" spans="1:15" s="6" customFormat="1" ht="12.75" customHeight="1">
      <c r="A132" s="35" t="s">
        <v>72</v>
      </c>
      <c r="B132" s="38">
        <v>2.92E-2</v>
      </c>
      <c r="C132" s="39">
        <v>1117.99</v>
      </c>
      <c r="D132" s="39">
        <v>32.619999999999997</v>
      </c>
      <c r="E132" s="27"/>
      <c r="F132" s="6" t="s">
        <v>72</v>
      </c>
      <c r="G132" s="7">
        <v>2.92E-2</v>
      </c>
      <c r="H132" s="42">
        <v>1129</v>
      </c>
      <c r="I132" s="42">
        <v>32.97</v>
      </c>
      <c r="J132" s="27"/>
      <c r="K132" s="25">
        <f t="shared" si="8"/>
        <v>-11.009999999999991</v>
      </c>
      <c r="L132" s="32">
        <f t="shared" si="9"/>
        <v>-9.8480308410629717E-3</v>
      </c>
      <c r="M132" s="25">
        <f t="shared" si="10"/>
        <v>-0.35000000000000142</v>
      </c>
      <c r="N132" s="32">
        <f t="shared" si="11"/>
        <v>-1.0729613733905624E-2</v>
      </c>
      <c r="O132" s="26">
        <f>IFERROR(I132/$I$289,0)</f>
        <v>2.4700940313927451E-3</v>
      </c>
    </row>
    <row r="133" spans="1:15" s="6" customFormat="1" ht="12.75" customHeight="1">
      <c r="A133" s="35" t="s">
        <v>72</v>
      </c>
      <c r="B133" s="38">
        <v>2.93E-2</v>
      </c>
      <c r="C133" s="39">
        <v>575.95000000000005</v>
      </c>
      <c r="D133" s="39">
        <v>16.86</v>
      </c>
      <c r="E133" s="27"/>
      <c r="F133" s="6" t="s">
        <v>72</v>
      </c>
      <c r="G133" s="7">
        <v>2.93E-2</v>
      </c>
      <c r="H133" s="42">
        <v>581</v>
      </c>
      <c r="I133" s="42">
        <v>17.02</v>
      </c>
      <c r="J133" s="27"/>
      <c r="K133" s="25">
        <f t="shared" si="8"/>
        <v>-5.0499999999999545</v>
      </c>
      <c r="L133" s="32">
        <f t="shared" si="9"/>
        <v>-8.7681222328326314E-3</v>
      </c>
      <c r="M133" s="25">
        <f t="shared" si="10"/>
        <v>-0.16000000000000014</v>
      </c>
      <c r="N133" s="32">
        <f t="shared" si="11"/>
        <v>-9.4899169632265811E-3</v>
      </c>
      <c r="O133" s="26">
        <f>IFERROR(I133/$I$289,0)</f>
        <v>1.275128917631317E-3</v>
      </c>
    </row>
    <row r="134" spans="1:15" s="6" customFormat="1" ht="12.75" customHeight="1">
      <c r="A134" s="35"/>
      <c r="B134" s="38"/>
      <c r="C134" s="39"/>
      <c r="D134" s="39"/>
      <c r="E134" s="27"/>
      <c r="G134" s="7"/>
      <c r="H134" s="42"/>
      <c r="I134" s="42"/>
      <c r="J134" s="27"/>
      <c r="K134" s="25"/>
      <c r="L134" s="32"/>
      <c r="M134" s="25"/>
      <c r="N134" s="32"/>
      <c r="O134" s="26"/>
    </row>
    <row r="135" spans="1:15" s="6" customFormat="1" ht="12.75" customHeight="1">
      <c r="A135" s="35" t="s">
        <v>73</v>
      </c>
      <c r="B135" s="38">
        <v>1.2E-2</v>
      </c>
      <c r="C135" s="39">
        <v>344.11</v>
      </c>
      <c r="D135" s="39">
        <v>4.13</v>
      </c>
      <c r="E135" s="27"/>
      <c r="F135" s="6" t="s">
        <v>73</v>
      </c>
      <c r="G135" s="7">
        <v>1.2E-2</v>
      </c>
      <c r="H135" s="42">
        <v>346</v>
      </c>
      <c r="I135" s="42">
        <v>4.1500000000000004</v>
      </c>
      <c r="J135" s="27"/>
      <c r="K135" s="25">
        <f t="shared" si="8"/>
        <v>-1.8899999999999864</v>
      </c>
      <c r="L135" s="32">
        <f t="shared" si="9"/>
        <v>-5.492429746302015E-3</v>
      </c>
      <c r="M135" s="25">
        <f t="shared" si="10"/>
        <v>-2.0000000000000462E-2</v>
      </c>
      <c r="N135" s="32">
        <f t="shared" si="11"/>
        <v>-4.8426150121066497E-3</v>
      </c>
      <c r="O135" s="26">
        <f>IFERROR(I135/$I$289,0)</f>
        <v>3.1091568790657853E-4</v>
      </c>
    </row>
    <row r="136" spans="1:15" s="6" customFormat="1" ht="12.75" customHeight="1">
      <c r="A136" s="35" t="s">
        <v>73</v>
      </c>
      <c r="B136" s="38">
        <v>1.21E-2</v>
      </c>
      <c r="C136" s="39">
        <v>1527.76</v>
      </c>
      <c r="D136" s="39">
        <v>18.52</v>
      </c>
      <c r="E136" s="27"/>
      <c r="F136" s="6" t="s">
        <v>73</v>
      </c>
      <c r="G136" s="7">
        <v>1.21E-2</v>
      </c>
      <c r="H136" s="42">
        <v>1534</v>
      </c>
      <c r="I136" s="42">
        <v>18.55</v>
      </c>
      <c r="J136" s="27"/>
      <c r="K136" s="25">
        <f t="shared" si="8"/>
        <v>-6.2400000000000091</v>
      </c>
      <c r="L136" s="32">
        <f t="shared" si="9"/>
        <v>-4.0844111640571876E-3</v>
      </c>
      <c r="M136" s="25">
        <f t="shared" si="10"/>
        <v>-3.0000000000001137E-2</v>
      </c>
      <c r="N136" s="32">
        <f t="shared" si="11"/>
        <v>-1.619870410367232E-3</v>
      </c>
      <c r="O136" s="26">
        <f>IFERROR(I136/$I$289,0)</f>
        <v>1.3897556652209713E-3</v>
      </c>
    </row>
    <row r="137" spans="1:15" s="6" customFormat="1" ht="12.75" customHeight="1">
      <c r="A137" s="35" t="s">
        <v>73</v>
      </c>
      <c r="B137" s="38">
        <v>1.2200000000000001E-2</v>
      </c>
      <c r="C137" s="39">
        <v>574.98</v>
      </c>
      <c r="D137" s="39">
        <v>7</v>
      </c>
      <c r="E137" s="27"/>
      <c r="F137" s="6" t="s">
        <v>73</v>
      </c>
      <c r="G137" s="7">
        <v>1.2200000000000001E-2</v>
      </c>
      <c r="H137" s="42">
        <v>577</v>
      </c>
      <c r="I137" s="42">
        <v>7.04</v>
      </c>
      <c r="J137" s="27"/>
      <c r="K137" s="25">
        <f t="shared" si="8"/>
        <v>-2.0199999999999818</v>
      </c>
      <c r="L137" s="32">
        <f t="shared" si="9"/>
        <v>-3.5131656753278058E-3</v>
      </c>
      <c r="M137" s="25">
        <f t="shared" si="10"/>
        <v>-4.0000000000000036E-2</v>
      </c>
      <c r="N137" s="32">
        <f t="shared" si="11"/>
        <v>-5.7142857142857195E-3</v>
      </c>
      <c r="O137" s="26">
        <f>IFERROR(I137/$I$289,0)</f>
        <v>5.2743287779814763E-4</v>
      </c>
    </row>
    <row r="138" spans="1:15" s="6" customFormat="1" ht="12.75" customHeight="1">
      <c r="A138" s="35" t="s">
        <v>220</v>
      </c>
      <c r="B138" s="38">
        <v>1.5599999999999999E-2</v>
      </c>
      <c r="C138" s="39">
        <v>66.83</v>
      </c>
      <c r="D138" s="39">
        <v>1.05</v>
      </c>
      <c r="E138" s="27"/>
      <c r="F138" s="6" t="s">
        <v>220</v>
      </c>
      <c r="G138" s="7">
        <v>1.5599999999999999E-2</v>
      </c>
      <c r="H138" s="42">
        <v>67</v>
      </c>
      <c r="I138" s="42">
        <v>1.05</v>
      </c>
      <c r="J138" s="27"/>
      <c r="K138" s="25">
        <f t="shared" si="8"/>
        <v>-0.17000000000000171</v>
      </c>
      <c r="L138" s="32">
        <f t="shared" si="9"/>
        <v>-2.543767768966059E-3</v>
      </c>
      <c r="M138" s="25">
        <f t="shared" si="10"/>
        <v>0</v>
      </c>
      <c r="N138" s="32">
        <f t="shared" si="11"/>
        <v>0</v>
      </c>
      <c r="O138" s="26">
        <f>IFERROR(I138/$I$289,0)</f>
        <v>7.8665415012507819E-5</v>
      </c>
    </row>
    <row r="139" spans="1:15" s="6" customFormat="1" ht="12.75" customHeight="1">
      <c r="A139" s="35" t="s">
        <v>220</v>
      </c>
      <c r="B139" s="38">
        <v>1.5900000000000001E-2</v>
      </c>
      <c r="C139" s="39">
        <v>279.83999999999997</v>
      </c>
      <c r="D139" s="39">
        <v>4.47</v>
      </c>
      <c r="E139" s="27"/>
      <c r="F139" s="6" t="s">
        <v>220</v>
      </c>
      <c r="G139" s="7">
        <v>1.5900000000000001E-2</v>
      </c>
      <c r="H139" s="42">
        <v>281</v>
      </c>
      <c r="I139" s="42">
        <v>4.47</v>
      </c>
      <c r="J139" s="27"/>
      <c r="K139" s="25">
        <f t="shared" ref="K139:K202" si="13">+C139-H139</f>
        <v>-1.160000000000025</v>
      </c>
      <c r="L139" s="32">
        <f t="shared" ref="L139:L202" si="14">IFERROR(K139/C139,0)</f>
        <v>-4.1452258433391405E-3</v>
      </c>
      <c r="M139" s="25">
        <f t="shared" ref="M139:M202" si="15">+D139-I139</f>
        <v>0</v>
      </c>
      <c r="N139" s="32">
        <f t="shared" ref="N139:N202" si="16">IFERROR(M139/D139,0)</f>
        <v>0</v>
      </c>
      <c r="O139" s="26">
        <f>IFERROR(I139/$I$289,0)</f>
        <v>3.3488990962467609E-4</v>
      </c>
    </row>
    <row r="140" spans="1:15" s="6" customFormat="1" ht="12.75" customHeight="1">
      <c r="A140" s="35"/>
      <c r="B140" s="38"/>
      <c r="C140" s="39"/>
      <c r="D140" s="39"/>
      <c r="E140" s="27"/>
      <c r="G140" s="7"/>
      <c r="H140" s="42"/>
      <c r="I140" s="42"/>
      <c r="J140" s="27"/>
      <c r="K140" s="25"/>
      <c r="L140" s="32"/>
      <c r="M140" s="25"/>
      <c r="N140" s="32"/>
      <c r="O140" s="26"/>
    </row>
    <row r="141" spans="1:15" s="6" customFormat="1" ht="12.75" customHeight="1">
      <c r="A141" s="35" t="s">
        <v>95</v>
      </c>
      <c r="B141" s="38">
        <v>0.1172</v>
      </c>
      <c r="C141" s="39">
        <v>0.68</v>
      </c>
      <c r="D141" s="39">
        <v>0.08</v>
      </c>
      <c r="E141" s="27"/>
      <c r="F141" s="6" t="s">
        <v>95</v>
      </c>
      <c r="G141" s="7">
        <v>0.1172</v>
      </c>
      <c r="H141" s="42">
        <v>1</v>
      </c>
      <c r="I141" s="42">
        <v>0.12</v>
      </c>
      <c r="J141" s="27"/>
      <c r="K141" s="25">
        <f t="shared" si="13"/>
        <v>-0.31999999999999995</v>
      </c>
      <c r="L141" s="32">
        <f t="shared" si="14"/>
        <v>-0.47058823529411753</v>
      </c>
      <c r="M141" s="25">
        <f t="shared" si="15"/>
        <v>-3.9999999999999994E-2</v>
      </c>
      <c r="N141" s="32">
        <f t="shared" si="16"/>
        <v>-0.49999999999999989</v>
      </c>
      <c r="O141" s="26">
        <f>IFERROR(I141/$I$289,0)</f>
        <v>8.9903331442866072E-6</v>
      </c>
    </row>
    <row r="142" spans="1:15" s="6" customFormat="1" ht="12.75" customHeight="1">
      <c r="A142" s="35" t="s">
        <v>95</v>
      </c>
      <c r="B142" s="38">
        <v>0.1202</v>
      </c>
      <c r="C142" s="39">
        <v>5.42</v>
      </c>
      <c r="D142" s="39">
        <v>0.64</v>
      </c>
      <c r="E142" s="27"/>
      <c r="F142" s="6" t="s">
        <v>95</v>
      </c>
      <c r="G142" s="7">
        <v>0.1202</v>
      </c>
      <c r="H142" s="42">
        <v>6</v>
      </c>
      <c r="I142" s="42">
        <v>0.72</v>
      </c>
      <c r="J142" s="27"/>
      <c r="K142" s="25">
        <f t="shared" si="13"/>
        <v>-0.58000000000000007</v>
      </c>
      <c r="L142" s="32">
        <f t="shared" si="14"/>
        <v>-0.10701107011070111</v>
      </c>
      <c r="M142" s="25">
        <f t="shared" si="15"/>
        <v>-7.999999999999996E-2</v>
      </c>
      <c r="N142" s="32">
        <f t="shared" si="16"/>
        <v>-0.12499999999999993</v>
      </c>
      <c r="O142" s="26">
        <f>IFERROR(I142/$I$289,0)</f>
        <v>5.394199886571964E-5</v>
      </c>
    </row>
    <row r="143" spans="1:15" s="6" customFormat="1" ht="12.75" customHeight="1">
      <c r="A143" s="35" t="s">
        <v>148</v>
      </c>
      <c r="B143" s="38">
        <v>0.16520000000000001</v>
      </c>
      <c r="C143" s="39">
        <v>153.9</v>
      </c>
      <c r="D143" s="39">
        <v>25.43</v>
      </c>
      <c r="E143" s="27"/>
      <c r="F143" s="6" t="s">
        <v>148</v>
      </c>
      <c r="G143" s="7">
        <v>0.16520000000000001</v>
      </c>
      <c r="H143" s="42">
        <v>154</v>
      </c>
      <c r="I143" s="42">
        <v>25.44</v>
      </c>
      <c r="J143" s="27"/>
      <c r="K143" s="25">
        <f t="shared" si="13"/>
        <v>-9.9999999999994316E-2</v>
      </c>
      <c r="L143" s="32">
        <f t="shared" si="14"/>
        <v>-6.4977257959710399E-4</v>
      </c>
      <c r="M143" s="25">
        <f t="shared" si="15"/>
        <v>-1.0000000000001563E-2</v>
      </c>
      <c r="N143" s="32">
        <f t="shared" si="16"/>
        <v>-3.9323633503741891E-4</v>
      </c>
      <c r="O143" s="26">
        <f>IFERROR(I143/$I$289,0)</f>
        <v>1.9059506265887607E-3</v>
      </c>
    </row>
    <row r="144" spans="1:15" s="6" customFormat="1" ht="12.75" customHeight="1">
      <c r="A144" s="35" t="s">
        <v>149</v>
      </c>
      <c r="B144" s="38">
        <v>0.16930000000000001</v>
      </c>
      <c r="C144" s="39">
        <v>20.89</v>
      </c>
      <c r="D144" s="39">
        <v>3.54</v>
      </c>
      <c r="E144" s="27"/>
      <c r="F144" s="6" t="s">
        <v>149</v>
      </c>
      <c r="G144" s="7">
        <v>0.16930000000000001</v>
      </c>
      <c r="H144" s="42">
        <v>21</v>
      </c>
      <c r="I144" s="42">
        <v>3.56</v>
      </c>
      <c r="J144" s="27"/>
      <c r="K144" s="25">
        <f t="shared" si="13"/>
        <v>-0.10999999999999943</v>
      </c>
      <c r="L144" s="32">
        <f t="shared" si="14"/>
        <v>-5.2656773575873346E-3</v>
      </c>
      <c r="M144" s="25">
        <f t="shared" si="15"/>
        <v>-2.0000000000000018E-2</v>
      </c>
      <c r="N144" s="32">
        <f t="shared" si="16"/>
        <v>-5.649717514124299E-3</v>
      </c>
      <c r="O144" s="26">
        <f>IFERROR(I144/$I$289,0)</f>
        <v>2.6671321661383599E-4</v>
      </c>
    </row>
    <row r="145" spans="1:15" s="6" customFormat="1" ht="12.75" customHeight="1">
      <c r="A145" s="35" t="s">
        <v>148</v>
      </c>
      <c r="B145" s="38">
        <v>0.1724</v>
      </c>
      <c r="C145" s="39">
        <v>309.61</v>
      </c>
      <c r="D145" s="39">
        <v>53.39</v>
      </c>
      <c r="E145" s="27"/>
      <c r="F145" s="6" t="s">
        <v>148</v>
      </c>
      <c r="G145" s="7">
        <v>0.1724</v>
      </c>
      <c r="H145" s="42">
        <v>313</v>
      </c>
      <c r="I145" s="42">
        <v>53.96</v>
      </c>
      <c r="J145" s="27"/>
      <c r="K145" s="25">
        <f t="shared" si="13"/>
        <v>-3.3899999999999864</v>
      </c>
      <c r="L145" s="32">
        <f t="shared" si="14"/>
        <v>-1.0949258744872537E-2</v>
      </c>
      <c r="M145" s="25">
        <f t="shared" si="15"/>
        <v>-0.57000000000000028</v>
      </c>
      <c r="N145" s="32">
        <f t="shared" si="16"/>
        <v>-1.0676156583629899E-2</v>
      </c>
      <c r="O145" s="26">
        <f>IFERROR(I145/$I$289,0)</f>
        <v>4.0426531372142107E-3</v>
      </c>
    </row>
    <row r="146" spans="1:15" s="6" customFormat="1" ht="12.75" customHeight="1">
      <c r="A146" s="35"/>
      <c r="B146" s="38"/>
      <c r="C146" s="39"/>
      <c r="D146" s="39"/>
      <c r="E146" s="27"/>
      <c r="J146" s="27"/>
      <c r="K146" s="25"/>
      <c r="L146" s="32"/>
      <c r="M146" s="25"/>
      <c r="N146" s="32"/>
      <c r="O146" s="26"/>
    </row>
    <row r="147" spans="1:15" s="6" customFormat="1" ht="12.75" customHeight="1">
      <c r="A147" s="35" t="s">
        <v>32</v>
      </c>
      <c r="B147" s="38">
        <v>4.8099999999999997E-2</v>
      </c>
      <c r="C147" s="39">
        <v>1.82</v>
      </c>
      <c r="D147" s="39">
        <v>0.09</v>
      </c>
      <c r="E147" s="27"/>
      <c r="F147" s="6" t="s">
        <v>32</v>
      </c>
      <c r="G147" s="7">
        <v>4.8099999999999997E-2</v>
      </c>
      <c r="H147" s="42">
        <v>2</v>
      </c>
      <c r="I147" s="42">
        <v>0.1</v>
      </c>
      <c r="J147" s="27"/>
      <c r="K147" s="25">
        <f t="shared" si="13"/>
        <v>-0.17999999999999994</v>
      </c>
      <c r="L147" s="32">
        <f t="shared" si="14"/>
        <v>-9.8901098901098869E-2</v>
      </c>
      <c r="M147" s="25">
        <f t="shared" si="15"/>
        <v>-1.0000000000000009E-2</v>
      </c>
      <c r="N147" s="32">
        <f t="shared" si="16"/>
        <v>-0.11111111111111122</v>
      </c>
      <c r="O147" s="26">
        <f>IFERROR(I147/$I$289,0)</f>
        <v>7.4919442869055063E-6</v>
      </c>
    </row>
    <row r="148" spans="1:15" s="6" customFormat="1" ht="12.75" customHeight="1">
      <c r="A148" s="35"/>
      <c r="B148" s="38"/>
      <c r="C148" s="39"/>
      <c r="D148" s="39"/>
      <c r="E148" s="27"/>
      <c r="G148" s="7"/>
      <c r="H148" s="42"/>
      <c r="I148" s="42"/>
      <c r="J148" s="27"/>
      <c r="K148" s="25"/>
      <c r="L148" s="32"/>
      <c r="M148" s="25"/>
      <c r="N148" s="32"/>
      <c r="O148" s="26"/>
    </row>
    <row r="149" spans="1:15" s="6" customFormat="1" ht="12.75" customHeight="1">
      <c r="A149" s="35" t="s">
        <v>245</v>
      </c>
      <c r="B149" s="38">
        <v>0.1053</v>
      </c>
      <c r="C149" s="39">
        <v>148.47999999999999</v>
      </c>
      <c r="D149" s="39">
        <v>15.65</v>
      </c>
      <c r="E149" s="27"/>
      <c r="F149" s="6" t="s">
        <v>245</v>
      </c>
      <c r="G149" s="7">
        <v>0.1053</v>
      </c>
      <c r="H149" s="42">
        <v>150</v>
      </c>
      <c r="I149" s="42">
        <v>15.8</v>
      </c>
      <c r="J149" s="27"/>
      <c r="K149" s="25">
        <f t="shared" si="13"/>
        <v>-1.5200000000000102</v>
      </c>
      <c r="L149" s="32">
        <f t="shared" si="14"/>
        <v>-1.023706896551731E-2</v>
      </c>
      <c r="M149" s="25">
        <f t="shared" si="15"/>
        <v>-0.15000000000000036</v>
      </c>
      <c r="N149" s="32">
        <f t="shared" si="16"/>
        <v>-9.5846645367412362E-3</v>
      </c>
      <c r="O149" s="26">
        <f>IFERROR(I149/$I$289,0)</f>
        <v>1.18372719733107E-3</v>
      </c>
    </row>
    <row r="150" spans="1:15" s="6" customFormat="1" ht="12.75" customHeight="1">
      <c r="A150" s="35" t="s">
        <v>151</v>
      </c>
      <c r="B150" s="38">
        <v>0.20799999999999999</v>
      </c>
      <c r="C150" s="39">
        <v>3.35</v>
      </c>
      <c r="D150" s="39">
        <v>0.7</v>
      </c>
      <c r="E150" s="27"/>
      <c r="F150" s="6" t="s">
        <v>151</v>
      </c>
      <c r="G150" s="7">
        <v>0.20799999999999999</v>
      </c>
      <c r="H150" s="42">
        <v>3</v>
      </c>
      <c r="I150" s="42">
        <v>0.62</v>
      </c>
      <c r="J150" s="27"/>
      <c r="K150" s="25">
        <f t="shared" si="13"/>
        <v>0.35000000000000009</v>
      </c>
      <c r="L150" s="32">
        <f t="shared" si="14"/>
        <v>0.10447761194029853</v>
      </c>
      <c r="M150" s="25">
        <f t="shared" si="15"/>
        <v>7.999999999999996E-2</v>
      </c>
      <c r="N150" s="32">
        <f t="shared" si="16"/>
        <v>0.11428571428571424</v>
      </c>
      <c r="O150" s="26">
        <f>IFERROR(I150/$I$289,0)</f>
        <v>4.6450054578814135E-5</v>
      </c>
    </row>
    <row r="151" spans="1:15" s="6" customFormat="1" ht="12.75" customHeight="1">
      <c r="A151" s="35" t="s">
        <v>151</v>
      </c>
      <c r="B151" s="38">
        <v>0.20810000000000001</v>
      </c>
      <c r="C151" s="39">
        <v>116.06</v>
      </c>
      <c r="D151" s="39">
        <v>24.15</v>
      </c>
      <c r="E151" s="27"/>
      <c r="F151" s="6" t="s">
        <v>151</v>
      </c>
      <c r="G151" s="7">
        <v>0.20810000000000001</v>
      </c>
      <c r="H151" s="42">
        <v>116</v>
      </c>
      <c r="I151" s="42">
        <v>24.14</v>
      </c>
      <c r="J151" s="27"/>
      <c r="K151" s="25">
        <f t="shared" si="13"/>
        <v>6.0000000000002274E-2</v>
      </c>
      <c r="L151" s="32">
        <f t="shared" si="14"/>
        <v>5.1697397897641111E-4</v>
      </c>
      <c r="M151" s="25">
        <f t="shared" si="15"/>
        <v>9.9999999999980105E-3</v>
      </c>
      <c r="N151" s="32">
        <f t="shared" si="16"/>
        <v>4.1407867494815782E-4</v>
      </c>
      <c r="O151" s="26">
        <f>IFERROR(I151/$I$289,0)</f>
        <v>1.8085553508589891E-3</v>
      </c>
    </row>
    <row r="152" spans="1:15" s="6" customFormat="1" ht="12.75" customHeight="1">
      <c r="A152" s="35"/>
      <c r="B152" s="38"/>
      <c r="C152" s="39"/>
      <c r="D152" s="39"/>
      <c r="E152" s="27"/>
      <c r="J152" s="27"/>
      <c r="K152" s="25"/>
      <c r="L152" s="32"/>
      <c r="M152" s="25"/>
      <c r="N152" s="32"/>
      <c r="O152" s="26"/>
    </row>
    <row r="153" spans="1:15" s="6" customFormat="1" ht="12.75" customHeight="1">
      <c r="A153" s="35" t="s">
        <v>57</v>
      </c>
      <c r="B153" s="38">
        <v>0.27779999999999999</v>
      </c>
      <c r="C153" s="39">
        <v>42.74</v>
      </c>
      <c r="D153" s="39">
        <v>11.87</v>
      </c>
      <c r="E153" s="27"/>
      <c r="F153" s="6" t="s">
        <v>57</v>
      </c>
      <c r="G153" s="7">
        <v>0.27779999999999999</v>
      </c>
      <c r="H153" s="42">
        <v>43</v>
      </c>
      <c r="I153" s="42">
        <v>11.95</v>
      </c>
      <c r="J153" s="27"/>
      <c r="K153" s="25">
        <f t="shared" si="13"/>
        <v>-0.25999999999999801</v>
      </c>
      <c r="L153" s="32">
        <f t="shared" si="14"/>
        <v>-6.083294337856762E-3</v>
      </c>
      <c r="M153" s="25">
        <f t="shared" si="15"/>
        <v>-8.0000000000000071E-2</v>
      </c>
      <c r="N153" s="32">
        <f t="shared" si="16"/>
        <v>-6.7396798652064093E-3</v>
      </c>
      <c r="O153" s="26">
        <f>IFERROR(I153/$I$289,0)</f>
        <v>8.9528734228520792E-4</v>
      </c>
    </row>
    <row r="154" spans="1:15" s="6" customFormat="1" ht="12.75" customHeight="1">
      <c r="A154" s="35" t="s">
        <v>57</v>
      </c>
      <c r="B154" s="38">
        <v>0.27950000000000003</v>
      </c>
      <c r="C154" s="39">
        <v>134.09</v>
      </c>
      <c r="D154" s="39">
        <v>37.5</v>
      </c>
      <c r="E154" s="27"/>
      <c r="F154" s="6" t="s">
        <v>57</v>
      </c>
      <c r="G154" s="7">
        <v>0.27950000000000003</v>
      </c>
      <c r="H154" s="42">
        <v>135</v>
      </c>
      <c r="I154" s="42">
        <v>37.729999999999997</v>
      </c>
      <c r="J154" s="27"/>
      <c r="K154" s="25">
        <f t="shared" si="13"/>
        <v>-0.90999999999999659</v>
      </c>
      <c r="L154" s="32">
        <f t="shared" si="14"/>
        <v>-6.7864866880453173E-3</v>
      </c>
      <c r="M154" s="25">
        <f t="shared" si="15"/>
        <v>-0.22999999999999687</v>
      </c>
      <c r="N154" s="32">
        <f t="shared" si="16"/>
        <v>-6.1333333333332503E-3</v>
      </c>
      <c r="O154" s="26">
        <f>IFERROR(I154/$I$289,0)</f>
        <v>2.8267105794494473E-3</v>
      </c>
    </row>
    <row r="155" spans="1:15" s="6" customFormat="1" ht="12.75" customHeight="1">
      <c r="A155" s="35"/>
      <c r="B155" s="38"/>
      <c r="C155" s="39"/>
      <c r="D155" s="39"/>
      <c r="E155" s="27"/>
      <c r="J155" s="27"/>
      <c r="K155" s="25"/>
      <c r="L155" s="32"/>
      <c r="M155" s="25"/>
      <c r="N155" s="32"/>
      <c r="O155" s="26"/>
    </row>
    <row r="156" spans="1:15" s="6" customFormat="1" ht="12.75" customHeight="1">
      <c r="A156" s="35" t="s">
        <v>45</v>
      </c>
      <c r="B156" s="38">
        <v>0.45279999999999998</v>
      </c>
      <c r="C156" s="39">
        <v>57.12</v>
      </c>
      <c r="D156" s="39">
        <v>25.86</v>
      </c>
      <c r="E156" s="27"/>
      <c r="F156" s="6" t="s">
        <v>45</v>
      </c>
      <c r="G156" s="7">
        <v>0.45279999999999998</v>
      </c>
      <c r="H156" s="42">
        <v>57</v>
      </c>
      <c r="I156" s="42">
        <v>25.82</v>
      </c>
      <c r="J156" s="27"/>
      <c r="K156" s="25">
        <f t="shared" si="13"/>
        <v>0.11999999999999744</v>
      </c>
      <c r="L156" s="32">
        <f t="shared" si="14"/>
        <v>2.100840336134409E-3</v>
      </c>
      <c r="M156" s="25">
        <f t="shared" si="15"/>
        <v>3.9999999999999147E-2</v>
      </c>
      <c r="N156" s="32">
        <f t="shared" si="16"/>
        <v>1.5467904098994257E-3</v>
      </c>
      <c r="O156" s="26">
        <f t="shared" ref="O156:O162" si="17">IFERROR(I156/$I$289,0)</f>
        <v>1.9344200148790015E-3</v>
      </c>
    </row>
    <row r="157" spans="1:15" s="6" customFormat="1" ht="12.75" customHeight="1">
      <c r="A157" s="35" t="s">
        <v>77</v>
      </c>
      <c r="B157" s="38">
        <v>0.4652</v>
      </c>
      <c r="C157" s="39">
        <v>234.69</v>
      </c>
      <c r="D157" s="39">
        <v>109.2</v>
      </c>
      <c r="E157" s="27"/>
      <c r="F157" s="6" t="s">
        <v>77</v>
      </c>
      <c r="G157" s="7">
        <v>0.4652</v>
      </c>
      <c r="H157" s="42">
        <v>236</v>
      </c>
      <c r="I157" s="42">
        <v>109.79</v>
      </c>
      <c r="J157" s="27"/>
      <c r="K157" s="25">
        <f t="shared" si="13"/>
        <v>-1.3100000000000023</v>
      </c>
      <c r="L157" s="32">
        <f t="shared" si="14"/>
        <v>-5.58183135199626E-3</v>
      </c>
      <c r="M157" s="25">
        <f t="shared" si="15"/>
        <v>-0.59000000000000341</v>
      </c>
      <c r="N157" s="32">
        <f t="shared" si="16"/>
        <v>-5.402930402930434E-3</v>
      </c>
      <c r="O157" s="26">
        <f t="shared" si="17"/>
        <v>8.2254056325935555E-3</v>
      </c>
    </row>
    <row r="158" spans="1:15" s="6" customFormat="1" ht="12.75" customHeight="1">
      <c r="A158" s="35" t="s">
        <v>76</v>
      </c>
      <c r="B158" s="38">
        <v>0.46939999999999998</v>
      </c>
      <c r="C158" s="39">
        <v>59.41</v>
      </c>
      <c r="D158" s="39">
        <v>27.89</v>
      </c>
      <c r="E158" s="27"/>
      <c r="F158" s="6" t="s">
        <v>76</v>
      </c>
      <c r="G158" s="7">
        <v>0.46939999999999998</v>
      </c>
      <c r="H158" s="42">
        <v>60</v>
      </c>
      <c r="I158" s="42">
        <v>28.17</v>
      </c>
      <c r="J158" s="27"/>
      <c r="K158" s="25">
        <f t="shared" si="13"/>
        <v>-0.59000000000000341</v>
      </c>
      <c r="L158" s="32">
        <f t="shared" si="14"/>
        <v>-9.930988049150033E-3</v>
      </c>
      <c r="M158" s="25">
        <f t="shared" si="15"/>
        <v>-0.28000000000000114</v>
      </c>
      <c r="N158" s="32">
        <f t="shared" si="16"/>
        <v>-1.0039440659734713E-2</v>
      </c>
      <c r="O158" s="26">
        <f t="shared" si="17"/>
        <v>2.1104807056212811E-3</v>
      </c>
    </row>
    <row r="159" spans="1:15" s="6" customFormat="1" ht="12.75" customHeight="1">
      <c r="A159" s="35" t="s">
        <v>45</v>
      </c>
      <c r="B159" s="38">
        <v>0.47110000000000002</v>
      </c>
      <c r="C159" s="39">
        <v>14.1</v>
      </c>
      <c r="D159" s="39">
        <v>6.64</v>
      </c>
      <c r="E159" s="27"/>
      <c r="F159" s="6" t="s">
        <v>45</v>
      </c>
      <c r="G159" s="7">
        <v>0.47110000000000002</v>
      </c>
      <c r="H159" s="42">
        <v>14</v>
      </c>
      <c r="I159" s="42">
        <v>6.6</v>
      </c>
      <c r="J159" s="27"/>
      <c r="K159" s="25">
        <f t="shared" si="13"/>
        <v>9.9999999999999645E-2</v>
      </c>
      <c r="L159" s="32">
        <f t="shared" si="14"/>
        <v>7.0921985815602584E-3</v>
      </c>
      <c r="M159" s="25">
        <f t="shared" si="15"/>
        <v>4.0000000000000036E-2</v>
      </c>
      <c r="N159" s="32">
        <f t="shared" si="16"/>
        <v>6.0240963855421742E-3</v>
      </c>
      <c r="O159" s="26">
        <f t="shared" si="17"/>
        <v>4.9446832293576339E-4</v>
      </c>
    </row>
    <row r="160" spans="1:15" s="6" customFormat="1" ht="12.75" customHeight="1">
      <c r="A160" s="35" t="s">
        <v>75</v>
      </c>
      <c r="B160" s="38">
        <v>0.4753</v>
      </c>
      <c r="C160" s="39">
        <v>57.64</v>
      </c>
      <c r="D160" s="39">
        <v>27.38</v>
      </c>
      <c r="E160" s="27"/>
      <c r="F160" s="6" t="s">
        <v>75</v>
      </c>
      <c r="G160" s="7">
        <v>0.4753</v>
      </c>
      <c r="H160" s="42">
        <v>58</v>
      </c>
      <c r="I160" s="42">
        <v>27.57</v>
      </c>
      <c r="J160" s="27"/>
      <c r="K160" s="25">
        <f t="shared" si="13"/>
        <v>-0.35999999999999943</v>
      </c>
      <c r="L160" s="32">
        <f t="shared" si="14"/>
        <v>-6.2456627342123427E-3</v>
      </c>
      <c r="M160" s="25">
        <f t="shared" si="15"/>
        <v>-0.19000000000000128</v>
      </c>
      <c r="N160" s="32">
        <f t="shared" si="16"/>
        <v>-6.939371804236716E-3</v>
      </c>
      <c r="O160" s="26">
        <f t="shared" si="17"/>
        <v>2.0655290398998482E-3</v>
      </c>
    </row>
    <row r="161" spans="1:15" s="6" customFormat="1" ht="12.75" customHeight="1">
      <c r="A161" s="35" t="s">
        <v>75</v>
      </c>
      <c r="B161" s="38">
        <v>0.48699999999999999</v>
      </c>
      <c r="C161" s="39">
        <v>230.4</v>
      </c>
      <c r="D161" s="39">
        <v>112.19</v>
      </c>
      <c r="E161" s="27"/>
      <c r="F161" s="6" t="s">
        <v>75</v>
      </c>
      <c r="G161" s="7">
        <v>0.48699999999999999</v>
      </c>
      <c r="H161" s="42">
        <v>232</v>
      </c>
      <c r="I161" s="42">
        <v>112.99</v>
      </c>
      <c r="J161" s="27"/>
      <c r="K161" s="25">
        <f t="shared" si="13"/>
        <v>-1.5999999999999943</v>
      </c>
      <c r="L161" s="32">
        <f t="shared" si="14"/>
        <v>-6.9444444444444198E-3</v>
      </c>
      <c r="M161" s="25">
        <f t="shared" si="15"/>
        <v>-0.79999999999999716</v>
      </c>
      <c r="N161" s="32">
        <f t="shared" si="16"/>
        <v>-7.1307603173188091E-3</v>
      </c>
      <c r="O161" s="26">
        <f t="shared" si="17"/>
        <v>8.4651478497745312E-3</v>
      </c>
    </row>
    <row r="162" spans="1:15" s="6" customFormat="1" ht="12.75" customHeight="1">
      <c r="A162" s="35" t="s">
        <v>76</v>
      </c>
      <c r="B162" s="38">
        <v>0.48849999999999999</v>
      </c>
      <c r="C162" s="39">
        <v>440.63</v>
      </c>
      <c r="D162" s="39">
        <v>215.24</v>
      </c>
      <c r="E162" s="27"/>
      <c r="F162" s="6" t="s">
        <v>76</v>
      </c>
      <c r="G162" s="7">
        <v>0.48849999999999999</v>
      </c>
      <c r="H162" s="42">
        <v>443</v>
      </c>
      <c r="I162" s="42">
        <v>216.41</v>
      </c>
      <c r="J162" s="27"/>
      <c r="K162" s="25">
        <f t="shared" si="13"/>
        <v>-2.3700000000000045</v>
      </c>
      <c r="L162" s="32">
        <f t="shared" si="14"/>
        <v>-5.3786623697887224E-3</v>
      </c>
      <c r="M162" s="25">
        <f t="shared" si="15"/>
        <v>-1.1699999999999875</v>
      </c>
      <c r="N162" s="32">
        <f t="shared" si="16"/>
        <v>-5.4357926036052197E-3</v>
      </c>
      <c r="O162" s="26">
        <f t="shared" si="17"/>
        <v>1.6213316631292204E-2</v>
      </c>
    </row>
    <row r="163" spans="1:15" s="6" customFormat="1" ht="12.75" customHeight="1">
      <c r="A163" s="35"/>
      <c r="B163" s="38"/>
      <c r="C163" s="39"/>
      <c r="D163" s="39"/>
      <c r="E163" s="27"/>
      <c r="J163" s="27"/>
      <c r="K163" s="25"/>
      <c r="L163" s="32"/>
      <c r="M163" s="25"/>
      <c r="N163" s="32"/>
      <c r="O163" s="26"/>
    </row>
    <row r="164" spans="1:15" s="6" customFormat="1" ht="12.75" customHeight="1">
      <c r="A164" s="35" t="s">
        <v>180</v>
      </c>
      <c r="B164" s="38">
        <v>0.25979999999999998</v>
      </c>
      <c r="C164" s="39">
        <v>376.37</v>
      </c>
      <c r="D164" s="39">
        <v>97.78</v>
      </c>
      <c r="E164" s="27"/>
      <c r="F164" s="6" t="s">
        <v>180</v>
      </c>
      <c r="G164" s="7">
        <v>0.25979999999999998</v>
      </c>
      <c r="H164" s="42">
        <v>379</v>
      </c>
      <c r="I164" s="42">
        <v>98.47</v>
      </c>
      <c r="J164" s="27"/>
      <c r="K164" s="25">
        <f t="shared" si="13"/>
        <v>-2.6299999999999955</v>
      </c>
      <c r="L164" s="32">
        <f t="shared" si="14"/>
        <v>-6.9878045540292671E-3</v>
      </c>
      <c r="M164" s="25">
        <f t="shared" si="15"/>
        <v>-0.68999999999999773</v>
      </c>
      <c r="N164" s="32">
        <f t="shared" si="16"/>
        <v>-7.0566578032317216E-3</v>
      </c>
      <c r="O164" s="26">
        <f>IFERROR(I164/$I$289,0)</f>
        <v>7.3773175393158511E-3</v>
      </c>
    </row>
    <row r="165" spans="1:15" s="6" customFormat="1" ht="12.75" customHeight="1">
      <c r="A165" s="35" t="s">
        <v>180</v>
      </c>
      <c r="B165" s="38">
        <v>0.26619999999999999</v>
      </c>
      <c r="C165" s="39">
        <v>1352.58</v>
      </c>
      <c r="D165" s="39">
        <v>360.06</v>
      </c>
      <c r="E165" s="27"/>
      <c r="F165" s="6" t="s">
        <v>180</v>
      </c>
      <c r="G165" s="7">
        <v>0.26619999999999999</v>
      </c>
      <c r="H165" s="42">
        <v>1358</v>
      </c>
      <c r="I165" s="42">
        <v>361.51</v>
      </c>
      <c r="J165" s="27"/>
      <c r="K165" s="25">
        <f t="shared" si="13"/>
        <v>-5.4200000000000728</v>
      </c>
      <c r="L165" s="32">
        <f t="shared" si="14"/>
        <v>-4.007156693134656E-3</v>
      </c>
      <c r="M165" s="25">
        <f t="shared" si="15"/>
        <v>-1.4499999999999886</v>
      </c>
      <c r="N165" s="32">
        <f t="shared" si="16"/>
        <v>-4.0271065933455219E-3</v>
      </c>
      <c r="O165" s="26">
        <f>IFERROR(I165/$I$289,0)</f>
        <v>2.7084127791592093E-2</v>
      </c>
    </row>
    <row r="166" spans="1:15" s="6" customFormat="1" ht="12.75" customHeight="1">
      <c r="A166" s="35" t="s">
        <v>246</v>
      </c>
      <c r="B166" s="38">
        <v>0.3135</v>
      </c>
      <c r="C166" s="39">
        <v>0.6</v>
      </c>
      <c r="D166" s="39">
        <v>0.19</v>
      </c>
      <c r="E166" s="27"/>
      <c r="F166" s="6" t="s">
        <v>246</v>
      </c>
      <c r="G166" s="7">
        <v>0.3135</v>
      </c>
      <c r="H166" s="42">
        <v>1</v>
      </c>
      <c r="I166" s="42">
        <v>0.31</v>
      </c>
      <c r="J166" s="27"/>
      <c r="K166" s="25">
        <f t="shared" si="13"/>
        <v>-0.4</v>
      </c>
      <c r="L166" s="32">
        <f t="shared" si="14"/>
        <v>-0.66666666666666674</v>
      </c>
      <c r="M166" s="25">
        <f t="shared" si="15"/>
        <v>-0.12</v>
      </c>
      <c r="N166" s="32">
        <f t="shared" si="16"/>
        <v>-0.63157894736842102</v>
      </c>
      <c r="O166" s="26">
        <f>IFERROR(I166/$I$289,0)</f>
        <v>2.3225027289407068E-5</v>
      </c>
    </row>
    <row r="167" spans="1:15" s="6" customFormat="1" ht="12.75" customHeight="1">
      <c r="A167" s="35"/>
      <c r="B167" s="38"/>
      <c r="C167" s="39"/>
      <c r="D167" s="39"/>
      <c r="E167" s="27"/>
      <c r="G167" s="7"/>
      <c r="H167" s="42"/>
      <c r="I167" s="42"/>
      <c r="J167" s="27"/>
      <c r="K167" s="25"/>
      <c r="L167" s="32"/>
      <c r="M167" s="25"/>
      <c r="N167" s="32"/>
      <c r="O167" s="26"/>
    </row>
    <row r="168" spans="1:15" s="6" customFormat="1" ht="12.75" customHeight="1">
      <c r="A168" s="35" t="s">
        <v>224</v>
      </c>
      <c r="B168" s="38">
        <v>0.35299999999999998</v>
      </c>
      <c r="C168" s="39">
        <v>63.52</v>
      </c>
      <c r="D168" s="39">
        <v>22.43</v>
      </c>
      <c r="E168" s="27"/>
      <c r="F168" s="6" t="s">
        <v>224</v>
      </c>
      <c r="G168" s="7">
        <v>0.35299999999999998</v>
      </c>
      <c r="H168" s="42">
        <v>63</v>
      </c>
      <c r="I168" s="42">
        <v>22.24</v>
      </c>
      <c r="J168" s="27"/>
      <c r="K168" s="25">
        <f t="shared" si="13"/>
        <v>0.52000000000000313</v>
      </c>
      <c r="L168" s="32">
        <f t="shared" si="14"/>
        <v>8.186397984886698E-3</v>
      </c>
      <c r="M168" s="25">
        <f t="shared" si="15"/>
        <v>0.19000000000000128</v>
      </c>
      <c r="N168" s="32">
        <f t="shared" si="16"/>
        <v>8.4707980383415642E-3</v>
      </c>
      <c r="O168" s="26">
        <f>IFERROR(I168/$I$289,0)</f>
        <v>1.6662084094077843E-3</v>
      </c>
    </row>
    <row r="169" spans="1:15" s="6" customFormat="1" ht="12.75" customHeight="1">
      <c r="A169" s="35" t="s">
        <v>224</v>
      </c>
      <c r="B169" s="38">
        <v>0.36530000000000001</v>
      </c>
      <c r="C169" s="39">
        <v>151.38999999999999</v>
      </c>
      <c r="D169" s="39">
        <v>55.3</v>
      </c>
      <c r="E169" s="27"/>
      <c r="F169" s="6" t="s">
        <v>224</v>
      </c>
      <c r="G169" s="7">
        <v>0.36530000000000001</v>
      </c>
      <c r="H169" s="42">
        <v>153</v>
      </c>
      <c r="I169" s="42">
        <v>55.9</v>
      </c>
      <c r="J169" s="27"/>
      <c r="K169" s="25">
        <f t="shared" si="13"/>
        <v>-1.6100000000000136</v>
      </c>
      <c r="L169" s="32">
        <f t="shared" si="14"/>
        <v>-1.0634784331858205E-2</v>
      </c>
      <c r="M169" s="25">
        <f t="shared" si="15"/>
        <v>-0.60000000000000142</v>
      </c>
      <c r="N169" s="32">
        <f t="shared" si="16"/>
        <v>-1.0849909584086825E-2</v>
      </c>
      <c r="O169" s="26">
        <f>IFERROR(I169/$I$289,0)</f>
        <v>4.187996856380178E-3</v>
      </c>
    </row>
    <row r="170" spans="1:15" s="6" customFormat="1" ht="12.75" customHeight="1">
      <c r="A170" s="35" t="s">
        <v>225</v>
      </c>
      <c r="B170" s="38">
        <v>0.37730000000000002</v>
      </c>
      <c r="C170" s="39">
        <v>50.86</v>
      </c>
      <c r="D170" s="39">
        <v>19.2</v>
      </c>
      <c r="E170" s="27"/>
      <c r="F170" s="6" t="s">
        <v>225</v>
      </c>
      <c r="G170" s="7">
        <v>0.37730000000000002</v>
      </c>
      <c r="H170" s="42">
        <v>50</v>
      </c>
      <c r="I170" s="42">
        <v>18.87</v>
      </c>
      <c r="J170" s="27"/>
      <c r="K170" s="25">
        <f t="shared" si="13"/>
        <v>0.85999999999999943</v>
      </c>
      <c r="L170" s="32">
        <f t="shared" si="14"/>
        <v>1.6909162406606358E-2</v>
      </c>
      <c r="M170" s="25">
        <f t="shared" si="15"/>
        <v>0.32999999999999829</v>
      </c>
      <c r="N170" s="32">
        <f t="shared" si="16"/>
        <v>1.7187499999999911E-2</v>
      </c>
      <c r="O170" s="26">
        <f>IFERROR(I170/$I$289,0)</f>
        <v>1.4137298869390689E-3</v>
      </c>
    </row>
    <row r="171" spans="1:15" s="6" customFormat="1" ht="12.75" customHeight="1">
      <c r="A171" s="35" t="s">
        <v>225</v>
      </c>
      <c r="B171" s="38">
        <v>0.38340000000000002</v>
      </c>
      <c r="C171" s="39">
        <v>262.10000000000002</v>
      </c>
      <c r="D171" s="39">
        <v>100.52</v>
      </c>
      <c r="E171" s="27"/>
      <c r="F171" s="6" t="s">
        <v>225</v>
      </c>
      <c r="G171" s="7">
        <v>0.38340000000000002</v>
      </c>
      <c r="H171" s="42">
        <v>262</v>
      </c>
      <c r="I171" s="42">
        <v>100.45</v>
      </c>
      <c r="J171" s="27"/>
      <c r="K171" s="25">
        <f t="shared" si="13"/>
        <v>0.10000000000002274</v>
      </c>
      <c r="L171" s="32">
        <f t="shared" si="14"/>
        <v>3.8153376573835454E-4</v>
      </c>
      <c r="M171" s="25">
        <f t="shared" si="15"/>
        <v>6.9999999999993179E-2</v>
      </c>
      <c r="N171" s="32">
        <f t="shared" si="16"/>
        <v>6.9637883008349759E-4</v>
      </c>
      <c r="O171" s="26">
        <f>IFERROR(I171/$I$289,0)</f>
        <v>7.5256580361965806E-3</v>
      </c>
    </row>
    <row r="172" spans="1:15" s="6" customFormat="1" ht="12.75" customHeight="1">
      <c r="A172" s="35" t="s">
        <v>226</v>
      </c>
      <c r="B172" s="38">
        <v>0.3866</v>
      </c>
      <c r="C172" s="39">
        <v>33.880000000000003</v>
      </c>
      <c r="D172" s="39">
        <v>13.09</v>
      </c>
      <c r="E172" s="27"/>
      <c r="F172" s="6" t="s">
        <v>226</v>
      </c>
      <c r="G172" s="7">
        <v>0.3866</v>
      </c>
      <c r="H172" s="42">
        <v>33</v>
      </c>
      <c r="I172" s="42">
        <v>12.76</v>
      </c>
      <c r="J172" s="27"/>
      <c r="K172" s="25">
        <f t="shared" si="13"/>
        <v>0.88000000000000256</v>
      </c>
      <c r="L172" s="32">
        <f t="shared" si="14"/>
        <v>2.5974025974026049E-2</v>
      </c>
      <c r="M172" s="25">
        <f t="shared" si="15"/>
        <v>0.33000000000000007</v>
      </c>
      <c r="N172" s="32">
        <f t="shared" si="16"/>
        <v>2.5210084033613449E-2</v>
      </c>
      <c r="O172" s="26">
        <f>IFERROR(I172/$I$289,0)</f>
        <v>9.5597209100914252E-4</v>
      </c>
    </row>
    <row r="173" spans="1:15" s="6" customFormat="1" ht="12.75" customHeight="1">
      <c r="A173" s="35"/>
      <c r="B173" s="38"/>
      <c r="C173" s="39"/>
      <c r="D173" s="39"/>
      <c r="E173" s="27"/>
      <c r="J173" s="27"/>
      <c r="K173" s="25"/>
      <c r="L173" s="32"/>
      <c r="M173" s="25"/>
      <c r="N173" s="32"/>
      <c r="O173" s="26"/>
    </row>
    <row r="174" spans="1:15" s="6" customFormat="1" ht="12.75" customHeight="1">
      <c r="A174" s="35" t="s">
        <v>122</v>
      </c>
      <c r="B174" s="38">
        <v>0.156</v>
      </c>
      <c r="C174" s="39">
        <v>5.58</v>
      </c>
      <c r="D174" s="39">
        <v>0.87</v>
      </c>
      <c r="E174" s="27"/>
      <c r="F174" s="6" t="s">
        <v>122</v>
      </c>
      <c r="G174" s="7">
        <v>0.156</v>
      </c>
      <c r="H174" s="42">
        <v>5</v>
      </c>
      <c r="I174" s="42">
        <v>0.78</v>
      </c>
      <c r="J174" s="27"/>
      <c r="K174" s="25">
        <f t="shared" si="13"/>
        <v>0.58000000000000007</v>
      </c>
      <c r="L174" s="32">
        <f t="shared" si="14"/>
        <v>0.10394265232974911</v>
      </c>
      <c r="M174" s="25">
        <f t="shared" si="15"/>
        <v>8.9999999999999969E-2</v>
      </c>
      <c r="N174" s="32">
        <f t="shared" si="16"/>
        <v>0.10344827586206894</v>
      </c>
      <c r="O174" s="26">
        <f>IFERROR(I174/$I$289,0)</f>
        <v>5.843716543786295E-5</v>
      </c>
    </row>
    <row r="175" spans="1:15" s="6" customFormat="1" ht="12.75" customHeight="1">
      <c r="A175" s="35"/>
      <c r="B175" s="38"/>
      <c r="C175" s="39"/>
      <c r="D175" s="39"/>
      <c r="E175" s="27"/>
      <c r="J175" s="27"/>
      <c r="K175" s="25"/>
      <c r="L175" s="32"/>
      <c r="M175" s="25"/>
      <c r="N175" s="32"/>
      <c r="O175" s="26"/>
    </row>
    <row r="176" spans="1:15" s="6" customFormat="1" ht="12.75" customHeight="1">
      <c r="A176" s="35" t="s">
        <v>248</v>
      </c>
      <c r="B176" s="38">
        <v>4.7600000000000003E-2</v>
      </c>
      <c r="C176" s="39">
        <v>4794.32</v>
      </c>
      <c r="D176" s="39">
        <v>228.23</v>
      </c>
      <c r="E176" s="27"/>
      <c r="F176" s="6" t="s">
        <v>248</v>
      </c>
      <c r="G176" s="7">
        <v>4.7600000000000003E-2</v>
      </c>
      <c r="H176" s="42">
        <v>4816</v>
      </c>
      <c r="I176" s="42">
        <v>229.24</v>
      </c>
      <c r="J176" s="27"/>
      <c r="K176" s="25">
        <f t="shared" si="13"/>
        <v>-21.680000000000291</v>
      </c>
      <c r="L176" s="32">
        <f t="shared" si="14"/>
        <v>-4.5220177209698755E-3</v>
      </c>
      <c r="M176" s="25">
        <f t="shared" si="15"/>
        <v>-1.0100000000000193</v>
      </c>
      <c r="N176" s="32">
        <f t="shared" si="16"/>
        <v>-4.4253603820708027E-3</v>
      </c>
      <c r="O176" s="26">
        <f>IFERROR(I176/$I$289,0)</f>
        <v>1.7174533083302183E-2</v>
      </c>
    </row>
    <row r="177" spans="1:15" s="6" customFormat="1" ht="12.75" customHeight="1">
      <c r="A177" s="35" t="s">
        <v>247</v>
      </c>
      <c r="B177" s="38">
        <v>4.8099999999999997E-2</v>
      </c>
      <c r="C177" s="39">
        <v>0.95</v>
      </c>
      <c r="D177" s="39">
        <v>0.05</v>
      </c>
      <c r="E177" s="27"/>
      <c r="F177" s="6" t="s">
        <v>247</v>
      </c>
      <c r="G177" s="7">
        <v>4.8099999999999997E-2</v>
      </c>
      <c r="H177" s="42">
        <v>1</v>
      </c>
      <c r="I177" s="42">
        <v>0.05</v>
      </c>
      <c r="J177" s="27"/>
      <c r="K177" s="25">
        <f t="shared" si="13"/>
        <v>-5.0000000000000044E-2</v>
      </c>
      <c r="L177" s="32">
        <f t="shared" si="14"/>
        <v>-5.2631578947368474E-2</v>
      </c>
      <c r="M177" s="25">
        <f t="shared" si="15"/>
        <v>0</v>
      </c>
      <c r="N177" s="32">
        <f t="shared" si="16"/>
        <v>0</v>
      </c>
      <c r="O177" s="26">
        <f>IFERROR(I177/$I$289,0)</f>
        <v>3.7459721434527532E-6</v>
      </c>
    </row>
    <row r="178" spans="1:15" s="6" customFormat="1" ht="12.75" customHeight="1">
      <c r="A178" s="35" t="s">
        <v>247</v>
      </c>
      <c r="B178" s="38">
        <v>4.82E-2</v>
      </c>
      <c r="C178" s="39">
        <v>4.5199999999999996</v>
      </c>
      <c r="D178" s="39">
        <v>0.22</v>
      </c>
      <c r="E178" s="27"/>
      <c r="F178" s="6" t="s">
        <v>247</v>
      </c>
      <c r="G178" s="7">
        <v>4.82E-2</v>
      </c>
      <c r="H178" s="42">
        <v>4</v>
      </c>
      <c r="I178" s="42">
        <v>0.19</v>
      </c>
      <c r="J178" s="27"/>
      <c r="K178" s="25">
        <f t="shared" si="13"/>
        <v>0.51999999999999957</v>
      </c>
      <c r="L178" s="32">
        <f t="shared" si="14"/>
        <v>0.11504424778761053</v>
      </c>
      <c r="M178" s="25">
        <f t="shared" si="15"/>
        <v>0.03</v>
      </c>
      <c r="N178" s="32">
        <f t="shared" si="16"/>
        <v>0.13636363636363635</v>
      </c>
      <c r="O178" s="26">
        <f>IFERROR(I178/$I$289,0)</f>
        <v>1.423469414512046E-5</v>
      </c>
    </row>
    <row r="179" spans="1:15" s="6" customFormat="1" ht="12.75" customHeight="1">
      <c r="A179" s="35"/>
      <c r="B179" s="38"/>
      <c r="C179" s="39"/>
      <c r="D179" s="39"/>
      <c r="E179" s="27"/>
      <c r="G179" s="7"/>
      <c r="H179" s="42"/>
      <c r="I179" s="42"/>
      <c r="J179" s="27"/>
      <c r="K179" s="25"/>
      <c r="L179" s="32"/>
      <c r="M179" s="25"/>
      <c r="N179" s="32"/>
      <c r="O179" s="26"/>
    </row>
    <row r="180" spans="1:15" s="6" customFormat="1" ht="12.75" customHeight="1">
      <c r="A180" s="35" t="s">
        <v>78</v>
      </c>
      <c r="B180" s="38">
        <v>4.0000000000000001E-3</v>
      </c>
      <c r="C180" s="39">
        <v>743.82</v>
      </c>
      <c r="D180" s="39">
        <v>2.98</v>
      </c>
      <c r="E180" s="27"/>
      <c r="F180" s="6" t="s">
        <v>78</v>
      </c>
      <c r="G180" s="7">
        <v>4.0000000000000001E-3</v>
      </c>
      <c r="H180" s="42">
        <v>745</v>
      </c>
      <c r="I180" s="42">
        <v>2.99</v>
      </c>
      <c r="J180" s="27"/>
      <c r="K180" s="25">
        <f t="shared" si="13"/>
        <v>-1.17999999999995</v>
      </c>
      <c r="L180" s="32">
        <f t="shared" si="14"/>
        <v>-1.5864053131133204E-3</v>
      </c>
      <c r="M180" s="25">
        <f t="shared" si="15"/>
        <v>-1.0000000000000231E-2</v>
      </c>
      <c r="N180" s="32">
        <f t="shared" si="16"/>
        <v>-3.3557046979866547E-3</v>
      </c>
      <c r="O180" s="26">
        <f>IFERROR(I180/$I$289,0)</f>
        <v>2.2400913417847465E-4</v>
      </c>
    </row>
    <row r="181" spans="1:15" s="6" customFormat="1" ht="12.75" customHeight="1">
      <c r="A181" s="35" t="s">
        <v>78</v>
      </c>
      <c r="B181" s="38">
        <v>4.1000000000000003E-3</v>
      </c>
      <c r="C181" s="39">
        <v>2946.1</v>
      </c>
      <c r="D181" s="39">
        <v>12.14</v>
      </c>
      <c r="E181" s="27"/>
      <c r="F181" s="6" t="s">
        <v>78</v>
      </c>
      <c r="G181" s="7">
        <v>4.1000000000000003E-3</v>
      </c>
      <c r="H181" s="42">
        <v>2953</v>
      </c>
      <c r="I181" s="42">
        <v>12.11</v>
      </c>
      <c r="J181" s="27"/>
      <c r="K181" s="25">
        <f t="shared" si="13"/>
        <v>-6.9000000000000909</v>
      </c>
      <c r="L181" s="32">
        <f t="shared" si="14"/>
        <v>-2.342079359152809E-3</v>
      </c>
      <c r="M181" s="25">
        <f t="shared" si="15"/>
        <v>3.0000000000001137E-2</v>
      </c>
      <c r="N181" s="32">
        <f t="shared" si="16"/>
        <v>2.4711696869852665E-3</v>
      </c>
      <c r="O181" s="26">
        <f>IFERROR(I181/$I$289,0)</f>
        <v>9.0727445314425672E-4</v>
      </c>
    </row>
    <row r="182" spans="1:15" s="6" customFormat="1" ht="12.75" customHeight="1">
      <c r="A182" s="35"/>
      <c r="B182" s="38"/>
      <c r="C182" s="39"/>
      <c r="D182" s="39"/>
      <c r="E182" s="27"/>
      <c r="J182" s="27"/>
      <c r="K182" s="25"/>
      <c r="L182" s="32"/>
      <c r="M182" s="25"/>
      <c r="N182" s="32"/>
      <c r="O182" s="26"/>
    </row>
    <row r="183" spans="1:15" s="6" customFormat="1" ht="12.75" customHeight="1">
      <c r="A183" s="35" t="s">
        <v>249</v>
      </c>
      <c r="B183" s="38">
        <v>0.30299999999999999</v>
      </c>
      <c r="C183" s="39">
        <v>0.03</v>
      </c>
      <c r="D183" s="39">
        <v>0.01</v>
      </c>
      <c r="E183" s="27"/>
      <c r="F183" s="6" t="s">
        <v>249</v>
      </c>
      <c r="G183" s="7">
        <v>0.30299999999999999</v>
      </c>
      <c r="H183" s="42">
        <v>0</v>
      </c>
      <c r="I183" s="42">
        <v>0</v>
      </c>
      <c r="J183" s="27"/>
      <c r="K183" s="25">
        <f t="shared" si="13"/>
        <v>0.03</v>
      </c>
      <c r="L183" s="32">
        <f t="shared" si="14"/>
        <v>1</v>
      </c>
      <c r="M183" s="25">
        <f t="shared" si="15"/>
        <v>0.01</v>
      </c>
      <c r="N183" s="32">
        <f t="shared" si="16"/>
        <v>1</v>
      </c>
      <c r="O183" s="26">
        <f>IFERROR(I183/$I$289,0)</f>
        <v>0</v>
      </c>
    </row>
    <row r="184" spans="1:15" s="6" customFormat="1" ht="12.75" customHeight="1">
      <c r="A184" s="35"/>
      <c r="B184" s="38"/>
      <c r="C184" s="39"/>
      <c r="D184" s="39"/>
      <c r="E184" s="27"/>
      <c r="G184" s="7"/>
      <c r="H184" s="42"/>
      <c r="I184" s="42"/>
      <c r="J184" s="27"/>
      <c r="K184" s="25"/>
      <c r="L184" s="32"/>
      <c r="M184" s="25"/>
      <c r="N184" s="32"/>
      <c r="O184" s="26"/>
    </row>
    <row r="185" spans="1:15" s="6" customFormat="1" ht="12.75" customHeight="1">
      <c r="A185" s="35" t="s">
        <v>59</v>
      </c>
      <c r="B185" s="38">
        <v>5.8999999999999999E-3</v>
      </c>
      <c r="C185" s="39">
        <v>95.53</v>
      </c>
      <c r="D185" s="39">
        <v>0.56000000000000005</v>
      </c>
      <c r="E185" s="27"/>
      <c r="F185" s="6" t="s">
        <v>59</v>
      </c>
      <c r="G185" s="7">
        <v>5.8999999999999999E-3</v>
      </c>
      <c r="H185" s="42">
        <v>96</v>
      </c>
      <c r="I185" s="42">
        <v>0.56000000000000005</v>
      </c>
      <c r="J185" s="27"/>
      <c r="K185" s="25">
        <f t="shared" si="13"/>
        <v>-0.46999999999999886</v>
      </c>
      <c r="L185" s="32">
        <f t="shared" si="14"/>
        <v>-4.9199204438396199E-3</v>
      </c>
      <c r="M185" s="25">
        <f t="shared" si="15"/>
        <v>0</v>
      </c>
      <c r="N185" s="32">
        <f t="shared" si="16"/>
        <v>0</v>
      </c>
      <c r="O185" s="26">
        <f>IFERROR(I185/$I$289,0)</f>
        <v>4.1954888006670839E-5</v>
      </c>
    </row>
    <row r="186" spans="1:15" s="6" customFormat="1" ht="12.75" customHeight="1">
      <c r="A186" s="35" t="s">
        <v>59</v>
      </c>
      <c r="B186" s="38">
        <v>6.6E-3</v>
      </c>
      <c r="C186" s="39">
        <v>215.23</v>
      </c>
      <c r="D186" s="39">
        <v>1.44</v>
      </c>
      <c r="E186" s="27"/>
      <c r="F186" s="6" t="s">
        <v>59</v>
      </c>
      <c r="G186" s="7">
        <v>6.6E-3</v>
      </c>
      <c r="H186" s="42">
        <v>216</v>
      </c>
      <c r="I186" s="42">
        <v>1.43</v>
      </c>
      <c r="J186" s="27"/>
      <c r="K186" s="25">
        <f t="shared" si="13"/>
        <v>-0.77000000000001023</v>
      </c>
      <c r="L186" s="32">
        <f t="shared" si="14"/>
        <v>-3.5775681828741825E-3</v>
      </c>
      <c r="M186" s="25">
        <f t="shared" si="15"/>
        <v>1.0000000000000009E-2</v>
      </c>
      <c r="N186" s="32">
        <f t="shared" si="16"/>
        <v>6.944444444444451E-3</v>
      </c>
      <c r="O186" s="26">
        <f>IFERROR(I186/$I$289,0)</f>
        <v>1.0713480330274872E-4</v>
      </c>
    </row>
    <row r="187" spans="1:15" s="6" customFormat="1" ht="12.75" customHeight="1">
      <c r="A187" s="35" t="s">
        <v>59</v>
      </c>
      <c r="B187" s="38">
        <v>6.7000000000000002E-3</v>
      </c>
      <c r="C187" s="39">
        <v>78.09</v>
      </c>
      <c r="D187" s="39">
        <v>0.5</v>
      </c>
      <c r="E187" s="27"/>
      <c r="F187" s="6" t="s">
        <v>59</v>
      </c>
      <c r="G187" s="7">
        <v>6.7000000000000002E-3</v>
      </c>
      <c r="H187" s="42">
        <v>78</v>
      </c>
      <c r="I187" s="42">
        <v>0.53</v>
      </c>
      <c r="J187" s="27"/>
      <c r="K187" s="25">
        <f t="shared" si="13"/>
        <v>9.0000000000003411E-2</v>
      </c>
      <c r="L187" s="32">
        <f t="shared" si="14"/>
        <v>1.1525163273146805E-3</v>
      </c>
      <c r="M187" s="25">
        <f t="shared" si="15"/>
        <v>-3.0000000000000027E-2</v>
      </c>
      <c r="N187" s="32">
        <f t="shared" si="16"/>
        <v>-6.0000000000000053E-2</v>
      </c>
      <c r="O187" s="26">
        <f>IFERROR(I187/$I$289,0)</f>
        <v>3.9707304720599181E-5</v>
      </c>
    </row>
    <row r="188" spans="1:15" s="6" customFormat="1" ht="12.75" customHeight="1">
      <c r="A188" s="35" t="s">
        <v>59</v>
      </c>
      <c r="B188" s="38">
        <v>6.7999999999999996E-3</v>
      </c>
      <c r="C188" s="39">
        <v>92.31</v>
      </c>
      <c r="D188" s="39">
        <v>0.62</v>
      </c>
      <c r="E188" s="27"/>
      <c r="F188" s="6" t="s">
        <v>59</v>
      </c>
      <c r="G188" s="7">
        <v>6.7999999999999996E-3</v>
      </c>
      <c r="H188" s="42">
        <v>93</v>
      </c>
      <c r="I188" s="42">
        <v>0.63</v>
      </c>
      <c r="J188" s="27"/>
      <c r="K188" s="25">
        <f t="shared" si="13"/>
        <v>-0.68999999999999773</v>
      </c>
      <c r="L188" s="32">
        <f t="shared" si="14"/>
        <v>-7.4748131296717337E-3</v>
      </c>
      <c r="M188" s="25">
        <f t="shared" si="15"/>
        <v>-1.0000000000000009E-2</v>
      </c>
      <c r="N188" s="32">
        <f t="shared" si="16"/>
        <v>-1.612903225806453E-2</v>
      </c>
      <c r="O188" s="26">
        <f>IFERROR(I188/$I$289,0)</f>
        <v>4.7199249007504686E-5</v>
      </c>
    </row>
    <row r="189" spans="1:15" s="6" customFormat="1" ht="12.75" customHeight="1">
      <c r="A189" s="35"/>
      <c r="B189" s="38"/>
      <c r="C189" s="39"/>
      <c r="D189" s="39"/>
      <c r="E189" s="27"/>
      <c r="F189" s="6" t="s">
        <v>240</v>
      </c>
      <c r="G189" s="7">
        <v>1.41E-2</v>
      </c>
      <c r="H189" s="42">
        <v>1</v>
      </c>
      <c r="I189" s="42">
        <v>0.01</v>
      </c>
      <c r="J189" s="27"/>
      <c r="K189" s="25">
        <f t="shared" si="13"/>
        <v>-1</v>
      </c>
      <c r="L189" s="32">
        <f t="shared" si="14"/>
        <v>0</v>
      </c>
      <c r="M189" s="25">
        <f t="shared" si="15"/>
        <v>-0.01</v>
      </c>
      <c r="N189" s="32">
        <f t="shared" si="16"/>
        <v>0</v>
      </c>
      <c r="O189" s="26">
        <f>IFERROR(I189/$I$289,0)</f>
        <v>7.4919442869055057E-7</v>
      </c>
    </row>
    <row r="190" spans="1:15" s="6" customFormat="1" ht="12.75" customHeight="1">
      <c r="A190" s="35"/>
      <c r="B190" s="38"/>
      <c r="C190" s="39"/>
      <c r="D190" s="39"/>
      <c r="E190" s="27"/>
      <c r="G190" s="7"/>
      <c r="H190" s="42"/>
      <c r="I190" s="42"/>
      <c r="J190" s="27"/>
      <c r="K190" s="25"/>
      <c r="L190" s="32"/>
      <c r="M190" s="25"/>
      <c r="N190" s="32"/>
      <c r="O190" s="26"/>
    </row>
    <row r="191" spans="1:15" s="6" customFormat="1" ht="12.75" customHeight="1">
      <c r="A191" s="35" t="s">
        <v>184</v>
      </c>
      <c r="B191" s="38">
        <v>1.35E-2</v>
      </c>
      <c r="C191" s="39">
        <v>2908.85</v>
      </c>
      <c r="D191" s="39">
        <v>39.29</v>
      </c>
      <c r="E191" s="27"/>
      <c r="F191" s="6" t="s">
        <v>184</v>
      </c>
      <c r="G191" s="7">
        <v>1.35E-2</v>
      </c>
      <c r="H191" s="42">
        <v>2921</v>
      </c>
      <c r="I191" s="42">
        <v>39.44</v>
      </c>
      <c r="J191" s="27"/>
      <c r="K191" s="25">
        <f t="shared" si="13"/>
        <v>-12.150000000000091</v>
      </c>
      <c r="L191" s="32">
        <f t="shared" si="14"/>
        <v>-4.1769084002269254E-3</v>
      </c>
      <c r="M191" s="25">
        <f t="shared" si="15"/>
        <v>-0.14999999999999858</v>
      </c>
      <c r="N191" s="32">
        <f t="shared" si="16"/>
        <v>-3.8177653346907251E-3</v>
      </c>
      <c r="O191" s="26">
        <f>IFERROR(I191/$I$289,0)</f>
        <v>2.9548228267555314E-3</v>
      </c>
    </row>
    <row r="192" spans="1:15" s="6" customFormat="1" ht="12.75" customHeight="1">
      <c r="A192" s="35" t="s">
        <v>124</v>
      </c>
      <c r="B192" s="38">
        <v>1.7500000000000002E-2</v>
      </c>
      <c r="C192" s="39">
        <v>1914.62</v>
      </c>
      <c r="D192" s="39">
        <v>33.520000000000003</v>
      </c>
      <c r="E192" s="27"/>
      <c r="F192" s="6" t="s">
        <v>124</v>
      </c>
      <c r="G192" s="7">
        <v>1.7500000000000002E-2</v>
      </c>
      <c r="H192" s="42">
        <v>1920</v>
      </c>
      <c r="I192" s="42">
        <v>33.6</v>
      </c>
      <c r="J192" s="27"/>
      <c r="K192" s="25">
        <f t="shared" si="13"/>
        <v>-5.3800000000001091</v>
      </c>
      <c r="L192" s="32">
        <f t="shared" si="14"/>
        <v>-2.8099570671987701E-3</v>
      </c>
      <c r="M192" s="25">
        <f t="shared" si="15"/>
        <v>-7.9999999999998295E-2</v>
      </c>
      <c r="N192" s="32">
        <f t="shared" si="16"/>
        <v>-2.386634844868684E-3</v>
      </c>
      <c r="O192" s="26">
        <f>IFERROR(I192/$I$289,0)</f>
        <v>2.5172932804002502E-3</v>
      </c>
    </row>
    <row r="193" spans="1:15" s="6" customFormat="1" ht="12.75" customHeight="1">
      <c r="A193" s="35" t="s">
        <v>183</v>
      </c>
      <c r="B193" s="38">
        <v>2.5000000000000001E-2</v>
      </c>
      <c r="C193" s="39">
        <v>18.420000000000002</v>
      </c>
      <c r="D193" s="39">
        <v>0.46</v>
      </c>
      <c r="E193" s="27"/>
      <c r="F193" s="6" t="s">
        <v>183</v>
      </c>
      <c r="G193" s="7">
        <v>2.5000000000000001E-2</v>
      </c>
      <c r="H193" s="42">
        <v>18</v>
      </c>
      <c r="I193" s="42">
        <v>0.45</v>
      </c>
      <c r="J193" s="27"/>
      <c r="K193" s="25">
        <f t="shared" si="13"/>
        <v>0.42000000000000171</v>
      </c>
      <c r="L193" s="32">
        <f t="shared" si="14"/>
        <v>2.2801302931596181E-2</v>
      </c>
      <c r="M193" s="25">
        <f t="shared" si="15"/>
        <v>1.0000000000000009E-2</v>
      </c>
      <c r="N193" s="32">
        <f t="shared" si="16"/>
        <v>2.1739130434782625E-2</v>
      </c>
      <c r="O193" s="26">
        <f>IFERROR(I193/$I$289,0)</f>
        <v>3.3713749291074778E-5</v>
      </c>
    </row>
    <row r="194" spans="1:15" s="6" customFormat="1" ht="12.75" customHeight="1">
      <c r="A194" s="35" t="s">
        <v>125</v>
      </c>
      <c r="B194" s="38">
        <v>2.8000000000000001E-2</v>
      </c>
      <c r="C194" s="39">
        <v>1082.3599999999999</v>
      </c>
      <c r="D194" s="39">
        <v>30.33</v>
      </c>
      <c r="E194" s="27"/>
      <c r="F194" s="6" t="s">
        <v>125</v>
      </c>
      <c r="G194" s="6">
        <v>2.8000000000000001E-2</v>
      </c>
      <c r="H194" s="6">
        <v>1086</v>
      </c>
      <c r="I194" s="6">
        <v>30.41</v>
      </c>
      <c r="J194" s="27"/>
      <c r="K194" s="25">
        <f t="shared" si="13"/>
        <v>-3.6400000000001</v>
      </c>
      <c r="L194" s="32">
        <f t="shared" si="14"/>
        <v>-3.3630215455117524E-3</v>
      </c>
      <c r="M194" s="25">
        <f t="shared" si="15"/>
        <v>-8.0000000000001847E-2</v>
      </c>
      <c r="N194" s="32">
        <f t="shared" si="16"/>
        <v>-2.637652489284598E-3</v>
      </c>
      <c r="O194" s="26">
        <f>IFERROR(I194/$I$289,0)</f>
        <v>2.2783002576479642E-3</v>
      </c>
    </row>
    <row r="195" spans="1:15" s="6" customFormat="1" ht="12.75" customHeight="1">
      <c r="A195" s="35"/>
      <c r="B195" s="38"/>
      <c r="C195" s="39"/>
      <c r="D195" s="39"/>
      <c r="E195" s="27"/>
      <c r="J195" s="27"/>
      <c r="K195" s="25"/>
      <c r="L195" s="32"/>
      <c r="M195" s="25"/>
      <c r="N195" s="32"/>
      <c r="O195" s="26"/>
    </row>
    <row r="196" spans="1:15" s="6" customFormat="1" ht="12.75" customHeight="1">
      <c r="A196" s="35" t="s">
        <v>250</v>
      </c>
      <c r="B196" s="38">
        <v>2.2800000000000001E-2</v>
      </c>
      <c r="C196" s="39">
        <v>0.12</v>
      </c>
      <c r="D196" s="39">
        <v>0</v>
      </c>
      <c r="E196" s="27"/>
      <c r="F196" s="6" t="s">
        <v>250</v>
      </c>
      <c r="G196" s="7">
        <v>2.2800000000000001E-2</v>
      </c>
      <c r="H196" s="42">
        <v>0</v>
      </c>
      <c r="I196" s="42">
        <v>0</v>
      </c>
      <c r="J196" s="27"/>
      <c r="K196" s="25">
        <f t="shared" si="13"/>
        <v>0.12</v>
      </c>
      <c r="L196" s="32">
        <f t="shared" si="14"/>
        <v>1</v>
      </c>
      <c r="M196" s="25">
        <f t="shared" si="15"/>
        <v>0</v>
      </c>
      <c r="N196" s="32">
        <f t="shared" si="16"/>
        <v>0</v>
      </c>
      <c r="O196" s="26">
        <f>IFERROR(I196/$I$289,0)</f>
        <v>0</v>
      </c>
    </row>
    <row r="197" spans="1:15" s="6" customFormat="1" ht="12.75" customHeight="1">
      <c r="A197" s="35"/>
      <c r="B197" s="38"/>
      <c r="C197" s="39"/>
      <c r="D197" s="39"/>
      <c r="E197" s="27"/>
      <c r="G197" s="7"/>
      <c r="H197" s="42"/>
      <c r="I197" s="42"/>
      <c r="J197" s="27"/>
      <c r="K197" s="25"/>
      <c r="L197" s="32"/>
      <c r="M197" s="25"/>
      <c r="N197" s="32"/>
      <c r="O197" s="26"/>
    </row>
    <row r="198" spans="1:15" s="6" customFormat="1" ht="12.75" customHeight="1">
      <c r="A198" s="35" t="s">
        <v>228</v>
      </c>
      <c r="B198" s="38">
        <v>2.7000000000000001E-3</v>
      </c>
      <c r="C198" s="39">
        <v>131.86000000000001</v>
      </c>
      <c r="D198" s="39">
        <v>0.33</v>
      </c>
      <c r="E198" s="27"/>
      <c r="F198" s="6" t="s">
        <v>228</v>
      </c>
      <c r="G198" s="7">
        <v>2.7000000000000001E-3</v>
      </c>
      <c r="H198" s="42">
        <v>133</v>
      </c>
      <c r="I198" s="42">
        <v>0.35</v>
      </c>
      <c r="J198" s="27"/>
      <c r="K198" s="25">
        <f t="shared" si="13"/>
        <v>-1.1399999999999864</v>
      </c>
      <c r="L198" s="32">
        <f t="shared" si="14"/>
        <v>-8.6455331412102696E-3</v>
      </c>
      <c r="M198" s="25">
        <f t="shared" si="15"/>
        <v>-1.9999999999999962E-2</v>
      </c>
      <c r="N198" s="32">
        <f t="shared" si="16"/>
        <v>-6.060606060606049E-2</v>
      </c>
      <c r="O198" s="26">
        <f>IFERROR(I198/$I$289,0)</f>
        <v>2.622180500416927E-5</v>
      </c>
    </row>
    <row r="199" spans="1:15" s="6" customFormat="1" ht="12.75" customHeight="1">
      <c r="A199" s="35" t="s">
        <v>228</v>
      </c>
      <c r="B199" s="38">
        <v>2.8E-3</v>
      </c>
      <c r="C199" s="39">
        <v>584.75</v>
      </c>
      <c r="D199" s="39">
        <v>1.66</v>
      </c>
      <c r="E199" s="27"/>
      <c r="F199" s="6" t="s">
        <v>228</v>
      </c>
      <c r="G199" s="7">
        <v>2.8E-3</v>
      </c>
      <c r="H199" s="42">
        <v>585</v>
      </c>
      <c r="I199" s="42">
        <v>1.64</v>
      </c>
      <c r="J199" s="27"/>
      <c r="K199" s="25">
        <f t="shared" si="13"/>
        <v>-0.25</v>
      </c>
      <c r="L199" s="32">
        <f t="shared" si="14"/>
        <v>-4.2753313381787086E-4</v>
      </c>
      <c r="M199" s="25">
        <f t="shared" si="15"/>
        <v>2.0000000000000018E-2</v>
      </c>
      <c r="N199" s="32">
        <f t="shared" si="16"/>
        <v>1.2048192771084348E-2</v>
      </c>
      <c r="O199" s="26">
        <f>IFERROR(I199/$I$289,0)</f>
        <v>1.2286788630525028E-4</v>
      </c>
    </row>
    <row r="200" spans="1:15" s="6" customFormat="1" ht="12.75" customHeight="1">
      <c r="A200" s="35"/>
      <c r="B200" s="38"/>
      <c r="C200" s="39"/>
      <c r="D200" s="39"/>
      <c r="E200" s="27"/>
      <c r="J200" s="27"/>
      <c r="K200" s="25"/>
      <c r="L200" s="32"/>
      <c r="M200" s="25"/>
      <c r="N200" s="32"/>
      <c r="O200" s="26"/>
    </row>
    <row r="201" spans="1:15" s="6" customFormat="1" ht="12.75" customHeight="1">
      <c r="A201" s="35" t="s">
        <v>103</v>
      </c>
      <c r="B201" s="38">
        <v>1.15E-2</v>
      </c>
      <c r="C201" s="39">
        <v>41.03</v>
      </c>
      <c r="D201" s="39">
        <v>0.47</v>
      </c>
      <c r="E201" s="27"/>
      <c r="F201" s="6" t="s">
        <v>103</v>
      </c>
      <c r="G201" s="7">
        <v>1.15E-2</v>
      </c>
      <c r="H201" s="42">
        <v>41</v>
      </c>
      <c r="I201" s="42">
        <v>0.47</v>
      </c>
      <c r="J201" s="27"/>
      <c r="K201" s="25">
        <f t="shared" si="13"/>
        <v>3.0000000000001137E-2</v>
      </c>
      <c r="L201" s="32">
        <f t="shared" si="14"/>
        <v>7.3117231294177762E-4</v>
      </c>
      <c r="M201" s="25">
        <f t="shared" si="15"/>
        <v>0</v>
      </c>
      <c r="N201" s="32">
        <f t="shared" si="16"/>
        <v>0</v>
      </c>
      <c r="O201" s="26">
        <f t="shared" ref="O201:O209" si="18">IFERROR(I201/$I$289,0)</f>
        <v>3.5212138148455878E-5</v>
      </c>
    </row>
    <row r="202" spans="1:15" s="6" customFormat="1" ht="12.75" customHeight="1">
      <c r="A202" s="35" t="s">
        <v>105</v>
      </c>
      <c r="B202" s="38">
        <v>1.2200000000000001E-2</v>
      </c>
      <c r="C202" s="39">
        <v>42.18</v>
      </c>
      <c r="D202" s="39">
        <v>0.52</v>
      </c>
      <c r="E202" s="27"/>
      <c r="F202" s="6" t="s">
        <v>105</v>
      </c>
      <c r="G202" s="6">
        <v>1.2200000000000001E-2</v>
      </c>
      <c r="H202" s="6">
        <v>43</v>
      </c>
      <c r="I202" s="6">
        <v>0.53</v>
      </c>
      <c r="J202" s="27"/>
      <c r="K202" s="25">
        <f t="shared" si="13"/>
        <v>-0.82000000000000028</v>
      </c>
      <c r="L202" s="32">
        <f t="shared" si="14"/>
        <v>-1.9440493124703657E-2</v>
      </c>
      <c r="M202" s="25">
        <f t="shared" si="15"/>
        <v>-1.0000000000000009E-2</v>
      </c>
      <c r="N202" s="32">
        <f t="shared" si="16"/>
        <v>-1.9230769230769246E-2</v>
      </c>
      <c r="O202" s="26">
        <f t="shared" si="18"/>
        <v>3.9707304720599181E-5</v>
      </c>
    </row>
    <row r="203" spans="1:15" s="6" customFormat="1" ht="12.75" customHeight="1">
      <c r="A203" s="35" t="s">
        <v>116</v>
      </c>
      <c r="B203" s="38">
        <v>1.23E-2</v>
      </c>
      <c r="C203" s="39">
        <v>105.02</v>
      </c>
      <c r="D203" s="39">
        <v>1.29</v>
      </c>
      <c r="E203" s="27"/>
      <c r="F203" s="6" t="s">
        <v>116</v>
      </c>
      <c r="G203" s="7">
        <v>1.23E-2</v>
      </c>
      <c r="H203" s="42">
        <v>106</v>
      </c>
      <c r="I203" s="42">
        <v>1.3</v>
      </c>
      <c r="J203" s="27"/>
      <c r="K203" s="25">
        <f t="shared" ref="K203:K262" si="19">+C203-H203</f>
        <v>-0.98000000000000398</v>
      </c>
      <c r="L203" s="32">
        <f t="shared" ref="L203:L262" si="20">IFERROR(K203/C203,0)</f>
        <v>-9.3315558941154449E-3</v>
      </c>
      <c r="M203" s="25">
        <f t="shared" ref="M203:M262" si="21">+D203-I203</f>
        <v>-1.0000000000000009E-2</v>
      </c>
      <c r="N203" s="32">
        <f t="shared" ref="N203:N262" si="22">IFERROR(M203/D203,0)</f>
        <v>-7.7519379844961309E-3</v>
      </c>
      <c r="O203" s="26">
        <f t="shared" si="18"/>
        <v>9.7395275729771574E-5</v>
      </c>
    </row>
    <row r="204" spans="1:15" s="6" customFormat="1" ht="12.75" customHeight="1">
      <c r="A204" s="35" t="s">
        <v>105</v>
      </c>
      <c r="B204" s="38">
        <v>1.24E-2</v>
      </c>
      <c r="C204" s="39">
        <v>68.27</v>
      </c>
      <c r="D204" s="39">
        <v>0.85</v>
      </c>
      <c r="E204" s="27"/>
      <c r="F204" s="6" t="s">
        <v>105</v>
      </c>
      <c r="G204" s="6">
        <v>1.24E-2</v>
      </c>
      <c r="H204" s="6">
        <v>68</v>
      </c>
      <c r="I204" s="6">
        <v>0.84</v>
      </c>
      <c r="J204" s="27"/>
      <c r="K204" s="25">
        <f t="shared" si="19"/>
        <v>0.26999999999999602</v>
      </c>
      <c r="L204" s="32">
        <f t="shared" si="20"/>
        <v>3.9548850153800505E-3</v>
      </c>
      <c r="M204" s="25">
        <f t="shared" si="21"/>
        <v>1.0000000000000009E-2</v>
      </c>
      <c r="N204" s="32">
        <f t="shared" si="22"/>
        <v>1.1764705882352951E-2</v>
      </c>
      <c r="O204" s="26">
        <f t="shared" si="18"/>
        <v>6.2932332010006252E-5</v>
      </c>
    </row>
    <row r="205" spans="1:15" s="6" customFormat="1" ht="12.75" customHeight="1">
      <c r="A205" s="35" t="s">
        <v>116</v>
      </c>
      <c r="B205" s="38">
        <v>1.2999999999999999E-2</v>
      </c>
      <c r="C205" s="39">
        <v>64.27</v>
      </c>
      <c r="D205" s="39">
        <v>0.84</v>
      </c>
      <c r="E205" s="27"/>
      <c r="F205" s="6" t="s">
        <v>116</v>
      </c>
      <c r="G205" s="7">
        <v>1.2999999999999999E-2</v>
      </c>
      <c r="H205" s="42">
        <v>65</v>
      </c>
      <c r="I205" s="42">
        <v>0.85</v>
      </c>
      <c r="J205" s="27"/>
      <c r="K205" s="25">
        <f t="shared" si="19"/>
        <v>-0.73000000000000398</v>
      </c>
      <c r="L205" s="32">
        <f t="shared" si="20"/>
        <v>-1.135833203672015E-2</v>
      </c>
      <c r="M205" s="25">
        <f t="shared" si="21"/>
        <v>-1.0000000000000009E-2</v>
      </c>
      <c r="N205" s="32">
        <f t="shared" si="22"/>
        <v>-1.1904761904761916E-2</v>
      </c>
      <c r="O205" s="26">
        <f t="shared" si="18"/>
        <v>6.3681526438696796E-5</v>
      </c>
    </row>
    <row r="206" spans="1:15" s="6" customFormat="1" ht="12.75" customHeight="1">
      <c r="A206" s="35" t="s">
        <v>116</v>
      </c>
      <c r="B206" s="38">
        <v>1.3100000000000001E-2</v>
      </c>
      <c r="C206" s="39">
        <v>55.07</v>
      </c>
      <c r="D206" s="39">
        <v>0.71</v>
      </c>
      <c r="E206" s="27"/>
      <c r="F206" s="6" t="s">
        <v>116</v>
      </c>
      <c r="G206" s="7">
        <v>1.3100000000000001E-2</v>
      </c>
      <c r="H206" s="42">
        <v>55</v>
      </c>
      <c r="I206" s="42">
        <v>0.72</v>
      </c>
      <c r="J206" s="27"/>
      <c r="K206" s="25">
        <f t="shared" si="19"/>
        <v>7.0000000000000284E-2</v>
      </c>
      <c r="L206" s="32">
        <f t="shared" si="20"/>
        <v>1.2711094970038184E-3</v>
      </c>
      <c r="M206" s="25">
        <f t="shared" si="21"/>
        <v>-1.0000000000000009E-2</v>
      </c>
      <c r="N206" s="32">
        <f t="shared" si="22"/>
        <v>-1.4084507042253534E-2</v>
      </c>
      <c r="O206" s="26">
        <f t="shared" si="18"/>
        <v>5.394199886571964E-5</v>
      </c>
    </row>
    <row r="207" spans="1:15" s="6" customFormat="1" ht="12.75" customHeight="1">
      <c r="A207" s="35" t="s">
        <v>103</v>
      </c>
      <c r="B207" s="38">
        <v>1.32E-2</v>
      </c>
      <c r="C207" s="39">
        <v>107.16</v>
      </c>
      <c r="D207" s="39">
        <v>1.43</v>
      </c>
      <c r="E207" s="27"/>
      <c r="F207" s="6" t="s">
        <v>103</v>
      </c>
      <c r="G207" s="6">
        <v>1.32E-2</v>
      </c>
      <c r="H207" s="6">
        <v>107</v>
      </c>
      <c r="I207" s="6">
        <v>1.42</v>
      </c>
      <c r="J207" s="27"/>
      <c r="K207" s="25">
        <f t="shared" si="19"/>
        <v>0.15999999999999659</v>
      </c>
      <c r="L207" s="32">
        <f t="shared" si="20"/>
        <v>1.4930944382231858E-3</v>
      </c>
      <c r="M207" s="25">
        <f t="shared" si="21"/>
        <v>1.0000000000000009E-2</v>
      </c>
      <c r="N207" s="32">
        <f t="shared" si="22"/>
        <v>6.9930069930069999E-3</v>
      </c>
      <c r="O207" s="26">
        <f t="shared" si="18"/>
        <v>1.0638560887405818E-4</v>
      </c>
    </row>
    <row r="208" spans="1:15" s="6" customFormat="1" ht="12.75" customHeight="1">
      <c r="A208" s="6" t="s">
        <v>103</v>
      </c>
      <c r="B208" s="6">
        <v>1.3299999999999999E-2</v>
      </c>
      <c r="C208" s="6">
        <v>46.72</v>
      </c>
      <c r="D208" s="6">
        <v>0.62</v>
      </c>
      <c r="E208" s="27"/>
      <c r="F208" s="6" t="s">
        <v>103</v>
      </c>
      <c r="G208" s="7">
        <v>1.3299999999999999E-2</v>
      </c>
      <c r="H208" s="42">
        <v>47</v>
      </c>
      <c r="I208" s="42">
        <v>0.63</v>
      </c>
      <c r="J208" s="27"/>
      <c r="K208" s="25">
        <f t="shared" si="19"/>
        <v>-0.28000000000000114</v>
      </c>
      <c r="L208" s="32">
        <f t="shared" si="20"/>
        <v>-5.9931506849315317E-3</v>
      </c>
      <c r="M208" s="25">
        <f t="shared" si="21"/>
        <v>-1.0000000000000009E-2</v>
      </c>
      <c r="N208" s="32">
        <f t="shared" si="22"/>
        <v>-1.612903225806453E-2</v>
      </c>
      <c r="O208" s="26">
        <f t="shared" si="18"/>
        <v>4.7199249007504686E-5</v>
      </c>
    </row>
    <row r="209" spans="1:15" s="6" customFormat="1" ht="12.75" customHeight="1">
      <c r="A209" s="35" t="s">
        <v>104</v>
      </c>
      <c r="B209" s="38">
        <v>1.34E-2</v>
      </c>
      <c r="C209" s="39">
        <v>0.23</v>
      </c>
      <c r="D209" s="39">
        <v>0</v>
      </c>
      <c r="E209" s="27"/>
      <c r="J209" s="27"/>
      <c r="K209" s="25">
        <f t="shared" si="19"/>
        <v>0.23</v>
      </c>
      <c r="L209" s="32">
        <f t="shared" si="20"/>
        <v>1</v>
      </c>
      <c r="M209" s="25">
        <f t="shared" si="21"/>
        <v>0</v>
      </c>
      <c r="N209" s="32">
        <f t="shared" si="22"/>
        <v>0</v>
      </c>
      <c r="O209" s="26">
        <f t="shared" si="18"/>
        <v>0</v>
      </c>
    </row>
    <row r="210" spans="1:15" s="6" customFormat="1" ht="12.75" customHeight="1">
      <c r="A210" s="35"/>
      <c r="B210" s="38"/>
      <c r="C210" s="39"/>
      <c r="D210" s="39"/>
      <c r="E210" s="27"/>
      <c r="J210" s="27"/>
      <c r="K210" s="25"/>
      <c r="L210" s="32"/>
      <c r="M210" s="25"/>
      <c r="N210" s="32"/>
      <c r="O210" s="26"/>
    </row>
    <row r="211" spans="1:15" s="6" customFormat="1" ht="12.75" customHeight="1">
      <c r="A211" s="35" t="s">
        <v>79</v>
      </c>
      <c r="B211" s="38">
        <v>9.7000000000000003E-3</v>
      </c>
      <c r="C211" s="39">
        <v>88.2</v>
      </c>
      <c r="D211" s="39">
        <v>0.87</v>
      </c>
      <c r="E211" s="27"/>
      <c r="F211" s="6" t="s">
        <v>79</v>
      </c>
      <c r="G211" s="7">
        <v>9.7000000000000003E-3</v>
      </c>
      <c r="H211" s="42">
        <v>88</v>
      </c>
      <c r="I211" s="42">
        <v>0.85</v>
      </c>
      <c r="J211" s="27"/>
      <c r="K211" s="25">
        <f t="shared" si="19"/>
        <v>0.20000000000000284</v>
      </c>
      <c r="L211" s="32">
        <f t="shared" si="20"/>
        <v>2.2675736961451569E-3</v>
      </c>
      <c r="M211" s="25">
        <f t="shared" si="21"/>
        <v>2.0000000000000018E-2</v>
      </c>
      <c r="N211" s="32">
        <f t="shared" si="22"/>
        <v>2.2988505747126457E-2</v>
      </c>
      <c r="O211" s="26">
        <f>IFERROR(I211/$I$289,0)</f>
        <v>6.3681526438696796E-5</v>
      </c>
    </row>
    <row r="212" spans="1:15" s="6" customFormat="1" ht="12.75" customHeight="1">
      <c r="A212" s="35" t="s">
        <v>79</v>
      </c>
      <c r="B212" s="38">
        <v>9.7999999999999997E-3</v>
      </c>
      <c r="C212" s="39">
        <v>341.87</v>
      </c>
      <c r="D212" s="39">
        <v>3.37</v>
      </c>
      <c r="E212" s="27"/>
      <c r="F212" s="6" t="s">
        <v>79</v>
      </c>
      <c r="G212" s="7">
        <v>9.7999999999999997E-3</v>
      </c>
      <c r="H212" s="42">
        <v>343</v>
      </c>
      <c r="I212" s="42">
        <v>3.36</v>
      </c>
      <c r="J212" s="27"/>
      <c r="K212" s="25">
        <f t="shared" si="19"/>
        <v>-1.1299999999999955</v>
      </c>
      <c r="L212" s="32">
        <f t="shared" si="20"/>
        <v>-3.3053499868370886E-3</v>
      </c>
      <c r="M212" s="25">
        <f t="shared" si="21"/>
        <v>1.0000000000000231E-2</v>
      </c>
      <c r="N212" s="32">
        <f t="shared" si="22"/>
        <v>2.9673590504451725E-3</v>
      </c>
      <c r="O212" s="26">
        <f>IFERROR(I212/$I$289,0)</f>
        <v>2.5172932804002501E-4</v>
      </c>
    </row>
    <row r="213" spans="1:15" s="6" customFormat="1" ht="12.75" customHeight="1">
      <c r="A213" s="35"/>
      <c r="B213" s="38"/>
      <c r="C213" s="39"/>
      <c r="D213" s="39"/>
      <c r="E213" s="27"/>
      <c r="J213" s="27"/>
      <c r="K213" s="25"/>
      <c r="L213" s="32"/>
      <c r="M213" s="25"/>
      <c r="N213" s="32"/>
      <c r="O213" s="26"/>
    </row>
    <row r="214" spans="1:15" s="6" customFormat="1" ht="12.75" customHeight="1">
      <c r="A214" s="35" t="s">
        <v>38</v>
      </c>
      <c r="B214" s="38">
        <v>0.22539999999999999</v>
      </c>
      <c r="C214" s="39">
        <v>29.46</v>
      </c>
      <c r="D214" s="39">
        <v>6.65</v>
      </c>
      <c r="E214" s="27"/>
      <c r="F214" s="6" t="s">
        <v>38</v>
      </c>
      <c r="G214" s="7">
        <v>0.22539999999999999</v>
      </c>
      <c r="H214" s="42">
        <v>30</v>
      </c>
      <c r="I214" s="42">
        <v>6.75</v>
      </c>
      <c r="J214" s="27"/>
      <c r="K214" s="25">
        <f t="shared" si="19"/>
        <v>-0.53999999999999915</v>
      </c>
      <c r="L214" s="32">
        <f t="shared" si="20"/>
        <v>-1.8329938900203638E-2</v>
      </c>
      <c r="M214" s="25">
        <f t="shared" si="21"/>
        <v>-9.9999999999999645E-2</v>
      </c>
      <c r="N214" s="32">
        <f t="shared" si="22"/>
        <v>-1.5037593984962351E-2</v>
      </c>
      <c r="O214" s="26">
        <f>IFERROR(I214/$I$289,0)</f>
        <v>5.0570623936612162E-4</v>
      </c>
    </row>
    <row r="215" spans="1:15" s="6" customFormat="1" ht="12.75" customHeight="1">
      <c r="A215" s="35" t="s">
        <v>38</v>
      </c>
      <c r="B215" s="38">
        <v>0.23100000000000001</v>
      </c>
      <c r="C215" s="39">
        <v>23.13</v>
      </c>
      <c r="D215" s="39">
        <v>5.33</v>
      </c>
      <c r="E215" s="27"/>
      <c r="F215" s="6" t="s">
        <v>38</v>
      </c>
      <c r="G215" s="7">
        <v>0.23100000000000001</v>
      </c>
      <c r="H215" s="42">
        <v>23</v>
      </c>
      <c r="I215" s="42">
        <v>5.31</v>
      </c>
      <c r="J215" s="27"/>
      <c r="K215" s="25">
        <f t="shared" si="19"/>
        <v>0.12999999999999901</v>
      </c>
      <c r="L215" s="32">
        <f t="shared" si="20"/>
        <v>5.6204063986164728E-3</v>
      </c>
      <c r="M215" s="25">
        <f t="shared" si="21"/>
        <v>2.0000000000000462E-2</v>
      </c>
      <c r="N215" s="32">
        <f t="shared" si="22"/>
        <v>3.7523452157599366E-3</v>
      </c>
      <c r="O215" s="26">
        <f>IFERROR(I215/$I$289,0)</f>
        <v>3.9782224163468236E-4</v>
      </c>
    </row>
    <row r="216" spans="1:15" s="6" customFormat="1" ht="12.75" customHeight="1">
      <c r="A216" s="35"/>
      <c r="B216" s="38"/>
      <c r="C216" s="39"/>
      <c r="D216" s="39"/>
      <c r="E216" s="27"/>
      <c r="G216" s="7"/>
      <c r="H216" s="42"/>
      <c r="I216" s="42"/>
      <c r="J216" s="27"/>
      <c r="K216" s="25"/>
      <c r="L216" s="32"/>
      <c r="M216" s="25"/>
      <c r="N216" s="32"/>
      <c r="O216" s="26"/>
    </row>
    <row r="217" spans="1:15" s="6" customFormat="1" ht="12.75" customHeight="1">
      <c r="A217" s="35" t="s">
        <v>22</v>
      </c>
      <c r="B217" s="38">
        <v>0.26469999999999999</v>
      </c>
      <c r="C217" s="39">
        <v>56.5</v>
      </c>
      <c r="D217" s="39">
        <v>14.96</v>
      </c>
      <c r="E217" s="27"/>
      <c r="F217" s="6" t="s">
        <v>22</v>
      </c>
      <c r="G217" s="6">
        <v>0.26469999999999999</v>
      </c>
      <c r="H217" s="6">
        <v>57</v>
      </c>
      <c r="I217" s="6">
        <v>15.09</v>
      </c>
      <c r="J217" s="27"/>
      <c r="K217" s="25">
        <f t="shared" si="19"/>
        <v>-0.5</v>
      </c>
      <c r="L217" s="32">
        <f t="shared" si="20"/>
        <v>-8.8495575221238937E-3</v>
      </c>
      <c r="M217" s="25">
        <f t="shared" si="21"/>
        <v>-0.12999999999999901</v>
      </c>
      <c r="N217" s="32">
        <f t="shared" si="22"/>
        <v>-8.6898395721924458E-3</v>
      </c>
      <c r="O217" s="26">
        <f>IFERROR(I217/$I$289,0)</f>
        <v>1.1305343928940407E-3</v>
      </c>
    </row>
    <row r="218" spans="1:15" s="6" customFormat="1" ht="12.75" customHeight="1">
      <c r="A218" s="35" t="s">
        <v>21</v>
      </c>
      <c r="B218" s="38">
        <v>0.26950000000000002</v>
      </c>
      <c r="C218" s="39">
        <v>12.87</v>
      </c>
      <c r="D218" s="39">
        <v>3.46</v>
      </c>
      <c r="E218" s="27"/>
      <c r="F218" s="6" t="s">
        <v>21</v>
      </c>
      <c r="G218" s="7">
        <v>0.26950000000000002</v>
      </c>
      <c r="H218" s="42">
        <v>13</v>
      </c>
      <c r="I218" s="42">
        <v>3.5</v>
      </c>
      <c r="J218" s="27"/>
      <c r="K218" s="25">
        <f t="shared" si="19"/>
        <v>-0.13000000000000078</v>
      </c>
      <c r="L218" s="32">
        <f t="shared" si="20"/>
        <v>-1.0101010101010163E-2</v>
      </c>
      <c r="M218" s="25">
        <f t="shared" si="21"/>
        <v>-4.0000000000000036E-2</v>
      </c>
      <c r="N218" s="32">
        <f t="shared" si="22"/>
        <v>-1.1560693641618507E-2</v>
      </c>
      <c r="O218" s="26">
        <f>IFERROR(I218/$I$289,0)</f>
        <v>2.6221805004169273E-4</v>
      </c>
    </row>
    <row r="219" spans="1:15" s="6" customFormat="1" ht="12.75" customHeight="1">
      <c r="A219" s="35" t="s">
        <v>22</v>
      </c>
      <c r="B219" s="38">
        <v>0.2762</v>
      </c>
      <c r="C219" s="39">
        <v>265.02999999999997</v>
      </c>
      <c r="D219" s="39">
        <v>73.19</v>
      </c>
      <c r="E219" s="27"/>
      <c r="F219" s="6" t="s">
        <v>22</v>
      </c>
      <c r="G219" s="6">
        <v>0.2762</v>
      </c>
      <c r="H219" s="6">
        <v>267</v>
      </c>
      <c r="I219" s="6">
        <v>73.739999999999995</v>
      </c>
      <c r="J219" s="27"/>
      <c r="K219" s="25">
        <f t="shared" si="19"/>
        <v>-1.9700000000000273</v>
      </c>
      <c r="L219" s="32">
        <f t="shared" si="20"/>
        <v>-7.4331207787798649E-3</v>
      </c>
      <c r="M219" s="25">
        <f t="shared" si="21"/>
        <v>-0.54999999999999716</v>
      </c>
      <c r="N219" s="32">
        <f t="shared" si="22"/>
        <v>-7.51468779887959E-3</v>
      </c>
      <c r="O219" s="26">
        <f>IFERROR(I219/$I$289,0)</f>
        <v>5.5245597171641198E-3</v>
      </c>
    </row>
    <row r="220" spans="1:15" s="6" customFormat="1" ht="12.75" customHeight="1">
      <c r="A220" s="35" t="s">
        <v>21</v>
      </c>
      <c r="B220" s="38">
        <v>0.27679999999999999</v>
      </c>
      <c r="C220" s="39">
        <v>58.1</v>
      </c>
      <c r="D220" s="39">
        <v>16.07</v>
      </c>
      <c r="E220" s="27"/>
      <c r="F220" s="6" t="s">
        <v>21</v>
      </c>
      <c r="G220" s="6">
        <v>0.27679999999999999</v>
      </c>
      <c r="H220" s="6">
        <v>58</v>
      </c>
      <c r="I220" s="6">
        <v>16.05</v>
      </c>
      <c r="J220" s="27"/>
      <c r="K220" s="25">
        <f t="shared" si="19"/>
        <v>0.10000000000000142</v>
      </c>
      <c r="L220" s="32">
        <f t="shared" si="20"/>
        <v>1.7211703958692154E-3</v>
      </c>
      <c r="M220" s="25">
        <f t="shared" si="21"/>
        <v>1.9999999999999574E-2</v>
      </c>
      <c r="N220" s="32">
        <f t="shared" si="22"/>
        <v>1.2445550715618901E-3</v>
      </c>
      <c r="O220" s="26">
        <f>IFERROR(I220/$I$289,0)</f>
        <v>1.2024570580483338E-3</v>
      </c>
    </row>
    <row r="221" spans="1:15" s="6" customFormat="1" ht="12.75" customHeight="1">
      <c r="A221" s="35"/>
      <c r="B221" s="38"/>
      <c r="C221" s="39"/>
      <c r="D221" s="39"/>
      <c r="E221" s="27"/>
      <c r="J221" s="27"/>
      <c r="K221" s="25"/>
      <c r="L221" s="32"/>
      <c r="M221" s="25"/>
      <c r="N221" s="32"/>
      <c r="O221" s="26"/>
    </row>
    <row r="222" spans="1:15" s="6" customFormat="1" ht="12.75" customHeight="1">
      <c r="A222" s="35" t="s">
        <v>229</v>
      </c>
      <c r="B222" s="38">
        <v>0.50509999999999999</v>
      </c>
      <c r="C222" s="39">
        <v>1256.77</v>
      </c>
      <c r="D222" s="39">
        <v>634.80999999999995</v>
      </c>
      <c r="E222" s="27"/>
      <c r="F222" s="6" t="s">
        <v>229</v>
      </c>
      <c r="G222" s="7">
        <v>0.50509999999999999</v>
      </c>
      <c r="H222" s="42">
        <v>1261</v>
      </c>
      <c r="I222" s="42">
        <v>636.92999999999995</v>
      </c>
      <c r="J222" s="27"/>
      <c r="K222" s="25">
        <f t="shared" si="19"/>
        <v>-4.2300000000000182</v>
      </c>
      <c r="L222" s="32">
        <f t="shared" si="20"/>
        <v>-3.3657709843487814E-3</v>
      </c>
      <c r="M222" s="25">
        <f t="shared" si="21"/>
        <v>-2.1200000000000045</v>
      </c>
      <c r="N222" s="32">
        <f t="shared" si="22"/>
        <v>-3.3395819221499422E-3</v>
      </c>
      <c r="O222" s="26">
        <f>IFERROR(I222/$I$289,0)</f>
        <v>4.7718440746587237E-2</v>
      </c>
    </row>
    <row r="223" spans="1:15" s="6" customFormat="1" ht="12.75" customHeight="1">
      <c r="A223" s="35" t="s">
        <v>129</v>
      </c>
      <c r="B223" s="38">
        <v>0.53</v>
      </c>
      <c r="C223" s="39">
        <v>631.34</v>
      </c>
      <c r="D223" s="39">
        <v>334.58</v>
      </c>
      <c r="E223" s="27"/>
      <c r="F223" s="6" t="s">
        <v>129</v>
      </c>
      <c r="G223" s="7">
        <v>0.53</v>
      </c>
      <c r="H223" s="42">
        <v>633</v>
      </c>
      <c r="I223" s="42">
        <v>335.49</v>
      </c>
      <c r="J223" s="27"/>
      <c r="K223" s="25">
        <f t="shared" si="19"/>
        <v>-1.6599999999999682</v>
      </c>
      <c r="L223" s="32">
        <f t="shared" si="20"/>
        <v>-2.6293280957961924E-3</v>
      </c>
      <c r="M223" s="25">
        <f t="shared" si="21"/>
        <v>-0.91000000000002501</v>
      </c>
      <c r="N223" s="32">
        <f t="shared" si="22"/>
        <v>-2.7198278438640235E-3</v>
      </c>
      <c r="O223" s="26">
        <f>IFERROR(I223/$I$289,0)</f>
        <v>2.5134723888139282E-2</v>
      </c>
    </row>
    <row r="224" spans="1:15" s="6" customFormat="1" ht="12.75" customHeight="1">
      <c r="E224" s="27"/>
      <c r="G224" s="7"/>
      <c r="H224" s="42"/>
      <c r="I224" s="42"/>
      <c r="J224" s="27"/>
      <c r="K224" s="25"/>
      <c r="L224" s="32"/>
      <c r="M224" s="25"/>
      <c r="N224" s="32"/>
      <c r="O224" s="26"/>
    </row>
    <row r="225" spans="1:15" s="6" customFormat="1" ht="12.75" customHeight="1">
      <c r="A225" s="35" t="s">
        <v>131</v>
      </c>
      <c r="B225" s="38">
        <v>4.1000000000000003E-3</v>
      </c>
      <c r="C225" s="39">
        <v>424.68</v>
      </c>
      <c r="D225" s="39">
        <v>1.74</v>
      </c>
      <c r="E225" s="27"/>
      <c r="F225" s="6" t="s">
        <v>131</v>
      </c>
      <c r="G225" s="7">
        <v>4.1000000000000003E-3</v>
      </c>
      <c r="H225" s="42">
        <v>425</v>
      </c>
      <c r="I225" s="42">
        <v>1.74</v>
      </c>
      <c r="J225" s="27"/>
      <c r="K225" s="25">
        <f t="shared" si="19"/>
        <v>-0.31999999999999318</v>
      </c>
      <c r="L225" s="32">
        <f t="shared" si="20"/>
        <v>-7.5350852406516242E-4</v>
      </c>
      <c r="M225" s="25">
        <f t="shared" si="21"/>
        <v>0</v>
      </c>
      <c r="N225" s="32">
        <f t="shared" si="22"/>
        <v>0</v>
      </c>
      <c r="O225" s="26">
        <f>IFERROR(I225/$I$289,0)</f>
        <v>1.3035983059215579E-4</v>
      </c>
    </row>
    <row r="226" spans="1:15" s="6" customFormat="1" ht="12.75" customHeight="1">
      <c r="A226" s="35" t="s">
        <v>131</v>
      </c>
      <c r="B226" s="38">
        <v>4.1999999999999997E-3</v>
      </c>
      <c r="C226" s="39">
        <v>892.76</v>
      </c>
      <c r="D226" s="39">
        <v>3.73</v>
      </c>
      <c r="E226" s="27"/>
      <c r="F226" s="6" t="s">
        <v>131</v>
      </c>
      <c r="G226" s="7">
        <v>4.1999999999999997E-3</v>
      </c>
      <c r="H226" s="42">
        <v>896</v>
      </c>
      <c r="I226" s="42">
        <v>3.76</v>
      </c>
      <c r="J226" s="27"/>
      <c r="K226" s="25">
        <f t="shared" si="19"/>
        <v>-3.2400000000000091</v>
      </c>
      <c r="L226" s="32">
        <f t="shared" si="20"/>
        <v>-3.6291948564003865E-3</v>
      </c>
      <c r="M226" s="25">
        <f t="shared" si="21"/>
        <v>-2.9999999999999805E-2</v>
      </c>
      <c r="N226" s="32">
        <f t="shared" si="22"/>
        <v>-8.0428954423591974E-3</v>
      </c>
      <c r="O226" s="26">
        <f>IFERROR(I226/$I$289,0)</f>
        <v>2.8169710518764703E-4</v>
      </c>
    </row>
    <row r="227" spans="1:15" s="6" customFormat="1" ht="12.75" customHeight="1">
      <c r="A227" s="35"/>
      <c r="B227" s="38"/>
      <c r="C227" s="39"/>
      <c r="D227" s="39"/>
      <c r="E227" s="27"/>
      <c r="J227" s="27"/>
      <c r="K227" s="25"/>
      <c r="L227" s="32"/>
      <c r="M227" s="25"/>
      <c r="N227" s="32"/>
      <c r="O227" s="26"/>
    </row>
    <row r="228" spans="1:15" s="6" customFormat="1" ht="12.75" customHeight="1">
      <c r="A228" s="35" t="s">
        <v>230</v>
      </c>
      <c r="B228" s="38">
        <v>3.5900000000000001E-2</v>
      </c>
      <c r="C228" s="39">
        <v>7.39</v>
      </c>
      <c r="D228" s="39">
        <v>0.26</v>
      </c>
      <c r="E228" s="27"/>
      <c r="F228" s="6" t="s">
        <v>230</v>
      </c>
      <c r="G228" s="7">
        <v>3.5900000000000001E-2</v>
      </c>
      <c r="H228" s="42">
        <v>8</v>
      </c>
      <c r="I228" s="42">
        <v>0.28999999999999998</v>
      </c>
      <c r="J228" s="27"/>
      <c r="K228" s="25">
        <f t="shared" si="19"/>
        <v>-0.61000000000000032</v>
      </c>
      <c r="L228" s="32">
        <f t="shared" si="20"/>
        <v>-8.2543978349120486E-2</v>
      </c>
      <c r="M228" s="25">
        <f t="shared" si="21"/>
        <v>-2.9999999999999971E-2</v>
      </c>
      <c r="N228" s="32">
        <f t="shared" si="22"/>
        <v>-0.11538461538461527</v>
      </c>
      <c r="O228" s="26">
        <f>IFERROR(I228/$I$289,0)</f>
        <v>2.1726638432025967E-5</v>
      </c>
    </row>
    <row r="229" spans="1:15" s="6" customFormat="1" ht="12.75" customHeight="1">
      <c r="A229" s="35" t="s">
        <v>230</v>
      </c>
      <c r="B229" s="38">
        <v>3.6600000000000001E-2</v>
      </c>
      <c r="C229" s="39">
        <v>10.64</v>
      </c>
      <c r="D229" s="39">
        <v>0.37</v>
      </c>
      <c r="E229" s="27"/>
      <c r="F229" s="6" t="s">
        <v>230</v>
      </c>
      <c r="G229" s="7">
        <v>3.6600000000000001E-2</v>
      </c>
      <c r="H229" s="42">
        <v>10</v>
      </c>
      <c r="I229" s="42">
        <v>0.37</v>
      </c>
      <c r="J229" s="27"/>
      <c r="K229" s="25">
        <f t="shared" si="19"/>
        <v>0.64000000000000057</v>
      </c>
      <c r="L229" s="32">
        <f t="shared" si="20"/>
        <v>6.0150375939849676E-2</v>
      </c>
      <c r="M229" s="25">
        <f t="shared" si="21"/>
        <v>0</v>
      </c>
      <c r="N229" s="32">
        <f t="shared" si="22"/>
        <v>0</v>
      </c>
      <c r="O229" s="26">
        <f>IFERROR(I229/$I$289,0)</f>
        <v>2.772019386155037E-5</v>
      </c>
    </row>
    <row r="230" spans="1:15" s="6" customFormat="1" ht="12.75" customHeight="1">
      <c r="A230" s="35" t="s">
        <v>232</v>
      </c>
      <c r="B230" s="38">
        <v>4.8000000000000001E-2</v>
      </c>
      <c r="C230" s="39">
        <v>5.1100000000000003</v>
      </c>
      <c r="D230" s="39">
        <v>0.24</v>
      </c>
      <c r="E230" s="27"/>
      <c r="F230" s="6" t="s">
        <v>232</v>
      </c>
      <c r="G230" s="6">
        <v>4.8000000000000001E-2</v>
      </c>
      <c r="H230" s="6">
        <v>5</v>
      </c>
      <c r="I230" s="6">
        <v>0.24</v>
      </c>
      <c r="J230" s="27"/>
      <c r="K230" s="25">
        <f t="shared" si="19"/>
        <v>0.11000000000000032</v>
      </c>
      <c r="L230" s="32">
        <f t="shared" si="20"/>
        <v>2.1526418786692821E-2</v>
      </c>
      <c r="M230" s="25">
        <f t="shared" si="21"/>
        <v>0</v>
      </c>
      <c r="N230" s="32">
        <f t="shared" si="22"/>
        <v>0</v>
      </c>
      <c r="O230" s="26">
        <f>IFERROR(I230/$I$289,0)</f>
        <v>1.7980666288573214E-5</v>
      </c>
    </row>
    <row r="231" spans="1:15" s="6" customFormat="1" ht="12.75" customHeight="1">
      <c r="A231" s="35" t="s">
        <v>232</v>
      </c>
      <c r="B231" s="38">
        <v>5.0799999999999998E-2</v>
      </c>
      <c r="C231" s="39">
        <v>22.12</v>
      </c>
      <c r="D231" s="39">
        <v>1.1200000000000001</v>
      </c>
      <c r="E231" s="27"/>
      <c r="F231" s="6" t="s">
        <v>232</v>
      </c>
      <c r="G231" s="7">
        <v>5.0799999999999998E-2</v>
      </c>
      <c r="H231" s="42">
        <v>22</v>
      </c>
      <c r="I231" s="42">
        <v>1.1100000000000001</v>
      </c>
      <c r="J231" s="27"/>
      <c r="K231" s="25">
        <f t="shared" si="19"/>
        <v>0.12000000000000099</v>
      </c>
      <c r="L231" s="32">
        <f t="shared" si="20"/>
        <v>5.4249547920434448E-3</v>
      </c>
      <c r="M231" s="25">
        <f t="shared" si="21"/>
        <v>1.0000000000000009E-2</v>
      </c>
      <c r="N231" s="32">
        <f t="shared" si="22"/>
        <v>8.928571428571435E-3</v>
      </c>
      <c r="O231" s="26">
        <f>IFERROR(I231/$I$289,0)</f>
        <v>8.3160581584651122E-5</v>
      </c>
    </row>
    <row r="232" spans="1:15" s="6" customFormat="1" ht="12.75" customHeight="1">
      <c r="A232" s="35" t="s">
        <v>231</v>
      </c>
      <c r="B232" s="38">
        <v>5.21E-2</v>
      </c>
      <c r="C232" s="39">
        <v>3.95</v>
      </c>
      <c r="D232" s="39">
        <v>0.2</v>
      </c>
      <c r="E232" s="27"/>
      <c r="F232" s="6" t="s">
        <v>231</v>
      </c>
      <c r="G232" s="7">
        <v>5.21E-2</v>
      </c>
      <c r="H232" s="42">
        <v>4</v>
      </c>
      <c r="I232" s="42">
        <v>0.21</v>
      </c>
      <c r="J232" s="27"/>
      <c r="K232" s="25">
        <f t="shared" si="19"/>
        <v>-4.9999999999999822E-2</v>
      </c>
      <c r="L232" s="32">
        <f t="shared" si="20"/>
        <v>-1.2658227848101221E-2</v>
      </c>
      <c r="M232" s="25">
        <f t="shared" si="21"/>
        <v>-9.9999999999999811E-3</v>
      </c>
      <c r="N232" s="32">
        <f t="shared" si="22"/>
        <v>-4.9999999999999906E-2</v>
      </c>
      <c r="O232" s="26">
        <f>IFERROR(I232/$I$289,0)</f>
        <v>1.5733083002501563E-5</v>
      </c>
    </row>
    <row r="233" spans="1:15" s="6" customFormat="1" ht="12.75" customHeight="1">
      <c r="A233" s="35"/>
      <c r="B233" s="38"/>
      <c r="C233" s="39"/>
      <c r="D233" s="39"/>
      <c r="E233" s="27"/>
      <c r="G233" s="7"/>
      <c r="H233" s="42"/>
      <c r="I233" s="42"/>
      <c r="J233" s="27"/>
      <c r="K233" s="25"/>
      <c r="L233" s="32"/>
      <c r="M233" s="25"/>
      <c r="N233" s="32"/>
      <c r="O233" s="26"/>
    </row>
    <row r="234" spans="1:15" s="6" customFormat="1" ht="12.75" customHeight="1">
      <c r="A234" s="35" t="s">
        <v>99</v>
      </c>
      <c r="B234" s="38">
        <v>2.76E-2</v>
      </c>
      <c r="C234" s="39">
        <v>6640.68</v>
      </c>
      <c r="D234" s="39">
        <v>183.27</v>
      </c>
      <c r="E234" s="27"/>
      <c r="F234" s="6" t="s">
        <v>99</v>
      </c>
      <c r="G234" s="6">
        <v>2.76E-2</v>
      </c>
      <c r="H234" s="6">
        <v>6694</v>
      </c>
      <c r="I234" s="6">
        <v>184.76</v>
      </c>
      <c r="J234" s="27"/>
      <c r="K234" s="25">
        <f t="shared" si="19"/>
        <v>-53.319999999999709</v>
      </c>
      <c r="L234" s="32">
        <f t="shared" si="20"/>
        <v>-8.0292982044007106E-3</v>
      </c>
      <c r="M234" s="25">
        <f t="shared" si="21"/>
        <v>-1.4899999999999807</v>
      </c>
      <c r="N234" s="32">
        <f t="shared" si="22"/>
        <v>-8.1300813008129014E-3</v>
      </c>
      <c r="O234" s="26">
        <f>IFERROR(I234/$I$289,0)</f>
        <v>1.3842116264486611E-2</v>
      </c>
    </row>
    <row r="235" spans="1:15" s="6" customFormat="1" ht="12.75" customHeight="1">
      <c r="A235" s="35" t="s">
        <v>99</v>
      </c>
      <c r="B235" s="38">
        <v>2.8000000000000001E-2</v>
      </c>
      <c r="C235" s="39">
        <v>31721.73</v>
      </c>
      <c r="D235" s="39">
        <v>888.22</v>
      </c>
      <c r="E235" s="27"/>
      <c r="F235" s="6" t="s">
        <v>99</v>
      </c>
      <c r="G235" s="7">
        <v>2.8000000000000001E-2</v>
      </c>
      <c r="H235" s="42">
        <v>31991</v>
      </c>
      <c r="I235" s="42">
        <v>895.75</v>
      </c>
      <c r="J235" s="27"/>
      <c r="K235" s="25">
        <f t="shared" si="19"/>
        <v>-269.27000000000044</v>
      </c>
      <c r="L235" s="32">
        <f t="shared" si="20"/>
        <v>-8.4885029914825091E-3</v>
      </c>
      <c r="M235" s="25">
        <f t="shared" si="21"/>
        <v>-7.5299999999999727</v>
      </c>
      <c r="N235" s="32">
        <f t="shared" si="22"/>
        <v>-8.4776294161356108E-3</v>
      </c>
      <c r="O235" s="26">
        <f>IFERROR(I235/$I$289,0)</f>
        <v>6.7109090949956068E-2</v>
      </c>
    </row>
    <row r="236" spans="1:15" s="6" customFormat="1" ht="12.75" customHeight="1">
      <c r="A236" s="35"/>
      <c r="B236" s="38"/>
      <c r="C236" s="39"/>
      <c r="D236" s="39"/>
      <c r="E236" s="27"/>
      <c r="J236" s="27"/>
      <c r="K236" s="25"/>
      <c r="L236" s="32"/>
      <c r="M236" s="25"/>
      <c r="N236" s="32"/>
      <c r="O236" s="26"/>
    </row>
    <row r="237" spans="1:15" s="6" customFormat="1" ht="12.75" customHeight="1">
      <c r="A237" s="35" t="s">
        <v>68</v>
      </c>
      <c r="B237" s="38">
        <v>7.7000000000000002E-3</v>
      </c>
      <c r="C237" s="39">
        <v>90.87</v>
      </c>
      <c r="D237" s="39">
        <v>0.68</v>
      </c>
      <c r="E237" s="27"/>
      <c r="F237" s="6" t="s">
        <v>68</v>
      </c>
      <c r="G237" s="7">
        <v>7.7000000000000002E-3</v>
      </c>
      <c r="H237" s="42">
        <v>91</v>
      </c>
      <c r="I237" s="42">
        <v>0.7</v>
      </c>
      <c r="J237" s="27"/>
      <c r="K237" s="25">
        <f t="shared" si="19"/>
        <v>-0.12999999999999545</v>
      </c>
      <c r="L237" s="32">
        <f t="shared" si="20"/>
        <v>-1.4306151645206938E-3</v>
      </c>
      <c r="M237" s="25">
        <f t="shared" si="21"/>
        <v>-1.9999999999999907E-2</v>
      </c>
      <c r="N237" s="32">
        <f t="shared" si="22"/>
        <v>-2.9411764705882214E-2</v>
      </c>
      <c r="O237" s="26">
        <f t="shared" ref="O237:O244" si="23">IFERROR(I237/$I$289,0)</f>
        <v>5.2443610008338539E-5</v>
      </c>
    </row>
    <row r="238" spans="1:15" s="6" customFormat="1" ht="12.75" customHeight="1">
      <c r="A238" s="35" t="s">
        <v>68</v>
      </c>
      <c r="B238" s="38">
        <v>7.7999999999999996E-3</v>
      </c>
      <c r="C238" s="39">
        <v>580.39</v>
      </c>
      <c r="D238" s="39">
        <v>4.49</v>
      </c>
      <c r="E238" s="27"/>
      <c r="F238" s="6" t="s">
        <v>68</v>
      </c>
      <c r="G238" s="7">
        <v>7.7999999999999996E-3</v>
      </c>
      <c r="H238" s="42">
        <v>582</v>
      </c>
      <c r="I238" s="42">
        <v>4.54</v>
      </c>
      <c r="J238" s="27"/>
      <c r="K238" s="25">
        <f t="shared" si="19"/>
        <v>-1.6100000000000136</v>
      </c>
      <c r="L238" s="32">
        <f t="shared" si="20"/>
        <v>-2.7739967952583842E-3</v>
      </c>
      <c r="M238" s="25">
        <f t="shared" si="21"/>
        <v>-4.9999999999999822E-2</v>
      </c>
      <c r="N238" s="32">
        <f t="shared" si="22"/>
        <v>-1.1135857461024459E-2</v>
      </c>
      <c r="O238" s="26">
        <f t="shared" si="23"/>
        <v>3.4013427062550998E-4</v>
      </c>
    </row>
    <row r="239" spans="1:15" s="6" customFormat="1" ht="12.75" customHeight="1">
      <c r="A239" s="35" t="s">
        <v>68</v>
      </c>
      <c r="B239" s="38">
        <v>8.5000000000000006E-3</v>
      </c>
      <c r="C239" s="39">
        <v>152.06</v>
      </c>
      <c r="D239" s="39">
        <v>1.3</v>
      </c>
      <c r="E239" s="27"/>
      <c r="F239" s="6" t="s">
        <v>68</v>
      </c>
      <c r="G239" s="7">
        <v>8.5000000000000006E-3</v>
      </c>
      <c r="H239" s="42">
        <v>153</v>
      </c>
      <c r="I239" s="42">
        <v>1.3</v>
      </c>
      <c r="J239" s="27"/>
      <c r="K239" s="25">
        <f t="shared" si="19"/>
        <v>-0.93999999999999773</v>
      </c>
      <c r="L239" s="32">
        <f t="shared" si="20"/>
        <v>-6.1817703538076928E-3</v>
      </c>
      <c r="M239" s="25">
        <f t="shared" si="21"/>
        <v>0</v>
      </c>
      <c r="N239" s="32">
        <f t="shared" si="22"/>
        <v>0</v>
      </c>
      <c r="O239" s="26">
        <f t="shared" si="23"/>
        <v>9.7395275729771574E-5</v>
      </c>
    </row>
    <row r="240" spans="1:15" s="6" customFormat="1" ht="12.75" customHeight="1">
      <c r="A240" s="35" t="s">
        <v>67</v>
      </c>
      <c r="B240" s="38">
        <v>1.2200000000000001E-2</v>
      </c>
      <c r="C240" s="39">
        <v>909.85</v>
      </c>
      <c r="D240" s="39">
        <v>11.08</v>
      </c>
      <c r="E240" s="27"/>
      <c r="F240" s="6" t="s">
        <v>67</v>
      </c>
      <c r="G240" s="7">
        <v>1.2200000000000001E-2</v>
      </c>
      <c r="H240" s="42">
        <v>910</v>
      </c>
      <c r="I240" s="42">
        <v>11.1</v>
      </c>
      <c r="J240" s="27"/>
      <c r="K240" s="25">
        <f t="shared" si="19"/>
        <v>-0.14999999999997726</v>
      </c>
      <c r="L240" s="32">
        <f t="shared" si="20"/>
        <v>-1.6486233994611997E-4</v>
      </c>
      <c r="M240" s="25">
        <f t="shared" si="21"/>
        <v>-1.9999999999999574E-2</v>
      </c>
      <c r="N240" s="32">
        <f t="shared" si="22"/>
        <v>-1.8050541516245102E-3</v>
      </c>
      <c r="O240" s="26">
        <f t="shared" si="23"/>
        <v>8.3160581584651113E-4</v>
      </c>
    </row>
    <row r="241" spans="1:15" s="6" customFormat="1" ht="12.75" customHeight="1">
      <c r="A241" s="35" t="s">
        <v>69</v>
      </c>
      <c r="B241" s="38">
        <v>1.23E-2</v>
      </c>
      <c r="C241" s="39">
        <v>303.66000000000003</v>
      </c>
      <c r="D241" s="39">
        <v>3.75</v>
      </c>
      <c r="E241" s="27"/>
      <c r="F241" s="6" t="s">
        <v>69</v>
      </c>
      <c r="G241" s="7">
        <v>1.23E-2</v>
      </c>
      <c r="H241" s="42">
        <v>304</v>
      </c>
      <c r="I241" s="42">
        <v>3.74</v>
      </c>
      <c r="J241" s="27"/>
      <c r="K241" s="25">
        <f t="shared" si="19"/>
        <v>-0.33999999999997499</v>
      </c>
      <c r="L241" s="32">
        <f t="shared" si="20"/>
        <v>-1.1196733188433609E-3</v>
      </c>
      <c r="M241" s="25">
        <f t="shared" si="21"/>
        <v>9.9999999999997868E-3</v>
      </c>
      <c r="N241" s="32">
        <f t="shared" si="22"/>
        <v>2.6666666666666098E-3</v>
      </c>
      <c r="O241" s="26">
        <f t="shared" si="23"/>
        <v>2.8019871633026594E-4</v>
      </c>
    </row>
    <row r="242" spans="1:15" s="6" customFormat="1" ht="12.75" customHeight="1">
      <c r="A242" s="35" t="s">
        <v>67</v>
      </c>
      <c r="B242" s="38">
        <v>1.24E-2</v>
      </c>
      <c r="C242" s="39">
        <v>310.14</v>
      </c>
      <c r="D242" s="39">
        <v>3.82</v>
      </c>
      <c r="E242" s="27"/>
      <c r="F242" s="6" t="s">
        <v>67</v>
      </c>
      <c r="G242" s="7">
        <v>1.24E-2</v>
      </c>
      <c r="H242" s="42">
        <v>314</v>
      </c>
      <c r="I242" s="42">
        <v>3.89</v>
      </c>
      <c r="J242" s="27"/>
      <c r="K242" s="25">
        <f t="shared" si="19"/>
        <v>-3.8600000000000136</v>
      </c>
      <c r="L242" s="32">
        <f t="shared" si="20"/>
        <v>-1.2445992132585329E-2</v>
      </c>
      <c r="M242" s="25">
        <f t="shared" si="21"/>
        <v>-7.0000000000000284E-2</v>
      </c>
      <c r="N242" s="32">
        <f t="shared" si="22"/>
        <v>-1.8324607329843007E-2</v>
      </c>
      <c r="O242" s="26">
        <f t="shared" si="23"/>
        <v>2.9143663276062418E-4</v>
      </c>
    </row>
    <row r="243" spans="1:15" s="6" customFormat="1" ht="12.75" customHeight="1">
      <c r="A243" s="35" t="s">
        <v>69</v>
      </c>
      <c r="B243" s="38">
        <v>1.26E-2</v>
      </c>
      <c r="C243" s="39">
        <v>613.44000000000005</v>
      </c>
      <c r="D243" s="39">
        <v>7.7</v>
      </c>
      <c r="E243" s="27"/>
      <c r="F243" s="6" t="s">
        <v>69</v>
      </c>
      <c r="G243" s="7">
        <v>1.26E-2</v>
      </c>
      <c r="H243" s="42">
        <v>615</v>
      </c>
      <c r="I243" s="42">
        <v>7.75</v>
      </c>
      <c r="J243" s="27"/>
      <c r="K243" s="25">
        <f t="shared" si="19"/>
        <v>-1.5599999999999454</v>
      </c>
      <c r="L243" s="32">
        <f t="shared" si="20"/>
        <v>-2.54303599374013E-3</v>
      </c>
      <c r="M243" s="25">
        <f t="shared" si="21"/>
        <v>-4.9999999999999822E-2</v>
      </c>
      <c r="N243" s="32">
        <f t="shared" si="22"/>
        <v>-6.4935064935064705E-3</v>
      </c>
      <c r="O243" s="26">
        <f t="shared" si="23"/>
        <v>5.8062568223517675E-4</v>
      </c>
    </row>
    <row r="244" spans="1:15" s="6" customFormat="1" ht="12.75" customHeight="1">
      <c r="A244" s="35" t="s">
        <v>67</v>
      </c>
      <c r="B244" s="38">
        <v>1.2999999999999999E-2</v>
      </c>
      <c r="C244" s="39">
        <v>273.77999999999997</v>
      </c>
      <c r="D244" s="39">
        <v>3.53</v>
      </c>
      <c r="E244" s="27"/>
      <c r="F244" s="6" t="s">
        <v>67</v>
      </c>
      <c r="G244" s="7">
        <v>1.2999999999999999E-2</v>
      </c>
      <c r="H244" s="42">
        <v>275</v>
      </c>
      <c r="I244" s="42">
        <v>3.57</v>
      </c>
      <c r="J244" s="27"/>
      <c r="K244" s="25">
        <f t="shared" si="19"/>
        <v>-1.2200000000000273</v>
      </c>
      <c r="L244" s="32">
        <f t="shared" si="20"/>
        <v>-4.4561326612609668E-3</v>
      </c>
      <c r="M244" s="25">
        <f t="shared" si="21"/>
        <v>-4.0000000000000036E-2</v>
      </c>
      <c r="N244" s="32">
        <f t="shared" si="22"/>
        <v>-1.133144475920681E-2</v>
      </c>
      <c r="O244" s="26">
        <f t="shared" si="23"/>
        <v>2.6746241104252656E-4</v>
      </c>
    </row>
    <row r="245" spans="1:15" s="6" customFormat="1" ht="12.75" customHeight="1">
      <c r="E245" s="27"/>
      <c r="J245" s="27"/>
      <c r="K245" s="25"/>
      <c r="L245" s="32"/>
      <c r="M245" s="25"/>
      <c r="N245" s="32"/>
      <c r="O245" s="26"/>
    </row>
    <row r="246" spans="1:15" s="6" customFormat="1" ht="12.75" customHeight="1">
      <c r="A246" s="35" t="s">
        <v>235</v>
      </c>
      <c r="B246" s="38">
        <v>0.15629999999999999</v>
      </c>
      <c r="C246" s="39">
        <v>0.27</v>
      </c>
      <c r="D246" s="39">
        <v>0.04</v>
      </c>
      <c r="E246" s="27"/>
      <c r="J246" s="27"/>
      <c r="K246" s="25">
        <f t="shared" si="19"/>
        <v>0.27</v>
      </c>
      <c r="L246" s="32">
        <f t="shared" si="20"/>
        <v>1</v>
      </c>
      <c r="M246" s="25">
        <f t="shared" si="21"/>
        <v>0.04</v>
      </c>
      <c r="N246" s="32">
        <f t="shared" si="22"/>
        <v>1</v>
      </c>
      <c r="O246" s="26">
        <f>IFERROR(I246/$I$289,0)</f>
        <v>0</v>
      </c>
    </row>
    <row r="247" spans="1:15" s="6" customFormat="1" ht="12.75" customHeight="1">
      <c r="A247" s="35" t="s">
        <v>92</v>
      </c>
      <c r="B247" s="38">
        <v>0.2382</v>
      </c>
      <c r="C247" s="39">
        <v>1.17</v>
      </c>
      <c r="D247" s="39">
        <v>0.28000000000000003</v>
      </c>
      <c r="E247" s="27"/>
      <c r="F247" s="6" t="s">
        <v>92</v>
      </c>
      <c r="G247" s="6">
        <v>0.2382</v>
      </c>
      <c r="H247" s="6">
        <v>1</v>
      </c>
      <c r="I247" s="6">
        <v>0.24</v>
      </c>
      <c r="J247" s="27"/>
      <c r="K247" s="25">
        <f t="shared" si="19"/>
        <v>0.16999999999999993</v>
      </c>
      <c r="L247" s="32">
        <f t="shared" si="20"/>
        <v>0.14529914529914525</v>
      </c>
      <c r="M247" s="25">
        <f t="shared" si="21"/>
        <v>4.0000000000000036E-2</v>
      </c>
      <c r="N247" s="32">
        <f t="shared" si="22"/>
        <v>0.14285714285714296</v>
      </c>
      <c r="O247" s="26">
        <f>IFERROR(I247/$I$289,0)</f>
        <v>1.7980666288573214E-5</v>
      </c>
    </row>
    <row r="248" spans="1:15" s="6" customFormat="1" ht="12.75" customHeight="1">
      <c r="A248" s="35"/>
      <c r="B248" s="38"/>
      <c r="C248" s="39"/>
      <c r="D248" s="39"/>
      <c r="E248" s="27"/>
      <c r="J248" s="27"/>
      <c r="K248" s="25"/>
      <c r="L248" s="32"/>
      <c r="M248" s="25"/>
      <c r="N248" s="32"/>
      <c r="O248" s="26"/>
    </row>
    <row r="249" spans="1:15" s="6" customFormat="1" ht="12.75" customHeight="1">
      <c r="A249" s="35" t="s">
        <v>24</v>
      </c>
      <c r="B249" s="38">
        <v>1.14E-2</v>
      </c>
      <c r="C249" s="39">
        <v>714.28</v>
      </c>
      <c r="D249" s="39">
        <v>8.15</v>
      </c>
      <c r="E249" s="27"/>
      <c r="F249" s="6" t="s">
        <v>24</v>
      </c>
      <c r="G249" s="7">
        <v>1.14E-2</v>
      </c>
      <c r="H249" s="42">
        <v>720</v>
      </c>
      <c r="I249" s="42">
        <v>8.2100000000000009</v>
      </c>
      <c r="J249" s="27"/>
      <c r="K249" s="25">
        <f t="shared" si="19"/>
        <v>-5.7200000000000273</v>
      </c>
      <c r="L249" s="32">
        <f t="shared" si="20"/>
        <v>-8.0080640645125538E-3</v>
      </c>
      <c r="M249" s="25">
        <f t="shared" si="21"/>
        <v>-6.0000000000000497E-2</v>
      </c>
      <c r="N249" s="32">
        <f t="shared" si="22"/>
        <v>-7.3619631901841098E-3</v>
      </c>
      <c r="O249" s="26">
        <f>IFERROR(I249/$I$289,0)</f>
        <v>6.1508862595494214E-4</v>
      </c>
    </row>
    <row r="250" spans="1:15" s="6" customFormat="1" ht="12.75" customHeight="1">
      <c r="A250" s="35" t="s">
        <v>24</v>
      </c>
      <c r="B250" s="38">
        <v>1.1599999999999999E-2</v>
      </c>
      <c r="C250" s="39">
        <v>3139.7</v>
      </c>
      <c r="D250" s="39">
        <v>36.39</v>
      </c>
      <c r="E250" s="27"/>
      <c r="F250" s="6" t="s">
        <v>24</v>
      </c>
      <c r="G250" s="7">
        <v>1.1599999999999999E-2</v>
      </c>
      <c r="H250" s="42">
        <v>3158</v>
      </c>
      <c r="I250" s="42">
        <v>36.64</v>
      </c>
      <c r="J250" s="27"/>
      <c r="K250" s="25">
        <f t="shared" si="19"/>
        <v>-18.300000000000182</v>
      </c>
      <c r="L250" s="32">
        <f t="shared" si="20"/>
        <v>-5.8285823486320934E-3</v>
      </c>
      <c r="M250" s="25">
        <f t="shared" si="21"/>
        <v>-0.25</v>
      </c>
      <c r="N250" s="32">
        <f t="shared" si="22"/>
        <v>-6.8700192360538611E-3</v>
      </c>
      <c r="O250" s="26">
        <f>IFERROR(I250/$I$289,0)</f>
        <v>2.7450483867221772E-3</v>
      </c>
    </row>
    <row r="251" spans="1:15" s="6" customFormat="1" ht="12.75" customHeight="1">
      <c r="A251" s="35"/>
      <c r="B251" s="38"/>
      <c r="C251" s="39"/>
      <c r="D251" s="39"/>
      <c r="E251" s="27"/>
      <c r="G251" s="7"/>
      <c r="H251" s="42"/>
      <c r="I251" s="42"/>
      <c r="J251" s="27"/>
      <c r="K251" s="25"/>
      <c r="L251" s="32"/>
      <c r="M251" s="25"/>
      <c r="N251" s="32"/>
      <c r="O251" s="26"/>
    </row>
    <row r="252" spans="1:15" s="6" customFormat="1" ht="12.75" customHeight="1">
      <c r="A252" s="35" t="s">
        <v>33</v>
      </c>
      <c r="B252" s="38">
        <v>7.5600000000000001E-2</v>
      </c>
      <c r="C252" s="39">
        <v>4.47</v>
      </c>
      <c r="D252" s="39">
        <v>0.33</v>
      </c>
      <c r="E252" s="27"/>
      <c r="F252" s="6" t="s">
        <v>33</v>
      </c>
      <c r="G252" s="7">
        <v>7.5600000000000001E-2</v>
      </c>
      <c r="H252" s="42">
        <v>6</v>
      </c>
      <c r="I252" s="42">
        <v>0.46</v>
      </c>
      <c r="J252" s="27"/>
      <c r="K252" s="25">
        <f t="shared" si="19"/>
        <v>-1.5300000000000002</v>
      </c>
      <c r="L252" s="32">
        <f t="shared" si="20"/>
        <v>-0.34228187919463093</v>
      </c>
      <c r="M252" s="25">
        <f t="shared" si="21"/>
        <v>-0.13</v>
      </c>
      <c r="N252" s="32">
        <f t="shared" si="22"/>
        <v>-0.39393939393939392</v>
      </c>
      <c r="O252" s="26">
        <f>IFERROR(I252/$I$289,0)</f>
        <v>3.4462943719765328E-5</v>
      </c>
    </row>
    <row r="253" spans="1:15" s="6" customFormat="1" ht="12.75" customHeight="1">
      <c r="A253" s="35" t="s">
        <v>33</v>
      </c>
      <c r="B253" s="38">
        <v>7.6100000000000001E-2</v>
      </c>
      <c r="C253" s="39">
        <v>101.9</v>
      </c>
      <c r="D253" s="39">
        <v>7.76</v>
      </c>
      <c r="E253" s="27"/>
      <c r="F253" s="6" t="s">
        <v>33</v>
      </c>
      <c r="G253" s="7">
        <v>7.6100000000000001E-2</v>
      </c>
      <c r="H253" s="42">
        <v>103</v>
      </c>
      <c r="I253" s="42">
        <v>7.83</v>
      </c>
      <c r="J253" s="27"/>
      <c r="K253" s="25">
        <f t="shared" si="19"/>
        <v>-1.0999999999999943</v>
      </c>
      <c r="L253" s="32">
        <f t="shared" si="20"/>
        <v>-1.0794896957801709E-2</v>
      </c>
      <c r="M253" s="25">
        <f t="shared" si="21"/>
        <v>-7.0000000000000284E-2</v>
      </c>
      <c r="N253" s="32">
        <f t="shared" si="22"/>
        <v>-9.0206185567010683E-3</v>
      </c>
      <c r="O253" s="26">
        <f>IFERROR(I253/$I$289,0)</f>
        <v>5.866192376647011E-4</v>
      </c>
    </row>
    <row r="254" spans="1:15" s="6" customFormat="1" ht="12.75" customHeight="1">
      <c r="A254" s="35" t="s">
        <v>47</v>
      </c>
      <c r="B254" s="38">
        <v>7.6999999999999999E-2</v>
      </c>
      <c r="C254" s="39">
        <v>25.06</v>
      </c>
      <c r="D254" s="39">
        <v>1.92</v>
      </c>
      <c r="E254" s="27"/>
      <c r="F254" s="6" t="s">
        <v>47</v>
      </c>
      <c r="G254" s="7">
        <v>7.6999999999999999E-2</v>
      </c>
      <c r="H254" s="42">
        <v>25</v>
      </c>
      <c r="I254" s="42">
        <v>1.93</v>
      </c>
      <c r="J254" s="27"/>
      <c r="K254" s="25">
        <f t="shared" si="19"/>
        <v>5.9999999999998721E-2</v>
      </c>
      <c r="L254" s="32">
        <f t="shared" si="20"/>
        <v>2.3942537909017849E-3</v>
      </c>
      <c r="M254" s="25">
        <f t="shared" si="21"/>
        <v>-1.0000000000000009E-2</v>
      </c>
      <c r="N254" s="32">
        <f t="shared" si="22"/>
        <v>-5.2083333333333382E-3</v>
      </c>
      <c r="O254" s="26">
        <f>IFERROR(I254/$I$289,0)</f>
        <v>1.4459452473727626E-4</v>
      </c>
    </row>
    <row r="255" spans="1:15" s="6" customFormat="1" ht="12.75" customHeight="1">
      <c r="A255" s="6" t="s">
        <v>47</v>
      </c>
      <c r="B255" s="6">
        <v>8.1699999999999995E-2</v>
      </c>
      <c r="C255" s="6">
        <v>65</v>
      </c>
      <c r="D255" s="6">
        <v>5.31</v>
      </c>
      <c r="E255" s="27"/>
      <c r="F255" s="6" t="s">
        <v>47</v>
      </c>
      <c r="G255" s="6">
        <v>8.1699999999999995E-2</v>
      </c>
      <c r="H255" s="6">
        <v>65</v>
      </c>
      <c r="I255" s="6">
        <v>5.31</v>
      </c>
      <c r="J255" s="27"/>
      <c r="K255" s="25">
        <f t="shared" si="19"/>
        <v>0</v>
      </c>
      <c r="L255" s="32">
        <f t="shared" si="20"/>
        <v>0</v>
      </c>
      <c r="M255" s="25">
        <f t="shared" si="21"/>
        <v>0</v>
      </c>
      <c r="N255" s="32">
        <f t="shared" si="22"/>
        <v>0</v>
      </c>
      <c r="O255" s="26">
        <f>IFERROR(I255/$I$289,0)</f>
        <v>3.9782224163468236E-4</v>
      </c>
    </row>
    <row r="256" spans="1:15" s="6" customFormat="1" ht="12.75" customHeight="1">
      <c r="A256" s="35"/>
      <c r="B256" s="38"/>
      <c r="C256" s="39"/>
      <c r="D256" s="39"/>
      <c r="E256" s="27"/>
      <c r="J256" s="27"/>
      <c r="K256" s="25"/>
      <c r="L256" s="32"/>
      <c r="M256" s="25"/>
      <c r="N256" s="32"/>
      <c r="O256" s="26"/>
    </row>
    <row r="257" spans="1:15" s="6" customFormat="1" ht="12.75" customHeight="1">
      <c r="A257" s="35" t="s">
        <v>26</v>
      </c>
      <c r="B257" s="38">
        <v>1.55E-2</v>
      </c>
      <c r="C257" s="39">
        <v>179.23</v>
      </c>
      <c r="D257" s="39">
        <v>2.8</v>
      </c>
      <c r="E257" s="27"/>
      <c r="F257" s="6" t="s">
        <v>26</v>
      </c>
      <c r="G257" s="6">
        <v>1.55E-2</v>
      </c>
      <c r="H257" s="6">
        <v>180</v>
      </c>
      <c r="I257" s="6">
        <v>2.79</v>
      </c>
      <c r="J257" s="27"/>
      <c r="K257" s="25">
        <f t="shared" si="19"/>
        <v>-0.77000000000001023</v>
      </c>
      <c r="L257" s="32">
        <f t="shared" si="20"/>
        <v>-4.2961557774926643E-3</v>
      </c>
      <c r="M257" s="25">
        <f t="shared" si="21"/>
        <v>9.9999999999997868E-3</v>
      </c>
      <c r="N257" s="32">
        <f t="shared" si="22"/>
        <v>3.5714285714284954E-3</v>
      </c>
      <c r="O257" s="26">
        <f>IFERROR(I257/$I$289,0)</f>
        <v>2.0902524560466361E-4</v>
      </c>
    </row>
    <row r="258" spans="1:15" s="6" customFormat="1" ht="12.75" customHeight="1">
      <c r="A258" s="35" t="s">
        <v>25</v>
      </c>
      <c r="B258" s="38">
        <v>1.5800000000000002E-2</v>
      </c>
      <c r="C258" s="39">
        <v>1402.01</v>
      </c>
      <c r="D258" s="39">
        <v>22.19</v>
      </c>
      <c r="E258" s="27"/>
      <c r="F258" s="6" t="s">
        <v>25</v>
      </c>
      <c r="G258" s="6">
        <v>1.5800000000000002E-2</v>
      </c>
      <c r="H258" s="6">
        <v>1408</v>
      </c>
      <c r="I258" s="6">
        <v>22.25</v>
      </c>
      <c r="J258" s="27"/>
      <c r="K258" s="25">
        <f t="shared" si="19"/>
        <v>-5.9900000000000091</v>
      </c>
      <c r="L258" s="32">
        <f t="shared" si="20"/>
        <v>-4.2724374291196274E-3</v>
      </c>
      <c r="M258" s="25">
        <f t="shared" si="21"/>
        <v>-5.9999999999998721E-2</v>
      </c>
      <c r="N258" s="32">
        <f t="shared" si="22"/>
        <v>-2.7039206849931822E-3</v>
      </c>
      <c r="O258" s="26">
        <f>IFERROR(I258/$I$289,0)</f>
        <v>1.6669576038364751E-3</v>
      </c>
    </row>
    <row r="259" spans="1:15" s="6" customFormat="1" ht="12.75" customHeight="1">
      <c r="A259" s="35"/>
      <c r="B259" s="38"/>
      <c r="C259" s="39"/>
      <c r="D259" s="39"/>
      <c r="E259" s="27"/>
      <c r="J259" s="27"/>
      <c r="K259" s="25"/>
      <c r="L259" s="32"/>
      <c r="M259" s="25"/>
      <c r="N259" s="32"/>
      <c r="O259" s="26"/>
    </row>
    <row r="260" spans="1:15" s="6" customFormat="1" ht="12.75" customHeight="1">
      <c r="A260" s="35" t="s">
        <v>190</v>
      </c>
      <c r="B260" s="38">
        <v>0.10150000000000001</v>
      </c>
      <c r="C260" s="39">
        <v>278.20999999999998</v>
      </c>
      <c r="D260" s="39">
        <v>28.24</v>
      </c>
      <c r="E260" s="27"/>
      <c r="F260" s="6" t="s">
        <v>190</v>
      </c>
      <c r="G260" s="6">
        <v>0.10150000000000001</v>
      </c>
      <c r="H260" s="6">
        <v>279</v>
      </c>
      <c r="I260" s="6">
        <v>28.32</v>
      </c>
      <c r="J260" s="27"/>
      <c r="K260" s="25">
        <f t="shared" si="19"/>
        <v>-0.79000000000002046</v>
      </c>
      <c r="L260" s="32">
        <f t="shared" si="20"/>
        <v>-2.839581611013337E-3</v>
      </c>
      <c r="M260" s="25">
        <f t="shared" si="21"/>
        <v>-8.0000000000001847E-2</v>
      </c>
      <c r="N260" s="32">
        <f t="shared" si="22"/>
        <v>-2.8328611898017653E-3</v>
      </c>
      <c r="O260" s="26">
        <f>IFERROR(I260/$I$289,0)</f>
        <v>2.1217186220516392E-3</v>
      </c>
    </row>
    <row r="261" spans="1:15" s="6" customFormat="1" ht="12.75" customHeight="1">
      <c r="A261" s="35" t="s">
        <v>190</v>
      </c>
      <c r="B261" s="38">
        <v>0.1031</v>
      </c>
      <c r="C261" s="39">
        <v>684.99</v>
      </c>
      <c r="D261" s="39">
        <v>70.62</v>
      </c>
      <c r="E261" s="27"/>
      <c r="F261" s="6" t="s">
        <v>190</v>
      </c>
      <c r="G261" s="6">
        <v>0.1031</v>
      </c>
      <c r="H261" s="6">
        <v>688</v>
      </c>
      <c r="I261" s="6">
        <v>70.930000000000007</v>
      </c>
      <c r="J261" s="27"/>
      <c r="K261" s="25">
        <f t="shared" si="19"/>
        <v>-3.0099999999999909</v>
      </c>
      <c r="L261" s="32">
        <f t="shared" si="20"/>
        <v>-4.3942247332077709E-3</v>
      </c>
      <c r="M261" s="25">
        <f t="shared" si="21"/>
        <v>-0.31000000000000227</v>
      </c>
      <c r="N261" s="32">
        <f t="shared" si="22"/>
        <v>-4.3896913055791881E-3</v>
      </c>
      <c r="O261" s="26">
        <f>IFERROR(I261/$I$289,0)</f>
        <v>5.3140360827020755E-3</v>
      </c>
    </row>
    <row r="262" spans="1:15" s="6" customFormat="1" ht="12.75" customHeight="1">
      <c r="A262" s="35" t="s">
        <v>190</v>
      </c>
      <c r="B262" s="38">
        <v>0.10340000000000001</v>
      </c>
      <c r="C262" s="39">
        <v>186.22</v>
      </c>
      <c r="D262" s="39">
        <v>19.260000000000002</v>
      </c>
      <c r="E262" s="27"/>
      <c r="F262" s="6" t="s">
        <v>190</v>
      </c>
      <c r="G262" s="7">
        <v>0.10340000000000001</v>
      </c>
      <c r="H262" s="42">
        <v>187</v>
      </c>
      <c r="I262" s="42">
        <v>19.329999999999998</v>
      </c>
      <c r="J262" s="27"/>
      <c r="K262" s="25">
        <f t="shared" si="19"/>
        <v>-0.78000000000000114</v>
      </c>
      <c r="L262" s="32">
        <f t="shared" si="20"/>
        <v>-4.1885941359682162E-3</v>
      </c>
      <c r="M262" s="25">
        <f t="shared" si="21"/>
        <v>-6.9999999999996732E-2</v>
      </c>
      <c r="N262" s="32">
        <f t="shared" si="22"/>
        <v>-3.6344755970922496E-3</v>
      </c>
      <c r="O262" s="26">
        <f>IFERROR(I262/$I$289,0)</f>
        <v>1.4481928306588341E-3</v>
      </c>
    </row>
    <row r="263" spans="1:15" s="6" customFormat="1" ht="12.75" customHeight="1">
      <c r="A263" s="35" t="s">
        <v>133</v>
      </c>
      <c r="B263" s="38">
        <v>0.188</v>
      </c>
      <c r="C263" s="39">
        <v>1.3</v>
      </c>
      <c r="D263" s="39">
        <v>0.24</v>
      </c>
      <c r="E263" s="27"/>
      <c r="F263" s="6" t="s">
        <v>133</v>
      </c>
      <c r="G263" s="7">
        <v>0.188</v>
      </c>
      <c r="H263" s="42">
        <v>1</v>
      </c>
      <c r="I263" s="42">
        <v>0.19</v>
      </c>
      <c r="J263" s="27"/>
      <c r="K263" s="25">
        <f t="shared" ref="K263:K284" si="24">+C263-H263</f>
        <v>0.30000000000000004</v>
      </c>
      <c r="L263" s="32">
        <f t="shared" ref="L263:L284" si="25">IFERROR(K263/C263,0)</f>
        <v>0.23076923076923078</v>
      </c>
      <c r="M263" s="25">
        <f t="shared" ref="M263:M284" si="26">+D263-I263</f>
        <v>4.9999999999999989E-2</v>
      </c>
      <c r="N263" s="32">
        <f t="shared" ref="N263:N284" si="27">IFERROR(M263/D263,0)</f>
        <v>0.20833333333333329</v>
      </c>
      <c r="O263" s="26">
        <f t="shared" ref="O263:O284" si="28">IFERROR(I263/$I$289,0)</f>
        <v>1.423469414512046E-5</v>
      </c>
    </row>
    <row r="264" spans="1:15" s="6" customFormat="1" ht="12.75" customHeight="1">
      <c r="A264" s="35"/>
      <c r="B264" s="38"/>
      <c r="C264" s="39"/>
      <c r="D264" s="39"/>
      <c r="E264" s="27"/>
      <c r="J264" s="27"/>
      <c r="K264" s="25"/>
      <c r="L264" s="32"/>
      <c r="M264" s="25"/>
      <c r="N264" s="32"/>
      <c r="O264" s="26"/>
    </row>
    <row r="265" spans="1:15" s="6" customFormat="1" ht="12.75" customHeight="1">
      <c r="A265" s="6" t="s">
        <v>237</v>
      </c>
      <c r="B265" s="6">
        <v>0.24010000000000001</v>
      </c>
      <c r="C265" s="6">
        <v>4181.45</v>
      </c>
      <c r="D265" s="6">
        <v>1003.97</v>
      </c>
      <c r="E265" s="27"/>
      <c r="F265" s="6" t="s">
        <v>237</v>
      </c>
      <c r="G265" s="7">
        <v>0.24010000000000001</v>
      </c>
      <c r="H265" s="42">
        <v>4196</v>
      </c>
      <c r="I265" s="42">
        <v>1007.46</v>
      </c>
      <c r="J265" s="27"/>
      <c r="K265" s="25">
        <f t="shared" si="24"/>
        <v>-14.550000000000182</v>
      </c>
      <c r="L265" s="32">
        <f t="shared" si="25"/>
        <v>-3.4796541869447639E-3</v>
      </c>
      <c r="M265" s="25">
        <f t="shared" si="26"/>
        <v>-3.4900000000000091</v>
      </c>
      <c r="N265" s="32">
        <f t="shared" si="27"/>
        <v>-3.4761994880325199E-3</v>
      </c>
      <c r="O265" s="26">
        <f t="shared" si="28"/>
        <v>7.547834191285821E-2</v>
      </c>
    </row>
    <row r="266" spans="1:15" s="6" customFormat="1" ht="12.75" customHeight="1">
      <c r="A266" s="35" t="s">
        <v>237</v>
      </c>
      <c r="B266" s="38">
        <v>0.246</v>
      </c>
      <c r="C266" s="39">
        <v>17578.95</v>
      </c>
      <c r="D266" s="39">
        <v>4324.5</v>
      </c>
      <c r="E266" s="27"/>
      <c r="F266" s="6" t="s">
        <v>237</v>
      </c>
      <c r="G266" s="7">
        <v>0.246</v>
      </c>
      <c r="H266" s="42">
        <v>17629</v>
      </c>
      <c r="I266" s="42">
        <v>4336.74</v>
      </c>
      <c r="J266" s="27"/>
      <c r="K266" s="25">
        <f t="shared" si="24"/>
        <v>-50.049999999999272</v>
      </c>
      <c r="L266" s="32">
        <f t="shared" si="25"/>
        <v>-2.8471552624018655E-3</v>
      </c>
      <c r="M266" s="25">
        <f t="shared" si="26"/>
        <v>-12.239999999999782</v>
      </c>
      <c r="N266" s="32">
        <f t="shared" si="27"/>
        <v>-2.8303850156086905E-3</v>
      </c>
      <c r="O266" s="26">
        <f t="shared" si="28"/>
        <v>0.32490614466794582</v>
      </c>
    </row>
    <row r="267" spans="1:15" s="6" customFormat="1" ht="12.75" customHeight="1">
      <c r="A267" s="35"/>
      <c r="B267" s="38"/>
      <c r="C267" s="39"/>
      <c r="D267" s="39"/>
      <c r="E267" s="27"/>
      <c r="J267" s="27"/>
      <c r="K267" s="25"/>
      <c r="L267" s="32"/>
      <c r="M267" s="25"/>
      <c r="N267" s="32"/>
      <c r="O267" s="26"/>
    </row>
    <row r="268" spans="1:15" s="6" customFormat="1" ht="12.75" customHeight="1">
      <c r="A268" s="35" t="s">
        <v>48</v>
      </c>
      <c r="B268" s="38">
        <v>1.04E-2</v>
      </c>
      <c r="C268" s="39">
        <v>45943.56</v>
      </c>
      <c r="D268" s="39">
        <v>477.7</v>
      </c>
      <c r="E268" s="27"/>
      <c r="F268" s="6" t="s">
        <v>48</v>
      </c>
      <c r="G268" s="6">
        <v>1.04E-2</v>
      </c>
      <c r="H268" s="6">
        <v>46346</v>
      </c>
      <c r="I268" s="6">
        <v>481.99</v>
      </c>
      <c r="J268" s="27"/>
      <c r="K268" s="25">
        <f t="shared" si="24"/>
        <v>-402.44000000000233</v>
      </c>
      <c r="L268" s="32">
        <f t="shared" si="25"/>
        <v>-8.7594431080221542E-3</v>
      </c>
      <c r="M268" s="25">
        <f t="shared" si="26"/>
        <v>-4.2900000000000205</v>
      </c>
      <c r="N268" s="32">
        <f t="shared" si="27"/>
        <v>-8.9805317144651883E-3</v>
      </c>
      <c r="O268" s="26">
        <f t="shared" si="28"/>
        <v>3.6110422268455851E-2</v>
      </c>
    </row>
    <row r="269" spans="1:15" s="6" customFormat="1" ht="12.75" customHeight="1">
      <c r="A269" s="35" t="s">
        <v>48</v>
      </c>
      <c r="B269" s="38">
        <v>1.06E-2</v>
      </c>
      <c r="C269" s="39">
        <v>47364.06</v>
      </c>
      <c r="D269" s="39">
        <v>502.29</v>
      </c>
      <c r="E269" s="27"/>
      <c r="F269" s="6" t="s">
        <v>48</v>
      </c>
      <c r="G269" s="7">
        <v>1.06E-2</v>
      </c>
      <c r="H269" s="42">
        <v>47774</v>
      </c>
      <c r="I269" s="42">
        <v>506.4</v>
      </c>
      <c r="J269" s="27"/>
      <c r="K269" s="25">
        <f t="shared" si="24"/>
        <v>-409.94000000000233</v>
      </c>
      <c r="L269" s="32">
        <f t="shared" si="25"/>
        <v>-8.6550857337821616E-3</v>
      </c>
      <c r="M269" s="25">
        <f t="shared" si="26"/>
        <v>-4.1099999999999568</v>
      </c>
      <c r="N269" s="32">
        <f t="shared" si="27"/>
        <v>-8.1825240398971846E-3</v>
      </c>
      <c r="O269" s="26">
        <f t="shared" si="28"/>
        <v>3.7939205868889478E-2</v>
      </c>
    </row>
    <row r="270" spans="1:15" s="6" customFormat="1" ht="12.75" customHeight="1">
      <c r="A270" s="35" t="s">
        <v>48</v>
      </c>
      <c r="B270" s="38">
        <v>1.0800000000000001E-2</v>
      </c>
      <c r="C270" s="39">
        <v>161936.41</v>
      </c>
      <c r="D270" s="39">
        <v>1749.06</v>
      </c>
      <c r="E270" s="27"/>
      <c r="F270" s="6" t="s">
        <v>48</v>
      </c>
      <c r="G270" s="7">
        <v>1.0800000000000001E-2</v>
      </c>
      <c r="H270" s="42">
        <v>163405</v>
      </c>
      <c r="I270" s="42">
        <v>1764.75</v>
      </c>
      <c r="J270" s="27"/>
      <c r="K270" s="25">
        <f t="shared" si="24"/>
        <v>-1468.5899999999965</v>
      </c>
      <c r="L270" s="32">
        <f t="shared" si="25"/>
        <v>-9.0689302053812149E-3</v>
      </c>
      <c r="M270" s="25">
        <f t="shared" si="26"/>
        <v>-15.690000000000055</v>
      </c>
      <c r="N270" s="32">
        <f t="shared" si="27"/>
        <v>-8.9705327433021488E-3</v>
      </c>
      <c r="O270" s="26">
        <f t="shared" si="28"/>
        <v>0.1322140868031649</v>
      </c>
    </row>
    <row r="271" spans="1:15" s="6" customFormat="1" ht="12.75" customHeight="1">
      <c r="A271" s="35" t="s">
        <v>196</v>
      </c>
      <c r="B271" s="38">
        <v>9.2799999999999994E-2</v>
      </c>
      <c r="C271" s="39">
        <v>130.85</v>
      </c>
      <c r="D271" s="39">
        <v>12.14</v>
      </c>
      <c r="E271" s="27"/>
      <c r="F271" s="6" t="s">
        <v>196</v>
      </c>
      <c r="G271" s="6">
        <v>9.2799999999999994E-2</v>
      </c>
      <c r="H271" s="6">
        <v>131</v>
      </c>
      <c r="I271" s="6">
        <v>12.16</v>
      </c>
      <c r="J271" s="27"/>
      <c r="K271" s="25">
        <f t="shared" si="24"/>
        <v>-0.15000000000000568</v>
      </c>
      <c r="L271" s="32">
        <f t="shared" si="25"/>
        <v>-1.1463507833397455E-3</v>
      </c>
      <c r="M271" s="25">
        <f t="shared" si="26"/>
        <v>-1.9999999999999574E-2</v>
      </c>
      <c r="N271" s="32">
        <f t="shared" si="27"/>
        <v>-1.6474464579900802E-3</v>
      </c>
      <c r="O271" s="26">
        <f t="shared" si="28"/>
        <v>9.1102042528770947E-4</v>
      </c>
    </row>
    <row r="272" spans="1:15" s="6" customFormat="1" ht="12.75" customHeight="1">
      <c r="A272" s="6" t="s">
        <v>196</v>
      </c>
      <c r="B272" s="6">
        <v>9.35E-2</v>
      </c>
      <c r="C272" s="6">
        <v>0.25</v>
      </c>
      <c r="D272" s="6">
        <v>0.02</v>
      </c>
      <c r="E272" s="27"/>
      <c r="F272" s="6" t="s">
        <v>196</v>
      </c>
      <c r="G272" s="6">
        <v>9.35E-2</v>
      </c>
      <c r="H272" s="6">
        <v>0</v>
      </c>
      <c r="I272" s="6">
        <v>0</v>
      </c>
      <c r="J272" s="27"/>
      <c r="K272" s="25">
        <f t="shared" si="24"/>
        <v>0.25</v>
      </c>
      <c r="L272" s="32">
        <f t="shared" si="25"/>
        <v>1</v>
      </c>
      <c r="M272" s="25">
        <f t="shared" si="26"/>
        <v>0.02</v>
      </c>
      <c r="N272" s="32">
        <f t="shared" si="27"/>
        <v>1</v>
      </c>
      <c r="O272" s="26">
        <f t="shared" si="28"/>
        <v>0</v>
      </c>
    </row>
    <row r="273" spans="1:15" s="6" customFormat="1" ht="12.75" customHeight="1">
      <c r="A273" s="35" t="s">
        <v>49</v>
      </c>
      <c r="B273" s="38">
        <v>0.1678</v>
      </c>
      <c r="C273" s="39">
        <v>20.36</v>
      </c>
      <c r="D273" s="39">
        <v>3.42</v>
      </c>
      <c r="E273" s="27"/>
      <c r="F273" s="6" t="s">
        <v>49</v>
      </c>
      <c r="G273" s="6">
        <v>0.1678</v>
      </c>
      <c r="H273" s="6">
        <v>21</v>
      </c>
      <c r="I273" s="6">
        <v>3.52</v>
      </c>
      <c r="J273" s="27"/>
      <c r="K273" s="25">
        <f t="shared" si="24"/>
        <v>-0.64000000000000057</v>
      </c>
      <c r="L273" s="32">
        <f t="shared" si="25"/>
        <v>-3.1434184675834996E-2</v>
      </c>
      <c r="M273" s="25">
        <f t="shared" si="26"/>
        <v>-0.10000000000000009</v>
      </c>
      <c r="N273" s="32">
        <f t="shared" si="27"/>
        <v>-2.9239766081871371E-2</v>
      </c>
      <c r="O273" s="26">
        <f t="shared" si="28"/>
        <v>2.6371643889907382E-4</v>
      </c>
    </row>
    <row r="274" spans="1:15" s="6" customFormat="1" ht="12.75" customHeight="1">
      <c r="A274" s="35" t="s">
        <v>49</v>
      </c>
      <c r="B274" s="38">
        <v>0.17050000000000001</v>
      </c>
      <c r="C274" s="39">
        <v>95.94</v>
      </c>
      <c r="D274" s="39">
        <v>16.37</v>
      </c>
      <c r="E274" s="27"/>
      <c r="F274" s="6" t="s">
        <v>49</v>
      </c>
      <c r="G274" s="6">
        <v>0.17050000000000001</v>
      </c>
      <c r="H274" s="6">
        <v>96</v>
      </c>
      <c r="I274" s="6">
        <v>16.37</v>
      </c>
      <c r="J274" s="27"/>
      <c r="K274" s="25">
        <f t="shared" si="24"/>
        <v>-6.0000000000002274E-2</v>
      </c>
      <c r="L274" s="32">
        <f t="shared" si="25"/>
        <v>-6.2539086929333206E-4</v>
      </c>
      <c r="M274" s="25">
        <f t="shared" si="26"/>
        <v>0</v>
      </c>
      <c r="N274" s="32">
        <f t="shared" si="27"/>
        <v>0</v>
      </c>
      <c r="O274" s="26">
        <f t="shared" si="28"/>
        <v>1.2264312797664314E-3</v>
      </c>
    </row>
    <row r="275" spans="1:15" s="6" customFormat="1" ht="12.75" customHeight="1">
      <c r="A275" s="35" t="s">
        <v>49</v>
      </c>
      <c r="B275" s="38">
        <v>0.17100000000000001</v>
      </c>
      <c r="C275" s="39">
        <v>9.8000000000000007</v>
      </c>
      <c r="D275" s="39">
        <v>1.69</v>
      </c>
      <c r="E275" s="27"/>
      <c r="F275" s="6" t="s">
        <v>49</v>
      </c>
      <c r="G275" s="7">
        <v>0.17100000000000001</v>
      </c>
      <c r="H275" s="42">
        <v>10</v>
      </c>
      <c r="I275" s="42">
        <v>1.71</v>
      </c>
      <c r="J275" s="27"/>
      <c r="K275" s="25">
        <f t="shared" si="24"/>
        <v>-0.19999999999999929</v>
      </c>
      <c r="L275" s="32">
        <f t="shared" si="25"/>
        <v>-2.0408163265306048E-2</v>
      </c>
      <c r="M275" s="25">
        <f t="shared" si="26"/>
        <v>-2.0000000000000018E-2</v>
      </c>
      <c r="N275" s="32">
        <f t="shared" si="27"/>
        <v>-1.1834319526627229E-2</v>
      </c>
      <c r="O275" s="26">
        <f t="shared" si="28"/>
        <v>1.2811224730608414E-4</v>
      </c>
    </row>
    <row r="276" spans="1:15" s="6" customFormat="1" ht="12.75" customHeight="1">
      <c r="A276" s="35" t="s">
        <v>238</v>
      </c>
      <c r="B276" s="38">
        <v>0.1724</v>
      </c>
      <c r="C276" s="39">
        <v>431.3</v>
      </c>
      <c r="D276" s="39">
        <v>74.37</v>
      </c>
      <c r="E276" s="27"/>
      <c r="F276" s="6" t="s">
        <v>238</v>
      </c>
      <c r="G276" s="6">
        <v>0.1724</v>
      </c>
      <c r="H276" s="6">
        <v>433</v>
      </c>
      <c r="I276" s="6">
        <v>74.650000000000006</v>
      </c>
      <c r="J276" s="27"/>
      <c r="K276" s="25">
        <f t="shared" si="24"/>
        <v>-1.6999999999999886</v>
      </c>
      <c r="L276" s="32">
        <f t="shared" si="25"/>
        <v>-3.9415719916531151E-3</v>
      </c>
      <c r="M276" s="25">
        <f t="shared" si="26"/>
        <v>-0.28000000000000114</v>
      </c>
      <c r="N276" s="32">
        <f t="shared" si="27"/>
        <v>-3.764958988839601E-3</v>
      </c>
      <c r="O276" s="26">
        <f t="shared" si="28"/>
        <v>5.5927364101749609E-3</v>
      </c>
    </row>
    <row r="277" spans="1:15" s="6" customFormat="1" ht="12.75" customHeight="1">
      <c r="A277" s="6" t="s">
        <v>238</v>
      </c>
      <c r="B277" s="6">
        <v>0.1736</v>
      </c>
      <c r="C277" s="6">
        <v>114.92</v>
      </c>
      <c r="D277" s="6">
        <v>19.940000000000001</v>
      </c>
      <c r="E277" s="27"/>
      <c r="F277" s="6" t="s">
        <v>238</v>
      </c>
      <c r="G277" s="7">
        <v>0.1736</v>
      </c>
      <c r="H277" s="42">
        <v>116</v>
      </c>
      <c r="I277" s="42">
        <v>20.14</v>
      </c>
      <c r="J277" s="27"/>
      <c r="K277" s="25">
        <f t="shared" si="24"/>
        <v>-1.0799999999999983</v>
      </c>
      <c r="L277" s="32">
        <f t="shared" si="25"/>
        <v>-9.397841977027482E-3</v>
      </c>
      <c r="M277" s="25">
        <f t="shared" si="26"/>
        <v>-0.19999999999999929</v>
      </c>
      <c r="N277" s="32">
        <f t="shared" si="27"/>
        <v>-1.00300902708124E-2</v>
      </c>
      <c r="O277" s="26">
        <f t="shared" si="28"/>
        <v>1.508877579382769E-3</v>
      </c>
    </row>
    <row r="278" spans="1:15" s="6" customFormat="1" ht="12.75" customHeight="1">
      <c r="A278" s="35"/>
      <c r="B278" s="38"/>
      <c r="C278" s="39"/>
      <c r="D278" s="39"/>
      <c r="E278" s="27"/>
      <c r="J278" s="27"/>
      <c r="K278" s="25"/>
      <c r="L278" s="32"/>
      <c r="M278" s="25"/>
      <c r="N278" s="32"/>
      <c r="O278" s="26"/>
    </row>
    <row r="279" spans="1:15" s="6" customFormat="1" ht="12.75" customHeight="1">
      <c r="A279" s="6" t="s">
        <v>251</v>
      </c>
      <c r="B279" s="6">
        <v>3.4700000000000002E-2</v>
      </c>
      <c r="C279" s="6">
        <v>0.4</v>
      </c>
      <c r="D279" s="6">
        <v>0.01</v>
      </c>
      <c r="E279" s="27"/>
      <c r="J279" s="27"/>
      <c r="K279" s="25">
        <f t="shared" si="24"/>
        <v>0.4</v>
      </c>
      <c r="L279" s="32">
        <f t="shared" si="25"/>
        <v>1</v>
      </c>
      <c r="M279" s="25">
        <f t="shared" si="26"/>
        <v>0.01</v>
      </c>
      <c r="N279" s="32">
        <f t="shared" si="27"/>
        <v>1</v>
      </c>
      <c r="O279" s="26">
        <f t="shared" si="28"/>
        <v>0</v>
      </c>
    </row>
    <row r="280" spans="1:15" s="6" customFormat="1" ht="12.75" customHeight="1">
      <c r="E280" s="27"/>
      <c r="J280" s="27"/>
      <c r="K280" s="25"/>
      <c r="L280" s="32"/>
      <c r="M280" s="25"/>
      <c r="N280" s="32"/>
      <c r="O280" s="26"/>
    </row>
    <row r="281" spans="1:15" s="6" customFormat="1" ht="12.75" customHeight="1">
      <c r="A281" s="35" t="s">
        <v>194</v>
      </c>
      <c r="B281" s="38">
        <v>5.3600000000000002E-2</v>
      </c>
      <c r="C281" s="39">
        <v>16.34</v>
      </c>
      <c r="D281" s="39">
        <v>0.88</v>
      </c>
      <c r="E281" s="27"/>
      <c r="F281" s="6" t="s">
        <v>194</v>
      </c>
      <c r="G281" s="6">
        <v>5.3600000000000002E-2</v>
      </c>
      <c r="H281" s="6">
        <v>17</v>
      </c>
      <c r="I281" s="6">
        <v>0.91</v>
      </c>
      <c r="J281" s="27"/>
      <c r="K281" s="25">
        <f t="shared" si="24"/>
        <v>-0.66000000000000014</v>
      </c>
      <c r="L281" s="32">
        <f t="shared" si="25"/>
        <v>-4.0391676866585076E-2</v>
      </c>
      <c r="M281" s="25">
        <f t="shared" si="26"/>
        <v>-3.0000000000000027E-2</v>
      </c>
      <c r="N281" s="32">
        <f t="shared" si="27"/>
        <v>-3.4090909090909123E-2</v>
      </c>
      <c r="O281" s="26">
        <f t="shared" si="28"/>
        <v>6.8176693010840099E-5</v>
      </c>
    </row>
    <row r="282" spans="1:15" s="6" customFormat="1" ht="12.75" customHeight="1">
      <c r="A282" s="35"/>
      <c r="B282" s="38"/>
      <c r="C282" s="39"/>
      <c r="D282" s="39"/>
      <c r="E282" s="27"/>
      <c r="J282" s="27"/>
      <c r="K282" s="25"/>
      <c r="L282" s="32"/>
      <c r="M282" s="25"/>
      <c r="N282" s="32"/>
      <c r="O282" s="26"/>
    </row>
    <row r="283" spans="1:15" s="6" customFormat="1" ht="12.75" customHeight="1">
      <c r="A283" s="35" t="s">
        <v>70</v>
      </c>
      <c r="B283" s="38">
        <v>0.36620000000000003</v>
      </c>
      <c r="C283" s="39">
        <v>0.1</v>
      </c>
      <c r="D283" s="39">
        <v>0.04</v>
      </c>
      <c r="E283" s="27"/>
      <c r="J283" s="27"/>
      <c r="K283" s="25">
        <f t="shared" si="24"/>
        <v>0.1</v>
      </c>
      <c r="L283" s="32">
        <f t="shared" si="25"/>
        <v>1</v>
      </c>
      <c r="M283" s="25">
        <f t="shared" si="26"/>
        <v>0.04</v>
      </c>
      <c r="N283" s="32">
        <f t="shared" si="27"/>
        <v>1</v>
      </c>
      <c r="O283" s="26">
        <f t="shared" si="28"/>
        <v>0</v>
      </c>
    </row>
    <row r="284" spans="1:15" s="6" customFormat="1" ht="12.75" customHeight="1">
      <c r="A284" s="35" t="s">
        <v>70</v>
      </c>
      <c r="B284" s="38">
        <v>0.3695</v>
      </c>
      <c r="C284" s="39">
        <v>2.15</v>
      </c>
      <c r="D284" s="39">
        <v>0.8</v>
      </c>
      <c r="E284" s="27"/>
      <c r="F284" s="6" t="s">
        <v>70</v>
      </c>
      <c r="G284" s="6">
        <v>0.3695</v>
      </c>
      <c r="H284" s="6">
        <v>3</v>
      </c>
      <c r="I284" s="6">
        <v>1.1100000000000001</v>
      </c>
      <c r="J284" s="27"/>
      <c r="K284" s="25">
        <f t="shared" si="24"/>
        <v>-0.85000000000000009</v>
      </c>
      <c r="L284" s="32">
        <f t="shared" si="25"/>
        <v>-0.39534883720930236</v>
      </c>
      <c r="M284" s="25">
        <f t="shared" si="26"/>
        <v>-0.31000000000000005</v>
      </c>
      <c r="N284" s="32">
        <f t="shared" si="27"/>
        <v>-0.38750000000000007</v>
      </c>
      <c r="O284" s="26">
        <f t="shared" si="28"/>
        <v>8.3160581584651122E-5</v>
      </c>
    </row>
    <row r="285" spans="1:15" s="6" customFormat="1" ht="12.75" customHeight="1">
      <c r="E285" s="27"/>
      <c r="J285" s="27"/>
      <c r="K285" s="25"/>
      <c r="L285" s="32"/>
      <c r="M285" s="25"/>
      <c r="N285" s="32"/>
      <c r="O285" s="26"/>
    </row>
    <row r="286" spans="1:15" s="6" customFormat="1" ht="12.75" customHeight="1">
      <c r="E286" s="27"/>
      <c r="J286" s="27"/>
      <c r="K286" s="25"/>
      <c r="L286" s="32"/>
      <c r="M286" s="25"/>
      <c r="N286" s="32"/>
      <c r="O286" s="26"/>
    </row>
    <row r="287" spans="1:15" s="6" customFormat="1" ht="12.75" customHeight="1">
      <c r="E287" s="27"/>
      <c r="J287" s="27"/>
      <c r="K287" s="25"/>
      <c r="L287" s="32"/>
      <c r="M287" s="25"/>
      <c r="N287" s="32"/>
      <c r="O287" s="26"/>
    </row>
    <row r="288" spans="1:15" ht="12.75" customHeight="1">
      <c r="E288" s="27"/>
      <c r="J288" s="27"/>
      <c r="K288" s="25"/>
      <c r="L288" s="32"/>
      <c r="M288" s="25"/>
      <c r="N288" s="32"/>
      <c r="O288" s="26"/>
    </row>
    <row r="289" spans="3:15" ht="12.75" customHeight="1">
      <c r="C289" s="28">
        <f>SUM(C9:C288)</f>
        <v>391814.60999999993</v>
      </c>
      <c r="D289" s="28">
        <f>SUM(D9:D288)</f>
        <v>13278.11</v>
      </c>
      <c r="E289" s="36"/>
      <c r="F289" s="37"/>
      <c r="H289" s="28">
        <f>SUM(H9:H288)</f>
        <v>394863</v>
      </c>
      <c r="I289" s="28">
        <f>SUM(I9:I288)</f>
        <v>13347.669999999998</v>
      </c>
      <c r="J289" s="36"/>
      <c r="K289" s="30">
        <f>SUM(K9:K288)</f>
        <v>-3048.3900000000003</v>
      </c>
      <c r="L289" s="29">
        <f>IFERROR(K289/C289,0)</f>
        <v>-7.780184613330271E-3</v>
      </c>
      <c r="M289" s="30">
        <f>SUM(M9:M288)</f>
        <v>-69.559999999999803</v>
      </c>
      <c r="N289" s="29">
        <f>IFERROR(M289/D289,0)</f>
        <v>-5.238697374852279E-3</v>
      </c>
      <c r="O289" s="31">
        <f>SUM(O9:O284)</f>
        <v>1.0000000000000002</v>
      </c>
    </row>
    <row r="290" spans="3:15" ht="12.75" customHeight="1"/>
    <row r="291" spans="3:15" ht="12.75" customHeight="1"/>
    <row r="292" spans="3:15" ht="12.75" customHeight="1"/>
    <row r="293" spans="3:15" ht="12.75" customHeight="1"/>
    <row r="294" spans="3:15" ht="12.75" customHeight="1"/>
    <row r="295" spans="3:15" ht="12.75" customHeight="1"/>
    <row r="296" spans="3:15" ht="12.75" customHeight="1"/>
    <row r="297" spans="3:15" ht="12.75" customHeight="1"/>
    <row r="298" spans="3:15" ht="12.75" customHeight="1"/>
    <row r="299" spans="3:15" ht="12.75" customHeight="1"/>
  </sheetData>
  <printOptions gridLines="1"/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Mar 15</vt:lpstr>
      <vt:lpstr>Apr 15</vt:lpstr>
      <vt:lpstr>May 15</vt:lpstr>
      <vt:lpstr>Jun 15</vt:lpstr>
      <vt:lpstr>Jul 15</vt:lpstr>
      <vt:lpstr>Aug 15</vt:lpstr>
      <vt:lpstr>'Apr 15'!Print_Area</vt:lpstr>
      <vt:lpstr>'Aug 15'!Print_Area</vt:lpstr>
      <vt:lpstr>'Jul 15'!Print_Area</vt:lpstr>
      <vt:lpstr>'Jun 15'!Print_Area</vt:lpstr>
      <vt:lpstr>'Mar 15'!Print_Area</vt:lpstr>
      <vt:lpstr>'May 15'!Print_Area</vt:lpstr>
    </vt:vector>
  </TitlesOfParts>
  <Company>ECS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marx087</dc:creator>
  <cp:lastModifiedBy>begu102</cp:lastModifiedBy>
  <cp:lastPrinted>2014-12-15T13:36:48Z</cp:lastPrinted>
  <dcterms:created xsi:type="dcterms:W3CDTF">2007-10-10T10:41:55Z</dcterms:created>
  <dcterms:modified xsi:type="dcterms:W3CDTF">2015-10-05T14:47:58Z</dcterms:modified>
</cp:coreProperties>
</file>